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6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vrfsprin02\Desarrollo\RTYP\PROGRAMACION_SEMANAL\2022\BACKLOG EQUIPOS\"/>
    </mc:Choice>
  </mc:AlternateContent>
  <bookViews>
    <workbookView xWindow="0" yWindow="0" windowWidth="15360" windowHeight="6105" tabRatio="705" activeTab="1"/>
  </bookViews>
  <sheets>
    <sheet name="Hoja7" sheetId="1" r:id="rId1"/>
    <sheet name="CONSOL REQ. PEND. IMPLEMEN 2021" sheetId="2" r:id="rId2"/>
    <sheet name="Ponderación" sheetId="3" r:id="rId3"/>
    <sheet name="LEYENDA" sheetId="4" state="hidden" r:id="rId4"/>
    <sheet name="CONSOL REQ IMPLEMENTADOS 2021" sheetId="5" r:id="rId5"/>
    <sheet name="KANBAN" sheetId="6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4" hidden="1">'CONSOL REQ IMPLEMENTADOS 2021'!$A$4:$T$18</definedName>
    <definedName name="_xlnm._FilterDatabase" localSheetId="1" hidden="1">'CONSOL REQ. PEND. IMPLEMEN 2021'!$A$4:$AC$150</definedName>
    <definedName name="_xlnm.Print_Area" localSheetId="5">KANBAN!$A:$R</definedName>
    <definedName name="DatosExternos_1" localSheetId="3" hidden="1">LEYENDA!#REF!</definedName>
    <definedName name="SVRDESASQL100_DBCMAC_Areas" localSheetId="3" hidden="1">LEYENDA!#REF!</definedName>
    <definedName name="Z_0A7FE5F4_8181_4658_B886_E498CD172CE3_.wvu.FilterData" localSheetId="1" hidden="1">'CONSOL REQ. PEND. IMPLEMEN 2021'!$A$4:$AC$126</definedName>
    <definedName name="Z_1B3D80A5_310C_49BE_8022_53C948A01119_.wvu.FilterData" localSheetId="1" hidden="1">'CONSOL REQ. PEND. IMPLEMEN 2021'!$A$4:$AC$134</definedName>
    <definedName name="Z_350EC0AA_3FD9_4559_A209_3D6A6EDF1F36_.wvu.FilterData" localSheetId="1" hidden="1">'CONSOL REQ. PEND. IMPLEMEN 2021'!$A$4:$AD$125</definedName>
    <definedName name="Z_5542CC73_3726_43FE_801F_2275193D0F47_.wvu.FilterData" localSheetId="1" hidden="1">'CONSOL REQ. PEND. IMPLEMEN 2021'!$A$4:$AC$134</definedName>
    <definedName name="Z_7B4E9415_0364_4891_9854_8A02F831A80A_.wvu.FilterData" localSheetId="1" hidden="1">'CONSOL REQ. PEND. IMPLEMEN 2021'!$A$4:$AC$131</definedName>
    <definedName name="Z_C218BE0F_B968_4F1C_87DC_575B1BB4372B_.wvu.FilterData" localSheetId="1" hidden="1">'CONSOL REQ. PEND. IMPLEMEN 2021'!$A$4:$AC$134</definedName>
    <definedName name="Z_C463207C_6EEE_459F_B196_E216FC980535_.wvu.Cols" localSheetId="1" hidden="1">'CONSOL REQ. PEND. IMPLEMEN 2021'!$X:$X</definedName>
    <definedName name="Z_C463207C_6EEE_459F_B196_E216FC980535_.wvu.FilterData" localSheetId="4" hidden="1">'CONSOL REQ IMPLEMENTADOS 2021'!$A$4:$T$18</definedName>
    <definedName name="Z_C463207C_6EEE_459F_B196_E216FC980535_.wvu.FilterData" localSheetId="1" hidden="1">'CONSOL REQ. PEND. IMPLEMEN 2021'!$A$4:$AC$150</definedName>
    <definedName name="Z_C463207C_6EEE_459F_B196_E216FC980535_.wvu.PrintArea" localSheetId="5" hidden="1">KANBAN!$A:$R</definedName>
    <definedName name="Z_C55A4629_A00A_4570_8BEF_9211CBEF9CAB_.wvu.FilterData" localSheetId="1" hidden="1">'CONSOL REQ. PEND. IMPLEMEN 2021'!$A$4:$AC$150</definedName>
    <definedName name="Z_D8FDBF57_D64C_4987_9317_ABEC707A327C_.wvu.FilterData" localSheetId="1" hidden="1">'CONSOL REQ. PEND. IMPLEMEN 2021'!$A$4:$AC$150</definedName>
  </definedNames>
  <calcPr calcId="162913"/>
  <customWorkbookViews>
    <customWorkbookView name="Administrador - Vista personalizada" guid="{C463207C-6EEE-459F-B196-E216FC980535}" mergeInterval="0" personalView="1" maximized="1" xWindow="-8" yWindow="-8" windowWidth="1936" windowHeight="1056" tabRatio="705" activeSheetId="2"/>
  </customWorkbookViews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43" i="2" l="1"/>
  <c r="Z141" i="2"/>
  <c r="Z138" i="2"/>
  <c r="Z134" i="2"/>
  <c r="Z133" i="2"/>
  <c r="Z132" i="2"/>
  <c r="Z131" i="2"/>
  <c r="Z130" i="2"/>
  <c r="Z129" i="2"/>
  <c r="Z128" i="2"/>
  <c r="Z127" i="2"/>
  <c r="Z126" i="2"/>
  <c r="Z64" i="2"/>
  <c r="Z60" i="2"/>
  <c r="Z59" i="2"/>
  <c r="Z58" i="2"/>
  <c r="Z56" i="2"/>
  <c r="Z55" i="2"/>
  <c r="Z54" i="2"/>
  <c r="Z53" i="2"/>
  <c r="Z34" i="2"/>
  <c r="Z137" i="2"/>
  <c r="Z136" i="2"/>
  <c r="Z135" i="2"/>
  <c r="Z125" i="2" l="1"/>
  <c r="Z57" i="2"/>
  <c r="Z52" i="2"/>
  <c r="Z51" i="2"/>
  <c r="Z50" i="2"/>
  <c r="Z49" i="2"/>
  <c r="Z41" i="2"/>
  <c r="Z40" i="2"/>
  <c r="Z39" i="2"/>
  <c r="Z38" i="2"/>
  <c r="Z37" i="2"/>
  <c r="Z36" i="2"/>
  <c r="Z35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8" i="2"/>
  <c r="Y8" i="2" s="1"/>
  <c r="Z7" i="2"/>
  <c r="Y7" i="2" s="1"/>
  <c r="Z6" i="2"/>
  <c r="Y6" i="2" s="1"/>
  <c r="Z5" i="2"/>
  <c r="Y5" i="2" s="1"/>
  <c r="Q42" i="2" l="1"/>
  <c r="R42" i="2" s="1"/>
  <c r="Q33" i="2"/>
  <c r="R33" i="2" s="1"/>
  <c r="Q26" i="2"/>
  <c r="R26" i="2" s="1"/>
  <c r="Q11" i="2"/>
  <c r="R11" i="2" s="1"/>
  <c r="Y82" i="2" l="1"/>
  <c r="Y83" i="2"/>
  <c r="Y41" i="2"/>
  <c r="Y36" i="2"/>
  <c r="R12" i="2"/>
  <c r="R13" i="2"/>
  <c r="R40" i="2"/>
  <c r="R17" i="2"/>
  <c r="R20" i="2"/>
  <c r="R19" i="2"/>
  <c r="R18" i="2"/>
  <c r="R16" i="2"/>
  <c r="R14" i="2"/>
  <c r="Y123" i="2"/>
  <c r="Y122" i="2"/>
  <c r="Y121" i="2"/>
  <c r="Y120" i="2"/>
  <c r="Y119" i="2"/>
  <c r="Y97" i="2"/>
  <c r="Y95" i="2"/>
  <c r="R63" i="2" l="1"/>
  <c r="R51" i="2"/>
  <c r="R50" i="2"/>
  <c r="R44" i="2"/>
  <c r="R45" i="2"/>
  <c r="R46" i="2"/>
  <c r="R47" i="2"/>
  <c r="R48" i="2"/>
  <c r="R61" i="2"/>
  <c r="R67" i="2"/>
  <c r="R68" i="2"/>
  <c r="R43" i="2"/>
  <c r="R32" i="2"/>
  <c r="R31" i="2"/>
  <c r="R30" i="2"/>
  <c r="R29" i="2"/>
  <c r="R71" i="2"/>
  <c r="R72" i="2"/>
  <c r="R73" i="2"/>
  <c r="R74" i="2"/>
  <c r="R75" i="2"/>
  <c r="R76" i="2"/>
  <c r="R77" i="2"/>
  <c r="R78" i="2"/>
  <c r="R79" i="2"/>
  <c r="R80" i="2"/>
  <c r="R81" i="2"/>
  <c r="R70" i="2"/>
  <c r="Y91" i="2" l="1"/>
  <c r="Y10" i="2" l="1"/>
  <c r="Y9" i="2"/>
  <c r="E3" i="3" l="1"/>
  <c r="F3" i="3" s="1"/>
  <c r="F4" i="3"/>
  <c r="F6" i="3"/>
  <c r="E4" i="3"/>
  <c r="E5" i="3"/>
  <c r="F5" i="3" s="1"/>
  <c r="E6" i="3"/>
  <c r="E7" i="3"/>
  <c r="F7" i="3" s="1"/>
  <c r="U28" i="5"/>
  <c r="Y84" i="2"/>
</calcChain>
</file>

<file path=xl/sharedStrings.xml><?xml version="1.0" encoding="utf-8"?>
<sst xmlns="http://schemas.openxmlformats.org/spreadsheetml/2006/main" count="2535" uniqueCount="421">
  <si>
    <t>TAREAS PENDIENTES</t>
  </si>
  <si>
    <t>TAREAS EN CURSO</t>
  </si>
  <si>
    <t>N°</t>
  </si>
  <si>
    <t>TAREA</t>
  </si>
  <si>
    <t>Fecha Solicitud</t>
  </si>
  <si>
    <t>Requerimiento</t>
  </si>
  <si>
    <t>Tipo de Requerimiento</t>
  </si>
  <si>
    <t>Proyecto</t>
  </si>
  <si>
    <t>Normativo y/o Regulatorio</t>
  </si>
  <si>
    <t>Soporte y/o Mantenimiento</t>
  </si>
  <si>
    <t>Fecha Fin Implementación</t>
  </si>
  <si>
    <t>Fecha Estimada Puesta En Producción</t>
  </si>
  <si>
    <t>%Avance</t>
  </si>
  <si>
    <t>Cuenta con definición Funcional</t>
  </si>
  <si>
    <t>SI</t>
  </si>
  <si>
    <t>NO</t>
  </si>
  <si>
    <t>Product Owner Negocio</t>
  </si>
  <si>
    <t>Definición funcional</t>
  </si>
  <si>
    <t>Análisis y diseño de software</t>
  </si>
  <si>
    <t>Implementación</t>
  </si>
  <si>
    <t>Calidad</t>
  </si>
  <si>
    <t>Certificación</t>
  </si>
  <si>
    <t>Puesta en producción</t>
  </si>
  <si>
    <t xml:space="preserve">Capacitación </t>
  </si>
  <si>
    <t>Área solicitante</t>
  </si>
  <si>
    <t>Prioridad</t>
  </si>
  <si>
    <t>Alta</t>
  </si>
  <si>
    <t>Media</t>
  </si>
  <si>
    <t>Baja</t>
  </si>
  <si>
    <t>Estado Requerimiento</t>
  </si>
  <si>
    <t>Observación</t>
  </si>
  <si>
    <t>DATOS DE REQUERIMIENTO</t>
  </si>
  <si>
    <t>DATOS DE DESARROLLO DE SOFTWARE</t>
  </si>
  <si>
    <t>Nivel de Complejidad</t>
  </si>
  <si>
    <t>Priorodad</t>
  </si>
  <si>
    <t>Estado de Requerimiento</t>
  </si>
  <si>
    <t>PERSONAL DESARROLLO</t>
  </si>
  <si>
    <t>Maria Laura Cabrera Chavez</t>
  </si>
  <si>
    <t>Jorge Edison Huanca Ergueta</t>
  </si>
  <si>
    <t>Francisco Javier Jesus Huamani Cisneros</t>
  </si>
  <si>
    <t>Paola Cintia Vargas Ruiz</t>
  </si>
  <si>
    <t>Pedro Paolo Palomino Benique</t>
  </si>
  <si>
    <t>Charlie Garcia Garcia</t>
  </si>
  <si>
    <t>Kevin Loayza Ccapatinta</t>
  </si>
  <si>
    <t>Rafahel Ligas Ovalle</t>
  </si>
  <si>
    <t>Carlo Villagarcia Rivera</t>
  </si>
  <si>
    <t>lenin Mora Ojeda</t>
  </si>
  <si>
    <t>Alexander Lopez Samaniego</t>
  </si>
  <si>
    <t>Valid Valery Velarde Cabrera</t>
  </si>
  <si>
    <t>Joelangel Marin Motta</t>
  </si>
  <si>
    <t>Carlos Rafael Barrio de Mendoza Mendoza</t>
  </si>
  <si>
    <t>Gabriel Torres Maita</t>
  </si>
  <si>
    <t>Julio Cesar Pumalloclla Acurio</t>
  </si>
  <si>
    <t>Fausto Quispe Cusi</t>
  </si>
  <si>
    <t>Joel Antonio Mora Martinez</t>
  </si>
  <si>
    <t>Bryan Kenshy Mendoza Calderon</t>
  </si>
  <si>
    <t>Alvaro Ciro López Casaverde</t>
  </si>
  <si>
    <t>Kely Maribel Vargas Martinez</t>
  </si>
  <si>
    <t>N° Cambios a la Definición Funcional inicial</t>
  </si>
  <si>
    <t>Fecha Inicio Implementación</t>
  </si>
  <si>
    <t>Unidad</t>
  </si>
  <si>
    <t>Ahorros</t>
  </si>
  <si>
    <t>Créditos</t>
  </si>
  <si>
    <t>Administrativo</t>
  </si>
  <si>
    <t>Canales Electrónicos</t>
  </si>
  <si>
    <t>GERENCIA DE RIESGOS</t>
  </si>
  <si>
    <t>ORGANO DE CONTROL INSTITUCIONAL</t>
  </si>
  <si>
    <t>GERENCIA MANCOMUNADA</t>
  </si>
  <si>
    <t>GERENCIA DE ADMINISTRACION</t>
  </si>
  <si>
    <t>GERENCIA DE CONTABILIDAD</t>
  </si>
  <si>
    <t>GERENCIA DE GESTIÓN HUMANA</t>
  </si>
  <si>
    <t>GERENCIA DE LOGISTICA Y SEGURIDAD</t>
  </si>
  <si>
    <t>GERENCIA DE OPERACIONES Y FINANZAS</t>
  </si>
  <si>
    <t>CAJA GENERAL</t>
  </si>
  <si>
    <t>PRESUPUESTO</t>
  </si>
  <si>
    <t>MESA DE NEGOCIACION</t>
  </si>
  <si>
    <t>GERENCIA DE NEGOCIOS</t>
  </si>
  <si>
    <t>ADMINISTRACION DE CREDITOS</t>
  </si>
  <si>
    <t>RECUPERACIONES</t>
  </si>
  <si>
    <t>GERENCIA DE TECNOLOGÍA DE LA INFORMACIÓN</t>
  </si>
  <si>
    <t>PLANEAMIENTO</t>
  </si>
  <si>
    <t>GERENCIA LEGAL</t>
  </si>
  <si>
    <t>ORGANIZACIÓN Y MÉTODOS</t>
  </si>
  <si>
    <t>SUPERVISOR DE AGENCIAS</t>
  </si>
  <si>
    <t>OFICIAL DE CUMPLIMIENTO</t>
  </si>
  <si>
    <t>GERENCIA COMERCIAL</t>
  </si>
  <si>
    <t>GERENCIA DE MARKETING</t>
  </si>
  <si>
    <t>CAPTACIONES Y SERVICIOS</t>
  </si>
  <si>
    <t>OPERACIONES CENTRAL</t>
  </si>
  <si>
    <t>OFICIALÍA DE CONDUCTA DE MERCADO</t>
  </si>
  <si>
    <t>CANALES ELECTRÓNICOS</t>
  </si>
  <si>
    <t>COBRANZA JUDICIAL</t>
  </si>
  <si>
    <t>FUERZA DE VENTAS</t>
  </si>
  <si>
    <t>SEGURIDAD DE LA INFORMACIÓN</t>
  </si>
  <si>
    <t>GERENCIA DE AUDITORIA INTERNA</t>
  </si>
  <si>
    <t>OFICIALIA DE CUMPLIMIENTO NORMATIVO</t>
  </si>
  <si>
    <t>COMUNICACIONES</t>
  </si>
  <si>
    <t>INVESTIGACIÓN Y DESARROLLO</t>
  </si>
  <si>
    <t>GERENCIA DE CREDITOS</t>
  </si>
  <si>
    <t>GERENCIA DE RECUPERACIONES</t>
  </si>
  <si>
    <t>GERENCIA DE FINANZAS</t>
  </si>
  <si>
    <t>GERENCIA DE OPERACIONES</t>
  </si>
  <si>
    <t>SECRETARIO TECNICO DE DIRECTORIO</t>
  </si>
  <si>
    <t>RESPONSABILIDAD SOCIAL</t>
  </si>
  <si>
    <t>PREVENCION DE FRAUDE</t>
  </si>
  <si>
    <t>TRANSFORMACION DIGITAL</t>
  </si>
  <si>
    <t>Personal Responsable de Implementación</t>
  </si>
  <si>
    <t>Personal Apoyo de Implementación</t>
  </si>
  <si>
    <t>KANBAN</t>
  </si>
  <si>
    <t>TOP 5 REQUERIMIENTOS Y/O PROYECTO IMPORTANTES</t>
  </si>
  <si>
    <t>Documento</t>
  </si>
  <si>
    <t>Etiquetas de fila</t>
  </si>
  <si>
    <t>Total general</t>
  </si>
  <si>
    <t>Optimización de Procedimientos de Agente Corresponsal:
Se modulariza los procedimientos de Pagos de Servicios y Pagos de Servicios en línea:
- Nuevo procedimiento de Cargo a Cuenta
- Nuevo Procedimiento de Abono a cuenta de Institución
- Mejora en registro de Cobranza
- Mejora en servicio de tablas de Agente Corresponsal</t>
  </si>
  <si>
    <t>MEMORANDUM N° 779-2021-GC-CMAC-C</t>
  </si>
  <si>
    <t>Juvenal Vargas</t>
  </si>
  <si>
    <t>Proyecto en Producción
- Pendiente verificación de mejora en procesos</t>
  </si>
  <si>
    <t>Correo Electrónico:
REQUERIMIENTO TÉCNICO_COBRANZA EN LINEA CON CAJA CUZCO</t>
  </si>
  <si>
    <t>Pendiente Validación de Extornos</t>
  </si>
  <si>
    <t>Christian Lupo Valencia</t>
  </si>
  <si>
    <t>Implementar en Wayki App el Incremento de monto de apertura de Plazo Fijo de S/ 25,000.00 a S/ 100,000.00
- Se valida Piloto Controlado para Ethical Hacking
- Registro de operaciones únicas en tabla nueva
- Agregar a reporte de SBS</t>
  </si>
  <si>
    <t>Correo Electrónico:
Boucher de calificación de riesgo de LAFT de clientes nuevos registrados mediante el aplicativo WAYKI APP</t>
  </si>
  <si>
    <t>Zorayda Ines Aparicio Cabrera</t>
  </si>
  <si>
    <t>Pendiente validación de operaciones en producción
Pendiente verificación de formato SBS</t>
  </si>
  <si>
    <t>Calificación de cliente en Apertura de Cuenta Wayki App
- Para clientes nuevos, se debe implementar un control en SICMAC e imprimir el voucher de scoring</t>
  </si>
  <si>
    <t>Yuri Percy Rojas Trujillo</t>
  </si>
  <si>
    <t>Valid Valery Cabrera Velarde</t>
  </si>
  <si>
    <t>Diego Enrique Neira Ramos</t>
  </si>
  <si>
    <t>Maricel Uscamaita Quispetupa</t>
  </si>
  <si>
    <t>Karen Indira Alvarez Ccosco</t>
  </si>
  <si>
    <t>Carlos Sanchez Olivo</t>
  </si>
  <si>
    <t>Pendiente implementación por el equipo de Ahorros</t>
  </si>
  <si>
    <t>Correo Electrónico
cartillas de ahorros</t>
  </si>
  <si>
    <t>Corrección de Cartillas en Apertura de Cuentas de Ahorros Wayki App
Se cambia el monto mínimo de dólares en las cartillas de ahorros
 - Apertura de cuenta de ahorros en flujo interno
 - Apertura de cuenta de Ahorros en flujo externo
 - Desembolsos Wayki Cash con Cuenta Nueva</t>
  </si>
  <si>
    <t>Pendiente cambio de PDFs en los checkbox de Términos y Condiciones</t>
  </si>
  <si>
    <t>Campaña Plazo Fijo - largos Plazos en Wayki App
- Se debe modificar la pantalla de simulación para mostrar más opciones de Plazos Fijos
- Se debe agregar más opciones de plazos</t>
  </si>
  <si>
    <t>MEMORANDUM N° 838-2021-GC-CMAC-C</t>
  </si>
  <si>
    <t>Pendiente diseño de pantalla en APK e IPA</t>
  </si>
  <si>
    <t>Implementar cambio en Cobro de comisiones Agente Corresponsal
- Se cobra comisiones acumulativos por trimestres
- Las consultas no pagan comisiones</t>
  </si>
  <si>
    <t>Correo Electronico
requerimiento Agente Corresponsal</t>
  </si>
  <si>
    <t>Renato Figueroa Diaz</t>
  </si>
  <si>
    <t>Pendiente verificación de cobro en cierre de Mes</t>
  </si>
  <si>
    <t>Implementar generación de contractuales Wayki Cash en Lote
- Implementación de procedimientos de integración
- Implementación de servicios para envío de contractuales
- Piloto controlado</t>
  </si>
  <si>
    <t>Correo Electrónico
CREACIÓN DE CORREO ELECTRÓNICO - WAYKI CASH</t>
  </si>
  <si>
    <t>Pendiente confirmación de la generación de 2056 Correos y contractuales</t>
  </si>
  <si>
    <t>Correo Electrónico</t>
  </si>
  <si>
    <t>Correo Electrónico
Revisión de Apertura de Cuenta de Ahorros</t>
  </si>
  <si>
    <t>Copia y almacenamiento de Constancias Wayki App
- Se registra los correos con copia a: constanciawaykiapp@cmac-cusco.com.pe.
- Operaciones Wayki App y Constancias de Compras por Internet y Token SMS</t>
  </si>
  <si>
    <t>Correo Electrónico
Copia y almacenamiento de Constancias Wayki App</t>
  </si>
  <si>
    <t>Pendiente verificación de registro de todas las operaciones</t>
  </si>
  <si>
    <t>Se realizó revisiones de Logs
Se intentó cambiar el lenguaje
Pendiente de revisi´n de Web Service RENIEC</t>
  </si>
  <si>
    <t>Correo Electronico
Mejora en la "Constancia de Activación de Token SMS desde Wayki App"</t>
  </si>
  <si>
    <t>Se corrigen y estandarizan las constancias de Wayki App
- Afiliación y desafiliación de Compras por Internet
- Activación y Desactivación de Token SMS Wayki App</t>
  </si>
  <si>
    <t>Carola Diaz Uria</t>
  </si>
  <si>
    <t>Depósito por número de DNI y Retiro de cuenta CTS en Agentes KASNET
- Diseño.
- Implementación de Scripts
- Implementación de Autorizador</t>
  </si>
  <si>
    <t>Correo Electrónico
CTS- Agente Corresponsal</t>
  </si>
  <si>
    <t>Bloqueo y desbloqueo Wayki APP desde Call Center.
- Diseño.
- Implementación en Admin Debito
- Implementación de script</t>
  </si>
  <si>
    <t>Levantamiento de observación para clientes que fueron bloqueados en la generación de clave de 6</t>
  </si>
  <si>
    <t>Mejoras en el pago de última cuota de crédito en Agentes KASNET.
- Implementación de script.
- Implementación en autorizador Globokas</t>
  </si>
  <si>
    <t>Correo Electrónico
bloqueo/desbloqueo acceso app movil</t>
  </si>
  <si>
    <t>Correo Electrónico
RE: Canales Electrónicos</t>
  </si>
  <si>
    <t>Pendiente levantamiento de observación en pagos de Kasnet</t>
  </si>
  <si>
    <t>Corrección de asientos en línea de Transferencias Intermonedas Wayki App
- Se hace un doble cálculo de Tipo de Cambio y genera diferencia de centavos</t>
  </si>
  <si>
    <t>Pendiente validación contable de implementación</t>
  </si>
  <si>
    <t>Admin Debito - Carga de PVV
- Implementación de script
- Cambios en Admin Debito</t>
  </si>
  <si>
    <t>Pendiente Capacitación</t>
  </si>
  <si>
    <t>Integración de convenio Backus - Wayki App
- Convenio de Pagos en Línea
- Extornos automáticos
- Conciliación de Pagos diarias</t>
  </si>
  <si>
    <t>Corrección proceso Globokas
Cuadre de saldos de iBussines y Sicmac Financiero
-Revision del registro de pago de credito
-Revision de la generacion de asientos contables para los pagos de credito de globokas</t>
  </si>
  <si>
    <t>Control para evitar doble depósito en Transferencias Inmediatas Recibidas
- Cambio de tratatmiento de reintentos</t>
  </si>
  <si>
    <t>Heyner Pacheco</t>
  </si>
  <si>
    <t>Corrección de Consultas RENIEC desde Wayki App
- Desde la aplicación móvil, no se puede enviar las consultas de algunos DNI
- Revisión de Web Service
- Revisión de LOGS</t>
  </si>
  <si>
    <t>---</t>
  </si>
  <si>
    <t>Gisela Becerra</t>
  </si>
  <si>
    <t>Yovana Enriquez Tisoc</t>
  </si>
  <si>
    <t>Actualmente se encuentra en piloto controlado</t>
  </si>
  <si>
    <t>Luz Miriam Valladares Garate</t>
  </si>
  <si>
    <t>Estandarización de mensajes de Wayki App
- Operaciones de Transacción
- Aperturas
- Configuraciones
-Pagos de Servicios</t>
  </si>
  <si>
    <t xml:space="preserve">Procedimientos almacenados de Agente Corresponsal:
-Depósito
-Retiro
</t>
  </si>
  <si>
    <t>Wayki App – Cuentas de ahorros Implementación de Datos autocompletables en contractuales de ahorros.</t>
  </si>
  <si>
    <r>
      <t xml:space="preserve">Wayki Cash LCA Creación de nuevas líneas de crédito para Wayki App </t>
    </r>
    <r>
      <rPr>
        <b/>
        <sz val="12"/>
        <color rgb="FF0070C0"/>
        <rFont val="Calibri"/>
        <family val="2"/>
        <scheme val="minor"/>
      </rPr>
      <t>- Célula Créditos</t>
    </r>
  </si>
  <si>
    <t>TAREAS FINALIZADAS</t>
  </si>
  <si>
    <r>
      <t xml:space="preserve">Establecer conexión y evaluar definición funcional Pay To Perú </t>
    </r>
    <r>
      <rPr>
        <b/>
        <sz val="12"/>
        <color rgb="FF0070C0"/>
        <rFont val="Calibri"/>
        <family val="2"/>
        <scheme val="minor"/>
      </rPr>
      <t xml:space="preserve">Célula Servicios </t>
    </r>
  </si>
  <si>
    <r>
      <t xml:space="preserve">Creación e implementación de reportes para el piloto Wayki cash – línea de crédito - </t>
    </r>
    <r>
      <rPr>
        <b/>
        <sz val="12"/>
        <color rgb="FF0070C0"/>
        <rFont val="Calibri"/>
        <family val="2"/>
        <scheme val="minor"/>
      </rPr>
      <t>Célula Créditos</t>
    </r>
  </si>
  <si>
    <r>
      <t xml:space="preserve">Levantar ambiente de desarrollo de SIMP Tarjeta de Crédito - </t>
    </r>
    <r>
      <rPr>
        <b/>
        <sz val="12"/>
        <color rgb="FF0070C0"/>
        <rFont val="Calibri"/>
        <family val="2"/>
        <scheme val="minor"/>
      </rPr>
      <t>Equipo Tarjeta de Crédito</t>
    </r>
  </si>
  <si>
    <r>
      <t>Entregar plan de actividades de autorizador para implementación de avisos 120 en diferentes operaciones procesadas</t>
    </r>
    <r>
      <rPr>
        <b/>
        <sz val="12"/>
        <color rgb="FF0070C0"/>
        <rFont val="Calibri"/>
        <family val="2"/>
        <scheme val="minor"/>
      </rPr>
      <t xml:space="preserve"> - Equipo Canales Electrónicos</t>
    </r>
  </si>
  <si>
    <r>
      <t xml:space="preserve">Análisis de Requerimiento de Migración de Bin de 8 dígitos  -  </t>
    </r>
    <r>
      <rPr>
        <b/>
        <sz val="12"/>
        <color rgb="FF0070C0"/>
        <rFont val="Calibri"/>
        <family val="2"/>
        <scheme val="minor"/>
      </rPr>
      <t>Equipo Canales Electrónicos</t>
    </r>
  </si>
  <si>
    <t>Corrección de transferencias inmediatas enviadas a cuentas Juridicas con Scotiabank</t>
  </si>
  <si>
    <t>Modificación de Asunto de correos de confirmación de desembolso de Wayki Cash Personal Directo (Nombre, Apellido y DNI)</t>
  </si>
  <si>
    <r>
      <t xml:space="preserve">Corrección de transferencias inmediatas enviadas a cuentas Juridicas con Scotiabank - </t>
    </r>
    <r>
      <rPr>
        <b/>
        <sz val="12"/>
        <color rgb="FF0070C0"/>
        <rFont val="Calibri"/>
        <family val="2"/>
        <scheme val="minor"/>
      </rPr>
      <t>Célula Créditos</t>
    </r>
  </si>
  <si>
    <r>
      <t>Wayki App - Pruebas Funcionales Estandarización de mensajes 100%</t>
    </r>
    <r>
      <rPr>
        <b/>
        <sz val="12"/>
        <color rgb="FF0070C0"/>
        <rFont val="Calibri"/>
        <family val="2"/>
        <scheme val="minor"/>
      </rPr>
      <t xml:space="preserve"> - Célula Ahorros y Célula Servicios </t>
    </r>
  </si>
  <si>
    <r>
      <t xml:space="preserve">Wayki App - Implementación de Procesos para Recaudación y Recargas Bitel al 50%- </t>
    </r>
    <r>
      <rPr>
        <b/>
        <sz val="12"/>
        <color rgb="FF0070C0"/>
        <rFont val="Calibri"/>
        <family val="2"/>
        <scheme val="minor"/>
      </rPr>
      <t>Célula Servicios</t>
    </r>
  </si>
  <si>
    <r>
      <t xml:space="preserve">Reunión para revisión de cálculo de intereses por desemboloso de créditos Wayki Cash (Personal Directo) para regularización </t>
    </r>
    <r>
      <rPr>
        <b/>
        <sz val="12"/>
        <color rgb="FF0070C0"/>
        <rFont val="Calibri"/>
        <family val="2"/>
        <scheme val="minor"/>
      </rPr>
      <t>- Célula Créditos</t>
    </r>
  </si>
  <si>
    <r>
      <t xml:space="preserve">Wayki App Implementar procedimientos de apertura de Ahorro Inversión al 100%- </t>
    </r>
    <r>
      <rPr>
        <b/>
        <sz val="12"/>
        <color rgb="FF0070C0"/>
        <rFont val="Calibri"/>
        <family val="2"/>
        <scheme val="minor"/>
      </rPr>
      <t>Célula Ahorros</t>
    </r>
  </si>
  <si>
    <r>
      <t xml:space="preserve">Wayki App - Implementación de Extornos con Electro Tacna 100% </t>
    </r>
    <r>
      <rPr>
        <sz val="12"/>
        <color rgb="FF4E93D2"/>
        <rFont val="Calibri"/>
        <family val="2"/>
        <scheme val="minor"/>
      </rPr>
      <t xml:space="preserve">- </t>
    </r>
    <r>
      <rPr>
        <b/>
        <sz val="12"/>
        <color rgb="FF0070C0"/>
        <rFont val="Calibri"/>
        <family val="2"/>
        <scheme val="minor"/>
      </rPr>
      <t>Célula Servicios</t>
    </r>
  </si>
  <si>
    <r>
      <t xml:space="preserve">Levantar observación de cobertura de créditos de Wayki Cash Automático </t>
    </r>
    <r>
      <rPr>
        <b/>
        <sz val="11"/>
        <color rgb="FF0070C0"/>
        <rFont val="Calibri"/>
        <family val="2"/>
        <scheme val="minor"/>
      </rPr>
      <t>- Célula Créditos</t>
    </r>
    <r>
      <rPr>
        <sz val="11"/>
        <color theme="1"/>
        <rFont val="Calibri"/>
        <family val="2"/>
        <scheme val="minor"/>
      </rPr>
      <t xml:space="preserve">
</t>
    </r>
  </si>
  <si>
    <r>
      <t>Wayki App - Pruebas Funcionales de Actualización de Contratos - Abril 2021</t>
    </r>
    <r>
      <rPr>
        <b/>
        <sz val="12"/>
        <color rgb="FF0070C0"/>
        <rFont val="Calibri"/>
        <family val="2"/>
        <scheme val="minor"/>
      </rPr>
      <t>- Célula Ahorros</t>
    </r>
  </si>
  <si>
    <r>
      <t xml:space="preserve">Wayki Cash LCA Pruebas funcionales 100% - </t>
    </r>
    <r>
      <rPr>
        <b/>
        <sz val="12"/>
        <color rgb="FF0070C0"/>
        <rFont val="Calibri"/>
        <family val="2"/>
        <scheme val="minor"/>
      </rPr>
      <t>Célula Créditos</t>
    </r>
  </si>
  <si>
    <r>
      <t xml:space="preserve">Wayki Cash LCA Validación Contable 100%  </t>
    </r>
    <r>
      <rPr>
        <b/>
        <sz val="12"/>
        <color rgb="FF0070C0"/>
        <rFont val="Calibri"/>
        <family val="2"/>
        <scheme val="minor"/>
      </rPr>
      <t>- Célula Créditos</t>
    </r>
  </si>
  <si>
    <r>
      <t xml:space="preserve">Wayki App - Implementación de Procesos para Recargas Bitel al 50%- </t>
    </r>
    <r>
      <rPr>
        <b/>
        <sz val="12"/>
        <color rgb="FF0070C0"/>
        <rFont val="Calibri"/>
        <family val="2"/>
        <scheme val="minor"/>
      </rPr>
      <t>Célula Servicios</t>
    </r>
  </si>
  <si>
    <r>
      <t xml:space="preserve">Wayki App - Implementación de Procesos para Recaudación al 100%- </t>
    </r>
    <r>
      <rPr>
        <b/>
        <sz val="12"/>
        <color rgb="FF0070C0"/>
        <rFont val="Calibri"/>
        <family val="2"/>
        <scheme val="minor"/>
      </rPr>
      <t>Célula Servicios</t>
    </r>
  </si>
  <si>
    <r>
      <t xml:space="preserve">Implementar web service de integración para pago de Tarjetas con HIPER CENTER - </t>
    </r>
    <r>
      <rPr>
        <b/>
        <sz val="12"/>
        <color rgb="FF0070C0"/>
        <rFont val="Calibri"/>
        <family val="2"/>
        <scheme val="minor"/>
      </rPr>
      <t>Equipo Tarjeta de Crédito</t>
    </r>
  </si>
  <si>
    <r>
      <t>Pruebas de ATM Multifuncional</t>
    </r>
    <r>
      <rPr>
        <b/>
        <sz val="12"/>
        <color rgb="FF0070C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 xml:space="preserve">Funcionales (Responsable Funcional Lima) </t>
    </r>
    <r>
      <rPr>
        <b/>
        <sz val="12"/>
        <color rgb="FF0070C0"/>
        <rFont val="Calibri"/>
        <family val="2"/>
        <scheme val="minor"/>
      </rPr>
      <t>- Equipo Canales Electrónicos</t>
    </r>
  </si>
  <si>
    <r>
      <t xml:space="preserve">ADMIN DEBITO - Implementación Cobro de Seguro de tarjetas en el cierre diario - </t>
    </r>
    <r>
      <rPr>
        <b/>
        <sz val="12"/>
        <color rgb="FF0070C0"/>
        <rFont val="Calibri"/>
        <family val="2"/>
        <scheme val="minor"/>
      </rPr>
      <t>Equipo Canales Electrónicos</t>
    </r>
  </si>
  <si>
    <r>
      <t xml:space="preserve">Implementar límite por Cúmulo  de S/ 85 000 para Wayki Cash automático según requerimiento </t>
    </r>
    <r>
      <rPr>
        <b/>
        <sz val="12"/>
        <color rgb="FF0070C0"/>
        <rFont val="Calibri"/>
        <family val="2"/>
        <scheme val="minor"/>
      </rPr>
      <t>- Célula Créditos</t>
    </r>
  </si>
  <si>
    <r>
      <t xml:space="preserve">Wayki App - Implementación de Procesos para Recaudación Bitel al 50%- </t>
    </r>
    <r>
      <rPr>
        <b/>
        <sz val="12"/>
        <color rgb="FF0070C0"/>
        <rFont val="Calibri"/>
        <family val="2"/>
        <scheme val="minor"/>
      </rPr>
      <t>Célula Servicios</t>
    </r>
  </si>
  <si>
    <r>
      <t xml:space="preserve">Actualización de contractuales de Ahorros (Julio 2021)- </t>
    </r>
    <r>
      <rPr>
        <b/>
        <sz val="12"/>
        <color rgb="FF0070C0"/>
        <rFont val="Calibri"/>
        <family val="2"/>
        <scheme val="minor"/>
      </rPr>
      <t>Célula Ahorros</t>
    </r>
  </si>
  <si>
    <r>
      <t xml:space="preserve">Registro de calificación de Scroing en Apertura de Cuentas de Ahorros para Clientes nuevos- </t>
    </r>
    <r>
      <rPr>
        <b/>
        <sz val="12"/>
        <color rgb="FF0070C0"/>
        <rFont val="Calibri"/>
        <family val="2"/>
        <scheme val="minor"/>
      </rPr>
      <t>Célula Ahorros</t>
    </r>
  </si>
  <si>
    <r>
      <t xml:space="preserve">Modificación de Asunto de correos de confirmación de desembolso de Wayki Cash Automático (Nombre, Apellido y DNI) </t>
    </r>
    <r>
      <rPr>
        <b/>
        <sz val="12"/>
        <color rgb="FF0070C0"/>
        <rFont val="Calibri"/>
        <family val="2"/>
        <scheme val="minor"/>
      </rPr>
      <t>- Célula Créditos</t>
    </r>
  </si>
  <si>
    <r>
      <t xml:space="preserve">Pruebas Funcionales Electro Tacna 100% </t>
    </r>
    <r>
      <rPr>
        <sz val="12"/>
        <color rgb="FF4E93D2"/>
        <rFont val="Calibri"/>
        <family val="2"/>
        <scheme val="minor"/>
      </rPr>
      <t xml:space="preserve">- </t>
    </r>
    <r>
      <rPr>
        <b/>
        <sz val="12"/>
        <color rgb="FF0070C0"/>
        <rFont val="Calibri"/>
        <family val="2"/>
        <scheme val="minor"/>
      </rPr>
      <t>Célula Servicios</t>
    </r>
  </si>
  <si>
    <r>
      <t xml:space="preserve">Integración de Pago de Cuenta con la base de datos - </t>
    </r>
    <r>
      <rPr>
        <b/>
        <sz val="12"/>
        <color rgb="FF0070C0"/>
        <rFont val="Calibri"/>
        <family val="2"/>
        <scheme val="minor"/>
      </rPr>
      <t>Equipo Tarjeta de Crédito</t>
    </r>
  </si>
  <si>
    <r>
      <t xml:space="preserve">Implementación de procedimiento de volcado de informacion DBCMAC - SIMP - </t>
    </r>
    <r>
      <rPr>
        <b/>
        <sz val="12"/>
        <color rgb="FF0070C0"/>
        <rFont val="Calibri"/>
        <family val="2"/>
        <scheme val="minor"/>
      </rPr>
      <t>Equipo Tarjeta de Crédito</t>
    </r>
  </si>
  <si>
    <r>
      <t xml:space="preserve">Envío y Conformidad de Acta de validación Funcional y Contable de pagos en línea con SEAL - </t>
    </r>
    <r>
      <rPr>
        <b/>
        <sz val="12"/>
        <color rgb="FF0070C0"/>
        <rFont val="Calibri"/>
        <family val="2"/>
        <scheme val="minor"/>
      </rPr>
      <t xml:space="preserve">Célula Servicios </t>
    </r>
  </si>
  <si>
    <r>
      <t xml:space="preserve">Envío y conformidad de Acta de Implementación de Optimzación de procedimientos almacenados para compras POS, Extorno de recargas de celular y Consulta de movimientos de Agente Corresponsal  </t>
    </r>
    <r>
      <rPr>
        <b/>
        <sz val="12"/>
        <color rgb="FF0070C0"/>
        <rFont val="Calibri"/>
        <family val="2"/>
        <scheme val="minor"/>
      </rPr>
      <t>- Equipo Canales Electrónicos</t>
    </r>
  </si>
  <si>
    <t>Actualización de contractuales de ahorros Julio 2021
- Ahorros
- Plazo Fijo
- Wayki Cash Personal directo</t>
  </si>
  <si>
    <t>Retiros sin Tarjeta y Giros como emisor y adquierente en ATMs propios</t>
  </si>
  <si>
    <t>Ponderación</t>
  </si>
  <si>
    <t>Complejidad</t>
  </si>
  <si>
    <t>Nombre</t>
  </si>
  <si>
    <t>Karen Indira Alvarez Ccoscco</t>
  </si>
  <si>
    <t>Lucero Betzabe Machaca Quispe</t>
  </si>
  <si>
    <t>Implementación de compras por internte para BCRP</t>
  </si>
  <si>
    <t>Cantidad</t>
  </si>
  <si>
    <t>Productividad</t>
  </si>
  <si>
    <t>Estado</t>
  </si>
  <si>
    <t>Observaciones</t>
  </si>
  <si>
    <t>En capacitación</t>
  </si>
  <si>
    <t>GERENCIA DE PLANEAMIENTO Y PROYECTOS</t>
  </si>
  <si>
    <t>Implementación de Pay to Peru - Agente Corresponsal
- Pagos de UNSAAC e ICPNA</t>
  </si>
  <si>
    <t>Código</t>
  </si>
  <si>
    <t>Implementación de procediemintos almacenados para realizar el cobro del servicio en línea con Electro Tacna desde Wayki App</t>
  </si>
  <si>
    <t>Integración e implementación de Servicios en bus de integración para el proceso de Pagos en línea desde APK e IPA de Wayki App</t>
  </si>
  <si>
    <t>Implementación de proceso y servicio de extornos de Electro tacna - Creación de web service para envío de extornos automáticos</t>
  </si>
  <si>
    <t>Implementación de integration service para proceso de conciliación diario de cobros con Electro Tacna</t>
  </si>
  <si>
    <t>Producción</t>
  </si>
  <si>
    <t>Fiorella Denos Huaman</t>
  </si>
  <si>
    <t>Hector David Carrion Medrano</t>
  </si>
  <si>
    <t>Maykol Luding Loayza Caller</t>
  </si>
  <si>
    <t xml:space="preserve">Marycel Uscamaita Quispetupa </t>
  </si>
  <si>
    <t xml:space="preserve">Christian Lupo Valencia </t>
  </si>
  <si>
    <t xml:space="preserve">Maycol Luding Loayza Caller </t>
  </si>
  <si>
    <t>Diego Enrique Ramos Neira</t>
  </si>
  <si>
    <t>Jimmy Keith Escobar Zea</t>
  </si>
  <si>
    <t>Pedro Diego Izquierdo Bendezu</t>
  </si>
  <si>
    <t>Elizabeth Zarate Pantigoso</t>
  </si>
  <si>
    <t>Pablo Cesar Huamani Soncco</t>
  </si>
  <si>
    <t>Flor de Maria Velasquez Baca</t>
  </si>
  <si>
    <t>Carlos Olivo Sanchez</t>
  </si>
  <si>
    <t>Requerimiento Maestro</t>
  </si>
  <si>
    <t>Actividad Principal</t>
  </si>
  <si>
    <t>Registro de usuarios para Consultas RENIEC - setiembre</t>
  </si>
  <si>
    <t>Registro de usuarios para Consultas RENIEC - octubre</t>
  </si>
  <si>
    <t>Registro de usuarios para Consultas RENIEC - noviembre</t>
  </si>
  <si>
    <t>Revisión de diferencias con proveedor DISASHOP - setiembre 2021</t>
  </si>
  <si>
    <t>Revisión de diferencias con proveedor DISASHOP - octubre 2021</t>
  </si>
  <si>
    <t>Revisión de diferencias con proveedor DISASHOP - noviembre 2021</t>
  </si>
  <si>
    <t>000237</t>
  </si>
  <si>
    <t>iToken
Eliminación de solicitudes de Tokens - cambio a estado extornado</t>
  </si>
  <si>
    <t>Implementar de Pagos en línea de Electro Tacna en Agente Corresponsal
- Convenio de Pagos en Línea
- Extornos automáticos
- Conciliación de Pagos diarias</t>
  </si>
  <si>
    <t>Reporte Excel de cuentas bloqueadas por Operaciones YAPE</t>
  </si>
  <si>
    <t xml:space="preserve">Soporte de cobranzas web en la modificación de nombres en el mantenimiento </t>
  </si>
  <si>
    <t>Reporte estadistico  de cantidad de clientes que hiceron una operación entre mayo y Julio</t>
  </si>
  <si>
    <t>Soporte de segundo nivel SIMP - Cierre contable octubre 2021</t>
  </si>
  <si>
    <t>Soporte de segundo nivel SIMP - Cierre contable noviembre 2021</t>
  </si>
  <si>
    <t>Restricción para evitar lectura por tarjeta en Agencias especiales - ADMIN DEBITO</t>
  </si>
  <si>
    <t>Solicitud de tarjetas en lote en ADMIN DEBITO - octubre 2021</t>
  </si>
  <si>
    <t>Solicutud de tarjetas en lote en ADMIN DEBITO - noviembre 2021</t>
  </si>
  <si>
    <t>John Olivera Murillos</t>
  </si>
  <si>
    <t>Soporte de cuentas Default - noviembre 2021</t>
  </si>
  <si>
    <t>Reprocesos SIMP - octubre 2021</t>
  </si>
  <si>
    <t>Reprocesos SIMP - noviembre 2021</t>
  </si>
  <si>
    <t xml:space="preserve">Capacitación Integración con Microservicios desde aplicaciones de Caja Cusco </t>
  </si>
  <si>
    <t xml:space="preserve">Soporte de afiliación de Tarjetas desde ADMIN DEBITO </t>
  </si>
  <si>
    <t>Cambio de nodo de base de datos - Seguimiento de operaciones en autorizador UNIBANCA</t>
  </si>
  <si>
    <t xml:space="preserve">Cambio de nodo de base de datos - cambio de cadena de conexión para Caja Virtual </t>
  </si>
  <si>
    <t>Seguimiento de diferencias de pagos en línea con ELSE - setiembre 2021</t>
  </si>
  <si>
    <t>Seguimiento de diferencias de pagos en línea con ELSE - octubre 2021</t>
  </si>
  <si>
    <t>Seguimiento de diferencias de pagos en línea con ELSE - noviembre 2021</t>
  </si>
  <si>
    <t>Habilitar Operaciones YAPE a otros bancos y restringir OCT distintos de YAPE</t>
  </si>
  <si>
    <t>Restricción de Operaciones diferentes de OCT (Yape) en Off Host</t>
  </si>
  <si>
    <t xml:space="preserve">Mejora en Transferencias entre cuentas propias desde ATM </t>
  </si>
  <si>
    <t>Seguimiento de diferencias en estado de cuenta de ELSE (agosto, setiembre y octubre)</t>
  </si>
  <si>
    <t>Seguimiento de operaciones de compras POS - octubre 2011</t>
  </si>
  <si>
    <t>Seguimiento de operaciones de compras POS - noviembre 2011</t>
  </si>
  <si>
    <t>Implementación de reporte para ver el stock de tarjetas por agencias</t>
  </si>
  <si>
    <t>Implementación de reporte de seguimiento de tarjetas (Por requerimiento UAI)</t>
  </si>
  <si>
    <t>Implementación de reporte solicitud de Tarjetas (Por requerimiento UAI)</t>
  </si>
  <si>
    <t>Implementación de reporte de tarjetas Afiliadas (Por requerimiento UAI)</t>
  </si>
  <si>
    <t>Implementación de reporte de stock de tarjetas en transito (Por requerimiento UAI)</t>
  </si>
  <si>
    <t xml:space="preserve">Modificación de prototipo Wayki Pay </t>
  </si>
  <si>
    <t>000242</t>
  </si>
  <si>
    <t>Elaboración y revision de Matriz de pruebas para Metodo PagoServicio</t>
  </si>
  <si>
    <t>Pruebas unitarias de desarrollo a nivel de WS</t>
  </si>
  <si>
    <t>Pruebas satisfatorias y de error a nivel WS - pago de deuda</t>
  </si>
  <si>
    <t>Pruebas Unitarias satisfactorias y de error a nivel POS</t>
  </si>
  <si>
    <t>Nivelacion y publicación de Código WS - pagar Deuda</t>
  </si>
  <si>
    <t>Pruebas Funcionales y de calidad</t>
  </si>
  <si>
    <t>000243</t>
  </si>
  <si>
    <t>Diferencias ELSE
- Revisión constante diferencias ELSE</t>
  </si>
  <si>
    <t>000244</t>
  </si>
  <si>
    <t>Proceso de importación de deudas de SEDA</t>
  </si>
  <si>
    <t>Análisis y modificación de SP serGrabarImportacionServiciosSEDA</t>
  </si>
  <si>
    <t>Elaboracion de Matriz de pruebas</t>
  </si>
  <si>
    <t>Puesta en Producción de solución y pruebas funcionales</t>
  </si>
  <si>
    <t>Elaboracion de Acta de validacion funcional de actualizacion de datos SEDA</t>
  </si>
  <si>
    <t>iCobranzas Web
Correción de error inhabilitación cliente desde iCobranzas Web</t>
  </si>
  <si>
    <t>Pedro Diego Izquierdo Bendezú</t>
  </si>
  <si>
    <t>Proyecto Upgrade HiperCenter</t>
  </si>
  <si>
    <t>Evaluación y sugerencias de propuesta presentada de prototipo interfaz POS por HIPERCENTER</t>
  </si>
  <si>
    <t>Habilitación de tarjetas para upgrade HiperCenter</t>
  </si>
  <si>
    <t>Reporte información tarjeta Katy Liz para uso Upgrade Hipercenter</t>
  </si>
  <si>
    <t>Participación en reuniones de actualización de avances de proyecto</t>
  </si>
  <si>
    <t>Creación matriz de casos para pruebas de implementación</t>
  </si>
  <si>
    <t>Se brinda permisos de INSERT, UPDATE y DELETE a usuario Hiper Center para Upgrade</t>
  </si>
  <si>
    <t>Actualizar matriz de casos para Upgrade Hiper Center con datos de prueba de pago de servicios de telefonía</t>
  </si>
  <si>
    <t>Levantamiento de WS en servidor de HiperCenter</t>
  </si>
  <si>
    <t>000212</t>
  </si>
  <si>
    <t>Revisión SIMP diferencias contables</t>
  </si>
  <si>
    <t>Procesamiento manual del SIMP</t>
  </si>
  <si>
    <t>Revisión conciliaciones y procesamiento de SIMP</t>
  </si>
  <si>
    <t>Capacitación a Elizabeth - conciliación y proceso manual SIMP</t>
  </si>
  <si>
    <t>Preparación de script SIMP movimientos NULL - Inducción Elizabeth</t>
  </si>
  <si>
    <t>Inducción y preparación de script SIMP cambio de cuentas contables</t>
  </si>
  <si>
    <t>000213</t>
  </si>
  <si>
    <t>Armado de matriz de casos para Recaudaciones Bitel</t>
  </si>
  <si>
    <t>000214</t>
  </si>
  <si>
    <t>Atención de soporte para PDP - Bim Manager
Mostrar reportes</t>
  </si>
  <si>
    <t>000215</t>
  </si>
  <si>
    <t>Atención de corrección de concilliación Globokas - autorización de extornos</t>
  </si>
  <si>
    <t>000216</t>
  </si>
  <si>
    <t>Atención de inserción de nuevos registros de Ubigeo para reporte de conciliaciones GLOBOKAS</t>
  </si>
  <si>
    <t>000217</t>
  </si>
  <si>
    <t>Atención requerimiento soporte Globokas - diferencia en cuadre de operaciones</t>
  </si>
  <si>
    <t>000218</t>
  </si>
  <si>
    <t>Banca por Internet
- Requerimiento de información estadística de operaciones Banca por Internet</t>
  </si>
  <si>
    <t>000219</t>
  </si>
  <si>
    <t>Recaudaciones Bitel en Agente Corresponsal
- Convenio de Pagos en Línea
- Extornos automáticos
- Conciliación de Pagos diarias
- Oct 2021, el alcance sera solo de Recaudación en agente Corresponsal</t>
  </si>
  <si>
    <t>Implementación de procedimientos almacenados para realizar el cobro de Recargas de BITEL desde agente corresponsal</t>
  </si>
  <si>
    <t xml:space="preserve">Integración e implementación de Servicios en bus de integración para el proceso de recaudaciones BITEL desde Agente Corresponsal </t>
  </si>
  <si>
    <t>Pruebas de recaudaciones de bitel desde agente Corresponsal en POS</t>
  </si>
  <si>
    <t>Integración e implementación de Servicios en bus de integración para el proceso de recaudaciones BITEL  con el web service de Agente Corresponsal 
-Implementar lógica para llamar al método de pago - Implementación BITEL
-Adecuación WS para implementación BITEL AC y pruebas en desarrollo de Recaudaciones</t>
  </si>
  <si>
    <t>Reporte estadístico de compras por internet</t>
  </si>
  <si>
    <t>000220</t>
  </si>
  <si>
    <t>Proyecto Wayki Pay
- Elaboración de propuesta  de prototipo de aplicación movil para pago de servicios solo con DNI o pago con otras tarjetas.
- Prototipo Login,registro con  DNI y fecha de emisión
- Prototipo de pasarela de pagos para el pago de servicios con tarjeta
- Armado de flujo de procesos modelo app Fpay,Yape,Plin</t>
  </si>
  <si>
    <t>000221</t>
  </si>
  <si>
    <t>Revisión constante de SIMP
- Seguimiento conciliaciones y compensaciones Unibanca
- Proceso de ejecución manual y seguimiento de carga de archivos en SIMP
- Seguimiento diferencias contables reportados por Contabilidad
- Volcado de autorizaciones SIMP</t>
  </si>
  <si>
    <t>Cambio de cuentas contables según solicitud</t>
  </si>
  <si>
    <t>Generacion de reporte de compensadas por SIMP</t>
  </si>
  <si>
    <t>Modificación de sp para Alertas diarias de procesamiento de archivos  SIMP enviados por correo</t>
  </si>
  <si>
    <t xml:space="preserve">Revisión y modificación de miscelaneos reportados por contabilidad </t>
  </si>
  <si>
    <t>Elaboración de manual de proceso de ejecución manual del SIMP</t>
  </si>
  <si>
    <t>000222</t>
  </si>
  <si>
    <t>000223</t>
  </si>
  <si>
    <t>ADMIN DÉBITO
Validación de tarjetas para certificación de Interbank</t>
  </si>
  <si>
    <t>000224</t>
  </si>
  <si>
    <t>000225</t>
  </si>
  <si>
    <t>ADMIN DÉBITO
Envío de solicitud de  10000 tarjetas en dos lotes a Unibanca</t>
  </si>
  <si>
    <t>000226</t>
  </si>
  <si>
    <t>ADMIN DÉBITO
Elaboración de manual de generación de archivos en Admin Debito para solicitud de tarjetas</t>
  </si>
  <si>
    <t xml:space="preserve">Recargas Bitel en Agente Corresponsal
- Convenio de Pagos en Línea
- Extornos automáticos
- Conciliación de Pagos diarias
</t>
  </si>
  <si>
    <t xml:space="preserve">Integración e implementación de Servicios en bus de integración para el proceso de recargas BITEL desde Agente Corresponsal </t>
  </si>
  <si>
    <t>Integración e implementación de Servicios en bus de integración para el proceso de recaudaciones BITEL  con el web service de Agente Corresponsal 
-Implementar lógica para llamar al método de pago - Implementación BITEL
-Adecuación WS para implementación BITEL AC y pruebas en desarrollo de Recargas</t>
  </si>
  <si>
    <t>Implementación de procedimientos almacenados para realizar el cobro de Recudaciones de BITEL desde agente corresponsal</t>
  </si>
  <si>
    <t xml:space="preserve">Recargas Bitel en Ventanilla
- Convenio de Pagos en Línea
- Extornos automáticos
- Conciliación de Pagos diarias
</t>
  </si>
  <si>
    <t>Implementación de procedimientos almacenados para realizar el cobro de Recargas de BITEL desde ventanillas</t>
  </si>
  <si>
    <t>Integración e implementación de Servicios en bus de integración para el proceso de recargas BITEL desde ventanillas</t>
  </si>
  <si>
    <t>Integración e implementación de Servicios en bus de integración para el proceso de recaudaciones BITEL  con icobranzas</t>
  </si>
  <si>
    <t>Cuenta de N°</t>
  </si>
  <si>
    <t>000245</t>
  </si>
  <si>
    <t>000246</t>
  </si>
  <si>
    <t>000247</t>
  </si>
  <si>
    <t>000248</t>
  </si>
  <si>
    <t>000249</t>
  </si>
  <si>
    <t>media</t>
  </si>
  <si>
    <t>Impacto(0,1)</t>
  </si>
  <si>
    <t>Alcance(0,1)</t>
  </si>
  <si>
    <t>Evaluación de Tarjeta de Crédito Flujo Regular</t>
  </si>
  <si>
    <t>703</t>
  </si>
  <si>
    <t>Soporte para continuidad de proyecto Upgrade Hipercenter:
- Armado de matriz de casos para pruebas finales
- Habilitación de conectividad entre CMAC Cusco e Hipercenter para pruebas a través de WS
- Habilitación de ambiente de pruebas para recargas a través de Disashop y Claro
- Habilitación de POS de Hipercenter para pruebas</t>
  </si>
  <si>
    <t>Pruebas de recaudaciones BITEL en escenarios de errores y errores de timeout</t>
  </si>
  <si>
    <t>Soporte de segundo nivel SIMP - Cierre contable Diciembre 2021</t>
  </si>
  <si>
    <t>001000</t>
  </si>
  <si>
    <t xml:space="preserve">Implementación de Optimización en Extornos automáticos para operaciones de Retiros a través de Agentes Corresponsales GLOBOKAS </t>
  </si>
  <si>
    <t>Mirko Arnold Tupayachi Castilla</t>
  </si>
  <si>
    <t>Armado de tramas y matriz de casos para pruebas funcionales</t>
  </si>
  <si>
    <t>Análisis y modificación de SP para evitar dobles extornos a través de Globokas</t>
  </si>
  <si>
    <t>Envío de reporte estadístico para segumiiento de operaciones Globokas y operaciones de extorno</t>
  </si>
  <si>
    <t>Cambio de cuentas default según solicitud Enero 2022</t>
  </si>
  <si>
    <t>Reprocesos SIMP - Enero 2022</t>
  </si>
  <si>
    <t>Solicitud de tarjetas en lote en ADMIN DEBITO - Enero 2021</t>
  </si>
  <si>
    <t>Elaboracion de tablas maestras y esquema de base de datos SIMP para proyecto de nuevo Log contable</t>
  </si>
  <si>
    <t>Revisión y seguimiento de autorizador Globalnet para verificación de validación de fecha de vencimiento en tarjetas débito Visa
Revisión archivo 312</t>
  </si>
  <si>
    <t>001001</t>
  </si>
  <si>
    <t>001002</t>
  </si>
  <si>
    <t>001003</t>
  </si>
  <si>
    <t>Análisis y sustentación para pago irregular en Agente Corresponsal - convenio Universidad Andina</t>
  </si>
  <si>
    <t>Subida de código a repositorio, revisión con calidad, pruebas funcionales y puesta en producción de implementación</t>
  </si>
  <si>
    <t>Implementación de archivo 426154.312 para validación de fecha de vencimiento</t>
  </si>
  <si>
    <t>Implementación de servicio de integración para lógica de carga de archivo</t>
  </si>
  <si>
    <t xml:space="preserve">Implementación del formulario para la Immportación de archivo </t>
  </si>
  <si>
    <t xml:space="preserve">Implementación de método de autenticación para generación de token </t>
  </si>
  <si>
    <t>Dificultad(0,1)</t>
  </si>
  <si>
    <t>Corrección de diferencias en recargas a través de Claro</t>
  </si>
  <si>
    <t>Implementación de control para Time out pararecaudaciones BITEL en agente corresponsal</t>
  </si>
  <si>
    <t>Corrección de diferencias en recargas a través de Disashop</t>
  </si>
  <si>
    <t>Corrección de extornos sin operación original de Pagos ELSE en agente corresponsal._x000D_
_x000D_
- Implementación de procedimientos almacenados para corregir extornos sin operación original de Pagos ELSE._x000D_
- Revisión de Logs de Hipercenter.</t>
  </si>
  <si>
    <t>Revision de Extractos ELSE -OPERACIONES DE EXTORNO - ENERO</t>
  </si>
  <si>
    <t xml:space="preserve">Revisión casos UNIBANCA - ENERO
</t>
  </si>
  <si>
    <t xml:space="preserve"> Restriccion de Afiliacion a Token SMS para  clientes que no cuenten con tipo de Documento : DNI </t>
  </si>
  <si>
    <t xml:space="preserve"> - Definición funcional 
- Análisis de Admin Debito    
- Analisis de Procedimientos Almacenados </t>
  </si>
  <si>
    <t xml:space="preserve">  - Implementacion de SP para restriccion de afiliacion a Token SMS para clientes  sin DNI</t>
  </si>
  <si>
    <t xml:space="preserve">
 - Implementacion de restricciones de afiliación a token SMS  para clientes que no cuenten con DNI  en El Admin Debito </t>
  </si>
  <si>
    <t xml:space="preserve">Envio de Constancia para afiliacion a Token SMS. 
</t>
  </si>
  <si>
    <t xml:space="preserve"> -Definición Funcional 
- Análisis del Admin Debito
- Analisis de Procedimientos Almacenados</t>
  </si>
  <si>
    <t xml:space="preserve"> Implementacion de Procedimiento Almacenado para envio de Constancias de afiliacion a Token SMS mediante el ADMIN DEBITO</t>
  </si>
  <si>
    <t xml:space="preserve"> Armado de constancia (html) de Afiliación/desafiliación  a Token SMS.  según definicion Funcional </t>
  </si>
  <si>
    <t xml:space="preserve">Creación de nuevas tablas para almacenar  afiliaciones/ desafiliaciones de Token SMS de cualquier canal </t>
  </si>
  <si>
    <t xml:space="preserve">Revision diferencias ELSE - ENERO </t>
  </si>
  <si>
    <t xml:space="preserve">Reporte de Operaciones dePaga Rapido </t>
  </si>
  <si>
    <t>Valid Valery</t>
  </si>
  <si>
    <t xml:space="preserve">Implementacion de cambios de código de respuesta para el método PAGARDEUDA en el Web Service
Pruebas de timeout en la Respuesta de pago Deuda </t>
  </si>
  <si>
    <t>- Armado de Matriz de pruebas 
- Armado de Tramas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</si>
</sst>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"/>
  </numFmts>
  <fonts count="16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8"/>
      <color theme="4" tint="-0.499984740745262"/>
      <name val="Arial Black"/>
      <family val="2"/>
    </font>
    <font>
      <b/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b/>
      <sz val="36"/>
      <color rgb="FF644A00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4E93D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AFD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D3A603"/>
        <bgColor indexed="64"/>
      </patternFill>
    </fill>
    <fill>
      <patternFill patternType="solid">
        <fgColor rgb="FF4E93D2"/>
        <bgColor indexed="64"/>
      </patternFill>
    </fill>
    <fill>
      <patternFill patternType="solid">
        <fgColor rgb="FF00863D"/>
        <bgColor indexed="64"/>
      </patternFill>
    </fill>
    <fill>
      <patternFill patternType="solid">
        <fgColor rgb="FF255D8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rgb="FFFFF8E5"/>
      </left>
      <right style="thin">
        <color rgb="FFFFF8E5"/>
      </right>
      <top style="thin">
        <color rgb="FFFFF8E5"/>
      </top>
      <bottom style="thin">
        <color rgb="FFFFF8E5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FFF8E5"/>
      </right>
      <top style="thin">
        <color rgb="FFFFF8E5"/>
      </top>
      <bottom style="thin">
        <color rgb="FFFFF8E5"/>
      </bottom>
      <diagonal/>
    </border>
    <border>
      <left/>
      <right style="mediumDashed">
        <color theme="4" tint="-0.499984740745262"/>
      </right>
      <top style="thin">
        <color theme="0"/>
      </top>
      <bottom style="thin">
        <color theme="0"/>
      </bottom>
      <diagonal/>
    </border>
    <border>
      <left style="thin">
        <color rgb="FFFFF8E5"/>
      </left>
      <right style="mediumDashed">
        <color theme="4" tint="-0.499984740745262"/>
      </right>
      <top style="thin">
        <color rgb="FFFFF8E5"/>
      </top>
      <bottom style="thin">
        <color rgb="FFFFF8E5"/>
      </bottom>
      <diagonal/>
    </border>
    <border>
      <left style="mediumDashed">
        <color theme="4" tint="-0.499984740745262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Dashed">
        <color theme="4" tint="-0.499984740745262"/>
      </bottom>
      <diagonal/>
    </border>
    <border>
      <left style="thin">
        <color rgb="FFFFF8E5"/>
      </left>
      <right style="thin">
        <color rgb="FFFFF8E5"/>
      </right>
      <top/>
      <bottom style="thin">
        <color rgb="FFFFF8E5"/>
      </bottom>
      <diagonal/>
    </border>
    <border>
      <left/>
      <right style="thin">
        <color rgb="FFFFF8E5"/>
      </right>
      <top/>
      <bottom style="thin">
        <color rgb="FFFFF8E5"/>
      </bottom>
      <diagonal/>
    </border>
    <border>
      <left style="thin">
        <color theme="0"/>
      </left>
      <right style="mediumDashed">
        <color theme="4" tint="-0.499984740745262"/>
      </right>
      <top style="thin">
        <color theme="0"/>
      </top>
      <bottom style="mediumDashed">
        <color theme="4" tint="-0.499984740745262"/>
      </bottom>
      <diagonal/>
    </border>
    <border>
      <left style="mediumDashed">
        <color theme="4" tint="-0.499984740745262"/>
      </left>
      <right style="thin">
        <color theme="0"/>
      </right>
      <top style="thin">
        <color theme="0"/>
      </top>
      <bottom style="mediumDashed">
        <color theme="4" tint="-0.499984740745262"/>
      </bottom>
      <diagonal/>
    </border>
    <border>
      <left/>
      <right style="thin">
        <color theme="0"/>
      </right>
      <top style="thin">
        <color theme="0"/>
      </top>
      <bottom style="mediumDashed">
        <color theme="4" tint="-0.499984740745262"/>
      </bottom>
      <diagonal/>
    </border>
    <border>
      <left style="thin">
        <color theme="0"/>
      </left>
      <right style="thin">
        <color rgb="FFFFF8E5"/>
      </right>
      <top/>
      <bottom/>
      <diagonal/>
    </border>
    <border>
      <left style="thin">
        <color theme="0"/>
      </left>
      <right style="thin">
        <color rgb="FFFFF8E5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0" fillId="0" borderId="0" applyFont="0" applyFill="0" applyBorder="0" applyAlignment="0" applyProtection="0"/>
    <xf numFmtId="0" fontId="10" fillId="11" borderId="0" applyNumberFormat="0" applyBorder="0" applyAlignment="0" applyProtection="0"/>
  </cellStyleXfs>
  <cellXfs count="17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1" fillId="2" borderId="19" xfId="0" applyFont="1" applyFill="1" applyBorder="1"/>
    <xf numFmtId="0" fontId="1" fillId="2" borderId="14" xfId="0" applyFont="1" applyFill="1" applyBorder="1" applyAlignment="1">
      <alignment horizontal="center"/>
    </xf>
    <xf numFmtId="0" fontId="7" fillId="4" borderId="15" xfId="0" applyFont="1" applyFill="1" applyBorder="1" applyAlignment="1">
      <alignment vertical="top"/>
    </xf>
    <xf numFmtId="0" fontId="7" fillId="4" borderId="10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 wrapText="1"/>
    </xf>
    <xf numFmtId="0" fontId="7" fillId="4" borderId="16" xfId="0" applyFont="1" applyFill="1" applyBorder="1" applyAlignment="1">
      <alignment vertical="top"/>
    </xf>
    <xf numFmtId="0" fontId="7" fillId="4" borderId="7" xfId="0" applyFont="1" applyFill="1" applyBorder="1" applyAlignment="1">
      <alignment vertical="top"/>
    </xf>
    <xf numFmtId="0" fontId="5" fillId="4" borderId="10" xfId="0" applyFont="1" applyFill="1" applyBorder="1" applyAlignment="1">
      <alignment vertical="center"/>
    </xf>
    <xf numFmtId="0" fontId="1" fillId="5" borderId="14" xfId="0" applyFont="1" applyFill="1" applyBorder="1"/>
    <xf numFmtId="0" fontId="1" fillId="5" borderId="17" xfId="0" applyFont="1" applyFill="1" applyBorder="1" applyAlignment="1">
      <alignment horizontal="center"/>
    </xf>
    <xf numFmtId="0" fontId="1" fillId="6" borderId="18" xfId="0" applyFont="1" applyFill="1" applyBorder="1"/>
    <xf numFmtId="0" fontId="1" fillId="6" borderId="17" xfId="0" applyFont="1" applyFill="1" applyBorder="1" applyAlignment="1">
      <alignment horizontal="center"/>
    </xf>
    <xf numFmtId="0" fontId="1" fillId="7" borderId="5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1" fontId="4" fillId="0" borderId="1" xfId="0" applyNumberFormat="1" applyFont="1" applyBorder="1"/>
    <xf numFmtId="0" fontId="4" fillId="0" borderId="1" xfId="0" applyFont="1" applyBorder="1"/>
    <xf numFmtId="14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1" fontId="3" fillId="8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4" fontId="3" fillId="8" borderId="1" xfId="0" applyNumberFormat="1" applyFont="1" applyFill="1" applyBorder="1" applyAlignment="1">
      <alignment horizontal="center" vertical="center" wrapText="1"/>
    </xf>
    <xf numFmtId="14" fontId="3" fillId="9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8" borderId="1" xfId="0" applyFont="1" applyFill="1" applyBorder="1" applyAlignment="1">
      <alignment horizontal="left" wrapText="1"/>
    </xf>
    <xf numFmtId="0" fontId="8" fillId="9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0" xfId="0" applyNumberFormat="1"/>
    <xf numFmtId="0" fontId="4" fillId="0" borderId="3" xfId="0" applyFont="1" applyBorder="1"/>
    <xf numFmtId="0" fontId="3" fillId="8" borderId="5" xfId="0" applyFont="1" applyFill="1" applyBorder="1" applyAlignment="1">
      <alignment horizontal="center" vertical="center" wrapText="1"/>
    </xf>
    <xf numFmtId="1" fontId="3" fillId="8" borderId="5" xfId="0" applyNumberFormat="1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left" vertical="center" wrapText="1"/>
    </xf>
    <xf numFmtId="14" fontId="11" fillId="3" borderId="22" xfId="0" applyNumberFormat="1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14" fontId="3" fillId="9" borderId="5" xfId="0" applyNumberFormat="1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" fontId="4" fillId="0" borderId="22" xfId="0" applyNumberFormat="1" applyFont="1" applyBorder="1" applyAlignment="1">
      <alignment vertical="center"/>
    </xf>
    <xf numFmtId="0" fontId="4" fillId="0" borderId="22" xfId="0" applyFont="1" applyBorder="1" applyAlignment="1">
      <alignment vertical="center" wrapText="1"/>
    </xf>
    <xf numFmtId="0" fontId="4" fillId="0" borderId="22" xfId="0" applyFont="1" applyBorder="1" applyAlignment="1">
      <alignment vertical="center"/>
    </xf>
    <xf numFmtId="14" fontId="4" fillId="0" borderId="22" xfId="0" applyNumberFormat="1" applyFont="1" applyBorder="1" applyAlignment="1">
      <alignment vertical="center"/>
    </xf>
    <xf numFmtId="9" fontId="4" fillId="0" borderId="22" xfId="0" applyNumberFormat="1" applyFont="1" applyBorder="1" applyAlignment="1">
      <alignment vertical="center"/>
    </xf>
    <xf numFmtId="9" fontId="4" fillId="0" borderId="22" xfId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1" fillId="0" borderId="22" xfId="0" applyFont="1" applyFill="1" applyBorder="1" applyAlignment="1">
      <alignment horizontal="left" vertical="center" wrapText="1"/>
    </xf>
    <xf numFmtId="14" fontId="11" fillId="3" borderId="22" xfId="0" quotePrefix="1" applyNumberFormat="1" applyFont="1" applyFill="1" applyBorder="1" applyAlignment="1">
      <alignment horizontal="center" vertical="center" wrapText="1"/>
    </xf>
    <xf numFmtId="14" fontId="4" fillId="0" borderId="22" xfId="0" quotePrefix="1" applyNumberFormat="1" applyFont="1" applyBorder="1" applyAlignment="1">
      <alignment vertical="center"/>
    </xf>
    <xf numFmtId="0" fontId="5" fillId="4" borderId="12" xfId="0" quotePrefix="1" applyFont="1" applyFill="1" applyBorder="1" applyAlignment="1">
      <alignment vertical="top" wrapText="1"/>
    </xf>
    <xf numFmtId="0" fontId="7" fillId="0" borderId="7" xfId="0" applyFont="1" applyFill="1" applyBorder="1" applyAlignment="1">
      <alignment vertical="top"/>
    </xf>
    <xf numFmtId="14" fontId="4" fillId="0" borderId="22" xfId="0" quotePrefix="1" applyNumberFormat="1" applyFont="1" applyBorder="1" applyAlignment="1">
      <alignment horizontal="right" vertical="center"/>
    </xf>
    <xf numFmtId="0" fontId="10" fillId="11" borderId="22" xfId="2" applyBorder="1" applyAlignment="1">
      <alignment horizontal="center"/>
    </xf>
    <xf numFmtId="0" fontId="10" fillId="11" borderId="22" xfId="2" applyBorder="1" applyAlignment="1">
      <alignment vertical="center"/>
    </xf>
    <xf numFmtId="0" fontId="10" fillId="11" borderId="22" xfId="2" applyBorder="1"/>
    <xf numFmtId="10" fontId="10" fillId="11" borderId="22" xfId="2" applyNumberFormat="1" applyBorder="1"/>
    <xf numFmtId="0" fontId="0" fillId="11" borderId="22" xfId="2" applyFont="1" applyBorder="1"/>
    <xf numFmtId="0" fontId="0" fillId="0" borderId="0" xfId="0" applyAlignment="1">
      <alignment horizontal="center"/>
    </xf>
    <xf numFmtId="0" fontId="10" fillId="11" borderId="0" xfId="2" applyBorder="1" applyAlignment="1">
      <alignment vertical="center"/>
    </xf>
    <xf numFmtId="0" fontId="4" fillId="0" borderId="22" xfId="0" applyFont="1" applyFill="1" applyBorder="1" applyAlignment="1">
      <alignment vertical="center" wrapText="1"/>
    </xf>
    <xf numFmtId="14" fontId="4" fillId="0" borderId="22" xfId="0" quotePrefix="1" applyNumberFormat="1" applyFont="1" applyFill="1" applyBorder="1" applyAlignment="1">
      <alignment vertical="center"/>
    </xf>
    <xf numFmtId="14" fontId="11" fillId="0" borderId="22" xfId="0" applyNumberFormat="1" applyFont="1" applyFill="1" applyBorder="1" applyAlignment="1">
      <alignment horizontal="center" vertical="center" wrapText="1"/>
    </xf>
    <xf numFmtId="0" fontId="4" fillId="12" borderId="1" xfId="0" applyFont="1" applyFill="1" applyBorder="1"/>
    <xf numFmtId="1" fontId="4" fillId="0" borderId="22" xfId="0" applyNumberFormat="1" applyFont="1" applyFill="1" applyBorder="1" applyAlignment="1">
      <alignment vertical="center"/>
    </xf>
    <xf numFmtId="0" fontId="4" fillId="3" borderId="1" xfId="0" applyFont="1" applyFill="1" applyBorder="1"/>
    <xf numFmtId="0" fontId="4" fillId="0" borderId="22" xfId="0" applyFont="1" applyFill="1" applyBorder="1" applyAlignment="1">
      <alignment vertical="center"/>
    </xf>
    <xf numFmtId="0" fontId="4" fillId="0" borderId="22" xfId="0" applyFont="1" applyFill="1" applyBorder="1" applyAlignment="1">
      <alignment horizontal="center" vertical="center"/>
    </xf>
    <xf numFmtId="14" fontId="4" fillId="0" borderId="22" xfId="0" applyNumberFormat="1" applyFont="1" applyFill="1" applyBorder="1" applyAlignment="1">
      <alignment vertical="center"/>
    </xf>
    <xf numFmtId="9" fontId="4" fillId="0" borderId="22" xfId="0" applyNumberFormat="1" applyFont="1" applyFill="1" applyBorder="1" applyAlignment="1">
      <alignment vertical="center"/>
    </xf>
    <xf numFmtId="0" fontId="4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vertical="center"/>
    </xf>
    <xf numFmtId="1" fontId="0" fillId="0" borderId="1" xfId="0" applyNumberFormat="1" applyBorder="1" applyAlignment="1">
      <alignment horizontal="right"/>
    </xf>
    <xf numFmtId="1" fontId="3" fillId="8" borderId="5" xfId="0" applyNumberFormat="1" applyFont="1" applyFill="1" applyBorder="1" applyAlignment="1">
      <alignment horizontal="right" vertical="center" wrapText="1"/>
    </xf>
    <xf numFmtId="49" fontId="4" fillId="0" borderId="22" xfId="0" applyNumberFormat="1" applyFont="1" applyFill="1" applyBorder="1" applyAlignment="1">
      <alignment horizontal="right" vertical="center"/>
    </xf>
    <xf numFmtId="1" fontId="4" fillId="0" borderId="1" xfId="0" applyNumberFormat="1" applyFont="1" applyBorder="1" applyAlignment="1">
      <alignment horizontal="right" vertical="center"/>
    </xf>
    <xf numFmtId="164" fontId="4" fillId="0" borderId="22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wrapText="1"/>
    </xf>
    <xf numFmtId="1" fontId="4" fillId="0" borderId="22" xfId="0" applyNumberFormat="1" applyFont="1" applyFill="1" applyBorder="1" applyAlignment="1">
      <alignment horizontal="center" vertical="center" wrapText="1"/>
    </xf>
    <xf numFmtId="1" fontId="4" fillId="0" borderId="22" xfId="0" applyNumberFormat="1" applyFont="1" applyFill="1" applyBorder="1" applyAlignment="1">
      <alignment horizontal="center" vertical="center"/>
    </xf>
    <xf numFmtId="0" fontId="4" fillId="0" borderId="22" xfId="0" quotePrefix="1" applyFont="1" applyFill="1" applyBorder="1" applyAlignment="1">
      <alignment vertical="center" wrapText="1"/>
    </xf>
    <xf numFmtId="9" fontId="4" fillId="0" borderId="22" xfId="0" applyNumberFormat="1" applyFont="1" applyFill="1" applyBorder="1" applyAlignment="1">
      <alignment vertical="center" wrapText="1"/>
    </xf>
    <xf numFmtId="0" fontId="4" fillId="0" borderId="22" xfId="0" applyFont="1" applyFill="1" applyBorder="1"/>
    <xf numFmtId="1" fontId="0" fillId="0" borderId="1" xfId="0" applyNumberForma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0" fillId="10" borderId="0" xfId="0" applyNumberFormat="1" applyFill="1"/>
    <xf numFmtId="0" fontId="0" fillId="13" borderId="0" xfId="0" applyNumberFormat="1" applyFill="1"/>
    <xf numFmtId="1" fontId="0" fillId="0" borderId="1" xfId="0" applyNumberFormat="1" applyBorder="1" applyAlignment="1">
      <alignment horizontal="center" vertical="center"/>
    </xf>
    <xf numFmtId="14" fontId="11" fillId="0" borderId="22" xfId="0" quotePrefix="1" applyNumberFormat="1" applyFont="1" applyFill="1" applyBorder="1" applyAlignment="1">
      <alignment horizontal="center" vertical="center" wrapText="1"/>
    </xf>
    <xf numFmtId="14" fontId="4" fillId="0" borderId="22" xfId="0" quotePrefix="1" applyNumberFormat="1" applyFont="1" applyFill="1" applyBorder="1" applyAlignment="1">
      <alignment horizontal="right" vertical="center"/>
    </xf>
    <xf numFmtId="0" fontId="4" fillId="0" borderId="22" xfId="0" applyFont="1" applyFill="1" applyBorder="1" applyAlignment="1">
      <alignment wrapText="1"/>
    </xf>
    <xf numFmtId="0" fontId="4" fillId="0" borderId="22" xfId="0" applyFont="1" applyFill="1" applyBorder="1" applyAlignment="1">
      <alignment horizontal="center" vertical="center" wrapText="1"/>
    </xf>
    <xf numFmtId="14" fontId="4" fillId="0" borderId="22" xfId="0" applyNumberFormat="1" applyFont="1" applyFill="1" applyBorder="1" applyAlignment="1">
      <alignment vertical="center" wrapText="1"/>
    </xf>
    <xf numFmtId="1" fontId="4" fillId="0" borderId="22" xfId="0" applyNumberFormat="1" applyFont="1" applyFill="1" applyBorder="1" applyAlignment="1">
      <alignment horizontal="right" vertical="center" wrapText="1"/>
    </xf>
    <xf numFmtId="1" fontId="4" fillId="0" borderId="22" xfId="0" applyNumberFormat="1" applyFont="1" applyFill="1" applyBorder="1" applyAlignment="1">
      <alignment horizontal="right" vertical="center"/>
    </xf>
    <xf numFmtId="9" fontId="4" fillId="0" borderId="22" xfId="1" applyFont="1" applyFill="1" applyBorder="1" applyAlignment="1">
      <alignment vertical="center" wrapText="1"/>
    </xf>
    <xf numFmtId="14" fontId="4" fillId="0" borderId="22" xfId="0" quotePrefix="1" applyNumberFormat="1" applyFont="1" applyFill="1" applyBorder="1" applyAlignment="1">
      <alignment vertical="center" wrapText="1"/>
    </xf>
    <xf numFmtId="14" fontId="4" fillId="0" borderId="22" xfId="0" quotePrefix="1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3" fillId="9" borderId="5" xfId="0" applyFont="1" applyFill="1" applyBorder="1" applyAlignment="1">
      <alignment horizontal="right" vertical="center" wrapText="1"/>
    </xf>
    <xf numFmtId="9" fontId="4" fillId="0" borderId="22" xfId="1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9" fontId="4" fillId="0" borderId="22" xfId="1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164" fontId="4" fillId="0" borderId="22" xfId="0" applyNumberFormat="1" applyFont="1" applyFill="1" applyBorder="1" applyAlignment="1">
      <alignment horizontal="right" vertical="center" wrapText="1"/>
    </xf>
    <xf numFmtId="0" fontId="8" fillId="9" borderId="0" xfId="0" applyFont="1" applyFill="1" applyBorder="1" applyAlignment="1">
      <alignment horizontal="left"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4" fillId="10" borderId="22" xfId="0" applyFont="1" applyFill="1" applyBorder="1" applyAlignment="1">
      <alignment vertical="center" wrapText="1"/>
    </xf>
    <xf numFmtId="1" fontId="4" fillId="10" borderId="22" xfId="0" applyNumberFormat="1" applyFont="1" applyFill="1" applyBorder="1" applyAlignment="1">
      <alignment vertical="center"/>
    </xf>
    <xf numFmtId="1" fontId="4" fillId="10" borderId="22" xfId="0" applyNumberFormat="1" applyFont="1" applyFill="1" applyBorder="1" applyAlignment="1">
      <alignment horizontal="center" vertical="center" wrapText="1"/>
    </xf>
    <xf numFmtId="1" fontId="4" fillId="10" borderId="22" xfId="0" applyNumberFormat="1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vertical="center"/>
    </xf>
    <xf numFmtId="14" fontId="4" fillId="10" borderId="22" xfId="0" applyNumberFormat="1" applyFont="1" applyFill="1" applyBorder="1" applyAlignment="1">
      <alignment vertical="center"/>
    </xf>
    <xf numFmtId="0" fontId="4" fillId="10" borderId="22" xfId="0" applyFont="1" applyFill="1" applyBorder="1" applyAlignment="1">
      <alignment horizontal="center" vertical="center"/>
    </xf>
    <xf numFmtId="14" fontId="4" fillId="10" borderId="22" xfId="0" quotePrefix="1" applyNumberFormat="1" applyFont="1" applyFill="1" applyBorder="1" applyAlignment="1">
      <alignment horizontal="right" vertical="center"/>
    </xf>
    <xf numFmtId="9" fontId="4" fillId="10" borderId="22" xfId="0" applyNumberFormat="1" applyFont="1" applyFill="1" applyBorder="1" applyAlignment="1">
      <alignment vertical="center" wrapText="1"/>
    </xf>
    <xf numFmtId="49" fontId="4" fillId="10" borderId="22" xfId="0" applyNumberFormat="1" applyFont="1" applyFill="1" applyBorder="1" applyAlignment="1">
      <alignment horizontal="right" vertical="center"/>
    </xf>
    <xf numFmtId="14" fontId="4" fillId="0" borderId="22" xfId="0" applyNumberFormat="1" applyFont="1" applyFill="1" applyBorder="1" applyAlignment="1">
      <alignment vertical="center" wrapText="1"/>
    </xf>
    <xf numFmtId="0" fontId="0" fillId="10" borderId="0" xfId="0" applyFill="1"/>
    <xf numFmtId="14" fontId="4" fillId="0" borderId="22" xfId="0" applyNumberFormat="1" applyFont="1" applyBorder="1" applyAlignment="1">
      <alignment vertical="center"/>
    </xf>
    <xf numFmtId="0" fontId="11" fillId="0" borderId="22" xfId="0" applyFont="1" applyFill="1" applyBorder="1" applyAlignment="1">
      <alignment vertical="center"/>
    </xf>
    <xf numFmtId="0" fontId="4" fillId="0" borderId="22" xfId="0" applyNumberFormat="1" applyFont="1" applyFill="1" applyBorder="1" applyAlignment="1">
      <alignment vertical="center"/>
    </xf>
    <xf numFmtId="14" fontId="4" fillId="0" borderId="22" xfId="0" applyNumberFormat="1" applyFont="1" applyBorder="1" applyAlignment="1">
      <alignment horizontal="right" vertical="center"/>
    </xf>
    <xf numFmtId="14" fontId="11" fillId="0" borderId="22" xfId="0" applyNumberFormat="1" applyFont="1" applyBorder="1" applyAlignment="1">
      <alignment horizontal="center" vertical="center" wrapText="1"/>
    </xf>
    <xf numFmtId="0" fontId="11" fillId="0" borderId="22" xfId="0" quotePrefix="1" applyNumberFormat="1" applyFont="1" applyFill="1" applyBorder="1" applyAlignment="1">
      <alignment horizontal="center" vertical="center" wrapText="1"/>
    </xf>
    <xf numFmtId="1" fontId="4" fillId="0" borderId="22" xfId="0" applyNumberFormat="1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right" vertical="center"/>
    </xf>
    <xf numFmtId="0" fontId="11" fillId="0" borderId="22" xfId="0" applyFont="1" applyBorder="1" applyAlignment="1">
      <alignment horizontal="left" vertical="center" wrapText="1"/>
    </xf>
    <xf numFmtId="14" fontId="4" fillId="0" borderId="22" xfId="0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0" fontId="0" fillId="0" borderId="0" xfId="0" applyFill="1"/>
    <xf numFmtId="1" fontId="0" fillId="0" borderId="2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vertical="center"/>
    </xf>
    <xf numFmtId="1" fontId="0" fillId="0" borderId="9" xfId="0" applyNumberFormat="1" applyBorder="1" applyAlignment="1">
      <alignment horizontal="right"/>
    </xf>
    <xf numFmtId="1" fontId="0" fillId="0" borderId="3" xfId="0" applyNumberFormat="1" applyBorder="1" applyAlignment="1">
      <alignment horizontal="center"/>
    </xf>
    <xf numFmtId="1" fontId="9" fillId="8" borderId="2" xfId="0" applyNumberFormat="1" applyFont="1" applyFill="1" applyBorder="1" applyAlignment="1">
      <alignment horizontal="center"/>
    </xf>
    <xf numFmtId="1" fontId="9" fillId="8" borderId="9" xfId="0" applyNumberFormat="1" applyFont="1" applyFill="1" applyBorder="1" applyAlignment="1">
      <alignment horizontal="center"/>
    </xf>
    <xf numFmtId="1" fontId="9" fillId="8" borderId="9" xfId="0" applyNumberFormat="1" applyFont="1" applyFill="1" applyBorder="1" applyAlignment="1">
      <alignment vertical="center"/>
    </xf>
    <xf numFmtId="1" fontId="9" fillId="8" borderId="9" xfId="0" applyNumberFormat="1" applyFont="1" applyFill="1" applyBorder="1" applyAlignment="1">
      <alignment horizontal="right"/>
    </xf>
    <xf numFmtId="1" fontId="9" fillId="8" borderId="3" xfId="0" applyNumberFormat="1" applyFont="1" applyFill="1" applyBorder="1" applyAlignment="1">
      <alignment horizontal="center"/>
    </xf>
    <xf numFmtId="14" fontId="9" fillId="9" borderId="2" xfId="0" applyNumberFormat="1" applyFont="1" applyFill="1" applyBorder="1" applyAlignment="1">
      <alignment horizontal="center"/>
    </xf>
    <xf numFmtId="14" fontId="9" fillId="9" borderId="9" xfId="0" applyNumberFormat="1" applyFont="1" applyFill="1" applyBorder="1" applyAlignment="1">
      <alignment horizontal="center"/>
    </xf>
    <xf numFmtId="14" fontId="9" fillId="9" borderId="9" xfId="0" applyNumberFormat="1" applyFont="1" applyFill="1" applyBorder="1" applyAlignment="1">
      <alignment horizontal="right"/>
    </xf>
    <xf numFmtId="14" fontId="9" fillId="9" borderId="3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textRotation="90" wrapText="1"/>
    </xf>
    <xf numFmtId="0" fontId="6" fillId="3" borderId="20" xfId="0" applyFont="1" applyFill="1" applyBorder="1" applyAlignment="1">
      <alignment horizontal="center" vertical="center" textRotation="90" wrapText="1"/>
    </xf>
    <xf numFmtId="0" fontId="6" fillId="3" borderId="21" xfId="0" applyFont="1" applyFill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1" fillId="0" borderId="22" xfId="0" quotePrefix="1" applyNumberFormat="1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vertical="center" wrapText="1"/>
    </xf>
  </cellXfs>
  <cellStyles count="3">
    <cellStyle name="40% - Énfasis5" xfId="2" builtinId="47"/>
    <cellStyle name="Normal" xfId="0" builtinId="0"/>
    <cellStyle name="Porcentaje" xfId="1" builtinId="5"/>
  </cellStyles>
  <dxfs count="6">
    <dxf>
      <fill>
        <patternFill patternType="solid">
          <bgColor rgb="FFFFFF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4E93D2"/>
      <color rgb="FF255D8F"/>
      <color rgb="FF00863D"/>
      <color rgb="FFFF4F4F"/>
      <color rgb="FF76ABDC"/>
      <color rgb="FFD3A603"/>
      <color rgb="FFFCC704"/>
      <color rgb="FFACCCEA"/>
      <color rgb="FFFCD030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1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TYP/PROGRAMACION_SEMANAL/2021/BACKLOG%20-%20CANALES%20ELECTR&#211;NICOS/Requerimientos%20Equipo%20Canales%20Electr&#243;nicos%20-%2012-10-2021%20-%20Equipo%20Wayk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TYP/PROGRAMACION_SEMANAL/2021/BACKLOG%20-%20CANALES%20ELECTR&#211;NICOS/Requerimientos%20Equipo%20Canales%20Electr&#243;nicos%20-%2012-10-2021%20-%20EquipoTarjetaCr&#233;dit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TYP/PROGRAMACION_SEMANAL/2021/BACKLOG%20-%20CANALES%20ELECTR&#211;NICOS/backup/Requerimientos%20Equipo%20Canales%20Electr&#243;nicos%20-%2030-11-2021%20-%20copia%20NOVIEMBR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TYP/PROGRAMACION_SEMANAL/2021/BACKLOG%20-%20CANALES%20ELECTR&#211;NICOS/Requerimientos%20Equipo%20Canales%20Electr&#243;nicos%20-%2012-10-2021%20-%20Canales%20Electr&#243;n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CONSOL REQ. PEND. IMPLEMEN 2021"/>
      <sheetName val="Ponderación"/>
      <sheetName val="LEYENDA"/>
      <sheetName val="CONSOL REQ IMPLEMENTADOS 2021"/>
      <sheetName val="KANBA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CONSOL REQ. PEND. IMPLEMEN 2021"/>
      <sheetName val="Ponderación"/>
      <sheetName val="LEYENDA"/>
      <sheetName val="CONSOL REQ IMPLEMENTADOS 2021"/>
      <sheetName val="KANBA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CONSOL REQ. PEND. IMPLEMEN 2021"/>
      <sheetName val="Ponderación"/>
      <sheetName val="LEYENDA"/>
      <sheetName val="CONSOL REQ IMPLEMENTADOS 2021"/>
      <sheetName val="KANBA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CONSOL REQ. PEND. IMPLEMEN 2021"/>
      <sheetName val="Ponderación"/>
      <sheetName val="LEYENDA"/>
      <sheetName val="CONSOL REQ IMPLEMENTADOS 2021"/>
      <sheetName val="KANBA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dor" refreshedDate="44545.527499305557" createdVersion="6" refreshedVersion="6" minRefreshableVersion="3" recordCount="362">
  <cacheSource type="worksheet">
    <worksheetSource ref="A4:Z366" sheet="CONSOL REQ. PEND. IMPLEMEN 100%"/>
  </cacheSource>
  <cacheFields count="26">
    <cacheField name="N°" numFmtId="1">
      <sharedItems containsString="0" containsBlank="1" containsNumber="1" containsInteger="1" minValue="1" maxValue="394" count="241">
        <n v="150"/>
        <n v="151"/>
        <n v="152"/>
        <n v="153"/>
        <n v="155"/>
        <n v="156"/>
        <n v="157"/>
        <n v="5"/>
        <n v="8"/>
        <n v="159"/>
        <n v="160"/>
        <n v="161"/>
        <n v="162"/>
        <n v="6"/>
        <n v="164"/>
        <n v="165"/>
        <n v="166"/>
        <n v="7"/>
        <n v="168"/>
        <n v="1"/>
        <n v="171"/>
        <n v="9"/>
        <n v="10"/>
        <n v="13"/>
        <n v="14"/>
        <n v="189"/>
        <n v="16"/>
        <n v="191"/>
        <n v="17"/>
        <n v="193"/>
        <n v="18"/>
        <n v="19"/>
        <n v="21"/>
        <n v="201"/>
        <n v="202"/>
        <n v="203"/>
        <n v="204"/>
        <n v="205"/>
        <n v="206"/>
        <n v="207"/>
        <n v="25"/>
        <n v="26"/>
        <n v="27"/>
        <n v="28"/>
        <n v="148"/>
        <n v="170"/>
        <n v="172"/>
        <n v="213"/>
        <n v="214"/>
        <n v="225"/>
        <n v="226"/>
        <n v="227"/>
        <n v="228"/>
        <m/>
        <n v="304"/>
        <n v="305"/>
        <n v="200"/>
        <n v="210"/>
        <n v="211"/>
        <n v="212"/>
        <n v="215"/>
        <n v="173"/>
        <n v="37"/>
        <n v="39"/>
        <n v="218"/>
        <n v="49"/>
        <n v="51"/>
        <n v="52"/>
        <n v="53"/>
        <n v="57"/>
        <n v="58"/>
        <n v="60"/>
        <n v="231"/>
        <n v="62"/>
        <n v="63"/>
        <n v="65"/>
        <n v="236"/>
        <n v="237"/>
        <n v="238"/>
        <n v="239"/>
        <n v="240"/>
        <n v="87"/>
        <n v="89"/>
        <n v="91"/>
        <n v="92"/>
        <n v="93"/>
        <n v="98"/>
        <n v="102"/>
        <n v="103"/>
        <n v="106"/>
        <n v="107"/>
        <n v="110"/>
        <n v="113"/>
        <n v="181"/>
        <n v="182"/>
        <n v="183"/>
        <n v="117"/>
        <n v="118"/>
        <n v="119"/>
        <n v="120"/>
        <n v="121"/>
        <n v="163"/>
        <n v="126"/>
        <n v="127"/>
        <n v="128"/>
        <n v="129"/>
        <n v="130"/>
        <n v="179"/>
        <n v="131"/>
        <n v="132"/>
        <n v="133"/>
        <n v="135"/>
        <n v="137"/>
        <n v="138"/>
        <n v="139"/>
        <n v="174"/>
        <n v="175"/>
        <n v="176"/>
        <n v="177"/>
        <n v="178"/>
        <n v="184"/>
        <n v="185"/>
        <n v="186"/>
        <n v="196"/>
        <n v="197"/>
        <n v="198"/>
        <n v="199"/>
        <n v="209"/>
        <n v="229"/>
        <n v="230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216"/>
        <n v="217"/>
        <n v="306"/>
        <n v="307"/>
        <n v="308"/>
        <n v="309"/>
        <n v="310"/>
        <n v="311"/>
        <n v="312"/>
        <n v="313"/>
        <n v="314"/>
        <n v="315"/>
        <n v="316"/>
        <n v="317"/>
        <n v="319"/>
        <n v="320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74"/>
        <n v="149"/>
        <n v="154"/>
        <n v="158"/>
        <n v="167"/>
        <n v="169"/>
        <n v="188"/>
        <n v="190"/>
        <n v="219"/>
        <n v="220"/>
        <n v="221"/>
        <n v="222"/>
        <n v="223"/>
        <n v="224"/>
        <n v="180"/>
        <n v="192"/>
        <n v="194"/>
        <n v="394"/>
        <n v="318"/>
        <n v="187"/>
        <n v="195"/>
      </sharedItems>
    </cacheField>
    <cacheField name="Requerimiento Maestro" numFmtId="1">
      <sharedItems/>
    </cacheField>
    <cacheField name="Actividad Principal" numFmtId="1">
      <sharedItems count="2">
        <s v="NO"/>
        <s v="SI"/>
      </sharedItems>
    </cacheField>
    <cacheField name="Código" numFmtId="0">
      <sharedItems containsBlank="1" containsMixedTypes="1" containsNumber="1" containsInteger="1" minValue="100" maxValue="177"/>
    </cacheField>
    <cacheField name="Requerimiento" numFmtId="0">
      <sharedItems longText="1"/>
    </cacheField>
    <cacheField name="Documento" numFmtId="0">
      <sharedItems containsBlank="1"/>
    </cacheField>
    <cacheField name="Prioridad" numFmtId="0">
      <sharedItems containsBlank="1"/>
    </cacheField>
    <cacheField name="Tipo de Requerimiento" numFmtId="0">
      <sharedItems/>
    </cacheField>
    <cacheField name="Área solicitante" numFmtId="0">
      <sharedItems containsBlank="1"/>
    </cacheField>
    <cacheField name="Fecha Solicitud" numFmtId="14">
      <sharedItems containsDate="1" containsBlank="1" containsMixedTypes="1" minDate="2020-03-30T00:00:00" maxDate="2021-12-14T00:00:00"/>
    </cacheField>
    <cacheField name="Product Owner Negocio" numFmtId="0">
      <sharedItems containsBlank="1"/>
    </cacheField>
    <cacheField name="Cuenta con definición Funcional" numFmtId="0">
      <sharedItems containsBlank="1"/>
    </cacheField>
    <cacheField name="Unidad" numFmtId="0">
      <sharedItems containsBlank="1"/>
    </cacheField>
    <cacheField name="N° Cambios a la Definición Funcional inicial" numFmtId="0">
      <sharedItems containsString="0" containsBlank="1" containsNumber="1" containsInteger="1" minValue="0" maxValue="5"/>
    </cacheField>
    <cacheField name="Nivel de Complejidad" numFmtId="14">
      <sharedItems containsBlank="1"/>
    </cacheField>
    <cacheField name="Fecha Inicio Implementación" numFmtId="14">
      <sharedItems containsDate="1" containsBlank="1" containsMixedTypes="1" minDate="2020-05-02T00:00:00" maxDate="2021-12-13T00:00:00"/>
    </cacheField>
    <cacheField name="Fecha Fin Implementación" numFmtId="14">
      <sharedItems containsDate="1" containsBlank="1" containsMixedTypes="1" minDate="2021-01-26T00:00:00" maxDate="2022-01-16T00:00:00"/>
    </cacheField>
    <cacheField name="Fecha Estimada Puesta En Producción" numFmtId="14">
      <sharedItems containsDate="1" containsBlank="1" containsMixedTypes="1" minDate="2021-02-03T00:00:00" maxDate="2022-01-16T00:00:00"/>
    </cacheField>
    <cacheField name="Estado Requerimiento" numFmtId="0">
      <sharedItems containsBlank="1" containsMixedTypes="1" containsNumber="1" containsInteger="1" minValue="1" maxValue="1"/>
    </cacheField>
    <cacheField name="%Avance" numFmtId="9">
      <sharedItems containsSemiMixedTypes="0" containsString="0" containsNumber="1" containsInteger="1" minValue="1" maxValue="1"/>
    </cacheField>
    <cacheField name="Producción" numFmtId="0">
      <sharedItems containsBlank="1"/>
    </cacheField>
    <cacheField name="Personal Responsable de Implementación" numFmtId="0">
      <sharedItems count="16">
        <s v="Maricel Uscamaita Quispetupa"/>
        <s v="Christian Lupo Valencia"/>
        <s v="Valid Valery Cabrera Velarde"/>
        <s v="Diego Enrique Neira Ramos"/>
        <s v="Karen Indira Alvarez Ccosco"/>
        <s v="Lucero Betzabe Machaca Quispe"/>
        <s v="Kevin Loayza Ccapatinta"/>
        <s v="Yuri Percy Rojas Trujillo"/>
        <s v="Hector David Carrion Medrano"/>
        <s v="Francisco Javier Jesus Huamani Cisneros"/>
        <s v="Maykol Luding Loayza Caller"/>
        <s v="Pablo Cesar Huamani Soncco"/>
        <s v="Elizabeth Zarate Pantigoso"/>
        <s v="Jimmy Keith Escobar Zea"/>
        <s v="Flor de Maria Velasquez Baca"/>
        <s v="Pedro Diego Izquierdo Bendezú"/>
      </sharedItems>
    </cacheField>
    <cacheField name="Personal Apoyo de Implementación" numFmtId="0">
      <sharedItems containsBlank="1"/>
    </cacheField>
    <cacheField name="Observación" numFmtId="0">
      <sharedItems containsBlank="1"/>
    </cacheField>
    <cacheField name="Ponderación" numFmtId="0">
      <sharedItems containsString="0" containsBlank="1" containsNumber="1" containsInteger="1" minValue="50" maxValue="100"/>
    </cacheField>
    <cacheField name="Complejida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2">
  <r>
    <x v="0"/>
    <s v="NO"/>
    <x v="0"/>
    <n v="100"/>
    <s v="Implementación de procediemintos almacenados para realizar el cobro del servicio en línea con Electro Tacna desde Wayki App"/>
    <s v="Correo Electrónico:_x000a_REQUERIMIENTO TÉCNICO_COBRANZA EN LINEA CON CAJA CUZCO"/>
    <s v="Alta"/>
    <s v="Proyecto"/>
    <s v="CAPTACIONES Y SERVICIOS"/>
    <d v="2021-02-09T00:00:00"/>
    <s v="Gisela Becerra"/>
    <s v="SI"/>
    <s v="Canales Electrónicos"/>
    <n v="1"/>
    <s v="Alta"/>
    <d v="2021-02-09T00:00:00"/>
    <d v="2021-05-07T00:00:00"/>
    <d v="2021-05-13T00:00:00"/>
    <s v="Implementación"/>
    <n v="1"/>
    <s v="NO"/>
    <x v="0"/>
    <m/>
    <m/>
    <m/>
    <m/>
  </r>
  <r>
    <x v="1"/>
    <s v="NO"/>
    <x v="1"/>
    <n v="100"/>
    <s v="Integración e implementación de Servicios en bus de integración para el proceso de Pagos en línea desde APK e IPA de Wayki App"/>
    <s v="Correo Electrónico:_x000a_REQUERIMIENTO TÉCNICO_COBRANZA EN LINEA CON CAJA CUZCO"/>
    <s v="Alta"/>
    <s v="Proyecto"/>
    <s v="CAPTACIONES Y SERVICIOS"/>
    <d v="2021-02-09T00:00:00"/>
    <s v="Gisela Becerra"/>
    <s v="SI"/>
    <s v="Canales Electrónicos"/>
    <n v="1"/>
    <s v="Alta"/>
    <d v="2021-02-09T00:00:00"/>
    <d v="2021-05-07T00:00:00"/>
    <d v="2021-05-13T00:00:00"/>
    <s v="Implementación"/>
    <n v="1"/>
    <s v="NO"/>
    <x v="0"/>
    <m/>
    <m/>
    <m/>
    <m/>
  </r>
  <r>
    <x v="2"/>
    <s v="NO"/>
    <x v="0"/>
    <n v="100"/>
    <s v="Implementación de proceso y servicio de extornos de Electro tacna - Creación de web service para envío de extornos automáticos"/>
    <s v="Correo Electrónico:_x000a_REQUERIMIENTO TÉCNICO_COBRANZA EN LINEA CON CAJA CUZCO"/>
    <s v="Alta"/>
    <s v="Proyecto"/>
    <s v="CAPTACIONES Y SERVICIOS"/>
    <d v="2021-02-09T00:00:00"/>
    <s v="Gisela Becerra"/>
    <s v="SI"/>
    <s v="Canales Electrónicos"/>
    <n v="1"/>
    <s v="Alta"/>
    <d v="2021-02-09T00:00:00"/>
    <d v="2021-05-07T00:00:00"/>
    <d v="2021-05-13T00:00:00"/>
    <s v="Implementación"/>
    <n v="1"/>
    <s v="NO"/>
    <x v="0"/>
    <m/>
    <m/>
    <m/>
    <m/>
  </r>
  <r>
    <x v="3"/>
    <s v="NO"/>
    <x v="0"/>
    <n v="100"/>
    <s v="Implementación de integration service para proceso de conciliación diario de cobros con Electro Tacna"/>
    <s v="Correo Electrónico:_x000a_REQUERIMIENTO TÉCNICO_COBRANZA EN LINEA CON CAJA CUZCO"/>
    <s v="Alta"/>
    <s v="Proyecto"/>
    <s v="CAPTACIONES Y SERVICIOS"/>
    <d v="2021-02-09T00:00:00"/>
    <s v="Gisela Becerra"/>
    <s v="SI"/>
    <s v="Canales Electrónicos"/>
    <n v="1"/>
    <s v="Alta"/>
    <d v="2021-02-09T00:00:00"/>
    <d v="2021-05-07T00:00:00"/>
    <d v="2021-05-13T00:00:00"/>
    <s v="Implementación"/>
    <n v="1"/>
    <s v="NO"/>
    <x v="0"/>
    <m/>
    <m/>
    <m/>
    <m/>
  </r>
  <r>
    <x v="4"/>
    <s v="SI"/>
    <x v="1"/>
    <n v="101"/>
    <s v="Implementación de procediemintos almacenados para realizar el cobro del servicio en línea con Electro Tacna desde Ventanilla"/>
    <s v="Correo Electrónico:_x000a_REQUERIMIENTO TÉCNICO_COBRANZA EN LINEA CON CAJA CUZCO"/>
    <s v="Alta"/>
    <s v="Proyecto"/>
    <s v="CAPTACIONES Y SERVICIOS"/>
    <d v="2021-08-10T00:00:00"/>
    <s v="Gisela Becerra"/>
    <s v="SI"/>
    <s v="Canales Electrónicos"/>
    <n v="1"/>
    <s v="Alta"/>
    <d v="2021-02-09T00:00:00"/>
    <d v="2021-05-07T00:00:00"/>
    <d v="2021-10-25T00:00:00"/>
    <s v="Implementación"/>
    <n v="1"/>
    <s v="NO"/>
    <x v="0"/>
    <m/>
    <s v="Pendiente Validación de Extornos"/>
    <n v="100"/>
    <s v="Alta"/>
  </r>
  <r>
    <x v="5"/>
    <s v="SI"/>
    <x v="0"/>
    <n v="101"/>
    <s v="Integración e implementación de Servicios en bus de integración para el proceso de Pagos en línea desde bus de integración para otros canales"/>
    <s v="Correo Electrónico:_x000a_REQUERIMIENTO TÉCNICO_COBRANZA EN LINEA CON CAJA CUZCO"/>
    <s v="Alta"/>
    <s v="Proyecto"/>
    <s v="CAPTACIONES Y SERVICIOS"/>
    <d v="2021-08-10T00:00:00"/>
    <s v="Gisela Becerra"/>
    <s v="SI"/>
    <s v="Canales Electrónicos"/>
    <n v="1"/>
    <s v="Alta"/>
    <d v="2021-02-09T00:00:00"/>
    <d v="2021-05-07T00:00:00"/>
    <d v="2021-10-25T00:00:00"/>
    <s v="Implementación"/>
    <n v="1"/>
    <s v="NO"/>
    <x v="0"/>
    <m/>
    <s v="Pendiente Validación de Extornos"/>
    <n v="100"/>
    <s v="Alta"/>
  </r>
  <r>
    <x v="6"/>
    <s v="NO"/>
    <x v="0"/>
    <n v="101"/>
    <s v="Implementación de cambios en iCobranzas para el proceso de Pagos en línea con Electro tacna desde ventanilla"/>
    <s v="Correo Electrónico:_x000a_REQUERIMIENTO TÉCNICO_COBRANZA EN LINEA CON CAJA CUZCO"/>
    <s v="Alta"/>
    <s v="Proyecto"/>
    <s v="CAPTACIONES Y SERVICIOS"/>
    <d v="2021-08-10T00:00:00"/>
    <s v="Gisela Becerra"/>
    <s v="SI"/>
    <s v="Canales Electrónicos"/>
    <n v="1"/>
    <s v="Alta"/>
    <d v="2021-02-09T00:00:00"/>
    <d v="2021-05-07T00:00:00"/>
    <d v="2021-10-25T00:00:00"/>
    <s v="Implementación"/>
    <n v="1"/>
    <s v="NO"/>
    <x v="0"/>
    <m/>
    <s v="Pendiente Validación de Extornos"/>
    <n v="100"/>
    <s v="Alta"/>
  </r>
  <r>
    <x v="7"/>
    <s v="SI"/>
    <x v="1"/>
    <n v="102"/>
    <s v="Implementar de Pagos en línea de SEAL desde Wayki App_x000a_- Convenio de Pagos en Línea_x000a_- Extornos automáticos_x000a_- Conciliación de Pagos diarias"/>
    <s v="Correo Electroónico:_x000a_URGENTE -  CAJA CUSCO - DOCUMENTACIÓN TECNICA -  CONVENIO DE COBRANZAS - SEAL"/>
    <s v="Alta"/>
    <s v="Proyecto"/>
    <s v="CAPTACIONES Y SERVICIOS"/>
    <d v="2021-01-05T00:00:00"/>
    <s v="Gisela Becerra"/>
    <s v="SI"/>
    <s v="Canales Electrónicos"/>
    <n v="1"/>
    <s v="Alta"/>
    <d v="2021-03-19T00:00:00"/>
    <d v="2021-05-13T00:00:00"/>
    <d v="2021-06-16T00:00:00"/>
    <s v="Implementación"/>
    <n v="1"/>
    <m/>
    <x v="1"/>
    <m/>
    <s v="Pendiente Validación en APK_x000a_Pendiente Validación de Pagos y Extornos"/>
    <n v="100"/>
    <s v="Alta"/>
  </r>
  <r>
    <x v="8"/>
    <s v="SI"/>
    <x v="1"/>
    <n v="105"/>
    <s v="Corrección de Cartillas en Apertura de Cuentas de Ahorros Wayki App_x000a_Se cambia el monto mínimo de dólares en las cartillas de ahorros_x000a_ - Apertura de cuenta de ahorros en flujo interno_x000a_ - Apertura de cuenta de Ahorros en flujo externo_x000a_ - Desembolsos Wayki Cash con Cuenta Nueva"/>
    <s v="Correo Electrónico_x000a_cartillas de ahorros"/>
    <s v="Alta"/>
    <s v="Soporte y/o Mantenimiento"/>
    <s v="GERENCIA DE OPERACIONES"/>
    <d v="2021-04-09T00:00:00"/>
    <s v="Zorayda Ines Aparicio Cabrera"/>
    <s v="SI"/>
    <s v="Canales Electrónicos"/>
    <n v="0"/>
    <s v="Media"/>
    <d v="2021-04-17T00:00:00"/>
    <d v="2021-04-20T00:00:00"/>
    <d v="2021-05-06T00:00:00"/>
    <s v="Certificación"/>
    <n v="1"/>
    <m/>
    <x v="2"/>
    <m/>
    <s v="Pendiente cambio de PDFs en los checkbox de Términos y Condiciones"/>
    <n v="75"/>
    <s v="Media"/>
  </r>
  <r>
    <x v="9"/>
    <s v="NO"/>
    <x v="0"/>
    <n v="102"/>
    <s v="Implementación de procediemintos almacenados para realizar el cobro del servicio en línea con SEAL desde Wayki App"/>
    <s v="Correo Electroónico:_x000a_URGENTE -  CAJA CUSCO - DOCUMENTACIÓN TECNICA -  CONVENIO DE COBRANZAS - SEAL"/>
    <s v="Alta"/>
    <s v="Proyecto"/>
    <s v="CAPTACIONES Y SERVICIOS"/>
    <d v="2021-01-05T00:00:00"/>
    <s v="Gisela Becerra"/>
    <s v="SI"/>
    <s v="Canales Electrónicos"/>
    <n v="1"/>
    <s v="Alta"/>
    <d v="2021-03-19T00:00:00"/>
    <d v="2021-05-13T00:00:00"/>
    <d v="2021-06-16T00:00:00"/>
    <s v="Implementación"/>
    <n v="1"/>
    <s v="SI"/>
    <x v="1"/>
    <m/>
    <s v="Pendiente Validación en APK_x000a_Pendiente Validación de Pagos y Extornos"/>
    <n v="100"/>
    <s v="Alta"/>
  </r>
  <r>
    <x v="10"/>
    <s v="NO"/>
    <x v="0"/>
    <n v="102"/>
    <s v="Integración e implementación de Servicios en bus de integración para el proceso de Pagos en línea desde APK e IPA de Wayki App"/>
    <s v="Correo Electroónico:_x000a_URGENTE -  CAJA CUSCO - DOCUMENTACIÓN TECNICA -  CONVENIO DE COBRANZAS - SEAL"/>
    <s v="Alta"/>
    <s v="Proyecto"/>
    <s v="CAPTACIONES Y SERVICIOS"/>
    <d v="2021-01-05T00:00:00"/>
    <s v="Gisela Becerra"/>
    <s v="SI"/>
    <s v="Canales Electrónicos"/>
    <n v="1"/>
    <s v="Alta"/>
    <d v="2021-03-19T00:00:00"/>
    <d v="2021-05-13T00:00:00"/>
    <d v="2021-06-16T00:00:00"/>
    <s v="Implementación"/>
    <n v="1"/>
    <s v="SI"/>
    <x v="1"/>
    <m/>
    <s v="Pendiente Validación en APK_x000a_Pendiente Validación de Pagos y Extornos"/>
    <n v="100"/>
    <s v="Alta"/>
  </r>
  <r>
    <x v="11"/>
    <s v="NO"/>
    <x v="0"/>
    <n v="102"/>
    <s v="Implementación de proceso y servicio de extornos de SEAL - Creación de web service para envío de extornos automáticos"/>
    <s v="Correo Electroónico:_x000a_URGENTE -  CAJA CUSCO - DOCUMENTACIÓN TECNICA -  CONVENIO DE COBRANZAS - SEAL"/>
    <s v="Alta"/>
    <s v="Proyecto"/>
    <s v="CAPTACIONES Y SERVICIOS"/>
    <d v="2021-01-05T00:00:00"/>
    <s v="Gisela Becerra"/>
    <s v="SI"/>
    <s v="Canales Electrónicos"/>
    <n v="1"/>
    <s v="Alta"/>
    <d v="2021-03-19T00:00:00"/>
    <d v="2021-05-13T00:00:00"/>
    <d v="2021-06-16T00:00:00"/>
    <s v="Implementación"/>
    <n v="1"/>
    <s v="SI"/>
    <x v="1"/>
    <m/>
    <s v="Pendiente Validación en APK_x000a_Pendiente Validación de Pagos y Extornos"/>
    <n v="100"/>
    <s v="Alta"/>
  </r>
  <r>
    <x v="12"/>
    <s v="NO"/>
    <x v="0"/>
    <n v="102"/>
    <s v="Implementación de integration service para proceso de conciliación diario de cobros con SEAL"/>
    <s v="Correo Electroónico:_x000a_URGENTE -  CAJA CUSCO - DOCUMENTACIÓN TECNICA -  CONVENIO DE COBRANZAS - SEAL"/>
    <s v="Alta"/>
    <s v="Proyecto"/>
    <s v="CAPTACIONES Y SERVICIOS"/>
    <d v="2021-01-05T00:00:00"/>
    <s v="Gisela Becerra"/>
    <s v="SI"/>
    <s v="Canales Electrónicos"/>
    <n v="1"/>
    <s v="Alta"/>
    <d v="2021-03-19T00:00:00"/>
    <d v="2021-05-13T00:00:00"/>
    <d v="2021-06-16T00:00:00"/>
    <s v="Implementación"/>
    <n v="1"/>
    <s v="SI"/>
    <x v="1"/>
    <m/>
    <s v="Pendiente Validación en APK_x000a_Pendiente Validación de Pagos y Extornos"/>
    <n v="100"/>
    <s v="Alta"/>
  </r>
  <r>
    <x v="13"/>
    <s v="SI"/>
    <x v="1"/>
    <n v="103"/>
    <s v="Implementar en Wayki App el Incremento de monto de apertura de Plazo Fijo de S/ 25,000.00 a S/ 100,000.00_x000a_- Se valida Piloto Controlado para Ethical Hacking_x000a_- Registro de operaciones únicas en tabla nueva_x000a_- Agregar a reporte de SBS"/>
    <s v="Correo Electrónico:_x000a_Boucher de calificación de riesgo de LAFT de clientes nuevos registrados mediante el aplicativo WAYKI APP"/>
    <s v="Alta"/>
    <s v="Proyecto"/>
    <s v="GERENCIA DE OPERACIONES"/>
    <d v="2021-03-24T00:00:00"/>
    <s v="Zorayda Ines Aparicio Cabrera"/>
    <s v="SI"/>
    <s v="Canales Electrónicos"/>
    <n v="0"/>
    <s v="Alta"/>
    <d v="2021-04-21T00:00:00"/>
    <d v="2021-05-06T00:00:00"/>
    <d v="2021-05-06T00:00:00"/>
    <s v="Puesta en producción"/>
    <n v="1"/>
    <m/>
    <x v="2"/>
    <m/>
    <s v="Pendiente validación de operaciones en producción_x000a_Pendiente verificación de formato SBS"/>
    <n v="100"/>
    <s v="Alta"/>
  </r>
  <r>
    <x v="14"/>
    <s v="NO"/>
    <x v="0"/>
    <n v="103"/>
    <s v="Implementación de procedimientos almacenados para realizar las aperturas de Plazo Fijo con montos mayores_x000a_- Registro de operaciones en tablas de lavados de activos"/>
    <s v="Correo Electrónico:_x000a_Boucher de calificación de riesgo de LAFT de clientes nuevos registrados mediante el aplicativo WAYKI APP"/>
    <s v="Alta"/>
    <s v="Proyecto"/>
    <s v="GERENCIA DE OPERACIONES"/>
    <d v="2021-03-24T00:00:00"/>
    <s v="Zorayda Ines Aparicio Cabrera"/>
    <s v="SI"/>
    <s v="Canales Electrónicos"/>
    <n v="0"/>
    <s v="Alta"/>
    <d v="2021-04-21T00:00:00"/>
    <d v="2021-05-06T00:00:00"/>
    <d v="2021-05-06T00:00:00"/>
    <s v="Puesta en producción"/>
    <n v="1"/>
    <s v="SI"/>
    <x v="2"/>
    <m/>
    <s v="Pendiente validación de operaciones en producción_x000a_Pendiente verificación de formato SBS"/>
    <n v="100"/>
    <s v="Alta"/>
  </r>
  <r>
    <x v="15"/>
    <s v="NO"/>
    <x v="0"/>
    <n v="103"/>
    <s v="Implementación e Integración de Servicios en bus de integración y adecuación en APK e IPA para incremento de monto de apertura de plazo Fijo"/>
    <s v="Correo Electrónico:_x000a_Boucher de calificación de riesgo de LAFT de clientes nuevos registrados mediante el aplicativo WAYKI APP"/>
    <s v="Alta"/>
    <s v="Proyecto"/>
    <s v="GERENCIA DE OPERACIONES"/>
    <d v="2021-03-24T00:00:00"/>
    <s v="Zorayda Ines Aparicio Cabrera"/>
    <s v="SI"/>
    <s v="Canales Electrónicos"/>
    <n v="0"/>
    <s v="Alta"/>
    <d v="2021-04-21T00:00:00"/>
    <d v="2021-05-06T00:00:00"/>
    <d v="2021-05-06T00:00:00"/>
    <s v="Puesta en producción"/>
    <n v="1"/>
    <s v="SI"/>
    <x v="2"/>
    <m/>
    <s v="Pendiente validación de operaciones en producción_x000a_Pendiente verificación de formato SBS"/>
    <n v="100"/>
    <s v="Alta"/>
  </r>
  <r>
    <x v="16"/>
    <s v="NO"/>
    <x v="0"/>
    <n v="103"/>
    <s v="Ethical Hacking de Apertura de cuentas Plazo Fijo"/>
    <s v="Correo Electrónico:_x000a_Boucher de calificación de riesgo de LAFT de clientes nuevos registrados mediante el aplicativo WAYKI APP"/>
    <s v="Alta"/>
    <s v="Proyecto"/>
    <s v="GERENCIA DE OPERACIONES"/>
    <d v="2021-03-24T00:00:00"/>
    <s v="Zorayda Ines Aparicio Cabrera"/>
    <s v="SI"/>
    <s v="Canales Electrónicos"/>
    <n v="0"/>
    <s v="Alta"/>
    <d v="2021-04-21T00:00:00"/>
    <d v="2021-05-06T00:00:00"/>
    <d v="2021-05-06T00:00:00"/>
    <s v="Puesta en producción"/>
    <n v="1"/>
    <s v="SI"/>
    <x v="2"/>
    <m/>
    <s v="Pendiente validación de operaciones en producción_x000a_Pendiente verificación de formato SBS"/>
    <n v="100"/>
    <s v="Alta"/>
  </r>
  <r>
    <x v="17"/>
    <s v="NO"/>
    <x v="0"/>
    <n v="104"/>
    <s v="Calificación de cliente en Apertura de Cuenta Wayki App_x000a_- Para clientes nuevos, se debe implementar un control en SICMAC e imprimir el voucher de scoring"/>
    <s v="Correo Electrónico:_x000a_Boucher de calificación de riesgo de LAFT de clientes nuevos registrados mediante el aplicativo WAYKI APP"/>
    <s v="Media"/>
    <s v="Soporte y/o Mantenimiento"/>
    <s v="GERENCIA DE OPERACIONES"/>
    <d v="2021-03-24T00:00:00"/>
    <s v="Zorayda Ines Aparicio Cabrera"/>
    <s v="SI"/>
    <s v="Canales Electrónicos"/>
    <n v="1"/>
    <s v="Alta"/>
    <d v="2021-04-21T00:00:00"/>
    <d v="2021-05-06T00:00:00"/>
    <d v="2021-07-16T00:00:00"/>
    <s v="Puesta en producción"/>
    <n v="1"/>
    <m/>
    <x v="2"/>
    <s v="Carlos Sanchez Olivo"/>
    <s v="Pendiente implementación por el equipo de Ahorros"/>
    <n v="100"/>
    <s v="Alta"/>
  </r>
  <r>
    <x v="18"/>
    <s v="NO"/>
    <x v="0"/>
    <n v="104"/>
    <s v="Implementación y modificación de Sp de Apertura de cuentas de Ahorros desde Wayki App_x000a_- Se debe registrar la calificación de scroing de los clientes nuevos"/>
    <s v="Correo Electrónico:_x000a_Boucher de calificación de riesgo de LAFT de clientes nuevos registrados mediante el aplicativo WAYKI APP"/>
    <s v="Media"/>
    <s v="Soporte y/o Mantenimiento"/>
    <s v="GERENCIA DE OPERACIONES"/>
    <d v="2021-03-24T00:00:00"/>
    <s v="Zorayda Ines Aparicio Cabrera"/>
    <s v="SI"/>
    <s v="Canales Electrónicos"/>
    <n v="1"/>
    <s v="Alta"/>
    <d v="2021-04-21T00:00:00"/>
    <d v="2021-05-06T00:00:00"/>
    <d v="2021-07-16T00:00:00"/>
    <s v="Puesta en producción"/>
    <n v="1"/>
    <s v="SI"/>
    <x v="2"/>
    <s v="Carlos Sanchez Olivo"/>
    <s v="Pendiente implementación por el equipo de Ahorros"/>
    <n v="100"/>
    <s v="Alta"/>
  </r>
  <r>
    <x v="19"/>
    <s v="SI"/>
    <x v="1"/>
    <m/>
    <s v="Optimización de Procedimientos de Agente Corresponsal:_x000a_Se modulariza los procedimientos de Pagos de Servicios y Pagos de Servicios en línea:_x000a_- Nuevo procedimiento de Cargo a Cuenta_x000a_- Nuevo Procedimiento de Abono a cuenta de Institución_x000a_- Mejora en registro de Cobranza_x000a_- Mejora en servicio de tablas de Agente Corresponsal"/>
    <s v="MEMORANDUM N° 779-2021-GC-CMAC-C"/>
    <s v="Alta"/>
    <s v="Soporte y/o Mantenimiento"/>
    <s v="GERENCIA MANCOMUNADA"/>
    <d v="2021-04-08T00:00:00"/>
    <s v="Juvenal Vargas"/>
    <s v="SI"/>
    <s v="Canales Electrónicos"/>
    <n v="0"/>
    <s v="Alta"/>
    <d v="2021-04-15T00:00:00"/>
    <d v="2021-05-03T00:00:00"/>
    <d v="2021-05-03T00:00:00"/>
    <s v="Puesta en producción"/>
    <n v="1"/>
    <m/>
    <x v="0"/>
    <s v="Valid Valery Velarde Cabrera"/>
    <s v="Proyecto en Producción_x000a_- Pendiente verificación de mejora en procesos"/>
    <n v="75"/>
    <s v="Media"/>
  </r>
  <r>
    <x v="20"/>
    <s v="SI"/>
    <x v="1"/>
    <n v="106"/>
    <s v="Campaña Plazo Fijo - largos Plazos en Wayki App"/>
    <s v="MEMORANDUM N° 838-2021-GC-CMAC-C"/>
    <s v="Alta"/>
    <s v="Proyecto"/>
    <s v="GERENCIA MANCOMUNADA"/>
    <d v="2021-04-27T00:00:00"/>
    <s v="Zorayda Ines Aparicio Cabrera"/>
    <s v="SI"/>
    <s v="Canales Electrónicos"/>
    <n v="0"/>
    <s v="Media"/>
    <d v="2021-05-05T00:00:00"/>
    <d v="2021-05-14T00:00:00"/>
    <d v="2021-07-16T00:00:00"/>
    <s v="Puesta en producción"/>
    <n v="1"/>
    <s v="SI"/>
    <x v="2"/>
    <m/>
    <s v="Pendiente diseño de pantalla en APK e IPA"/>
    <n v="75"/>
    <s v="Media"/>
  </r>
  <r>
    <x v="21"/>
    <s v="NO"/>
    <x v="0"/>
    <n v="106"/>
    <s v="Campaña Plazo Fijo - largos Plazos en Wayki App_x000a_- Se debe modificar la pantalla de simulación para mostrar más opciones de Plazos Fijos_x000a_- Se debe agregar más opciones de plazos"/>
    <s v="MEMORANDUM N° 838-2021-GC-CMAC-C"/>
    <s v="Alta"/>
    <s v="Proyecto"/>
    <s v="GERENCIA MANCOMUNADA"/>
    <d v="2021-04-27T00:00:00"/>
    <s v="Zorayda Ines Aparicio Cabrera"/>
    <s v="SI"/>
    <s v="Canales Electrónicos"/>
    <n v="0"/>
    <s v="Media"/>
    <d v="2021-05-05T00:00:00"/>
    <d v="2021-05-14T00:00:00"/>
    <d v="2021-07-16T00:00:00"/>
    <s v="Puesta en producción"/>
    <n v="1"/>
    <m/>
    <x v="2"/>
    <m/>
    <s v="Pendiente diseño de pantalla en APK e IPA"/>
    <n v="75"/>
    <s v="Media"/>
  </r>
  <r>
    <x v="22"/>
    <s v="SI"/>
    <x v="1"/>
    <m/>
    <s v="Implementar Wayki cash Automático_x000a_- Diseño de pantallas y flujos en aplicación móvil_x000a_- Integración de procedimientos con SICMAC_x000a_- Plantillas de Contractuales"/>
    <s v="Correo Electrónico_x000a_WAYKI CASH AUTOMÁTICO_x000a_Definición funcional - Crédito Automático Wayki App"/>
    <s v="Alta"/>
    <s v="Proyecto"/>
    <s v="INVESTIGACIÓN Y DESARROLLO"/>
    <d v="2021-02-15T00:00:00"/>
    <s v="Heyner Pacheco"/>
    <s v="SI"/>
    <s v="Canales Electrónicos"/>
    <n v="4"/>
    <s v="Alta"/>
    <d v="2021-02-15T00:00:00"/>
    <d v="2021-05-28T00:00:00"/>
    <d v="2021-05-31T00:00:00"/>
    <s v="Puesta en producción"/>
    <n v="1"/>
    <m/>
    <x v="2"/>
    <s v="Jorge Edison Huanca Ergueta"/>
    <s v="Pendiente integración de procedimientos"/>
    <n v="100"/>
    <s v="Alta"/>
  </r>
  <r>
    <x v="23"/>
    <s v="SI"/>
    <x v="1"/>
    <m/>
    <s v="Implementar cambio en Cobro de comisiones Agente Corresponsal_x000a_- Se cobra comisiones acumulativos por trimestres_x000a_- Las consultas no pagan comisiones"/>
    <s v="Correo Electronico_x000a_requerimiento Agente Corresponsal"/>
    <s v="Alta"/>
    <s v="Soporte y/o Mantenimiento"/>
    <s v="CANALES ELECTRÓNICOS"/>
    <d v="2021-03-11T00:00:00"/>
    <s v="Renato Figueroa Diaz"/>
    <s v="SI"/>
    <s v="Canales Electrónicos"/>
    <n v="0"/>
    <s v="Media"/>
    <d v="2021-03-27T00:00:00"/>
    <d v="2021-04-12T00:00:00"/>
    <d v="2021-04-28T00:00:00"/>
    <s v="Puesta en producción"/>
    <n v="1"/>
    <m/>
    <x v="0"/>
    <m/>
    <s v="Pendiente verificación de cobro en cierre de Mes"/>
    <n v="75"/>
    <s v="Media"/>
  </r>
  <r>
    <x v="24"/>
    <s v="SI"/>
    <x v="1"/>
    <m/>
    <s v="Implementar generación de contractuales Wayki Cash en Lote_x000a_- Implementación de procedimientos de integración_x000a_- Implementación de servicios para envío de contractuales_x000a_- Piloto controlado"/>
    <s v="Correo Electrónico_x000a_CREACIÓN DE CORREO ELECTRÓNICO - WAYKI CASH"/>
    <s v="Alta"/>
    <s v="Soporte y/o Mantenimiento"/>
    <s v="INVESTIGACIÓN Y DESARROLLO"/>
    <d v="2021-03-29T00:00:00"/>
    <s v="Heyner Pacheco"/>
    <s v="SI"/>
    <s v="Canales Electrónicos"/>
    <n v="0"/>
    <s v="Alta"/>
    <d v="2021-03-29T00:00:00"/>
    <d v="2021-04-30T00:00:00"/>
    <d v="2021-04-30T00:00:00"/>
    <s v="Puesta en producción"/>
    <n v="1"/>
    <m/>
    <x v="2"/>
    <m/>
    <s v="Pendiente confirmación de la generación de 2056 Correos y contractuales"/>
    <n v="75"/>
    <s v="Media"/>
  </r>
  <r>
    <x v="25"/>
    <s v="SI"/>
    <x v="1"/>
    <n v="111"/>
    <s v="BUG en Consultas RENIEC desde Wayki App"/>
    <s v="Correo Electrónico_x000a_Revisión de Apertura de Cuenta de Ahorros"/>
    <s v="Alta"/>
    <s v="Soporte y/o Mantenimiento"/>
    <s v="CANALES ELECTRÓNICOS"/>
    <d v="2021-04-27T00:00:00"/>
    <s v="Renato Figueroa Diaz"/>
    <s v="NO"/>
    <s v="Canales Electrónicos"/>
    <n v="1"/>
    <s v="Alta"/>
    <d v="2021-04-27T00:00:00"/>
    <d v="2021-05-21T00:00:00"/>
    <d v="2021-05-19T00:00:00"/>
    <s v="Análisis y diseño de software"/>
    <n v="1"/>
    <s v="SI"/>
    <x v="1"/>
    <s v="Karen Indira Alvarez Ccosco"/>
    <s v="Se realizó revisiones de Logs_x000a_Se intentó cambiar el lenguaje_x000a_Pendiente de revisi´n de Web Service RENIEC"/>
    <n v="100"/>
    <s v="Alta"/>
  </r>
  <r>
    <x v="26"/>
    <s v="NO"/>
    <x v="0"/>
    <n v="111"/>
    <s v="Corrección de Consultas RENIEC desde Wayki App_x000a_- Desde la aplicación móvil, no se puede enviar las consultas de algunos DNI_x000a_- Revisión de Web Service_x000a_- Revisión de LOGS"/>
    <s v="Correo Electrónico_x000a_Revisión de Apertura de Cuenta de Ahorros"/>
    <s v="Alta"/>
    <s v="Soporte y/o Mantenimiento"/>
    <s v="CANALES ELECTRÓNICOS"/>
    <d v="2021-04-27T00:00:00"/>
    <s v="Renato Figueroa Diaz"/>
    <s v="NO"/>
    <s v="Canales Electrónicos"/>
    <n v="1"/>
    <s v="Alta"/>
    <d v="2021-04-27T00:00:00"/>
    <d v="2021-05-21T00:00:00"/>
    <d v="2021-05-19T00:00:00"/>
    <s v="Análisis y diseño de software"/>
    <n v="1"/>
    <m/>
    <x v="1"/>
    <s v="Karen Indira Alvarez Ccosco"/>
    <s v="Se realizó revisiones de Logs_x000a_Se intentó cambiar el lenguaje_x000a_Pendiente de revisi´n de Web Service RENIEC"/>
    <n v="100"/>
    <s v="Alta"/>
  </r>
  <r>
    <x v="27"/>
    <s v="SI"/>
    <x v="1"/>
    <n v="112"/>
    <s v="Copia y almacenamiento de Constancias Wayki App"/>
    <s v="Correo Electrónico_x000a_Copia y almacenamiento de Constancias Wayki App"/>
    <s v="Alta"/>
    <s v="Normativo y/o Regulatorio"/>
    <s v="CANALES ELECTRÓNICOS"/>
    <d v="2021-03-10T00:00:00"/>
    <s v="Renato Figueroa Diaz"/>
    <s v="SI"/>
    <s v="Canales Electrónicos"/>
    <n v="0"/>
    <s v="Media"/>
    <d v="2021-05-05T00:00:00"/>
    <d v="2021-05-07T00:00:00"/>
    <d v="2021-05-07T00:00:00"/>
    <s v="Puesta en producción"/>
    <n v="1"/>
    <s v="SI"/>
    <x v="2"/>
    <m/>
    <s v="Pendiente verificación de registro de todas las operaciones"/>
    <n v="75"/>
    <s v="Media"/>
  </r>
  <r>
    <x v="28"/>
    <s v="NO"/>
    <x v="0"/>
    <n v="112"/>
    <s v="Copia y almacenamiento de Constancias Wayki App_x000a_- Se registra los correos con copia a: constanciawaykiapp@cmac-cusco.com.pe._x000a_- Operaciones Wayki App y Constancias de Compras por Internet y Token SMS"/>
    <s v="Correo Electrónico_x000a_Copia y almacenamiento de Constancias Wayki App"/>
    <s v="Alta"/>
    <s v="Normativo y/o Regulatorio"/>
    <s v="CANALES ELECTRÓNICOS"/>
    <d v="2021-03-10T00:00:00"/>
    <s v="Renato Figueroa Diaz"/>
    <s v="SI"/>
    <s v="Canales Electrónicos"/>
    <n v="0"/>
    <s v="Media"/>
    <d v="2021-05-05T00:00:00"/>
    <d v="2021-05-07T00:00:00"/>
    <d v="2021-05-07T00:00:00"/>
    <s v="Puesta en producción"/>
    <n v="1"/>
    <m/>
    <x v="2"/>
    <m/>
    <s v="Pendiente verificación de registro de todas las operaciones"/>
    <n v="75"/>
    <s v="Media"/>
  </r>
  <r>
    <x v="29"/>
    <s v="SI"/>
    <x v="1"/>
    <n v="113"/>
    <s v="Se corrigen y estandarizan las constancias de Wayki App"/>
    <s v="Correo Electronico_x000a_Mejora en la &quot;Constancia de Activación de Token SMS desde Wayki App&quot;"/>
    <s v="Alta"/>
    <s v="Soporte y/o Mantenimiento"/>
    <s v="CANALES ELECTRÓNICOS"/>
    <d v="2021-04-12T00:00:00"/>
    <s v="Renato Figueroa Diaz"/>
    <s v="SI"/>
    <s v="Canales Electrónicos"/>
    <n v="1"/>
    <s v="Media"/>
    <d v="2021-04-27T00:00:00"/>
    <d v="2021-05-07T00:00:00"/>
    <d v="2021-05-07T00:00:00"/>
    <s v="Puesta en producción"/>
    <n v="1"/>
    <s v="SI"/>
    <x v="2"/>
    <m/>
    <m/>
    <n v="75"/>
    <s v="Media"/>
  </r>
  <r>
    <x v="30"/>
    <s v="NO"/>
    <x v="0"/>
    <n v="113"/>
    <s v="Se corrigen y estandarizan las constancias de Wayki App_x000a_- Afiliación y desafiliación de Compras por Internet_x000a_- Activación y Desactivación de Token SMS Wayki App"/>
    <s v="Correo Electronico_x000a_Mejora en la &quot;Constancia de Activación de Token SMS desde Wayki App&quot;"/>
    <s v="Alta"/>
    <s v="Soporte y/o Mantenimiento"/>
    <s v="CANALES ELECTRÓNICOS"/>
    <d v="2021-04-12T00:00:00"/>
    <s v="Renato Figueroa Diaz"/>
    <s v="SI"/>
    <s v="Canales Electrónicos"/>
    <n v="1"/>
    <s v="Media"/>
    <d v="2021-04-27T00:00:00"/>
    <d v="2021-05-07T00:00:00"/>
    <d v="2021-05-07T00:00:00"/>
    <s v="Puesta en producción"/>
    <n v="1"/>
    <m/>
    <x v="2"/>
    <m/>
    <m/>
    <n v="75"/>
    <s v="Media"/>
  </r>
  <r>
    <x v="31"/>
    <s v="SI"/>
    <x v="1"/>
    <n v="114"/>
    <s v="Implementar Cuentas Ahorro Inversión - Wayki App_x000a_- Diseño de pantallas y flujos en aplicación móvil_x000a_- Integración de procedimientos con SICMAC_x000a_- Plantillas de Contractuales"/>
    <s v="Correo Electrónico_x000a_Apertura de cuenta Ahorro Inversión Wayki App"/>
    <s v="Media"/>
    <s v="Proyecto"/>
    <s v="CAPTACIONES Y SERVICIOS"/>
    <d v="2021-04-27T00:00:00"/>
    <s v="Carola Diaz Uria"/>
    <s v="SI"/>
    <s v="Canales Electrónicos"/>
    <n v="1"/>
    <s v="Alta"/>
    <d v="2021-05-07T00:00:00"/>
    <d v="2021-05-27T00:00:00"/>
    <d v="2021-10-04T00:00:00"/>
    <s v="Implementación"/>
    <n v="1"/>
    <m/>
    <x v="2"/>
    <m/>
    <m/>
    <n v="100"/>
    <s v="Alta"/>
  </r>
  <r>
    <x v="32"/>
    <s v="SI"/>
    <x v="1"/>
    <n v="115"/>
    <s v="Pagos y Recaudación Bitel en Wayki App"/>
    <s v="Correo electrónico_x000a_DEFINICION DE RECARGAS Y PAGO DE RECAUDACIONES DE BITEL EN WAYKI Y ICOBRANZAS"/>
    <s v="Alta"/>
    <s v="Proyecto"/>
    <s v="CAPTACIONES Y SERVICIOS"/>
    <d v="2021-05-04T00:00:00"/>
    <s v="Carola Diaz Uria"/>
    <s v="SI"/>
    <s v="Canales Electrónicos"/>
    <n v="0"/>
    <s v="Alta"/>
    <d v="2021-05-10T00:00:00"/>
    <d v="2021-06-04T00:00:00"/>
    <d v="2021-10-04T00:00:00"/>
    <s v="Definición funcional"/>
    <n v="1"/>
    <m/>
    <x v="0"/>
    <s v="Christian Lupo Valencia"/>
    <m/>
    <n v="100"/>
    <s v="Alta"/>
  </r>
  <r>
    <x v="33"/>
    <s v="NO"/>
    <x v="0"/>
    <n v="115"/>
    <s v="Implementación de procediemintos almacenados para realizar el cobro del Recaudación de BITEL desde Wayki App"/>
    <s v="Correo electrónico_x000a_DEFINICION DE RECARGAS Y PAGO DE RECAUDACIONES DE BITEL EN WAYKI Y ICOBRANZAS"/>
    <s v="Alta"/>
    <s v="Proyecto"/>
    <s v="CAPTACIONES Y SERVICIOS"/>
    <d v="2021-05-04T00:00:00"/>
    <s v="Carola Diaz Uria"/>
    <s v="SI"/>
    <s v="Canales Electrónicos"/>
    <n v="0"/>
    <s v="Alta"/>
    <d v="2021-05-10T00:00:00"/>
    <d v="2021-06-04T00:00:00"/>
    <d v="2021-10-04T00:00:00"/>
    <s v="Definición funcional"/>
    <n v="1"/>
    <s v="NO"/>
    <x v="1"/>
    <s v="Maricel Uscamaita Quispetupa"/>
    <m/>
    <n v="100"/>
    <s v="Alta"/>
  </r>
  <r>
    <x v="34"/>
    <s v="NO"/>
    <x v="0"/>
    <n v="115"/>
    <s v="Integración e implementación de Servicios en bus de integración para el proceso de Pagos en línea de Recaudación BITEL desde APK e IPA de Wayki App"/>
    <s v="Correo electrónico_x000a_DEFINICION DE RECARGAS Y PAGO DE RECAUDACIONES DE BITEL EN WAYKI Y ICOBRANZAS"/>
    <s v="Alta"/>
    <s v="Proyecto"/>
    <s v="CAPTACIONES Y SERVICIOS"/>
    <d v="2021-05-04T00:00:00"/>
    <s v="Carola Diaz Uria"/>
    <s v="SI"/>
    <s v="Canales Electrónicos"/>
    <n v="0"/>
    <s v="Alta"/>
    <d v="2021-05-10T00:00:00"/>
    <d v="2021-06-04T00:00:00"/>
    <d v="2021-10-04T00:00:00"/>
    <s v="Definición funcional"/>
    <n v="1"/>
    <s v="NO"/>
    <x v="1"/>
    <s v="Maricel Uscamaita Quispetupa"/>
    <m/>
    <n v="100"/>
    <s v="Alta"/>
  </r>
  <r>
    <x v="35"/>
    <s v="NO"/>
    <x v="0"/>
    <n v="115"/>
    <s v="Implementación de proceso y servicio de extornos de Recaudación y Recargas BITEL - Creación de web service para envío de extornos automáticos"/>
    <s v="Correo electrónico_x000a_DEFINICION DE RECARGAS Y PAGO DE RECAUDACIONES DE BITEL EN WAYKI Y ICOBRANZAS"/>
    <s v="Alta"/>
    <s v="Proyecto"/>
    <s v="CAPTACIONES Y SERVICIOS"/>
    <d v="2021-05-04T00:00:00"/>
    <s v="Carola Diaz Uria"/>
    <s v="SI"/>
    <s v="Canales Electrónicos"/>
    <n v="0"/>
    <s v="Alta"/>
    <d v="2021-05-10T00:00:00"/>
    <d v="2021-06-04T00:00:00"/>
    <d v="2021-10-04T00:00:00"/>
    <s v="Definición funcional"/>
    <n v="1"/>
    <s v="NO"/>
    <x v="1"/>
    <s v="Maricel Uscamaita Quispetupa"/>
    <m/>
    <n v="100"/>
    <s v="Alta"/>
  </r>
  <r>
    <x v="36"/>
    <s v="SI"/>
    <x v="1"/>
    <n v="116"/>
    <s v="Recargas Bitel en Wayki App"/>
    <s v="Correo electrónico_x000a_DEFINICION DE RECARGAS Y PAGO DE RECAUDACIONES DE BITEL EN WAYKI Y ICOBRANZAS"/>
    <s v="Alta"/>
    <s v="Proyecto"/>
    <s v="CAPTACIONES Y SERVICIOS"/>
    <d v="2021-05-04T00:00:00"/>
    <s v="Carola Diaz Uria"/>
    <s v="SI"/>
    <s v="Canales Electrónicos"/>
    <n v="0"/>
    <s v="Alta"/>
    <d v="2021-05-10T00:00:00"/>
    <d v="2021-06-04T00:00:00"/>
    <d v="2021-10-04T00:00:00"/>
    <s v="Definición funcional"/>
    <n v="1"/>
    <s v="NO"/>
    <x v="0"/>
    <s v="Christian Lupo Valencia"/>
    <m/>
    <n v="100"/>
    <s v="Alta"/>
  </r>
  <r>
    <x v="37"/>
    <s v="SI"/>
    <x v="0"/>
    <n v="116"/>
    <s v="Implementación de procediemintos almacenados para realizar el cobro de Recargas de BITEL desde Wayki App"/>
    <s v="Correo electrónico_x000a_DEFINICION DE RECARGAS Y PAGO DE RECAUDACIONES DE BITEL EN WAYKI Y ICOBRANZAS"/>
    <s v="Alta"/>
    <s v="Proyecto"/>
    <s v="CAPTACIONES Y SERVICIOS"/>
    <d v="2021-05-04T00:00:00"/>
    <s v="Carola Diaz Uria"/>
    <s v="SI"/>
    <s v="Canales Electrónicos"/>
    <n v="0"/>
    <s v="Alta"/>
    <d v="2021-05-10T00:00:00"/>
    <d v="2021-06-04T00:00:00"/>
    <d v="2021-10-04T00:00:00"/>
    <s v="Definición funcional"/>
    <n v="1"/>
    <s v="NO"/>
    <x v="0"/>
    <s v="Christian Lupo Valencia"/>
    <m/>
    <n v="100"/>
    <s v="Alta"/>
  </r>
  <r>
    <x v="38"/>
    <s v="SI"/>
    <x v="0"/>
    <n v="116"/>
    <s v="Integración e implementación de Servicios en bus de integración para el proceso de Recargas BITEL desde APK e IPA de Wayki App"/>
    <s v="Correo electrónico_x000a_DEFINICION DE RECARGAS Y PAGO DE RECAUDACIONES DE BITEL EN WAYKI Y ICOBRANZAS"/>
    <s v="Alta"/>
    <s v="Proyecto"/>
    <s v="CAPTACIONES Y SERVICIOS"/>
    <d v="2021-05-04T00:00:00"/>
    <s v="Carola Diaz Uria"/>
    <s v="SI"/>
    <s v="Canales Electrónicos"/>
    <n v="0"/>
    <s v="Alta"/>
    <d v="2021-05-10T00:00:00"/>
    <d v="2021-06-04T00:00:00"/>
    <d v="2021-10-04T00:00:00"/>
    <s v="Definición funcional"/>
    <n v="1"/>
    <s v="NO"/>
    <x v="0"/>
    <s v="Christian Lupo Valencia"/>
    <m/>
    <n v="100"/>
    <s v="Alta"/>
  </r>
  <r>
    <x v="39"/>
    <s v="SI"/>
    <x v="0"/>
    <n v="116"/>
    <s v="Implementación de integration service para proceso de conciliación diario de cobros con Recaudación y Recargas BITEL"/>
    <s v="Correo electrónico_x000a_DEFINICION DE RECARGAS Y PAGO DE RECAUDACIONES DE BITEL EN WAYKI Y ICOBRANZAS"/>
    <s v="Alta"/>
    <s v="Proyecto"/>
    <s v="CAPTACIONES Y SERVICIOS"/>
    <d v="2021-05-04T00:00:00"/>
    <s v="Carola Diaz Uria"/>
    <s v="SI"/>
    <s v="Canales Electrónicos"/>
    <n v="0"/>
    <s v="Alta"/>
    <d v="2021-05-10T00:00:00"/>
    <d v="2021-06-04T00:00:00"/>
    <d v="2021-10-04T00:00:00"/>
    <s v="Definición funcional"/>
    <n v="1"/>
    <s v="NO"/>
    <x v="0"/>
    <s v="Christian Lupo Valencia"/>
    <m/>
    <n v="100"/>
    <s v="Alta"/>
  </r>
  <r>
    <x v="40"/>
    <s v="SI"/>
    <x v="1"/>
    <m/>
    <s v="Depósito por número de DNI y Retiro de cuenta CTS en Agentes KASNET_x000a_- Diseño._x000a_- Implementación de Scripts_x000a_- Implementación de Autorizador"/>
    <s v="Correo Electrónico_x000a_CTS- Agente Corresponsal"/>
    <s v="Media"/>
    <s v="Proyecto"/>
    <s v="CANALES ELECTRÓNICOS"/>
    <d v="2020-03-30T00:00:00"/>
    <s v="Renato Figueroa Diaz"/>
    <s v="SI"/>
    <s v="Canales Electrónicos"/>
    <n v="1"/>
    <s v="Alta"/>
    <d v="2020-05-02T00:00:00"/>
    <d v="2021-02-10T00:00:00"/>
    <d v="2021-06-04T00:00:00"/>
    <s v="Certificación"/>
    <n v="1"/>
    <m/>
    <x v="3"/>
    <m/>
    <s v="Actualmente se encuentra en piloto controlado"/>
    <n v="100"/>
    <s v="Alta"/>
  </r>
  <r>
    <x v="41"/>
    <s v="SI"/>
    <x v="1"/>
    <n v="117"/>
    <s v="Bloqueo y desbloqueo Wayki APP desde Call Center._x000a_- Diseño._x000a_- Implementación en Admin Debito_x000a_- Implementación de script"/>
    <s v="Correo Electrónico_x000a_bloqueo/desbloqueo acceso app movil"/>
    <s v="Alta"/>
    <s v="Soporte y/o Mantenimiento"/>
    <s v="CANALES ELECTRÓNICOS"/>
    <s v="---"/>
    <s v="Renato Figueroa Diaz"/>
    <s v="SI"/>
    <s v="Canales Electrónicos"/>
    <n v="1"/>
    <s v="Media"/>
    <d v="2020-11-11T00:00:00"/>
    <d v="2021-04-16T00:00:00"/>
    <d v="2021-04-23T00:00:00"/>
    <s v="Puesta en producción"/>
    <n v="1"/>
    <m/>
    <x v="3"/>
    <m/>
    <s v="Levantamiento de observación para clientes que fueron bloqueados en la generación de clave de 6"/>
    <n v="75"/>
    <s v="Media"/>
  </r>
  <r>
    <x v="42"/>
    <s v="SI"/>
    <x v="1"/>
    <m/>
    <s v="Cambio de dinámica contable de la conciliación en el SIMP._x000a_- Diseño._x000a_- Implementación de ajustes dinámica contable"/>
    <m/>
    <s v="Alta"/>
    <s v="Proyecto"/>
    <s v="GERENCIA DE CONTABILIDAD"/>
    <s v="---"/>
    <s v="Yovana Enriquez Tisoc"/>
    <s v="SI"/>
    <s v="Canales Electrónicos"/>
    <n v="5"/>
    <s v="Alta"/>
    <d v="2020-05-05T00:00:00"/>
    <d v="2021-03-10T00:00:00"/>
    <d v="2021-04-05T00:00:00"/>
    <s v="Certificación"/>
    <n v="1"/>
    <m/>
    <x v="4"/>
    <m/>
    <m/>
    <n v="100"/>
    <s v="Alta"/>
  </r>
  <r>
    <x v="43"/>
    <s v="SI"/>
    <x v="1"/>
    <m/>
    <s v="Mejoras en el pago de última cuota de crédito en Agentes KASNET._x000a_- Implementación de script._x000a_- Implementación en autorizador Globokas"/>
    <s v="Correo Electrónico_x000a_RE: Canales Electrónicos"/>
    <s v="Alta"/>
    <s v="Soporte y/o Mantenimiento"/>
    <s v="CANALES ELECTRÓNICOS"/>
    <d v="2021-01-18T00:00:00"/>
    <s v="Renato Figueroa Diaz"/>
    <s v="SI"/>
    <s v="Canales Electrónicos"/>
    <n v="0"/>
    <s v="Alta"/>
    <d v="2021-01-18T00:00:00"/>
    <d v="2021-01-26T00:00:00"/>
    <d v="2021-02-03T00:00:00"/>
    <s v="Puesta en producción"/>
    <n v="1"/>
    <m/>
    <x v="0"/>
    <m/>
    <s v="Pendiente levantamiento de observación en pagos de Kasnet"/>
    <n v="100"/>
    <s v="Alta"/>
  </r>
  <r>
    <x v="44"/>
    <s v="SI"/>
    <x v="1"/>
    <s v="000300"/>
    <s v="Solicitud Afiliaciones de Tarjeta de Crédito_x000a_- Modificación base de campaña se agregan datos adicionales de cliente"/>
    <m/>
    <s v="Alta"/>
    <s v="Proyecto"/>
    <s v="GERENCIA DE CREDITOS"/>
    <m/>
    <s v="Yuri Manrique"/>
    <s v="NO"/>
    <s v="Créditos"/>
    <n v="0"/>
    <s v="Baja"/>
    <s v="02/11/2021"/>
    <d v="2022-01-15T00:00:00"/>
    <d v="2022-01-15T00:00:00"/>
    <s v="Implementación"/>
    <n v="1"/>
    <s v="NO"/>
    <x v="3"/>
    <m/>
    <m/>
    <n v="50"/>
    <s v="Baja"/>
  </r>
  <r>
    <x v="16"/>
    <s v="SI"/>
    <x v="1"/>
    <s v="000300"/>
    <s v="Envio de requerimiento de solicitudes de MDP_x000a_- envío de lista de requerimientos de solicitudes de MDP "/>
    <m/>
    <s v="Media"/>
    <s v="Proyecto"/>
    <s v="GERENCIA DE CREDITOS"/>
    <m/>
    <s v="Yuri Manrique"/>
    <s v="NO"/>
    <s v="Canales Electrónicos"/>
    <n v="0"/>
    <s v="Baja"/>
    <d v="2021-11-04T00:00:00"/>
    <d v="2022-01-15T00:00:00"/>
    <d v="2022-01-15T00:00:00"/>
    <s v="Análisis y diseño de software"/>
    <n v="1"/>
    <s v="NO"/>
    <x v="5"/>
    <m/>
    <m/>
    <n v="75"/>
    <s v="Media"/>
  </r>
  <r>
    <x v="45"/>
    <s v="SI"/>
    <x v="1"/>
    <s v="000300"/>
    <s v="Servidores SGTC - AD_x000a_- seguimiento de habilitación de servidores para SGTC"/>
    <m/>
    <s v="Media"/>
    <s v="Proyecto"/>
    <s v="GERENCIA DE CREDITOS"/>
    <m/>
    <s v="Yuri Manrique"/>
    <s v="NO"/>
    <s v="Canales Electrónicos"/>
    <n v="0"/>
    <s v="Baja"/>
    <d v="2021-11-08T00:00:00"/>
    <d v="2022-01-15T00:00:00"/>
    <d v="2022-01-15T00:00:00"/>
    <s v="Certificación"/>
    <n v="1"/>
    <s v="NO"/>
    <x v="3"/>
    <m/>
    <m/>
    <n v="75"/>
    <s v="Media"/>
  </r>
  <r>
    <x v="20"/>
    <s v="NO"/>
    <x v="0"/>
    <s v="000300"/>
    <s v="Servidores SGTC - AD_x000a_- seguimiento de habilitación de servidores para Servicio de autenticación"/>
    <m/>
    <s v="Media"/>
    <s v="Proyecto"/>
    <s v="GERENCIA DE CREDITOS"/>
    <m/>
    <s v="Yuri Manrique"/>
    <s v="NO"/>
    <s v="Canales Electrónicos"/>
    <n v="0"/>
    <s v="Baja"/>
    <d v="2021-11-08T00:00:00"/>
    <d v="2022-01-15T00:00:00"/>
    <d v="2022-01-15T00:00:00"/>
    <s v="Certificación"/>
    <n v="1"/>
    <s v="NO"/>
    <x v="3"/>
    <m/>
    <m/>
    <n v="75"/>
    <s v="Media"/>
  </r>
  <r>
    <x v="46"/>
    <s v="NO"/>
    <x v="0"/>
    <s v="000300"/>
    <s v="Arquitectura comunicación SGTC-Bus Integración_x000a_-Análisis y Diseño de comunicación entre bus de integracion con SGTC"/>
    <m/>
    <s v="Media"/>
    <s v="Proyecto"/>
    <s v="GERENCIA DE CREDITOS"/>
    <m/>
    <s v="Yuri Manrique"/>
    <s v="NO"/>
    <s v="Canales Electrónicos"/>
    <n v="0"/>
    <s v="Baja"/>
    <d v="2021-11-08T00:00:00"/>
    <d v="2022-01-15T00:00:00"/>
    <d v="2022-01-15T00:00:00"/>
    <s v="Certificación"/>
    <n v="1"/>
    <s v="NO"/>
    <x v="3"/>
    <m/>
    <m/>
    <n v="75"/>
    <s v="Media"/>
  </r>
  <r>
    <x v="36"/>
    <s v="NO"/>
    <x v="0"/>
    <s v="000300"/>
    <s v="Reporte de seguimiento de Tarjeta de Crédito_x000a_- Análisis de parámetros requeridos."/>
    <m/>
    <s v="Media"/>
    <s v="Proyecto"/>
    <s v="GERENCIA DE CREDITOS"/>
    <m/>
    <s v="Yuri Manrique"/>
    <s v="NO"/>
    <s v="Canales Electrónicos"/>
    <n v="0"/>
    <s v="Baja"/>
    <d v="2021-11-18T00:00:00"/>
    <d v="2022-01-15T00:00:00"/>
    <d v="2022-01-15T00:00:00"/>
    <s v="Implementación"/>
    <n v="1"/>
    <s v="NO"/>
    <x v="5"/>
    <m/>
    <m/>
    <n v="75"/>
    <s v="Media"/>
  </r>
  <r>
    <x v="47"/>
    <s v="SI"/>
    <x v="1"/>
    <s v="000300"/>
    <s v="Obtener los datos correspondientes al reporte de seguimiento TC:_x000a_- Antigüedad_Cliente_x000a_- Tipo_Cliente_x000a_- N°_Entidades_Cliente_x000a_- N°_Productos_Caja_Cusco"/>
    <m/>
    <s v="Media"/>
    <s v="Proyecto"/>
    <s v="GERENCIA DE CREDITOS"/>
    <m/>
    <s v="Yuri Manrique"/>
    <s v="NO"/>
    <s v="Canales Electrónicos"/>
    <n v="0"/>
    <s v="Media"/>
    <d v="2021-11-25T00:00:00"/>
    <d v="2022-01-15T00:00:00"/>
    <d v="2022-01-15T00:00:00"/>
    <s v="Implementación"/>
    <n v="1"/>
    <s v="NO"/>
    <x v="5"/>
    <m/>
    <m/>
    <n v="75"/>
    <s v="Media"/>
  </r>
  <r>
    <x v="48"/>
    <s v="SI"/>
    <x v="1"/>
    <s v="000300"/>
    <s v="Obtener los datos correspondientes al reporte de seguimiento TC:_x000a_- Saldo_ahorros_x000a_- Saldo_Plazo_fijo_x000a_- Saldo_CTS_x000a_- Saldo_sueldo_x000a_- Saldo_Ah_inversiones"/>
    <m/>
    <s v="Media"/>
    <s v="Proyecto"/>
    <s v="GERENCIA DE CREDITOS"/>
    <m/>
    <s v="Yuri Manrique"/>
    <s v="NO"/>
    <s v="Canales Electrónicos"/>
    <n v="0"/>
    <s v="Media"/>
    <d v="2021-11-26T00:00:00"/>
    <d v="2022-01-15T00:00:00"/>
    <d v="2022-01-15T00:00:00"/>
    <s v="Implementación"/>
    <n v="1"/>
    <s v="NO"/>
    <x v="5"/>
    <m/>
    <m/>
    <n v="75"/>
    <s v="Media"/>
  </r>
  <r>
    <x v="49"/>
    <s v="SI"/>
    <x v="1"/>
    <s v="000300"/>
    <s v="Datos Solicitud Cliente/ Negocio SGTC_x000a_- Implementar un procedimiento almacenado para consultar información sobre el cliente/negocio"/>
    <m/>
    <s v="Media"/>
    <s v="Proyecto"/>
    <s v="GERENCIA DE CREDITOS"/>
    <m/>
    <s v="Yuri Manrique"/>
    <s v="NO"/>
    <s v="Canales Electrónicos"/>
    <n v="0"/>
    <s v="Media"/>
    <d v="2021-11-29T00:00:00"/>
    <d v="2022-01-15T00:00:00"/>
    <d v="2022-01-15T00:00:00"/>
    <s v="Implementación"/>
    <n v="1"/>
    <s v="NO"/>
    <x v="5"/>
    <m/>
    <m/>
    <n v="75"/>
    <s v="Media"/>
  </r>
  <r>
    <x v="50"/>
    <s v="SI"/>
    <x v="1"/>
    <s v="000300"/>
    <s v="Datos Solicitud Campaña SGTC_x000a_- Implementar un procedimiento almacenado para consultar información sobre la campaña vigente de tarjeta de crédito"/>
    <m/>
    <s v="Media"/>
    <s v="Proyecto"/>
    <s v="GERENCIA DE CREDITOS"/>
    <m/>
    <s v="Yuri Manrique"/>
    <s v="NO"/>
    <s v="Canales Electrónicos"/>
    <n v="0"/>
    <s v="Media"/>
    <d v="2021-11-30T00:00:00"/>
    <d v="2022-01-15T00:00:00"/>
    <d v="2022-01-15T00:00:00"/>
    <s v="Implementación"/>
    <n v="1"/>
    <s v="NO"/>
    <x v="5"/>
    <m/>
    <m/>
    <n v="75"/>
    <s v="Media"/>
  </r>
  <r>
    <x v="51"/>
    <s v="NO"/>
    <x v="0"/>
    <s v="000300"/>
    <s v="Datos Solicitud Tarjeta Crédito SGTC_x000a_- Implementar un procedimiento almacenado para consultar las características de una tarjeta de crédito"/>
    <m/>
    <s v="Media"/>
    <s v="Proyecto"/>
    <s v="GERENCIA DE CREDITOS"/>
    <m/>
    <s v="Yuri Manrique"/>
    <s v="NO"/>
    <s v="Canales Electrónicos"/>
    <n v="0"/>
    <s v="Media"/>
    <d v="2021-12-01T00:00:00"/>
    <d v="2022-01-15T00:00:00"/>
    <d v="2022-01-15T00:00:00"/>
    <s v="Implementación"/>
    <n v="1"/>
    <s v="NO"/>
    <x v="5"/>
    <m/>
    <m/>
    <n v="75"/>
    <s v="Media"/>
  </r>
  <r>
    <x v="52"/>
    <s v="NO"/>
    <x v="0"/>
    <s v="000300"/>
    <s v="Datos Solicitud Linea de crédito SGTC_x000a_- Implementar un procedimiento almacenado para consultar la linea de crédito"/>
    <m/>
    <s v="Media"/>
    <s v="Proyecto"/>
    <s v="GERENCIA DE CREDITOS"/>
    <m/>
    <s v="Yuri Manrique"/>
    <s v="NO"/>
    <s v="Canales Electrónicos"/>
    <n v="0"/>
    <s v="Media"/>
    <d v="2021-12-02T00:00:00"/>
    <d v="2022-01-15T00:00:00"/>
    <d v="2022-01-15T00:00:00"/>
    <s v="Implementación"/>
    <n v="1"/>
    <s v="NO"/>
    <x v="5"/>
    <m/>
    <m/>
    <n v="75"/>
    <s v="Media"/>
  </r>
  <r>
    <x v="53"/>
    <s v="SI"/>
    <x v="1"/>
    <s v="000301"/>
    <s v="Tarjeta de Crédito - Bus de Integración "/>
    <m/>
    <s v="Media"/>
    <s v="Proyecto"/>
    <s v="GERENCIA DE CREDITOS"/>
    <m/>
    <s v="Yuri Manrique"/>
    <s v="NO"/>
    <s v="Canales Electrónicos"/>
    <n v="0"/>
    <s v="Baja"/>
    <d v="2021-11-06T00:00:00"/>
    <m/>
    <d v="2022-01-15T00:00:00"/>
    <s v="Implementación"/>
    <n v="1"/>
    <s v="NO"/>
    <x v="3"/>
    <m/>
    <m/>
    <n v="75"/>
    <s v="Media"/>
  </r>
  <r>
    <x v="2"/>
    <s v="SI"/>
    <x v="1"/>
    <s v="000301"/>
    <s v="Implementación Procedimientos almacenados Bus Integración_x000a_- Implementación de Procedimientos almacenados para caracteristicas y parametros de tarjeta de crédito"/>
    <m/>
    <s v="Media"/>
    <s v="Proyecto"/>
    <s v="GERENCIA DE CREDITOS"/>
    <m/>
    <s v="Yuri Manrique"/>
    <s v="NO"/>
    <s v="Canales Electrónicos"/>
    <n v="0"/>
    <s v="Baja"/>
    <d v="2021-11-06T00:00:00"/>
    <m/>
    <d v="2022-01-15T00:00:00"/>
    <s v="Implementación"/>
    <n v="1"/>
    <s v="NO"/>
    <x v="3"/>
    <m/>
    <m/>
    <n v="75"/>
    <s v="Media"/>
  </r>
  <r>
    <x v="54"/>
    <s v="SI"/>
    <x v="1"/>
    <n v="145"/>
    <s v="BUG - Pagos de tarjeta de crédito desde Favoritos en equipos IOS"/>
    <m/>
    <s v="Alta"/>
    <s v="Soporte y/o Mantenimiento"/>
    <s v="CANALES ELECTRÓNICOS"/>
    <m/>
    <s v="Renato Figueroa Diaz"/>
    <s v="SI"/>
    <s v="Canales Electrónicos"/>
    <n v="0"/>
    <s v="Media"/>
    <m/>
    <d v="2021-10-05T00:00:00"/>
    <d v="2021-10-05T00:00:00"/>
    <s v="Certificación"/>
    <n v="1"/>
    <s v="SI"/>
    <x v="2"/>
    <m/>
    <m/>
    <m/>
    <s v="Alta"/>
  </r>
  <r>
    <x v="55"/>
    <s v="NO"/>
    <x v="0"/>
    <n v="145"/>
    <s v="Pagos de tarjeta de crédito desde Favoritos en equipos IOS_x000a_- Se presenta error en el registro de favoritos de Pagos de Tarjetas de crédito_x000a_Se implementa la corrección a través de bus de integración"/>
    <m/>
    <s v="Alta"/>
    <s v="Soporte y/o Mantenimiento"/>
    <s v="CANALES ELECTRÓNICOS"/>
    <m/>
    <s v="Renato Figueroa Diaz"/>
    <s v="SI"/>
    <s v="Canales Electrónicos"/>
    <n v="0"/>
    <s v="Media"/>
    <m/>
    <d v="2021-10-05T00:00:00"/>
    <d v="2021-10-05T00:00:00"/>
    <s v="Certificación"/>
    <n v="1"/>
    <s v="SI"/>
    <x v="2"/>
    <m/>
    <m/>
    <m/>
    <s v="Alta"/>
  </r>
  <r>
    <x v="56"/>
    <s v="NO"/>
    <x v="0"/>
    <s v="000302"/>
    <s v="VALIDACION DE SERVICIOS DE EXTORNO_x000a_- Pruebas de servicio POSTMAN de extornos."/>
    <m/>
    <s v="Media"/>
    <s v="Proyecto"/>
    <s v="GERENCIA DE CREDITOS"/>
    <m/>
    <s v="Yuri Manrique"/>
    <s v="NO"/>
    <s v="Canales Electrónicos"/>
    <n v="0"/>
    <s v="Baja"/>
    <d v="2021-11-17T00:00:00"/>
    <d v="2021-10-05T00:00:00"/>
    <d v="2022-01-15T00:00:00"/>
    <s v="Certificación"/>
    <n v="1"/>
    <s v="NO"/>
    <x v="6"/>
    <m/>
    <m/>
    <n v="75"/>
    <s v="Media"/>
  </r>
  <r>
    <x v="57"/>
    <s v="NO"/>
    <x v="0"/>
    <s v="000302"/>
    <s v="Pruebas del micorservicio de extornos_x000a_- Pruebas unitarias de extorno a nivel de bus de integración"/>
    <m/>
    <s v="Media"/>
    <s v="Proyecto"/>
    <s v="GERENCIA DE CREDITOS"/>
    <m/>
    <s v="Yuri Manrique"/>
    <s v="NO"/>
    <s v="Canales Electrónicos"/>
    <n v="0"/>
    <s v="Media"/>
    <d v="2021-11-22T00:00:00"/>
    <d v="2021-10-05T00:00:00"/>
    <d v="2022-01-15T00:00:00"/>
    <s v="Implementación"/>
    <n v="1"/>
    <s v="NO"/>
    <x v="5"/>
    <m/>
    <m/>
    <n v="75"/>
    <s v="Media"/>
  </r>
  <r>
    <x v="58"/>
    <s v="NO"/>
    <x v="0"/>
    <s v="000302"/>
    <s v="Pruebas del micorservicio de extornos_x000a_- Seguimiento en base de datos y su movimiento."/>
    <m/>
    <s v="Media"/>
    <s v="Proyecto"/>
    <s v="GERENCIA DE CREDITOS"/>
    <m/>
    <s v="Yuri Manrique"/>
    <s v="NO"/>
    <s v="Canales Electrónicos"/>
    <n v="0"/>
    <s v="Media"/>
    <d v="2021-11-23T00:00:00"/>
    <d v="2021-10-25T00:00:00"/>
    <d v="2022-01-15T00:00:00"/>
    <s v="Implementación"/>
    <n v="1"/>
    <s v="NO"/>
    <x v="5"/>
    <m/>
    <m/>
    <n v="75"/>
    <s v="Media"/>
  </r>
  <r>
    <x v="59"/>
    <s v="NO"/>
    <x v="0"/>
    <s v="000302"/>
    <s v="Pruebas del micorservicio de extornos_x000a_- Realizar la revisión de los datos registrados para las operaciones de extornos TRAMA 0400"/>
    <m/>
    <s v="Media"/>
    <s v="Proyecto"/>
    <s v="GERENCIA DE CREDITOS"/>
    <m/>
    <s v="Yuri Manrique"/>
    <s v="NO"/>
    <s v="Canales Electrónicos"/>
    <n v="0"/>
    <s v="Media"/>
    <d v="2021-11-24T00:00:00"/>
    <d v="2021-10-25T00:00:00"/>
    <d v="2022-01-15T00:00:00"/>
    <s v="Implementación"/>
    <n v="1"/>
    <s v="NO"/>
    <x v="5"/>
    <m/>
    <m/>
    <n v="75"/>
    <s v="Media"/>
  </r>
  <r>
    <x v="60"/>
    <s v="NO"/>
    <x v="0"/>
    <s v="000302"/>
    <s v="Seguimiento Servidor de Autentificación_x000a_- Revisión estado de habilitación de servidor de autentificación Infraestructura - E&amp;G"/>
    <m/>
    <s v="Media"/>
    <s v="Proyecto"/>
    <s v="GERENCIA DE CREDITOS"/>
    <m/>
    <s v="Yuri Manrique"/>
    <s v="NO"/>
    <s v="Canales Electrónicos"/>
    <n v="0"/>
    <s v="Media"/>
    <d v="2021-11-29T00:00:00"/>
    <m/>
    <d v="2022-01-15T00:00:00"/>
    <s v="Implementación"/>
    <n v="1"/>
    <s v="NO"/>
    <x v="3"/>
    <m/>
    <m/>
    <n v="75"/>
    <s v="Media"/>
  </r>
  <r>
    <x v="61"/>
    <s v="SI"/>
    <x v="1"/>
    <s v="000303"/>
    <s v="Observaciones aplicación Movil - Tarjeta de Crédito_x000a_- Revision de flujos y observaciones Aplicativo Wayki App"/>
    <m/>
    <s v="Media"/>
    <s v="Proyecto"/>
    <s v="GERENCIA DE CREDITOS"/>
    <m/>
    <s v="Yuri Manrique"/>
    <s v="NO"/>
    <s v="Canales Electrónicos"/>
    <n v="0"/>
    <s v="Baja"/>
    <d v="2021-11-08T00:00:00"/>
    <m/>
    <d v="2022-01-15T00:00:00"/>
    <s v="Certificación"/>
    <n v="1"/>
    <s v="NO"/>
    <x v="3"/>
    <m/>
    <m/>
    <n v="75"/>
    <s v="Media"/>
  </r>
  <r>
    <x v="51"/>
    <s v="SI"/>
    <x v="1"/>
    <n v="119"/>
    <s v="Corrección de asientos en línea de Transferencias Intermonedas Wayki App"/>
    <s v="Correo Electrónico"/>
    <s v="Baja"/>
    <s v="Soporte y/o Mantenimiento"/>
    <s v="GERENCIA DE CONTABILIDAD"/>
    <d v="2020-08-01T00:00:00"/>
    <s v="Yovana Enriquez Tisoc"/>
    <s v="SI"/>
    <s v="Canales Electrónicos"/>
    <n v="0"/>
    <s v="Media"/>
    <d v="2021-08-01T00:00:00"/>
    <d v="2021-09-26T00:00:00"/>
    <d v="2021-07-16T00:00:00"/>
    <s v="Puesta en producción"/>
    <n v="1"/>
    <s v="SI"/>
    <x v="2"/>
    <m/>
    <s v="Pendiente validación contable de implementación"/>
    <n v="100"/>
    <s v="Alta"/>
  </r>
  <r>
    <x v="62"/>
    <s v="NO"/>
    <x v="0"/>
    <n v="119"/>
    <s v="Corrección de asientos en línea de Transferencias Intermonedas Wayki App_x000a_- Se hace un doble cálculo de Tipo de Cambio y genera diferencia de centavos"/>
    <s v="Correo Electrónico"/>
    <s v="Baja"/>
    <s v="Soporte y/o Mantenimiento"/>
    <s v="GERENCIA DE CONTABILIDAD"/>
    <d v="2020-08-01T00:00:00"/>
    <s v="Yovana Enriquez Tisoc"/>
    <s v="SI"/>
    <s v="Canales Electrónicos"/>
    <n v="0"/>
    <s v="Media"/>
    <d v="2021-08-01T00:00:00"/>
    <d v="2021-09-26T00:00:00"/>
    <d v="2021-07-16T00:00:00"/>
    <s v="Puesta en producción"/>
    <n v="1"/>
    <m/>
    <x v="2"/>
    <m/>
    <s v="Pendiente validación contable de implementación"/>
    <n v="100"/>
    <s v="Alta"/>
  </r>
  <r>
    <x v="63"/>
    <s v="SI"/>
    <x v="1"/>
    <m/>
    <s v="Admin Debito - Carga de PVV_x000a_- Implementación de script_x000a_- Cambios en Admin Debito"/>
    <s v="Correo Electrónico"/>
    <s v="Media"/>
    <s v="Soporte y/o Mantenimiento"/>
    <s v="CANALES ELECTRÓNICOS"/>
    <d v="2021-01-01T00:00:00"/>
    <s v="Renato Figueroa Diaz"/>
    <s v="SI"/>
    <s v="Canales Electrónicos"/>
    <n v="0"/>
    <s v="Media"/>
    <d v="2021-01-01T00:00:00"/>
    <d v="2021-04-17T00:00:00"/>
    <d v="2021-04-23T00:00:00"/>
    <s v="Puesta en producción"/>
    <n v="1"/>
    <m/>
    <x v="4"/>
    <m/>
    <s v="Pendiente Capacitación"/>
    <n v="100"/>
    <s v="Alta"/>
  </r>
  <r>
    <x v="64"/>
    <s v="SI"/>
    <x v="1"/>
    <s v="000303"/>
    <s v="Botonera de configuración de tarjeta_x000a_- Pruebas aplicación movil para las opciones de configuración de tarjeta de crédito"/>
    <m/>
    <s v="Media"/>
    <s v="Proyecto"/>
    <s v="GERENCIA DE CREDITOS"/>
    <m/>
    <s v="Yuri Manrique"/>
    <s v="NO"/>
    <s v="Canales Electrónicos"/>
    <n v="0"/>
    <s v="Media"/>
    <d v="2021-12-01T00:00:00"/>
    <m/>
    <d v="2022-01-15T00:00:00"/>
    <s v="Certificación"/>
    <n v="1"/>
    <s v="NO"/>
    <x v="3"/>
    <m/>
    <m/>
    <n v="75"/>
    <s v="Media"/>
  </r>
  <r>
    <x v="65"/>
    <s v="SI"/>
    <x v="1"/>
    <m/>
    <s v="Dinámica Contable de Agosto 2021_x000a_correcion de cuentas default y  y generacion de interface para transacciones no registradas "/>
    <m/>
    <s v="Alta"/>
    <s v="Soporte y/o Mantenimiento"/>
    <s v="GERENCIA DE CONTABILIDAD"/>
    <d v="2021-03-03T00:00:00"/>
    <s v="Yovana Enriquez Tisoc"/>
    <s v="SI"/>
    <s v="Canales Electrónicos"/>
    <n v="0"/>
    <s v="Media"/>
    <s v="30/08/2021"/>
    <s v="30/08/2021"/>
    <s v="---"/>
    <s v="Definición funcional"/>
    <n v="1"/>
    <m/>
    <x v="4"/>
    <m/>
    <m/>
    <n v="75"/>
    <s v="Media"/>
  </r>
  <r>
    <x v="66"/>
    <s v="SI"/>
    <x v="1"/>
    <m/>
    <s v="Corrección proceso Globokas_x000a_Cuadre de saldos de iBussines y Sicmac Financiero_x000a_-Revision del registro de pago de credito_x000a_-Revision de la generacion de asientos contables para los pagos de credito de globokas"/>
    <m/>
    <s v="Media"/>
    <s v="Soporte y/o Mantenimiento"/>
    <s v="GERENCIA DE CONTABILIDAD"/>
    <d v="2021-03-05T00:00:00"/>
    <s v="Yovana Enriquez Tisoc"/>
    <s v="NO"/>
    <s v="Canales Electrónicos"/>
    <n v="0"/>
    <s v="Media"/>
    <s v="---"/>
    <s v="---"/>
    <s v="---"/>
    <s v="Puesta en producción"/>
    <n v="1"/>
    <m/>
    <x v="0"/>
    <s v="Christian Lupo Valencia"/>
    <m/>
    <n v="75"/>
    <s v="Media"/>
  </r>
  <r>
    <x v="67"/>
    <s v="SI"/>
    <x v="1"/>
    <m/>
    <s v="Corrección y Devolución de saldo a cuentas CTS_x000a_Devolucion a cuentas CTS por error en el cálculo de intereses en implementación de Globalnet. Se envió detalle a zoraida, pendiente de respuesta"/>
    <m/>
    <s v="Alta"/>
    <s v="Soporte y/o Mantenimiento"/>
    <s v="CAPTACIONES Y SERVICIOS"/>
    <d v="2021-03-05T00:00:00"/>
    <s v="Zorayda Ines Aparicio Cabrera"/>
    <s v="NO"/>
    <s v="Canales Electrónicos"/>
    <n v="0"/>
    <s v="Media"/>
    <s v="---"/>
    <s v="---"/>
    <s v="---"/>
    <s v="Certificación"/>
    <n v="1"/>
    <m/>
    <x v="1"/>
    <m/>
    <s v="Pendiente envio de Informe de la Gerencia de T.I. a la Gerencia de Operaciones."/>
    <n v="100"/>
    <s v="Alta"/>
  </r>
  <r>
    <x v="68"/>
    <s v="SI"/>
    <x v="1"/>
    <m/>
    <s v="Admin Debito - error en cambio de clave_x000a_- Seguimiento a respuesta 55"/>
    <m/>
    <s v="Media"/>
    <s v="Soporte y/o Mantenimiento"/>
    <s v="CANALES ELECTRÓNICOS"/>
    <d v="2021-02-12T00:00:00"/>
    <s v="Renato Figueroa Diaz"/>
    <s v="NO"/>
    <s v="Canales Electrónicos"/>
    <n v="0"/>
    <s v="Media"/>
    <s v="---"/>
    <s v="---"/>
    <s v="---"/>
    <s v="Análisis y diseño de software"/>
    <n v="1"/>
    <m/>
    <x v="4"/>
    <m/>
    <s v="-La consulta se elava UNIBANCA"/>
    <n v="100"/>
    <s v="Alta"/>
  </r>
  <r>
    <x v="69"/>
    <s v="SI"/>
    <x v="1"/>
    <m/>
    <s v="SIMP: replicar cuentas de agencia 100 que persisten cuentas contables interface contable_x000a_- pendiente atención de proveedor"/>
    <m/>
    <s v="Media"/>
    <s v="Soporte y/o Mantenimiento"/>
    <s v="GERENCIA DE CONTABILIDAD"/>
    <s v="---"/>
    <s v="Yovana Enriquez Tisoc"/>
    <s v="SI"/>
    <s v="Canales Electrónicos"/>
    <n v="1"/>
    <s v="Media"/>
    <s v="---"/>
    <s v="---"/>
    <d v="2021-04-05T00:00:00"/>
    <s v="Definición funcional"/>
    <n v="1"/>
    <m/>
    <x v="4"/>
    <m/>
    <m/>
    <n v="75"/>
    <s v="Media"/>
  </r>
  <r>
    <x v="70"/>
    <s v="SI"/>
    <x v="1"/>
    <m/>
    <s v="Control para evitar doble depósito en Transferencias Inmediatas Recibidas_x000a_- Cambio de tratatmiento de reintentos"/>
    <m/>
    <s v="Alta"/>
    <s v="Soporte y/o Mantenimiento"/>
    <s v="CANALES ELECTRÓNICOS"/>
    <s v="---"/>
    <s v="Yovana Enriquez Tisoc"/>
    <s v="SI"/>
    <s v="Canales Electrónicos"/>
    <n v="0"/>
    <s v="Alta"/>
    <s v="---"/>
    <d v="2021-07-16T00:00:00"/>
    <d v="2021-07-16T00:00:00"/>
    <s v="Puesta en producción"/>
    <n v="1"/>
    <m/>
    <x v="2"/>
    <m/>
    <m/>
    <n v="100"/>
    <s v="Alta"/>
  </r>
  <r>
    <x v="71"/>
    <s v="SI"/>
    <x v="0"/>
    <m/>
    <s v="Aplicación Móvil - Actualización de lista de convenios de Pagos de Servicios"/>
    <m/>
    <s v="Media"/>
    <s v="Soporte y/o Mantenimiento"/>
    <s v="CAPTACIONES Y SERVICIOS"/>
    <s v="---"/>
    <s v="Gisela Becerra"/>
    <s v="SI"/>
    <s v="Canales Electrónicos"/>
    <n v="0"/>
    <s v="Media"/>
    <s v="---"/>
    <d v="2021-10-05T00:00:00"/>
    <s v="---"/>
    <s v="Definición funcional"/>
    <n v="1"/>
    <m/>
    <x v="1"/>
    <m/>
    <s v="Revisar correos de convenios que se deben mostrar "/>
    <n v="75"/>
    <s v="Media"/>
  </r>
  <r>
    <x v="72"/>
    <s v="SI"/>
    <x v="1"/>
    <n v="121"/>
    <s v="Estandarización de mensajes de Wayki App"/>
    <m/>
    <s v="Media"/>
    <s v="Soporte y/o Mantenimiento"/>
    <s v="CANALES ELECTRÓNICOS"/>
    <s v="---"/>
    <s v="Renato Figueroa Diaz"/>
    <s v="SI"/>
    <s v="Canales Electrónicos"/>
    <n v="0"/>
    <s v="Alta"/>
    <d v="2021-07-01T00:00:00"/>
    <d v="2021-10-25T00:00:00"/>
    <d v="2021-07-16T00:00:00"/>
    <s v="Puesta en producción"/>
    <n v="1"/>
    <s v="SI"/>
    <x v="2"/>
    <s v="Christian Lupo Valencia"/>
    <m/>
    <n v="100"/>
    <s v="Alta"/>
  </r>
  <r>
    <x v="73"/>
    <s v="NO"/>
    <x v="0"/>
    <n v="121"/>
    <s v="Estandarización de mensajes de Wayki App_x000a_- Operaciones de Transacción_x000a_- Aperturas_x000a_- Configuraciones_x000a_-Pagos de Servicios"/>
    <m/>
    <s v="Media"/>
    <s v="Soporte y/o Mantenimiento"/>
    <s v="CANALES ELECTRÓNICOS"/>
    <s v="---"/>
    <s v="Renato Figueroa Diaz"/>
    <s v="SI"/>
    <s v="Canales Electrónicos"/>
    <n v="0"/>
    <s v="Alta"/>
    <d v="2021-07-01T00:00:00"/>
    <d v="2021-07-16T00:00:00"/>
    <d v="2021-07-16T00:00:00"/>
    <s v="Puesta en producción"/>
    <n v="1"/>
    <m/>
    <x v="2"/>
    <s v="Christian Lupo Valencia"/>
    <m/>
    <n v="100"/>
    <s v="Alta"/>
  </r>
  <r>
    <x v="74"/>
    <s v="SI"/>
    <x v="1"/>
    <m/>
    <s v="Wayki Pay con DNI para pagos de Servicios."/>
    <m/>
    <s v="Media"/>
    <s v="Proyecto"/>
    <s v="CANALES ELECTRÓNICOS"/>
    <s v="---"/>
    <s v="Renato Figueroa Diaz"/>
    <s v="NO"/>
    <s v="Canales Electrónicos"/>
    <n v="0"/>
    <s v="Alta"/>
    <s v="---"/>
    <s v="---"/>
    <s v="---"/>
    <s v="Definición funcional"/>
    <n v="1"/>
    <m/>
    <x v="7"/>
    <m/>
    <m/>
    <n v="100"/>
    <s v="Alta"/>
  </r>
  <r>
    <x v="75"/>
    <s v="SI"/>
    <x v="1"/>
    <n v="122"/>
    <s v="Publicación de APP_x000a_- Primera publicación Tienda Huawei - App Gallery"/>
    <m/>
    <s v="Media"/>
    <s v="Soporte y/o Mantenimiento"/>
    <s v="CANALES ELECTRÓNICOS"/>
    <s v="---"/>
    <s v="Renato Figueroa Diaz"/>
    <s v="SI"/>
    <s v="Canales Electrónicos"/>
    <n v="0"/>
    <s v="Alta"/>
    <s v="---"/>
    <s v="---"/>
    <s v="---"/>
    <s v="Implementación"/>
    <n v="1"/>
    <m/>
    <x v="1"/>
    <m/>
    <s v="Se debe requerir código DUNS a Henrry"/>
    <n v="100"/>
    <s v="Alta"/>
  </r>
  <r>
    <x v="76"/>
    <s v="NO"/>
    <x v="0"/>
    <n v="123"/>
    <s v="Diseño de pantallas de Pago de Servicios_x000a_- Definición de constancias"/>
    <m/>
    <s v="Media"/>
    <s v="Proyecto"/>
    <s v="CAPTACIONES Y SERVICIOS"/>
    <s v="---"/>
    <s v="Gisela Becerra"/>
    <s v="NO"/>
    <s v="Canales Electrónicos"/>
    <n v="0"/>
    <s v="Alta"/>
    <s v="---"/>
    <s v="---"/>
    <s v="---"/>
    <s v="Definición funcional"/>
    <n v="1"/>
    <s v="NO"/>
    <x v="8"/>
    <s v="Maykol Luding Loayza Caller"/>
    <m/>
    <n v="100"/>
    <s v="Alta"/>
  </r>
  <r>
    <x v="77"/>
    <s v="NO"/>
    <x v="1"/>
    <n v="123"/>
    <s v="Implementación de procediemintos almacenados para realizar el cobro del Pay To Perú desde Wayki App"/>
    <m/>
    <s v="Media"/>
    <s v="Proyecto"/>
    <s v="CAPTACIONES Y SERVICIOS"/>
    <s v="---"/>
    <s v="Gisela Becerra"/>
    <s v="NO"/>
    <s v="Canales Electrónicos"/>
    <n v="0"/>
    <s v="Alta"/>
    <s v="---"/>
    <s v="---"/>
    <s v="---"/>
    <s v="Definición funcional"/>
    <n v="1"/>
    <s v="NO"/>
    <x v="8"/>
    <s v="Maykol Luding Loayza Caller"/>
    <m/>
    <n v="100"/>
    <s v="Alta"/>
  </r>
  <r>
    <x v="78"/>
    <s v="NO"/>
    <x v="1"/>
    <n v="123"/>
    <s v="Integración e implementación de Servicios en bus de integración para el proceso de Pagos en línea de Pay To Perú desde APK e IPA de Wayki App"/>
    <m/>
    <s v="Media"/>
    <s v="Proyecto"/>
    <s v="CAPTACIONES Y SERVICIOS"/>
    <s v="---"/>
    <s v="Gisela Becerra"/>
    <s v="NO"/>
    <s v="Canales Electrónicos"/>
    <n v="0"/>
    <s v="Alta"/>
    <s v="---"/>
    <s v="---"/>
    <s v="---"/>
    <s v="Definición funcional"/>
    <n v="1"/>
    <s v="NO"/>
    <x v="8"/>
    <s v="Maykol Luding Loayza Caller"/>
    <m/>
    <n v="100"/>
    <s v="Alta"/>
  </r>
  <r>
    <x v="79"/>
    <s v="NO"/>
    <x v="1"/>
    <n v="123"/>
    <s v="Implementación de integration service para proceso de conciliación diario de cobros con Recaudación y Recargas BITEL"/>
    <m/>
    <s v="Media"/>
    <s v="Proyecto"/>
    <s v="CAPTACIONES Y SERVICIOS"/>
    <s v="---"/>
    <s v="Gisela Becerra"/>
    <s v="NO"/>
    <s v="Canales Electrónicos"/>
    <n v="0"/>
    <s v="Alta"/>
    <s v="---"/>
    <s v="---"/>
    <s v="---"/>
    <s v="Definición funcional"/>
    <n v="1"/>
    <s v="NO"/>
    <x v="8"/>
    <s v="Maykol Luding Loayza Caller"/>
    <m/>
    <n v="100"/>
    <s v="Alta"/>
  </r>
  <r>
    <x v="80"/>
    <s v="NO"/>
    <x v="1"/>
    <n v="123"/>
    <s v="Implementación de reporte para mostrado de pago de comisiones de Ventanilla y Wayki App"/>
    <m/>
    <s v="Media"/>
    <s v="Proyecto"/>
    <s v="CAPTACIONES Y SERVICIOS"/>
    <s v="---"/>
    <s v="Gisela Becerra"/>
    <s v="NO"/>
    <s v="Canales Electrónicos"/>
    <n v="0"/>
    <s v="Alta"/>
    <s v="---"/>
    <s v="---"/>
    <s v="---"/>
    <s v="Definición funcional"/>
    <n v="1"/>
    <s v="NO"/>
    <x v="8"/>
    <s v="Maykol Luding Loayza Caller"/>
    <m/>
    <n v="100"/>
    <s v="Alta"/>
  </r>
  <r>
    <x v="81"/>
    <s v="SI"/>
    <x v="1"/>
    <m/>
    <s v="creación e implementación de reportes para el piloto _x000a_  wayki cash – linea de crédito._x000a_"/>
    <s v="INFORME N° 57 - 2021 - CPE- CMAC-C"/>
    <s v="Alta"/>
    <s v="Soporte y/o Mantenimiento"/>
    <s v="INVESTIGACIÓN Y DESARROLLO"/>
    <d v="2021-05-19T00:00:00"/>
    <s v="Heyner Pacheco"/>
    <s v="SI"/>
    <s v="Canales Electrónicos"/>
    <n v="0"/>
    <s v="Media"/>
    <d v="2021-06-07T00:00:00"/>
    <d v="2021-06-08T00:00:00"/>
    <s v="---"/>
    <s v="Definición funcional"/>
    <n v="1"/>
    <m/>
    <x v="1"/>
    <m/>
    <m/>
    <n v="75"/>
    <s v="Media"/>
  </r>
  <r>
    <x v="82"/>
    <s v="SI"/>
    <x v="1"/>
    <m/>
    <s v="Modificación de reporte de Transferencias inmediatas - Mostrar Operaciones con saldos bloqueados que CCE no haya reportado"/>
    <m/>
    <s v="Alta"/>
    <s v="Soporte y/o Mantenimiento"/>
    <s v="INVESTIGACIÓN Y DESARROLLO"/>
    <d v="2021-05-19T00:00:00"/>
    <s v="Luz Miriam Valladares Garate"/>
    <s v="SI"/>
    <s v="Canales Electrónicos"/>
    <n v="0"/>
    <s v="Media"/>
    <d v="2021-05-24T00:00:00"/>
    <s v="---"/>
    <d v="2021-10-07T00:00:00"/>
    <s v="Definición funcional"/>
    <n v="1"/>
    <m/>
    <x v="1"/>
    <m/>
    <s v="Pendiente validación Equipo Desarrollo."/>
    <n v="75"/>
    <s v="Media"/>
  </r>
  <r>
    <x v="83"/>
    <s v="SI"/>
    <x v="1"/>
    <m/>
    <s v="Transferencias inmediatas - Diferencia cuentas en Dólares"/>
    <m/>
    <s v="Alta"/>
    <s v="Soporte y/o Mantenimiento"/>
    <s v="GERENCIA DE CONTABILIDAD"/>
    <s v="---"/>
    <s v="Yovana Enriquez Tisoc"/>
    <s v="SI"/>
    <s v="Canales Electrónicos"/>
    <n v="0"/>
    <s v="Media"/>
    <d v="2021-06-02T00:00:00"/>
    <s v="---"/>
    <s v="---"/>
    <s v="Análisis y diseño de software"/>
    <n v="1"/>
    <m/>
    <x v="1"/>
    <s v="Valid Valery Cabrera Velarde"/>
    <m/>
    <n v="100"/>
    <s v="Alta"/>
  </r>
  <r>
    <x v="84"/>
    <s v="SI"/>
    <x v="1"/>
    <m/>
    <s v="Procedimientos almacenados de Agente Corresponsal:_x000a_-Depósito_x000a_-Retiro_x000a_"/>
    <m/>
    <s v="Alta"/>
    <s v="Soporte y/o Mantenimiento"/>
    <s v="GERENCIA MANCOMUNADA"/>
    <d v="2021-04-08T00:00:00"/>
    <s v="Juvenal Vargas"/>
    <s v="SI"/>
    <s v="Canales Electrónicos"/>
    <n v="0"/>
    <s v="Alta"/>
    <d v="2021-06-24T00:00:00"/>
    <d v="2021-06-28T00:00:00"/>
    <d v="2021-06-01T00:00:00"/>
    <s v="Puesta en producción"/>
    <n v="1"/>
    <m/>
    <x v="0"/>
    <m/>
    <m/>
    <n v="100"/>
    <s v="Alta"/>
  </r>
  <r>
    <x v="85"/>
    <s v="SI"/>
    <x v="0"/>
    <m/>
    <s v="Optimización de Procedimientos almacenados:_x000a_-Extorno de recargas desde agente corresponsal_x000a_-ATM Retiro_x000a_-Obtención de últimos movimientos de la cuenta del agente corresponsal._x000a_"/>
    <m/>
    <s v="Alta"/>
    <s v="Soporte y/o Mantenimiento"/>
    <s v="GERENCIA MANCOMUNADA"/>
    <d v="2021-04-08T00:00:00"/>
    <s v="Juvenal Vargas"/>
    <s v="SI"/>
    <s v="Canales Electrónicos"/>
    <n v="0"/>
    <s v="Alta"/>
    <d v="2021-06-24T00:00:00"/>
    <s v="---"/>
    <d v="2021-06-14T00:00:00"/>
    <s v="Implementación"/>
    <n v="1"/>
    <m/>
    <x v="0"/>
    <m/>
    <s v="Pendiente Revisión y envio a Calidad T.I."/>
    <n v="100"/>
    <s v="Alta"/>
  </r>
  <r>
    <x v="86"/>
    <s v="SI"/>
    <x v="1"/>
    <m/>
    <s v="Wayki App – Cuentas de ahorros Implementación de Datos autocompletables en contractuales de ahorros."/>
    <m/>
    <s v="Alta"/>
    <s v="Soporte y/o Mantenimiento"/>
    <s v="GERENCIA MANCOMUNADA"/>
    <d v="2021-03-24T00:00:00"/>
    <s v="Zorayda Ines Aparicio Cabrera"/>
    <s v="SI"/>
    <s v="Canales Electrónicos"/>
    <n v="0"/>
    <s v="Alta"/>
    <d v="2021-06-14T00:00:00"/>
    <d v="2021-06-18T00:00:00"/>
    <d v="2021-07-16T00:00:00"/>
    <s v="Puesta en producción"/>
    <n v="1"/>
    <m/>
    <x v="2"/>
    <m/>
    <m/>
    <n v="100"/>
    <s v="Alta"/>
  </r>
  <r>
    <x v="87"/>
    <s v="SI"/>
    <x v="1"/>
    <m/>
    <s v="Corrección de transferencias inmediatas enviadas a cuentas Juridicas con Scotiabank"/>
    <m/>
    <s v="Alta"/>
    <s v="Soporte y/o Mantenimiento"/>
    <s v="GERENCIA DE ADMINISTRACION"/>
    <d v="2021-05-18T00:00:00"/>
    <s v="Renato Figueroa Diaz"/>
    <s v="SI"/>
    <s v="Canales Electrónicos"/>
    <n v="0"/>
    <s v="Alta"/>
    <d v="2021-06-15T00:00:00"/>
    <d v="2021-07-16T00:00:00"/>
    <d v="2021-07-16T00:00:00"/>
    <s v="Puesta en producción"/>
    <n v="1"/>
    <m/>
    <x v="2"/>
    <m/>
    <m/>
    <n v="75"/>
    <s v="Media"/>
  </r>
  <r>
    <x v="88"/>
    <s v="SI"/>
    <x v="1"/>
    <m/>
    <s v="Modificación de Asunto de correos de confirmación de desembolso de Wayki Cash Personal Directo (Nombre, Apellido y DNI)"/>
    <m/>
    <s v="Alta"/>
    <s v="Soporte y/o Mantenimiento"/>
    <s v="INVESTIGACIÓN Y DESARROLLO"/>
    <d v="2021-05-11T00:00:00"/>
    <s v="Heyner Pacheco"/>
    <s v="SI"/>
    <s v="Canales Electrónicos"/>
    <n v="0"/>
    <s v="Alta"/>
    <d v="2021-06-15T00:00:00"/>
    <d v="2021-07-16T00:00:00"/>
    <d v="2021-07-16T00:00:00"/>
    <s v="Puesta en producción"/>
    <n v="1"/>
    <m/>
    <x v="2"/>
    <m/>
    <m/>
    <n v="75"/>
    <s v="Media"/>
  </r>
  <r>
    <x v="89"/>
    <s v="SI"/>
    <x v="1"/>
    <m/>
    <s v="Wayki App - Recargas_x000a_Revision y control de recargas Wayki que no hicieron el llamado al sp de extorno de recargas"/>
    <m/>
    <s v="Alta"/>
    <s v="Soporte y/o Mantenimiento"/>
    <s v="CANALES ELECTRÓNICOS"/>
    <d v="2021-07-05T00:00:00"/>
    <s v="Renato Figueroa Diaz"/>
    <s v="NO"/>
    <s v="Canales Electrónicos"/>
    <n v="0"/>
    <s v="Media"/>
    <s v="---"/>
    <d v="2021-07-16T00:00:00"/>
    <d v="2021-10-04T00:00:00"/>
    <s v="Definición funcional"/>
    <n v="1"/>
    <m/>
    <x v="1"/>
    <m/>
    <m/>
    <n v="100"/>
    <s v="Alta"/>
  </r>
  <r>
    <x v="90"/>
    <s v="SI"/>
    <x v="1"/>
    <m/>
    <s v="Wayki App - Recargas_x000a_Cuando ocurra timeout en Disashop no debe realizar el llamado al sp e extorno de recarga"/>
    <m/>
    <s v="Alta"/>
    <s v="Soporte y/o Mantenimiento"/>
    <s v="CANALES ELECTRÓNICOS"/>
    <d v="2021-07-05T00:00:00"/>
    <s v="Renato Figueroa Diaz"/>
    <s v="NO"/>
    <s v="Canales Electrónicos"/>
    <n v="0"/>
    <s v="Media"/>
    <s v="---"/>
    <s v="---"/>
    <d v="2021-10-04T00:00:00"/>
    <s v="Definición funcional"/>
    <n v="1"/>
    <m/>
    <x v="1"/>
    <m/>
    <m/>
    <n v="75"/>
    <s v="Media"/>
  </r>
  <r>
    <x v="91"/>
    <s v="SI"/>
    <x v="1"/>
    <m/>
    <s v="Actualización de contractuales de ahorros Julio 2021_x000a_- Ahorros_x000a_- Plazo Fijo_x000a_- Wayki Cash Personal directo"/>
    <m/>
    <s v="Alta"/>
    <s v="Normativo y/o Regulatorio"/>
    <s v="CAPTACIONES Y SERVICIOS"/>
    <d v="2021-06-23T00:00:00"/>
    <s v="Zorayda Ines Aparicio Cabrera"/>
    <s v="SI"/>
    <s v="Canales Electrónicos"/>
    <n v="0"/>
    <s v="Alta"/>
    <d v="2021-07-02T00:00:00"/>
    <d v="2021-07-06T00:00:00"/>
    <d v="2021-07-16T00:00:00"/>
    <s v="Puesta en producción"/>
    <n v="1"/>
    <m/>
    <x v="2"/>
    <m/>
    <m/>
    <n v="75"/>
    <s v="Media"/>
  </r>
  <r>
    <x v="92"/>
    <s v="SI"/>
    <x v="1"/>
    <m/>
    <s v="Recarga de celular App Móvil_x000a_No muestra constancia en panatalla en la versión en todas las operaciones en la versión iOS"/>
    <m/>
    <s v="Media"/>
    <s v="Soporte y/o Mantenimiento"/>
    <s v="CANALES ELECTRÓNICOS"/>
    <d v="2021-07-31T00:00:00"/>
    <s v="Renato Figueroa Diaz"/>
    <s v="SI"/>
    <s v="Canales Electrónicos"/>
    <n v="0"/>
    <s v="Alta"/>
    <d v="2021-07-31T00:00:00"/>
    <d v="2021-08-02T00:00:00"/>
    <d v="2021-08-02T00:00:00"/>
    <s v="Certificación"/>
    <n v="1"/>
    <m/>
    <x v="2"/>
    <m/>
    <m/>
    <n v="75"/>
    <s v="Media"/>
  </r>
  <r>
    <x v="53"/>
    <s v="SI"/>
    <x v="1"/>
    <s v="000304"/>
    <s v="Integración UNIBANCA"/>
    <m/>
    <s v="Alta"/>
    <s v="Proyecto"/>
    <s v="GERENCIA DE CREDITOS"/>
    <m/>
    <s v="Yuri Manrique"/>
    <s v="NO"/>
    <s v="Canales Electrónicos"/>
    <n v="0"/>
    <s v="Baja"/>
    <d v="2021-11-08T00:00:00"/>
    <m/>
    <d v="2022-01-15T00:00:00"/>
    <s v="Certificación"/>
    <n v="1"/>
    <s v="NO"/>
    <x v="3"/>
    <m/>
    <m/>
    <n v="100"/>
    <s v="Alta"/>
  </r>
  <r>
    <x v="93"/>
    <s v="NO"/>
    <x v="1"/>
    <s v="000304"/>
    <s v="Validacion PIN_x000a_- Levantamiento de servicio JPAU"/>
    <m/>
    <s v="Media"/>
    <s v="Proyecto"/>
    <s v="GERENCIA DE CREDITOS"/>
    <m/>
    <s v="Yuri Manrique"/>
    <s v="NO"/>
    <s v="Canales Electrónicos"/>
    <n v="0"/>
    <s v="Baja"/>
    <d v="2021-11-09T00:00:00"/>
    <m/>
    <d v="2022-01-15T00:00:00"/>
    <s v="Implementación"/>
    <n v="1"/>
    <s v="NO"/>
    <x v="6"/>
    <m/>
    <m/>
    <n v="75"/>
    <s v="Media"/>
  </r>
  <r>
    <x v="94"/>
    <s v="NO"/>
    <x v="0"/>
    <s v="000304"/>
    <s v="Validación PIN_x000a_- Pruebas de lectura de tarjeta y pin de tarjeta"/>
    <m/>
    <s v="Media"/>
    <s v="Proyecto"/>
    <s v="GERENCIA DE CREDITOS"/>
    <m/>
    <s v="Yuri Manrique"/>
    <s v="NO"/>
    <s v="Canales Electrónicos"/>
    <n v="0"/>
    <s v="Baja"/>
    <d v="2021-11-09T00:00:00"/>
    <m/>
    <d v="2022-01-15T00:00:00"/>
    <s v="Certificación"/>
    <n v="1"/>
    <s v="NO"/>
    <x v="6"/>
    <m/>
    <m/>
    <n v="75"/>
    <s v="Media"/>
  </r>
  <r>
    <x v="95"/>
    <s v="NO"/>
    <x v="0"/>
    <s v="000304"/>
    <s v="Validacion PIN_x000a_- Envio de Logs a UNIBANCA"/>
    <m/>
    <s v="Media"/>
    <s v="Proyecto"/>
    <s v="GERENCIA DE CREDITOS"/>
    <m/>
    <s v="Yuri Manrique"/>
    <s v="NO"/>
    <s v="Canales Electrónicos"/>
    <n v="0"/>
    <s v="Baja"/>
    <d v="2021-11-09T00:00:00"/>
    <m/>
    <d v="2022-01-15T00:00:00"/>
    <s v="Implementación"/>
    <n v="1"/>
    <s v="NO"/>
    <x v="6"/>
    <m/>
    <m/>
    <n v="75"/>
    <s v="Media"/>
  </r>
  <r>
    <x v="1"/>
    <s v="SI"/>
    <x v="1"/>
    <s v="000305"/>
    <s v="Reporte de Saldos detalle por Plan de Crédito_x000a_- Modificación de reporte de saldos por plan de crédito_x000a_- Agregar cabeceras de cuentas contables y calculos de diferencias de saldos"/>
    <m/>
    <s v="Media"/>
    <s v="Proyecto"/>
    <s v="GERENCIA DE CREDITOS"/>
    <m/>
    <s v="Yuri Manrique"/>
    <s v="NO"/>
    <s v="Canales Electrónicos"/>
    <n v="0"/>
    <s v="Baja"/>
    <d v="2021-11-05T00:00:00"/>
    <m/>
    <d v="2022-01-15T00:00:00"/>
    <s v="Definición funcional"/>
    <n v="1"/>
    <s v="NO"/>
    <x v="3"/>
    <m/>
    <m/>
    <n v="75"/>
    <s v="Media"/>
  </r>
  <r>
    <x v="96"/>
    <s v="SI"/>
    <x v="1"/>
    <m/>
    <s v="Implementación de reporte de  compras por internet para BCRP"/>
    <m/>
    <s v="Media"/>
    <s v="Soporte y/o Mantenimiento"/>
    <s v="CANALES ELECTRÓNICOS"/>
    <d v="2021-08-09T00:00:00"/>
    <s v="Renato Figueroa Diaz"/>
    <s v="SI"/>
    <s v="Canales Electrónicos"/>
    <n v="0"/>
    <s v="Media"/>
    <d v="2021-08-12T00:00:00"/>
    <d v="2021-08-12T00:00:00"/>
    <d v="2021-09-03T00:00:00"/>
    <m/>
    <n v="1"/>
    <m/>
    <x v="5"/>
    <m/>
    <m/>
    <n v="100"/>
    <s v="Alta"/>
  </r>
  <r>
    <x v="97"/>
    <s v="SI"/>
    <x v="1"/>
    <m/>
    <s v="Inducción GTI"/>
    <m/>
    <s v="Media"/>
    <s v="Soporte y/o Mantenimiento"/>
    <s v="CANALES ELECTRÓNICOS"/>
    <d v="2021-08-02T00:00:00"/>
    <s v="Renato Figueroa Diaz"/>
    <s v="SI"/>
    <s v="Canales Electrónicos"/>
    <n v="0"/>
    <s v="Media"/>
    <d v="2021-08-02T00:00:00"/>
    <d v="2021-08-02T00:00:00"/>
    <m/>
    <m/>
    <n v="1"/>
    <m/>
    <x v="5"/>
    <m/>
    <m/>
    <n v="75"/>
    <s v="Media"/>
  </r>
  <r>
    <x v="98"/>
    <s v="SI"/>
    <x v="1"/>
    <m/>
    <s v="Capacitación de Sorteo Wayki"/>
    <m/>
    <s v="Media"/>
    <s v="Soporte y/o Mantenimiento"/>
    <s v="CANALES ELECTRÓNICOS"/>
    <d v="2021-08-12T00:00:00"/>
    <s v="Renato Figueroa Diaz"/>
    <s v="SI"/>
    <s v="Canales Electrónicos"/>
    <n v="0"/>
    <s v="Media"/>
    <d v="2021-08-02T00:00:00"/>
    <d v="2021-08-02T00:00:00"/>
    <m/>
    <n v="1"/>
    <n v="1"/>
    <m/>
    <x v="5"/>
    <m/>
    <m/>
    <n v="75"/>
    <s v="Media"/>
  </r>
  <r>
    <x v="99"/>
    <s v="SI"/>
    <x v="1"/>
    <s v="000313"/>
    <s v="Configuración con UNIBANCA de ambiente de calidad y Desarrollo"/>
    <m/>
    <s v="Alta"/>
    <s v="Soporte y/o Mantenimiento"/>
    <s v="CANALES ELECTRÓNICOS"/>
    <s v="---"/>
    <s v="Cesar Oswaldo Paredes"/>
    <s v="SI"/>
    <s v="Canales Electrónicos"/>
    <n v="0"/>
    <s v="Media"/>
    <d v="2021-08-01T00:00:00"/>
    <d v="2021-09-01T00:00:00"/>
    <d v="2021-09-01T00:00:00"/>
    <s v="Definición funcional"/>
    <n v="1"/>
    <m/>
    <x v="3"/>
    <m/>
    <m/>
    <n v="76"/>
    <s v="Media"/>
  </r>
  <r>
    <x v="100"/>
    <s v="SI"/>
    <x v="1"/>
    <s v="000314"/>
    <s v="Configuración y coordinación para la Instalación de Visión +"/>
    <m/>
    <s v="Alta"/>
    <s v="Proyecto"/>
    <s v="GERENCIA DE CREDITOS"/>
    <s v="---"/>
    <s v="Cesar Oswaldo Paredes"/>
    <s v="SI"/>
    <s v="Canales Electrónicos"/>
    <n v="0"/>
    <s v="Media"/>
    <d v="2021-08-01T00:00:00"/>
    <d v="2021-09-01T00:00:00"/>
    <d v="2021-09-01T00:00:00"/>
    <s v="Definición funcional"/>
    <n v="1"/>
    <m/>
    <x v="3"/>
    <m/>
    <m/>
    <n v="77"/>
    <s v="Media"/>
  </r>
  <r>
    <x v="10"/>
    <s v="NO"/>
    <x v="0"/>
    <s v="000305"/>
    <s v="Analilis de procesos SIMP_x000a_- Analisis de proceso de contabilización de Líneas de tarjeta de Crédito no utilizadas, líneas bloqueadas y saldo disponible de líneas de tarjeta de crédito "/>
    <m/>
    <s v="Media"/>
    <s v="Proyecto"/>
    <s v="GERENCIA DE CREDITOS"/>
    <m/>
    <s v="Yuri Manrique"/>
    <s v="NO"/>
    <s v="Canales Electrónicos"/>
    <n v="0"/>
    <s v="Baja"/>
    <d v="2021-11-03T00:00:00"/>
    <m/>
    <d v="2022-01-15T00:00:00"/>
    <s v="Análisis y diseño de software"/>
    <n v="1"/>
    <s v="NO"/>
    <x v="6"/>
    <m/>
    <m/>
    <n v="75"/>
    <s v="Media"/>
  </r>
  <r>
    <x v="11"/>
    <s v="NO"/>
    <x v="1"/>
    <s v="000305"/>
    <s v="Analilis de procesos SIMP_x000a_- Analisis de Procedimiento de conciliación de saldos de disposiciones de efectivo y pagos a cuenta parciales y totales de deuda con tarjeta de crédito, generados en canales propios.  "/>
    <m/>
    <s v="Media"/>
    <s v="Proyecto"/>
    <s v="GERENCIA DE CREDITOS"/>
    <m/>
    <s v="Yuri Manrique"/>
    <s v="NO"/>
    <s v="Canales Electrónicos"/>
    <n v="0"/>
    <s v="Baja"/>
    <d v="2021-11-03T00:00:00"/>
    <m/>
    <d v="2022-01-15T00:00:00"/>
    <s v="Análisis y diseño de software"/>
    <n v="1"/>
    <s v="NO"/>
    <x v="6"/>
    <m/>
    <m/>
    <n v="75"/>
    <s v="Media"/>
  </r>
  <r>
    <x v="12"/>
    <s v="NO"/>
    <x v="0"/>
    <s v="000305"/>
    <s v="Analilis de procesos SIMP_x000a_- Analisis de Procedimiento de conciliación de saldos de consumos por compras, pago de servicios, otros y disposiciones de efectivo en otras redes. "/>
    <m/>
    <s v="Media"/>
    <s v="Proyecto"/>
    <s v="GERENCIA DE CREDITOS"/>
    <m/>
    <s v="Yuri Manrique"/>
    <s v="NO"/>
    <s v="Canales Electrónicos"/>
    <n v="0"/>
    <s v="Baja"/>
    <d v="2021-11-03T00:00:00"/>
    <m/>
    <d v="2022-01-15T00:00:00"/>
    <s v="Análisis y diseño de software"/>
    <n v="1"/>
    <s v="NO"/>
    <x v="6"/>
    <m/>
    <m/>
    <n v="75"/>
    <s v="Media"/>
  </r>
  <r>
    <x v="101"/>
    <s v="NO"/>
    <x v="0"/>
    <s v="000305"/>
    <s v="Analilis de procesos SIMP_x000a_- Analisis de Procedimiento de conciliación de saldos diarios de cartera, intereses. "/>
    <m/>
    <s v="Media"/>
    <s v="Proyecto"/>
    <s v="GERENCIA DE CREDITOS"/>
    <m/>
    <s v="Yuri Manrique"/>
    <s v="NO"/>
    <s v="Canales Electrónicos"/>
    <n v="0"/>
    <s v="Baja"/>
    <d v="2021-11-04T00:00:00"/>
    <m/>
    <d v="2022-01-15T00:00:00"/>
    <s v="Análisis y diseño de software"/>
    <n v="1"/>
    <s v="NO"/>
    <x v="6"/>
    <m/>
    <m/>
    <n v="75"/>
    <s v="Media"/>
  </r>
  <r>
    <x v="14"/>
    <s v="NO"/>
    <x v="0"/>
    <s v="000305"/>
    <s v="Analilis de procesos SIMP_x000a_- Analisis de CUADRE DIARIO DE SEGURO DE DESGRAVAMEN DE TRANSACCIONES DE TARJETA DE CRÉDITO.  "/>
    <m/>
    <s v="Media"/>
    <s v="Proyecto"/>
    <s v="GERENCIA DE CREDITOS"/>
    <m/>
    <s v="Yuri Manrique"/>
    <s v="NO"/>
    <s v="Canales Electrónicos"/>
    <n v="0"/>
    <s v="Baja"/>
    <d v="2021-11-04T00:00:00"/>
    <m/>
    <d v="2022-01-15T00:00:00"/>
    <s v="Análisis y diseño de software"/>
    <n v="1"/>
    <s v="NO"/>
    <x v="6"/>
    <m/>
    <m/>
    <n v="75"/>
    <s v="Media"/>
  </r>
  <r>
    <x v="15"/>
    <s v="NO"/>
    <x v="0"/>
    <s v="000305"/>
    <s v="Analilis de procesos SIMP_x000a_- Analisis de Procedimiento de IMPUESTO A LAS TRANSACCIONES FINANCIERAS TARJETA DE CRÉDITO. "/>
    <m/>
    <s v="Media"/>
    <s v="Proyecto"/>
    <s v="GERENCIA DE CREDITOS"/>
    <m/>
    <s v="Yuri Manrique"/>
    <s v="NO"/>
    <s v="Canales Electrónicos"/>
    <n v="0"/>
    <s v="Baja"/>
    <d v="2021-11-04T00:00:00"/>
    <m/>
    <d v="2022-01-15T00:00:00"/>
    <s v="Análisis y diseño de software"/>
    <n v="1"/>
    <s v="NO"/>
    <x v="6"/>
    <m/>
    <m/>
    <n v="75"/>
    <s v="Media"/>
  </r>
  <r>
    <x v="102"/>
    <s v="SI"/>
    <x v="1"/>
    <s v="000315"/>
    <s v="Habilitación de Depósito por DNI en Agente Corresponsal KASNET"/>
    <m/>
    <s v="Alta"/>
    <s v="Proyecto"/>
    <s v="CANALES ELECTRÓNICOS"/>
    <s v="---"/>
    <s v="Renato Figueroa Diaz"/>
    <s v="SI"/>
    <s v="Canales Electrónicos"/>
    <n v="0"/>
    <s v="Media"/>
    <d v="2021-08-01T00:00:00"/>
    <d v="2021-09-01T00:00:00"/>
    <d v="2021-09-01T00:00:00"/>
    <s v="Definición funcional"/>
    <n v="1"/>
    <m/>
    <x v="3"/>
    <s v="---"/>
    <m/>
    <n v="82"/>
    <s v="Media"/>
  </r>
  <r>
    <x v="103"/>
    <s v="SI"/>
    <x v="1"/>
    <m/>
    <s v="Registro de usuarios para Consultas RENIEC"/>
    <m/>
    <s v="Media"/>
    <s v="Soporte y/o Mantenimiento"/>
    <s v="CANALES ELECTRÓNICOS"/>
    <m/>
    <s v="Renato Figueroa Diaz"/>
    <s v="SI"/>
    <s v="Canales Electrónicos"/>
    <n v="0"/>
    <s v="Media"/>
    <d v="2021-08-11T00:00:00"/>
    <d v="2021-08-11T00:00:00"/>
    <s v="---"/>
    <m/>
    <n v="1"/>
    <m/>
    <x v="5"/>
    <m/>
    <m/>
    <n v="75"/>
    <s v="Media"/>
  </r>
  <r>
    <x v="104"/>
    <s v="SI"/>
    <x v="1"/>
    <m/>
    <s v="Capacitación de Sorteo Wayki"/>
    <m/>
    <s v="Media"/>
    <s v="Soporte y/o Mantenimiento"/>
    <s v="CANALES ELECTRÓNICOS"/>
    <m/>
    <s v="Renato Figueroa Diaz"/>
    <s v="SI"/>
    <s v="Canales Electrónicos"/>
    <n v="0"/>
    <s v="Media"/>
    <s v="---"/>
    <s v="---"/>
    <s v="---"/>
    <m/>
    <n v="1"/>
    <m/>
    <x v="5"/>
    <m/>
    <m/>
    <n v="75"/>
    <s v="Media"/>
  </r>
  <r>
    <x v="105"/>
    <s v="SI"/>
    <x v="1"/>
    <m/>
    <s v="Capacitación en base de datos"/>
    <m/>
    <s v="Alta"/>
    <s v="Proyecto"/>
    <s v="GERENCIA DE CREDITOS"/>
    <m/>
    <s v="Cesar Oswaldo Paredes"/>
    <s v="SI"/>
    <s v="Canales Electrónicos"/>
    <n v="0"/>
    <s v="Media"/>
    <s v="---"/>
    <s v="---"/>
    <s v="---"/>
    <m/>
    <n v="1"/>
    <m/>
    <x v="5"/>
    <m/>
    <m/>
    <n v="76"/>
    <s v="Media"/>
  </r>
  <r>
    <x v="106"/>
    <s v="SI"/>
    <x v="1"/>
    <s v="000316"/>
    <s v="Servicios de integración para transacciones financieras "/>
    <m/>
    <s v="Alta"/>
    <s v="Proyecto"/>
    <s v="GERENCIA DE CREDITOS"/>
    <m/>
    <s v="Cesar Oswaldo Paredes"/>
    <s v="SI"/>
    <s v="Canales Electrónicos"/>
    <n v="0"/>
    <s v="Media"/>
    <d v="2021-08-01T00:00:00"/>
    <d v="2021-08-01T00:00:00"/>
    <d v="2021-08-01T00:00:00"/>
    <s v="Definición funcional"/>
    <n v="1"/>
    <m/>
    <x v="3"/>
    <m/>
    <m/>
    <n v="77"/>
    <s v="Media"/>
  </r>
  <r>
    <x v="107"/>
    <s v="SI"/>
    <x v="1"/>
    <s v="000305"/>
    <s v="SIMP_x000a_- Levantar ambiente de desarrollo 2do entragable Tarjeta de Crédito"/>
    <m/>
    <s v="Media"/>
    <s v="Proyecto"/>
    <s v="GERENCIA DE CREDITOS"/>
    <m/>
    <s v="Yuri Manrique"/>
    <s v="NO"/>
    <s v="Canales Electrónicos"/>
    <n v="0"/>
    <s v="Baja"/>
    <d v="2021-11-10T00:00:00"/>
    <m/>
    <d v="2022-01-15T00:00:00"/>
    <s v="Implementación"/>
    <n v="1"/>
    <s v="NO"/>
    <x v="3"/>
    <m/>
    <m/>
    <n v="75"/>
    <s v="Media"/>
  </r>
  <r>
    <x v="37"/>
    <s v="NO"/>
    <x v="1"/>
    <s v="000305"/>
    <s v="Interface contable_x000a_- Validacion y seguiemiento de volcados de interface contable"/>
    <m/>
    <s v="Media"/>
    <s v="Proyecto"/>
    <s v="GERENCIA DE CREDITOS"/>
    <m/>
    <s v="Yuri Manrique"/>
    <s v="NO"/>
    <s v="Canales Electrónicos"/>
    <n v="0"/>
    <s v="Media"/>
    <d v="2021-11-23T00:00:00"/>
    <m/>
    <d v="2022-01-15T00:00:00"/>
    <s v="Certificación"/>
    <n v="1"/>
    <s v="NO"/>
    <x v="4"/>
    <m/>
    <m/>
    <n v="75"/>
    <s v="Media"/>
  </r>
  <r>
    <x v="108"/>
    <s v="SI"/>
    <x v="1"/>
    <s v="000300"/>
    <s v="Genereción de tramas administrativas para Tarjeta de crédito"/>
    <m/>
    <s v="Alta"/>
    <s v="Proyecto"/>
    <s v="GERENCIA DE CREDITOS"/>
    <m/>
    <s v="Cesar Oswaldo Paredes"/>
    <s v="SI"/>
    <s v="Canales Electrónicos"/>
    <n v="0"/>
    <s v="Media"/>
    <s v="---"/>
    <s v="---"/>
    <s v="---"/>
    <m/>
    <n v="1"/>
    <m/>
    <x v="3"/>
    <m/>
    <m/>
    <n v="75"/>
    <s v="Media"/>
  </r>
  <r>
    <x v="109"/>
    <s v="SI"/>
    <x v="1"/>
    <m/>
    <s v="Servicios de integración para tarjetas de créditos"/>
    <m/>
    <s v="Alta"/>
    <s v="Proyecto"/>
    <s v="GERENCIA DE CREDITOS"/>
    <m/>
    <s v="Cesar Oswaldo Paredes"/>
    <s v="SI"/>
    <s v="Canales Electrónicos"/>
    <n v="0"/>
    <s v="Media"/>
    <s v="---"/>
    <s v="---"/>
    <s v="---"/>
    <m/>
    <n v="1"/>
    <m/>
    <x v="3"/>
    <m/>
    <m/>
    <n v="79"/>
    <s v="Media"/>
  </r>
  <r>
    <x v="45"/>
    <s v="NO"/>
    <x v="0"/>
    <n v="105"/>
    <s v="Se implementa un cambio en Bus de integración corrigiendo el monto mínimo de dólares en las cartillas de ahorros_x000a_ - Apertura de cuenta de ahorros en flujo interno_x000a_ - Apertura de cuenta de Ahorros en flujo externo_x000a_ - Desembolsos Wayki Cash con Cuenta Nueva"/>
    <s v="Correo Electrónico_x000a_cartillas de ahorros"/>
    <s v="Alta"/>
    <s v="Soporte y/o Mantenimiento"/>
    <s v="GERENCIA DE OPERACIONES"/>
    <d v="2021-04-09T00:00:00"/>
    <s v="Zorayda Ines Aparicio Cabrera"/>
    <s v="SI"/>
    <s v="Canales Electrónicos"/>
    <n v="0"/>
    <s v="Media"/>
    <d v="2021-04-17T00:00:00"/>
    <d v="2021-04-20T00:00:00"/>
    <d v="2021-05-06T00:00:00"/>
    <s v="Certificación"/>
    <n v="1"/>
    <s v="SI"/>
    <x v="2"/>
    <m/>
    <s v="Pendiente cambio de PDFs en los checkbox de Términos y Condiciones"/>
    <n v="75"/>
    <s v="Media"/>
  </r>
  <r>
    <x v="110"/>
    <s v="SI"/>
    <x v="1"/>
    <m/>
    <s v="Apertura de cuentas Plazo Fijo_x000a_- Plazos de 31, 60, 90 y 120 días_x000a_- Cambio de cartillas"/>
    <m/>
    <s v="Alta"/>
    <s v="Proyecto"/>
    <s v="CAPTACIONES Y SERVICIOS"/>
    <m/>
    <s v="Luz Miriam Valladares Garate"/>
    <s v="SI"/>
    <s v="Canales Electrónicos"/>
    <n v="0"/>
    <s v="Media"/>
    <s v="---"/>
    <s v="---"/>
    <d v="2021-10-05T00:00:00"/>
    <s v="Certificación"/>
    <n v="1"/>
    <m/>
    <x v="0"/>
    <m/>
    <m/>
    <m/>
    <m/>
  </r>
  <r>
    <x v="111"/>
    <s v="SI"/>
    <x v="1"/>
    <m/>
    <s v="Wayki Cash LCA_x000a_- Definición de nuevas tasas para desembolsos desde la aplicación móvil"/>
    <m/>
    <s v="Alta"/>
    <s v="Proyecto"/>
    <s v="INVESTIGACIÓN Y DESARROLLO"/>
    <m/>
    <s v="Heyner Pacheco"/>
    <s v="SI"/>
    <s v="Canales Electrónicos"/>
    <n v="0"/>
    <s v="Alta"/>
    <m/>
    <m/>
    <d v="2021-10-05T00:00:00"/>
    <s v="Certificación"/>
    <n v="1"/>
    <m/>
    <x v="9"/>
    <m/>
    <m/>
    <m/>
    <m/>
  </r>
  <r>
    <x v="112"/>
    <s v="SI"/>
    <x v="1"/>
    <m/>
    <s v="Wayki Cash LCA_x000a_- Nuevos controles de clientes para desembolsos de Créditos Wayki cash LCA_x000a_- Nuevos controles en el Pago de crédito desde Wayki App"/>
    <m/>
    <s v="Alta"/>
    <s v="Normativo y/o Regulatorio"/>
    <s v="INVESTIGACIÓN Y DESARROLLO"/>
    <m/>
    <s v="Heyner Pacheco"/>
    <s v="SI"/>
    <s v="Canales Electrónicos"/>
    <n v="2"/>
    <s v="Alta"/>
    <m/>
    <m/>
    <d v="2021-10-05T00:00:00"/>
    <s v="Certificación"/>
    <n v="1"/>
    <m/>
    <x v="9"/>
    <m/>
    <m/>
    <m/>
    <m/>
  </r>
  <r>
    <x v="113"/>
    <s v="SI"/>
    <x v="1"/>
    <m/>
    <s v="Pagos de tarjeta de crédito desde Favoritos en equipos IOS_x000a_- Se presenta error en el registro de favoritos de Pagos de Tarjetas de crédito"/>
    <m/>
    <s v="Alta"/>
    <s v="Soporte y/o Mantenimiento"/>
    <s v="CANALES ELECTRÓNICOS"/>
    <m/>
    <s v="Renato Figueroa Diaz"/>
    <s v="SI"/>
    <s v="Canales Electrónicos"/>
    <n v="0"/>
    <s v="Media"/>
    <m/>
    <d v="2021-10-05T00:00:00"/>
    <d v="2021-10-05T00:00:00"/>
    <s v="Certificación"/>
    <n v="1"/>
    <m/>
    <x v="2"/>
    <m/>
    <m/>
    <m/>
    <m/>
  </r>
  <r>
    <x v="114"/>
    <s v="SI"/>
    <x v="1"/>
    <m/>
    <s v="Compartir Pagaré en equipos Android_x000a_- Se presenta error al compartir el pagaré en equipos Android"/>
    <m/>
    <s v="Media"/>
    <s v="Soporte y/o Mantenimiento"/>
    <s v="CANALES ELECTRÓNICOS"/>
    <m/>
    <s v="Renato Figueroa Diaz"/>
    <s v="SI"/>
    <s v="Canales Electrónicos"/>
    <n v="0"/>
    <s v="Media"/>
    <m/>
    <d v="2021-10-05T00:00:00"/>
    <d v="2021-10-05T00:00:00"/>
    <s v="Certificación"/>
    <n v="1"/>
    <m/>
    <x v="2"/>
    <m/>
    <m/>
    <m/>
    <m/>
  </r>
  <r>
    <x v="61"/>
    <s v="SI"/>
    <x v="1"/>
    <n v="107"/>
    <s v="Wayki cash Línea de Crédito desde Wayki App_x000a_- Otorgamiento de créditos de hasta S/ 50,000.00"/>
    <s v="Correo Electrónico_x000a_WAYKI CASH AUTOMÁTICO_x000a_Definición funcional - Crédito Automático Wayki App"/>
    <s v="Alta"/>
    <s v="Proyecto"/>
    <s v="INVESTIGACIÓN Y DESARROLLO"/>
    <d v="2021-02-15T00:00:00"/>
    <s v="Heyner Pacheco"/>
    <s v="SI"/>
    <s v="Canales Electrónicos"/>
    <n v="4"/>
    <s v="Alta"/>
    <d v="2021-02-15T00:00:00"/>
    <d v="2021-05-28T00:00:00"/>
    <d v="2021-05-31T00:00:00"/>
    <s v="Puesta en producción"/>
    <n v="1"/>
    <s v="SI"/>
    <x v="9"/>
    <m/>
    <s v="Pendiente integración de procedimientos"/>
    <n v="100"/>
    <s v="Alta"/>
  </r>
  <r>
    <x v="115"/>
    <s v="NO"/>
    <x v="1"/>
    <n v="107"/>
    <s v="Implementación de procediemintos almacenados para realizar desembolsos Wayki Cash Línea de crédito desde Wayki App"/>
    <s v="Correo Electrónico_x000a_WAYKI CASH AUTOMÁTICO_x000a_Definición funcional - Crédito Automático Wayki App"/>
    <s v="Alta"/>
    <s v="Proyecto"/>
    <s v="INVESTIGACIÓN Y DESARROLLO"/>
    <d v="2021-02-15T00:00:00"/>
    <s v="Heyner Pacheco"/>
    <s v="SI"/>
    <s v="Canales Electrónicos"/>
    <n v="4"/>
    <s v="Alta"/>
    <d v="2021-02-15T00:00:00"/>
    <d v="2021-05-28T00:00:00"/>
    <d v="2021-05-31T00:00:00"/>
    <s v="Puesta en producción"/>
    <n v="1"/>
    <s v="SI"/>
    <x v="9"/>
    <m/>
    <s v="Pendiente integración de procedimientos"/>
    <n v="100"/>
    <s v="Alta"/>
  </r>
  <r>
    <x v="116"/>
    <s v="NO"/>
    <x v="1"/>
    <n v="107"/>
    <s v="Deiseño de pantallas_x000a_- Brenchmark de otras entidades_x000a_- Evaluación de elección montos y cuotas"/>
    <s v="Correo Electrónico_x000a_WAYKI CASH AUTOMÁTICO_x000a_Definición funcional - Crédito Automático Wayki App"/>
    <s v="Alta"/>
    <s v="Proyecto"/>
    <s v="INVESTIGACIÓN Y DESARROLLO"/>
    <d v="2021-02-15T00:00:00"/>
    <s v="Heyner Pacheco"/>
    <s v="SI"/>
    <s v="Canales Electrónicos"/>
    <n v="4"/>
    <s v="Alta"/>
    <d v="2021-02-15T00:00:00"/>
    <d v="2021-05-28T00:00:00"/>
    <d v="2021-05-31T00:00:00"/>
    <s v="Puesta en producción"/>
    <n v="1"/>
    <s v="SI"/>
    <x v="9"/>
    <m/>
    <s v="Pendiente integración de procedimientos"/>
    <n v="100"/>
    <s v="Alta"/>
  </r>
  <r>
    <x v="117"/>
    <s v="NO"/>
    <x v="0"/>
    <n v="107"/>
    <s v="Integración e implementación de Servicios en bus de integración para el proceso de Desembolsos Wayki cash Línea de crédito desde APK e IPA de Wayki App"/>
    <s v="Correo Electrónico_x000a_WAYKI CASH AUTOMÁTICO_x000a_Definición funcional - Crédito Automático Wayki App"/>
    <s v="Alta"/>
    <s v="Proyecto"/>
    <s v="INVESTIGACIÓN Y DESARROLLO"/>
    <d v="2021-02-15T00:00:00"/>
    <s v="Heyner Pacheco"/>
    <s v="SI"/>
    <s v="Canales Electrónicos"/>
    <n v="4"/>
    <s v="Alta"/>
    <d v="2021-02-15T00:00:00"/>
    <d v="2021-05-28T00:00:00"/>
    <d v="2021-05-31T00:00:00"/>
    <s v="Puesta en producción"/>
    <n v="1"/>
    <s v="SI"/>
    <x v="9"/>
    <m/>
    <s v="Pendiente integración de procedimientos"/>
    <n v="100"/>
    <s v="Alta"/>
  </r>
  <r>
    <x v="118"/>
    <s v="NO"/>
    <x v="1"/>
    <n v="107"/>
    <s v="Implementación de procesos para generación de contractuales de Wayki cash Línea de crédito"/>
    <s v="Correo Electrónico_x000a_WAYKI CASH AUTOMÁTICO_x000a_Definición funcional - Crédito Automático Wayki App"/>
    <s v="Alta"/>
    <s v="Proyecto"/>
    <s v="INVESTIGACIÓN Y DESARROLLO"/>
    <d v="2021-02-15T00:00:00"/>
    <s v="Heyner Pacheco"/>
    <s v="SI"/>
    <s v="Canales Electrónicos"/>
    <n v="4"/>
    <s v="Alta"/>
    <d v="2021-02-15T00:00:00"/>
    <d v="2021-05-28T00:00:00"/>
    <d v="2021-05-31T00:00:00"/>
    <s v="Puesta en producción"/>
    <n v="1"/>
    <s v="SI"/>
    <x v="9"/>
    <m/>
    <s v="Pendiente integración de procedimientos"/>
    <n v="100"/>
    <s v="Alta"/>
  </r>
  <r>
    <x v="119"/>
    <s v="NO"/>
    <x v="0"/>
    <n v="107"/>
    <s v="Ethical Hacking de Apertura de desembolsos Wayki Cash Línea de crédito"/>
    <s v="Correo Electrónico_x000a_WAYKI CASH AUTOMÁTICO_x000a_Definición funcional - Crédito Automático Wayki App"/>
    <s v="Alta"/>
    <s v="Proyecto"/>
    <s v="INVESTIGACIÓN Y DESARROLLO"/>
    <d v="2021-02-15T00:00:00"/>
    <s v="Heyner Pacheco"/>
    <s v="SI"/>
    <s v="Canales Electrónicos"/>
    <n v="4"/>
    <s v="Alta"/>
    <d v="2021-02-15T00:00:00"/>
    <d v="2021-05-28T00:00:00"/>
    <d v="2021-05-31T00:00:00"/>
    <s v="Puesta en producción"/>
    <n v="1"/>
    <s v="SI"/>
    <x v="9"/>
    <m/>
    <s v="Pendiente integración de procedimientos"/>
    <n v="100"/>
    <s v="Alta"/>
  </r>
  <r>
    <x v="95"/>
    <s v="SI"/>
    <x v="1"/>
    <n v="109"/>
    <s v="Generación de contractuales de Desembolsos Wayki Cash Personal Directo en lote"/>
    <s v="Correo Electrónico_x000a_CREACIÓN DE CORREO ELECTRÓNICO - WAYKI CASH"/>
    <s v="Alta"/>
    <s v="Soporte y/o Mantenimiento"/>
    <s v="INVESTIGACIÓN Y DESARROLLO"/>
    <d v="2021-03-29T00:00:00"/>
    <s v="Heyner Pacheco"/>
    <s v="SI"/>
    <s v="Canales Electrónicos"/>
    <n v="0"/>
    <s v="Alta"/>
    <d v="2021-03-29T00:00:00"/>
    <d v="2021-04-30T00:00:00"/>
    <d v="2021-04-30T00:00:00"/>
    <s v="Puesta en producción"/>
    <n v="1"/>
    <s v="SI"/>
    <x v="2"/>
    <m/>
    <s v="Pendiente confirmación de la generación de 2056 Correos y contractuales"/>
    <n v="75"/>
    <s v="Media"/>
  </r>
  <r>
    <x v="120"/>
    <s v="NO"/>
    <x v="0"/>
    <n v="109"/>
    <s v="Implementación de procedimientos almacenados para generación de contractuales de Wayki cash Personal Directo en lote"/>
    <s v="Correo Electrónico_x000a_CREACIÓN DE CORREO ELECTRÓNICO - WAYKI CASH"/>
    <s v="Alta"/>
    <s v="Soporte y/o Mantenimiento"/>
    <s v="INVESTIGACIÓN Y DESARROLLO"/>
    <d v="2021-03-29T00:00:00"/>
    <s v="Heyner Pacheco"/>
    <s v="SI"/>
    <s v="Canales Electrónicos"/>
    <n v="0"/>
    <s v="Alta"/>
    <d v="2021-03-29T00:00:00"/>
    <d v="2021-04-30T00:00:00"/>
    <d v="2021-04-30T00:00:00"/>
    <s v="Puesta en producción"/>
    <n v="1"/>
    <s v="SI"/>
    <x v="2"/>
    <m/>
    <s v="Pendiente confirmación de la generación de 2056 Correos y contractuales"/>
    <n v="75"/>
    <s v="Media"/>
  </r>
  <r>
    <x v="121"/>
    <s v="NO"/>
    <x v="0"/>
    <n v="109"/>
    <s v="Integración e implementación de Servicios en bus de integración para el proceso de Generación de contractuales en lote"/>
    <s v="Correo Electrónico_x000a_CREACIÓN DE CORREO ELECTRÓNICO - WAYKI CASH"/>
    <s v="Alta"/>
    <s v="Soporte y/o Mantenimiento"/>
    <s v="INVESTIGACIÓN Y DESARROLLO"/>
    <d v="2021-03-29T00:00:00"/>
    <s v="Heyner Pacheco"/>
    <s v="SI"/>
    <s v="Canales Electrónicos"/>
    <n v="0"/>
    <s v="Alta"/>
    <d v="2021-03-29T00:00:00"/>
    <d v="2021-04-30T00:00:00"/>
    <d v="2021-04-30T00:00:00"/>
    <s v="Puesta en producción"/>
    <n v="1"/>
    <s v="SI"/>
    <x v="2"/>
    <m/>
    <s v="Pendiente confirmación de la generación de 2056 Correos y contractuales"/>
    <n v="75"/>
    <s v="Media"/>
  </r>
  <r>
    <x v="122"/>
    <s v="NO"/>
    <x v="0"/>
    <n v="109"/>
    <s v="Generación de contractuales de 2972 cuentas"/>
    <s v="Correo Electrónico_x000a_CREACIÓN DE CORREO ELECTRÓNICO - WAYKI CASH"/>
    <s v="Alta"/>
    <s v="Soporte y/o Mantenimiento"/>
    <s v="INVESTIGACIÓN Y DESARROLLO"/>
    <d v="2021-03-29T00:00:00"/>
    <s v="Heyner Pacheco"/>
    <s v="SI"/>
    <s v="Canales Electrónicos"/>
    <n v="0"/>
    <s v="Alta"/>
    <d v="2021-03-29T00:00:00"/>
    <d v="2021-04-30T00:00:00"/>
    <d v="2021-04-30T00:00:00"/>
    <s v="Puesta en producción"/>
    <n v="1"/>
    <s v="SI"/>
    <x v="2"/>
    <m/>
    <s v="Pendiente confirmación de la generación de 2056 Correos y contractuales"/>
    <n v="75"/>
    <s v="Media"/>
  </r>
  <r>
    <x v="123"/>
    <s v="NO"/>
    <x v="0"/>
    <n v="114"/>
    <s v="Diseño de pantallas_x000a_- Solicitud de plantillas contables"/>
    <s v="Correo Electrónico_x000a_Apertura de cuenta Ahorro Inversión Wayki App"/>
    <s v="Media"/>
    <s v="Proyecto"/>
    <s v="CAPTACIONES Y SERVICIOS"/>
    <d v="2021-04-27T00:00:00"/>
    <s v="Carola Diaz Uria"/>
    <s v="SI"/>
    <s v="Canales Electrónicos"/>
    <n v="1"/>
    <s v="Alta"/>
    <d v="2021-05-07T00:00:00"/>
    <d v="2021-05-27T00:00:00"/>
    <d v="2021-10-04T00:00:00"/>
    <s v="Implementación"/>
    <n v="1"/>
    <s v="SI"/>
    <x v="2"/>
    <m/>
    <m/>
    <n v="100"/>
    <s v="Alta"/>
  </r>
  <r>
    <x v="124"/>
    <s v="NO"/>
    <x v="0"/>
    <n v="114"/>
    <s v="Implementación de procedimientos almacenados para realizar las aperturas de Ahorro Inversión_x000a_- Registro de operaciones en tablas de lavados de activos"/>
    <s v="Correo Electrónico_x000a_Apertura de cuenta Ahorro Inversión Wayki App"/>
    <s v="Media"/>
    <s v="Proyecto"/>
    <s v="CAPTACIONES Y SERVICIOS"/>
    <d v="2021-04-27T00:00:00"/>
    <s v="Carola Diaz Uria"/>
    <s v="SI"/>
    <s v="Canales Electrónicos"/>
    <n v="1"/>
    <s v="Alta"/>
    <d v="2021-05-07T00:00:00"/>
    <d v="2021-05-27T00:00:00"/>
    <d v="2021-10-04T00:00:00"/>
    <s v="Implementación"/>
    <n v="1"/>
    <s v="SI"/>
    <x v="2"/>
    <m/>
    <m/>
    <n v="100"/>
    <s v="Alta"/>
  </r>
  <r>
    <x v="125"/>
    <s v="NO"/>
    <x v="0"/>
    <n v="114"/>
    <s v="Implementación e Integración de Servicios en bus de integración y adecuación en APK e IPA para incremento de monto de apertura de Ahorro Inversión"/>
    <s v="Correo Electrónico_x000a_Apertura de cuenta Ahorro Inversión Wayki App"/>
    <s v="Media"/>
    <s v="Proyecto"/>
    <s v="CAPTACIONES Y SERVICIOS"/>
    <d v="2021-04-27T00:00:00"/>
    <s v="Carola Diaz Uria"/>
    <s v="SI"/>
    <s v="Canales Electrónicos"/>
    <n v="1"/>
    <s v="Alta"/>
    <d v="2021-05-07T00:00:00"/>
    <d v="2021-05-27T00:00:00"/>
    <d v="2021-10-04T00:00:00"/>
    <s v="Implementación"/>
    <n v="1"/>
    <s v="SI"/>
    <x v="2"/>
    <m/>
    <m/>
    <n v="100"/>
    <s v="Alta"/>
  </r>
  <r>
    <x v="126"/>
    <s v="NO"/>
    <x v="0"/>
    <n v="114"/>
    <s v="Ethical Hacking de Apertura de cuentas Ahorro Inversión"/>
    <s v="Correo Electrónico_x000a_Apertura de cuenta Ahorro Inversión Wayki App"/>
    <s v="Media"/>
    <s v="Proyecto"/>
    <s v="CAPTACIONES Y SERVICIOS"/>
    <d v="2021-04-27T00:00:00"/>
    <s v="Carola Diaz Uria"/>
    <s v="SI"/>
    <s v="Canales Electrónicos"/>
    <n v="1"/>
    <s v="Alta"/>
    <d v="2021-05-07T00:00:00"/>
    <d v="2021-05-27T00:00:00"/>
    <d v="2021-10-04T00:00:00"/>
    <s v="Implementación"/>
    <n v="1"/>
    <s v="SI"/>
    <x v="2"/>
    <m/>
    <m/>
    <n v="100"/>
    <s v="Alta"/>
  </r>
  <r>
    <x v="127"/>
    <s v="SI"/>
    <x v="1"/>
    <n v="117"/>
    <s v="Implementación de scripts para proceso de Bloqueo y Desbloqueo de Wayki App desde Call Center"/>
    <s v="Correo Electrónico_x000a_bloqueo/desbloqueo acceso app movil"/>
    <s v="Alta"/>
    <s v="Soporte y/o Mantenimiento"/>
    <s v="CANALES ELECTRÓNICOS"/>
    <s v="---"/>
    <s v="Renato Figueroa Diaz"/>
    <s v="SI"/>
    <s v="Canales Electrónicos"/>
    <n v="1"/>
    <s v="Media"/>
    <d v="2020-11-11T00:00:00"/>
    <d v="2021-04-16T00:00:00"/>
    <d v="2021-04-23T00:00:00"/>
    <s v="Puesta en producción"/>
    <n v="1"/>
    <s v="SI"/>
    <x v="3"/>
    <m/>
    <s v="Levantamiento de observación para clientes que fueron bloqueados en la generación de clave de 6"/>
    <n v="75"/>
    <s v="Media"/>
  </r>
  <r>
    <x v="57"/>
    <s v="SI"/>
    <x v="1"/>
    <n v="117"/>
    <s v="Implementación y cambios en ADMIN Debito, se crea nuevo formulario para bloqueo y desbloqueo de Wayki App en Call Center"/>
    <s v="Correo Electrónico_x000a_bloqueo/desbloqueo acceso app movil"/>
    <s v="Alta"/>
    <s v="Soporte y/o Mantenimiento"/>
    <s v="CANALES ELECTRÓNICOS"/>
    <s v="---"/>
    <s v="Renato Figueroa Diaz"/>
    <s v="SI"/>
    <s v="Canales Electrónicos"/>
    <n v="1"/>
    <s v="Media"/>
    <d v="2020-11-11T00:00:00"/>
    <d v="2021-04-16T00:00:00"/>
    <d v="2021-04-23T00:00:00"/>
    <s v="Puesta en producción"/>
    <n v="1"/>
    <s v="SI"/>
    <x v="3"/>
    <m/>
    <s v="Levantamiento de observación para clientes que fueron bloqueados en la generación de clave de 6"/>
    <n v="75"/>
    <s v="Media"/>
  </r>
  <r>
    <x v="128"/>
    <s v="SI"/>
    <x v="1"/>
    <n v="120"/>
    <s v="BUG en Transferencias inmediatas recibidas con duplicados"/>
    <m/>
    <s v="Alta"/>
    <s v="Soporte y/o Mantenimiento"/>
    <s v="CANALES ELECTRÓNICOS"/>
    <s v="---"/>
    <s v="Yovana Enriquez Tisoc"/>
    <s v="SI"/>
    <s v="Canales Electrónicos"/>
    <n v="0"/>
    <s v="Alta"/>
    <d v="2021-07-01T00:00:00"/>
    <d v="2021-07-16T00:00:00"/>
    <d v="2021-07-16T00:00:00"/>
    <s v="Puesta en producción"/>
    <n v="1"/>
    <s v="SI"/>
    <x v="2"/>
    <m/>
    <m/>
    <n v="100"/>
    <s v="Alta"/>
  </r>
  <r>
    <x v="129"/>
    <s v="NO"/>
    <x v="0"/>
    <n v="120"/>
    <s v="Control para evitar doble depósito en Transferencias Inmediatas Recibidas_x000a_- Cambio de tratatmiento de reintentos"/>
    <m/>
    <s v="Alta"/>
    <s v="Soporte y/o Mantenimiento"/>
    <s v="CANALES ELECTRÓNICOS"/>
    <s v="---"/>
    <s v="Yovana Enriquez Tisoc"/>
    <s v="SI"/>
    <s v="Canales Electrónicos"/>
    <n v="0"/>
    <s v="Alta"/>
    <d v="2021-07-01T00:00:00"/>
    <d v="2021-07-16T00:00:00"/>
    <d v="2021-07-16T00:00:00"/>
    <s v="Puesta en producción"/>
    <n v="1"/>
    <s v="SI"/>
    <x v="2"/>
    <m/>
    <m/>
    <n v="100"/>
    <s v="Alta"/>
  </r>
  <r>
    <x v="130"/>
    <s v="SI"/>
    <x v="1"/>
    <n v="127"/>
    <s v="Reportes para el piloto Wayki cash – linea de crédito._x000a_"/>
    <s v="INFORME N° 57 - 2021 - CPE- CMAC-C"/>
    <s v="Alta"/>
    <s v="Soporte y/o Mantenimiento"/>
    <s v="INVESTIGACIÓN Y DESARROLLO"/>
    <d v="2021-05-19T00:00:00"/>
    <s v="Heyner Pacheco"/>
    <s v="SI"/>
    <s v="Canales Electrónicos"/>
    <n v="0"/>
    <s v="Media"/>
    <d v="2021-06-07T00:00:00"/>
    <d v="2021-06-08T00:00:00"/>
    <s v="---"/>
    <s v="Definición funcional"/>
    <n v="1"/>
    <s v="SI"/>
    <x v="9"/>
    <m/>
    <m/>
    <n v="75"/>
    <s v="Media"/>
  </r>
  <r>
    <x v="131"/>
    <s v="NO"/>
    <x v="1"/>
    <n v="127"/>
    <s v="creación e implementación de reportes para el piloto _x000a_  wayki cash – linea de crédito."/>
    <s v="INFORME N° 57 - 2021 - CPE- CMAC-C"/>
    <s v="Alta"/>
    <s v="Soporte y/o Mantenimiento"/>
    <s v="INVESTIGACIÓN Y DESARROLLO"/>
    <d v="2021-05-19T00:00:00"/>
    <s v="Heyner Pacheco"/>
    <s v="SI"/>
    <s v="Canales Electrónicos"/>
    <n v="0"/>
    <s v="Media"/>
    <d v="2021-06-07T00:00:00"/>
    <d v="2021-06-08T00:00:00"/>
    <s v="---"/>
    <s v="Definición funcional"/>
    <n v="1"/>
    <s v="SI"/>
    <x v="9"/>
    <m/>
    <m/>
    <n v="75"/>
    <s v="Media"/>
  </r>
  <r>
    <x v="132"/>
    <s v="SI"/>
    <x v="1"/>
    <n v="128"/>
    <s v="Implementación de &quot;Reporte de Compra y Venta de ME por Agencia&quot; "/>
    <m/>
    <s v="Alta"/>
    <s v="Soporte y/o Mantenimiento"/>
    <s v="INVESTIGACIÓN Y DESARROLLO"/>
    <d v="2021-05-19T00:00:00"/>
    <s v="Luz Miriam Valladares Garate"/>
    <s v="SI"/>
    <s v="Canales Electrónicos"/>
    <n v="0"/>
    <s v="Media"/>
    <d v="2021-06-01T00:00:00"/>
    <d v="2021-06-02T00:00:00"/>
    <s v="---"/>
    <s v="Definición funcional"/>
    <n v="1"/>
    <s v="SI"/>
    <x v="1"/>
    <m/>
    <s v="Pendiente confirmación del área de Negocio (Fiorella Paricoto)"/>
    <n v="75"/>
    <s v="Media"/>
  </r>
  <r>
    <x v="133"/>
    <s v="NO"/>
    <x v="0"/>
    <n v="128"/>
    <s v="Modificación de reporte &quot;Reporte de Compra y Venta de ME por Agencia&quot; para incluir operaciones realizadas desde la aplicación Wayki APP"/>
    <m/>
    <s v="Alta"/>
    <s v="Soporte y/o Mantenimiento"/>
    <s v="INVESTIGACIÓN Y DESARROLLO"/>
    <d v="2021-05-19T00:00:00"/>
    <s v="Luz Miriam Valladares Garate"/>
    <s v="SI"/>
    <s v="Canales Electrónicos"/>
    <n v="0"/>
    <s v="Media"/>
    <d v="2021-06-01T00:00:00"/>
    <d v="2021-06-02T00:00:00"/>
    <s v="---"/>
    <s v="Definición funcional"/>
    <n v="1"/>
    <s v="SI"/>
    <x v="1"/>
    <m/>
    <s v="Pendiente confirmación del área de Negocio (Fiorella Paricoto)"/>
    <n v="75"/>
    <s v="Media"/>
  </r>
  <r>
    <x v="134"/>
    <s v="SI"/>
    <x v="1"/>
    <n v="129"/>
    <s v="Modificación de reporte de Transferencias inmediatas - Mostrar Operaciones con saldos bloqueados que CCE no haya reportado"/>
    <m/>
    <s v="Alta"/>
    <s v="Soporte y/o Mantenimiento"/>
    <s v="INVESTIGACIÓN Y DESARROLLO"/>
    <d v="2021-05-19T00:00:00"/>
    <s v="Luz Miriam Valladares Garate"/>
    <s v="SI"/>
    <s v="Canales Electrónicos"/>
    <n v="0"/>
    <s v="Media"/>
    <d v="2021-05-24T00:00:00"/>
    <s v="---"/>
    <d v="2021-10-07T00:00:00"/>
    <s v="Definición funcional"/>
    <n v="1"/>
    <s v="SI"/>
    <x v="1"/>
    <m/>
    <s v="Pendiente validación Equipo Desarrollo."/>
    <n v="75"/>
    <s v="Media"/>
  </r>
  <r>
    <x v="135"/>
    <s v="NO"/>
    <x v="0"/>
    <n v="129"/>
    <s v="Modificación de reporte de Transferencias inmediatas - Mostrar Operaciones con saldos bloqueados que CCE no haya reportado"/>
    <m/>
    <s v="Alta"/>
    <s v="Soporte y/o Mantenimiento"/>
    <s v="INVESTIGACIÓN Y DESARROLLO"/>
    <d v="2021-05-19T00:00:00"/>
    <s v="Luz Miriam Valladares Garate"/>
    <s v="SI"/>
    <s v="Canales Electrónicos"/>
    <n v="0"/>
    <s v="Media"/>
    <d v="2021-05-24T00:00:00"/>
    <s v="---"/>
    <d v="2021-10-07T00:00:00"/>
    <s v="Definición funcional"/>
    <n v="1"/>
    <s v="SI"/>
    <x v="1"/>
    <m/>
    <s v="Pendiente validación Equipo Desarrollo."/>
    <n v="75"/>
    <s v="Media"/>
  </r>
  <r>
    <x v="136"/>
    <s v="SI"/>
    <x v="1"/>
    <n v="130"/>
    <s v="Wayki App – Cuentas de ahorros Implementación de Datos autocompletables en contractuales de ahorros."/>
    <m/>
    <s v="Alta"/>
    <s v="Soporte y/o Mantenimiento"/>
    <s v="GERENCIA MANCOMUNADA"/>
    <d v="2021-03-24T00:00:00"/>
    <s v="Zorayda Ines Aparicio Cabrera"/>
    <s v="SI"/>
    <s v="Canales Electrónicos"/>
    <n v="0"/>
    <s v="Alta"/>
    <d v="2021-06-14T00:00:00"/>
    <d v="2021-06-18T00:00:00"/>
    <d v="2021-07-16T00:00:00"/>
    <s v="Puesta en producción"/>
    <n v="1"/>
    <s v="SI"/>
    <x v="2"/>
    <m/>
    <m/>
    <n v="100"/>
    <s v="Alta"/>
  </r>
  <r>
    <x v="137"/>
    <s v="NO"/>
    <x v="0"/>
    <n v="130"/>
    <s v="Implementación de procedimientos almacenados para devolver valores utilizados en contractuales"/>
    <m/>
    <s v="Alta"/>
    <s v="Soporte y/o Mantenimiento"/>
    <s v="GERENCIA MANCOMUNADA"/>
    <d v="2021-03-24T00:00:00"/>
    <s v="Zorayda Ines Aparicio Cabrera"/>
    <s v="SI"/>
    <s v="Canales Electrónicos"/>
    <n v="0"/>
    <s v="Alta"/>
    <d v="2021-06-14T00:00:00"/>
    <d v="2021-06-18T00:00:00"/>
    <d v="2021-07-16T00:00:00"/>
    <s v="Puesta en producción"/>
    <n v="1"/>
    <s v="SI"/>
    <x v="2"/>
    <m/>
    <m/>
    <n v="100"/>
    <s v="Alta"/>
  </r>
  <r>
    <x v="138"/>
    <s v="NO"/>
    <x v="0"/>
    <n v="130"/>
    <s v="Integración en Bus de integración para completra datos en contractuales de Ahorros"/>
    <m/>
    <s v="Alta"/>
    <s v="Soporte y/o Mantenimiento"/>
    <s v="GERENCIA MANCOMUNADA"/>
    <d v="2021-03-24T00:00:00"/>
    <s v="Zorayda Ines Aparicio Cabrera"/>
    <s v="SI"/>
    <s v="Canales Electrónicos"/>
    <n v="0"/>
    <s v="Alta"/>
    <d v="2021-06-14T00:00:00"/>
    <d v="2021-06-18T00:00:00"/>
    <d v="2021-07-16T00:00:00"/>
    <s v="Puesta en producción"/>
    <n v="1"/>
    <s v="SI"/>
    <x v="2"/>
    <m/>
    <m/>
    <n v="100"/>
    <s v="Alta"/>
  </r>
  <r>
    <x v="139"/>
    <s v="SI"/>
    <x v="1"/>
    <n v="131"/>
    <s v="Corrección de transferencias inmediatas enviadas a cuentas Juridicas con Scotiabank"/>
    <m/>
    <s v="Alta"/>
    <s v="Soporte y/o Mantenimiento"/>
    <s v="GERENCIA DE ADMINISTRACION"/>
    <d v="2021-05-18T00:00:00"/>
    <s v="Renato Figueroa Diaz"/>
    <s v="SI"/>
    <s v="Canales Electrónicos"/>
    <n v="0"/>
    <s v="Alta"/>
    <d v="2021-06-15T00:00:00"/>
    <d v="2021-07-16T00:00:00"/>
    <d v="2021-07-16T00:00:00"/>
    <s v="Puesta en producción"/>
    <n v="1"/>
    <s v="SI"/>
    <x v="2"/>
    <m/>
    <m/>
    <n v="75"/>
    <s v="Media"/>
  </r>
  <r>
    <x v="140"/>
    <s v="NO"/>
    <x v="0"/>
    <n v="131"/>
    <s v="Implementación de cambio en armado de tramas de Respuesta de Transferencia con el fin de cambiar la personeria de &quot;N&quot; a &quot;J&quot;"/>
    <m/>
    <s v="Alta"/>
    <s v="Soporte y/o Mantenimiento"/>
    <s v="GERENCIA DE ADMINISTRACION"/>
    <d v="2021-05-18T00:00:00"/>
    <s v="Renato Figueroa Diaz"/>
    <s v="SI"/>
    <s v="Canales Electrónicos"/>
    <n v="0"/>
    <s v="Alta"/>
    <d v="2021-06-15T00:00:00"/>
    <d v="2021-07-16T00:00:00"/>
    <d v="2021-07-16T00:00:00"/>
    <s v="Puesta en producción"/>
    <n v="1"/>
    <s v="SI"/>
    <x v="2"/>
    <m/>
    <m/>
    <n v="75"/>
    <s v="Media"/>
  </r>
  <r>
    <x v="141"/>
    <s v="SI"/>
    <x v="1"/>
    <n v="132"/>
    <s v="Modificación de Asunto de correos de confirmación de desembolso de Wayki Cash Personal Directo y LCA (Nombre, Apellido y DNI)"/>
    <m/>
    <s v="Alta"/>
    <s v="Soporte y/o Mantenimiento"/>
    <s v="INVESTIGACIÓN Y DESARROLLO"/>
    <d v="2021-05-11T00:00:00"/>
    <s v="Heyner Pacheco"/>
    <s v="SI"/>
    <s v="Canales Electrónicos"/>
    <n v="0"/>
    <s v="Alta"/>
    <d v="2021-06-15T00:00:00"/>
    <d v="2021-07-16T00:00:00"/>
    <d v="2021-07-16T00:00:00"/>
    <s v="Puesta en producción"/>
    <n v="1"/>
    <s v="SI"/>
    <x v="2"/>
    <m/>
    <m/>
    <n v="75"/>
    <s v="Media"/>
  </r>
  <r>
    <x v="142"/>
    <s v="NO"/>
    <x v="0"/>
    <n v="132"/>
    <s v="Implementación de cambio en bus de integración para modificar el nombre del asunto del corro incluir nombre apellido y DNI en Crédito Personal Directo"/>
    <m/>
    <s v="Alta"/>
    <s v="Soporte y/o Mantenimiento"/>
    <s v="INVESTIGACIÓN Y DESARROLLO"/>
    <d v="2021-05-11T00:00:00"/>
    <s v="Heyner Pacheco"/>
    <s v="SI"/>
    <s v="Canales Electrónicos"/>
    <n v="0"/>
    <s v="Alta"/>
    <d v="2021-06-15T00:00:00"/>
    <d v="2021-07-16T00:00:00"/>
    <d v="2021-07-16T00:00:00"/>
    <s v="Puesta en producción"/>
    <n v="1"/>
    <s v="SI"/>
    <x v="2"/>
    <m/>
    <m/>
    <n v="75"/>
    <s v="Media"/>
  </r>
  <r>
    <x v="143"/>
    <s v="NO"/>
    <x v="0"/>
    <n v="132"/>
    <s v="Implementación de cambio en bus de integración para modificar el nombre del asunto del corro incluir nombre apellido y DNI en Crédito Automático Línea de Crédito"/>
    <m/>
    <s v="Alta"/>
    <s v="Soporte y/o Mantenimiento"/>
    <s v="INVESTIGACIÓN Y DESARROLLO"/>
    <d v="2021-05-11T00:00:00"/>
    <s v="Heyner Pacheco"/>
    <s v="SI"/>
    <s v="Canales Electrónicos"/>
    <n v="0"/>
    <s v="Alta"/>
    <d v="2021-06-15T00:00:00"/>
    <d v="2021-07-16T00:00:00"/>
    <d v="2021-07-16T00:00:00"/>
    <s v="Puesta en producción"/>
    <n v="1"/>
    <s v="SI"/>
    <x v="2"/>
    <m/>
    <m/>
    <n v="75"/>
    <s v="Media"/>
  </r>
  <r>
    <x v="144"/>
    <s v="SI"/>
    <x v="1"/>
    <n v="133"/>
    <s v="TIN Inmediatas Especial para realizar transferencias gratuitas de S/500 o US$140._x000a_"/>
    <s v="INFORME N° 44 - 2021-GO - CMAC-C"/>
    <s v="Alta"/>
    <s v="Proyecto"/>
    <s v="GERENCIA DE OPERACIONES Y FINANZAS"/>
    <d v="2021-07-02T00:00:00"/>
    <s v="Augusto Banca"/>
    <s v="SI"/>
    <s v="Canales Electrónicos"/>
    <n v="0"/>
    <s v="Media"/>
    <s v="---"/>
    <s v="---"/>
    <d v="2021-10-25T00:00:00"/>
    <s v="Definición funcional"/>
    <n v="1"/>
    <s v="SI"/>
    <x v="1"/>
    <m/>
    <s v="-Pendiente elaboración acta funcional y revisión de scripts"/>
    <n v="100"/>
    <s v="Alta"/>
  </r>
  <r>
    <x v="145"/>
    <s v="NO"/>
    <x v="0"/>
    <n v="133"/>
    <s v="Implementación de cambio en procedimientos almacenados para no cobrar copmisión en Transferencias Inmediatas Especiales con entidades participantes por monto menores a S/ 500.00 o $ 140.00"/>
    <s v="INFORME N° 44 - 2021-GO - CMAC-C"/>
    <s v="Alta"/>
    <s v="Proyecto"/>
    <s v="GERENCIA DE OPERACIONES Y FINANZAS"/>
    <d v="2021-07-02T00:00:00"/>
    <s v="Augusto Banca"/>
    <s v="SI"/>
    <s v="Canales Electrónicos"/>
    <n v="0"/>
    <s v="Media"/>
    <s v="---"/>
    <s v="---"/>
    <d v="2021-10-25T00:00:00"/>
    <s v="Definición funcional"/>
    <n v="1"/>
    <s v="SI"/>
    <x v="1"/>
    <m/>
    <s v="-Pendiente elaboración acta funcional y revisión de scripts"/>
    <n v="100"/>
    <s v="Alta"/>
  </r>
  <r>
    <x v="146"/>
    <s v="NO"/>
    <x v="0"/>
    <n v="133"/>
    <s v="Implementación de ajuste contable para Transferencias inmediatas especiales, no debe cobrar comisiones ni generar asientos contables"/>
    <s v="INFORME N° 44 - 2021-GO - CMAC-C"/>
    <s v="Alta"/>
    <s v="Proyecto"/>
    <s v="GERENCIA DE OPERACIONES Y FINANZAS"/>
    <d v="2021-07-02T00:00:00"/>
    <s v="Augusto Banca"/>
    <s v="SI"/>
    <s v="Canales Electrónicos"/>
    <n v="0"/>
    <s v="Media"/>
    <s v="---"/>
    <s v="---"/>
    <d v="2021-10-25T00:00:00"/>
    <s v="Definición funcional"/>
    <n v="1"/>
    <s v="SI"/>
    <x v="1"/>
    <m/>
    <s v="-Pendiente elaboración acta funcional y revisión de scripts"/>
    <n v="100"/>
    <s v="Alta"/>
  </r>
  <r>
    <x v="147"/>
    <s v="SI"/>
    <x v="1"/>
    <n v="134"/>
    <s v="Optimización de Recargas en Wayki App - Se presentan observaciones en Recargas y Extornos de Recargas"/>
    <m/>
    <s v="Alta"/>
    <s v="Soporte y/o Mantenimiento"/>
    <s v="CANALES ELECTRÓNICOS"/>
    <d v="2021-07-05T00:00:00"/>
    <s v="Renato Figueroa Diaz"/>
    <s v="NO"/>
    <s v="Canales Electrónicos"/>
    <n v="0"/>
    <s v="Media"/>
    <s v="---"/>
    <s v="---"/>
    <d v="2021-10-04T00:00:00"/>
    <s v="Definición funcional"/>
    <n v="1"/>
    <s v="SI"/>
    <x v="1"/>
    <m/>
    <m/>
    <n v="100"/>
    <s v="Alta"/>
  </r>
  <r>
    <x v="148"/>
    <s v="NO"/>
    <x v="0"/>
    <n v="134"/>
    <s v="Wayki App - Recargas_x000a_Revision y control de recargas Wayki que no hicieron el llamado al sp de extorno de recargas"/>
    <m/>
    <s v="Alta"/>
    <s v="Soporte y/o Mantenimiento"/>
    <s v="CANALES ELECTRÓNICOS"/>
    <d v="2021-07-05T00:00:00"/>
    <s v="Renato Figueroa Diaz"/>
    <s v="NO"/>
    <s v="Canales Electrónicos"/>
    <n v="0"/>
    <s v="Media"/>
    <s v="---"/>
    <s v="---"/>
    <d v="2021-10-04T00:00:00"/>
    <s v="Definición funcional"/>
    <n v="1"/>
    <s v="SI"/>
    <x v="1"/>
    <m/>
    <m/>
    <n v="100"/>
    <s v="Alta"/>
  </r>
  <r>
    <x v="149"/>
    <s v="NO"/>
    <x v="1"/>
    <n v="134"/>
    <s v="Wayki App - Recargas_x000a_Cuando ocurra timeout en Disashop no debe realizar el llamado al sp e extorno de recarga"/>
    <m/>
    <s v="Alta"/>
    <s v="Soporte y/o Mantenimiento"/>
    <s v="CANALES ELECTRÓNICOS"/>
    <d v="2021-07-05T00:00:00"/>
    <s v="Renato Figueroa Diaz"/>
    <s v="NO"/>
    <s v="Canales Electrónicos"/>
    <n v="0"/>
    <s v="Media"/>
    <s v="---"/>
    <s v="---"/>
    <d v="2021-10-04T00:00:00"/>
    <s v="Definición funcional"/>
    <n v="1"/>
    <s v="SI"/>
    <x v="1"/>
    <m/>
    <m/>
    <n v="75"/>
    <s v="Media"/>
  </r>
  <r>
    <x v="150"/>
    <s v="NO"/>
    <x v="0"/>
    <n v="134"/>
    <s v="Recarga de celular App Móvil_x000a_No muestra constancia en panatalla en la versión en todas las operaciones en la versión iOS"/>
    <m/>
    <s v="Media"/>
    <s v="Soporte y/o Mantenimiento"/>
    <s v="CANALES ELECTRÓNICOS"/>
    <d v="2021-07-31T00:00:00"/>
    <s v="Renato Figueroa Diaz"/>
    <s v="SI"/>
    <s v="Canales Electrónicos"/>
    <n v="0"/>
    <s v="Alta"/>
    <d v="2021-07-31T00:00:00"/>
    <d v="2021-08-02T00:00:00"/>
    <d v="2021-08-02T00:00:00"/>
    <s v="Certificación"/>
    <n v="1"/>
    <s v="SI"/>
    <x v="2"/>
    <m/>
    <m/>
    <n v="75"/>
    <s v="Media"/>
  </r>
  <r>
    <x v="151"/>
    <s v="SI"/>
    <x v="1"/>
    <n v="135"/>
    <s v="Actualización de contractuales de ahorros Julio 2021_x000a_- Ahorros_x000a_- Plazo Fijo_x000a_- Wayki Cash Personal directo"/>
    <m/>
    <s v="Alta"/>
    <s v="Normativo y/o Regulatorio"/>
    <s v="CAPTACIONES Y SERVICIOS"/>
    <d v="2021-06-23T00:00:00"/>
    <s v="Zorayda Ines Aparicio Cabrera"/>
    <s v="SI"/>
    <s v="Canales Electrónicos"/>
    <n v="0"/>
    <s v="Alta"/>
    <d v="2021-07-02T00:00:00"/>
    <d v="2021-07-06T00:00:00"/>
    <d v="2021-07-16T00:00:00"/>
    <s v="Puesta en producción"/>
    <n v="1"/>
    <s v="SI"/>
    <x v="2"/>
    <m/>
    <m/>
    <n v="75"/>
    <s v="Media"/>
  </r>
  <r>
    <x v="152"/>
    <s v="NO"/>
    <x v="0"/>
    <n v="135"/>
    <s v="Se implementa cambio en contratos de Ahorros, Plazo Fijo y Wayki cash"/>
    <m/>
    <s v="Alta"/>
    <s v="Normativo y/o Regulatorio"/>
    <s v="CAPTACIONES Y SERVICIOS"/>
    <d v="2021-06-23T00:00:00"/>
    <s v="Zorayda Ines Aparicio Cabrera"/>
    <s v="SI"/>
    <s v="Canales Electrónicos"/>
    <n v="0"/>
    <s v="Alta"/>
    <d v="2021-07-02T00:00:00"/>
    <d v="2021-07-06T00:00:00"/>
    <d v="2021-07-16T00:00:00"/>
    <s v="Puesta en producción"/>
    <n v="1"/>
    <s v="SI"/>
    <x v="2"/>
    <m/>
    <m/>
    <n v="75"/>
    <s v="Media"/>
  </r>
  <r>
    <x v="153"/>
    <s v="NO"/>
    <x v="0"/>
    <n v="135"/>
    <s v="Se modifica documento de Términos y condiciones en Wayki App para Ahorros, plazo Fijo y Wayki Cash"/>
    <m/>
    <s v="Alta"/>
    <s v="Normativo y/o Regulatorio"/>
    <s v="CAPTACIONES Y SERVICIOS"/>
    <d v="2021-06-23T00:00:00"/>
    <s v="Zorayda Ines Aparicio Cabrera"/>
    <s v="SI"/>
    <s v="Canales Electrónicos"/>
    <n v="0"/>
    <s v="Alta"/>
    <d v="2021-07-02T00:00:00"/>
    <d v="2021-07-06T00:00:00"/>
    <d v="2021-07-16T00:00:00"/>
    <s v="Puesta en producción"/>
    <n v="1"/>
    <s v="SI"/>
    <x v="2"/>
    <m/>
    <m/>
    <n v="75"/>
    <s v="Media"/>
  </r>
  <r>
    <x v="154"/>
    <s v="SI"/>
    <x v="1"/>
    <n v="136"/>
    <s v="Transferencias Inmediatas - Códigos de respuesta descontinuados"/>
    <m/>
    <s v="Alta"/>
    <s v="Normativo y/o Regulatorio"/>
    <s v="CANALES ELECTRÓNICOS"/>
    <d v="2021-07-26T00:00:00"/>
    <s v="Renato Figueroa Diaz"/>
    <s v="NO"/>
    <s v="Canales Electrónicos"/>
    <n v="0"/>
    <s v="Alta"/>
    <d v="2021-07-26T00:00:00"/>
    <m/>
    <d v="2021-10-25T00:00:00"/>
    <s v="Definición funcional"/>
    <n v="1"/>
    <s v="SI"/>
    <x v="1"/>
    <m/>
    <m/>
    <n v="75"/>
    <s v="Media"/>
  </r>
  <r>
    <x v="155"/>
    <s v="NO"/>
    <x v="1"/>
    <n v="136"/>
    <s v="Transferencias Inmediatas - Códigos de respuesta_x000a_- Códigos de respuesta descontinuados en Transferencias Inmediatas, No de deben utilizar ciertos códigos de respuesta."/>
    <m/>
    <s v="Alta"/>
    <s v="Normativo y/o Regulatorio"/>
    <s v="CANALES ELECTRÓNICOS"/>
    <d v="2021-07-26T00:00:00"/>
    <s v="Renato Figueroa Diaz"/>
    <s v="NO"/>
    <s v="Canales Electrónicos"/>
    <n v="0"/>
    <s v="Alta"/>
    <d v="2021-07-26T00:00:00"/>
    <m/>
    <d v="2021-10-25T00:00:00"/>
    <s v="Definición funcional"/>
    <n v="1"/>
    <s v="SI"/>
    <x v="1"/>
    <m/>
    <m/>
    <n v="75"/>
    <s v="Media"/>
  </r>
  <r>
    <x v="156"/>
    <s v="SI"/>
    <x v="1"/>
    <n v="137"/>
    <s v="Transferencias Inmediatas Recibidas - Exoneración de ITF para cuentas en tabla de exoneraciones"/>
    <m/>
    <s v="Alta"/>
    <s v="Normativo y/o Regulatorio"/>
    <s v="CANALES ELECTRÓNICOS"/>
    <d v="2021-07-26T00:00:00"/>
    <s v="Renato Figueroa Diaz"/>
    <s v="NO"/>
    <s v="Canales Electrónicos"/>
    <n v="0"/>
    <s v="Alta"/>
    <d v="2021-07-26T00:00:00"/>
    <d v="2021-10-25T00:00:00"/>
    <d v="2021-10-25T00:00:00"/>
    <s v="Definición funcional"/>
    <n v="1"/>
    <s v="SI"/>
    <x v="2"/>
    <s v="Christian Lupo Valencia"/>
    <m/>
    <n v="75"/>
    <s v="Media"/>
  </r>
  <r>
    <x v="157"/>
    <s v="NO"/>
    <x v="0"/>
    <n v="137"/>
    <s v="Transferencias Inmediatas Recibidas - Exoneración de ITF_x000a_- Se debe exonerar el ITF en Cuentas de ahorros que se encuentren en las tablas de exoneración"/>
    <m/>
    <s v="Alta"/>
    <s v="Normativo y/o Regulatorio"/>
    <s v="CANALES ELECTRÓNICOS"/>
    <d v="2021-07-26T00:00:00"/>
    <s v="Renato Figueroa Diaz"/>
    <s v="NO"/>
    <s v="Canales Electrónicos"/>
    <n v="0"/>
    <s v="Alta"/>
    <d v="2021-07-26T00:00:00"/>
    <d v="2021-10-25T00:00:00"/>
    <d v="2021-10-25T00:00:00"/>
    <s v="Definición funcional"/>
    <n v="1"/>
    <s v="SI"/>
    <x v="2"/>
    <s v="Christian Lupo Valencia"/>
    <m/>
    <n v="75"/>
    <s v="Media"/>
  </r>
  <r>
    <x v="158"/>
    <s v="SI"/>
    <x v="1"/>
    <n v="138"/>
    <s v="Sorteo Wayki App"/>
    <m/>
    <s v="Media"/>
    <s v="Soporte y/o Mantenimiento"/>
    <s v="CANALES ELECTRÓNICOS"/>
    <d v="2021-08-12T00:00:00"/>
    <s v="Renato Figueroa Diaz"/>
    <s v="SI"/>
    <s v="Canales Electrónicos"/>
    <n v="0"/>
    <s v="Media"/>
    <d v="2021-08-02T00:00:00"/>
    <d v="2021-08-02T00:00:00"/>
    <m/>
    <s v="Implementación"/>
    <n v="1"/>
    <s v="SI"/>
    <x v="8"/>
    <m/>
    <m/>
    <n v="75"/>
    <s v="Media"/>
  </r>
  <r>
    <x v="159"/>
    <s v="NO"/>
    <x v="1"/>
    <n v="138"/>
    <s v="Sorteo de Septiembre 2021_x000a_- Validación de data de participantes en Sorteo de Wayki App_x000a_- Pruebas funcionales de Sorteo Wayki App_x000a_- Sorteo &quot;Con Wayki Ganas Septiembre 2021&quot;"/>
    <m/>
    <s v="Media"/>
    <s v="Soporte y/o Mantenimiento"/>
    <s v="CANALES ELECTRÓNICOS"/>
    <d v="2021-08-12T00:00:00"/>
    <s v="Renato Figueroa Diaz"/>
    <s v="SI"/>
    <s v="Canales Electrónicos"/>
    <n v="0"/>
    <s v="Media"/>
    <d v="2021-08-02T00:00:00"/>
    <d v="2021-08-02T00:00:00"/>
    <m/>
    <s v="Implementación"/>
    <n v="1"/>
    <s v="SI"/>
    <x v="8"/>
    <m/>
    <m/>
    <n v="75"/>
    <s v="Media"/>
  </r>
  <r>
    <x v="160"/>
    <s v="NO"/>
    <x v="1"/>
    <n v="138"/>
    <s v="Sorteo de Octubre 2021_x000a_- Validación de data de participantes en Sorteo de Wayki App_x000a_- Pruebas funcionales de Sorteo Wayki App_x000a_- Sorteo &quot;Con Wayki Ganas Octubre 2021&quot;"/>
    <m/>
    <s v="Media"/>
    <s v="Soporte y/o Mantenimiento"/>
    <s v="CANALES ELECTRÓNICOS"/>
    <d v="2021-08-12T00:00:00"/>
    <s v="Renato Figueroa Diaz"/>
    <s v="SI"/>
    <s v="Canales Electrónicos"/>
    <n v="0"/>
    <s v="Media"/>
    <d v="2021-08-02T00:00:00"/>
    <d v="2021-08-02T00:00:00"/>
    <m/>
    <s v="Implementación"/>
    <n v="1"/>
    <s v="SI"/>
    <x v="8"/>
    <m/>
    <m/>
    <n v="75"/>
    <s v="Media"/>
  </r>
  <r>
    <x v="161"/>
    <s v="NO"/>
    <x v="1"/>
    <n v="138"/>
    <s v="Sorteo de Noviembre 2021_x000a_- Validación de data de participantes en Sorteo de Wayki App_x000a_- Pruebas funcionales de Sorteo Wayki App_x000a_- Sorteo &quot;Con Wayki Ganas Noviembre 2021&quot;"/>
    <m/>
    <s v="Media"/>
    <s v="Soporte y/o Mantenimiento"/>
    <s v="CANALES ELECTRÓNICOS"/>
    <d v="2021-08-12T00:00:00"/>
    <s v="Renato Figueroa Diaz"/>
    <s v="SI"/>
    <s v="Canales Electrónicos"/>
    <n v="0"/>
    <s v="Media"/>
    <d v="2021-08-02T00:00:00"/>
    <d v="2021-08-02T00:00:00"/>
    <m/>
    <s v="Implementación"/>
    <n v="1"/>
    <s v="SI"/>
    <x v="8"/>
    <m/>
    <m/>
    <n v="75"/>
    <s v="Media"/>
  </r>
  <r>
    <x v="162"/>
    <s v="SI"/>
    <x v="1"/>
    <n v="139"/>
    <s v="Registro de usuarios para Consultas RENIEC"/>
    <m/>
    <s v="Media"/>
    <s v="Soporte y/o Mantenimiento"/>
    <s v="CANALES ELECTRÓNICOS"/>
    <m/>
    <s v="Renato Figueroa Diaz"/>
    <s v="SI"/>
    <s v="Canales Electrónicos"/>
    <n v="0"/>
    <s v="Media"/>
    <d v="2021-08-11T00:00:00"/>
    <d v="2021-08-11T00:00:00"/>
    <s v="---"/>
    <m/>
    <n v="1"/>
    <s v="SI"/>
    <x v="10"/>
    <m/>
    <m/>
    <n v="75"/>
    <s v="Media"/>
  </r>
  <r>
    <x v="163"/>
    <s v="NO"/>
    <x v="1"/>
    <n v="139"/>
    <s v="Se debe utilizar un usuario para consulta RENIEC de Wayki App_x000a_- Afiliación a Token SMS_x000a_- Apertura de cuentas de ahorros Wayki App"/>
    <m/>
    <s v="Media"/>
    <s v="Soporte y/o Mantenimiento"/>
    <s v="CANALES ELECTRÓNICOS"/>
    <m/>
    <s v="Renato Figueroa Diaz"/>
    <s v="SI"/>
    <s v="Canales Electrónicos"/>
    <n v="0"/>
    <s v="Media"/>
    <d v="2021-08-11T00:00:00"/>
    <d v="2021-08-11T00:00:00"/>
    <s v="---"/>
    <m/>
    <n v="1"/>
    <s v="SI"/>
    <x v="10"/>
    <m/>
    <m/>
    <n v="75"/>
    <s v="Media"/>
  </r>
  <r>
    <x v="164"/>
    <s v="SI"/>
    <x v="1"/>
    <n v="140"/>
    <s v="Apertura de cuentas Plazo Fijo_x000a_- Plazos de 31, 60, 90 y 120 días_x000a_- Cambio de cartillas"/>
    <m/>
    <s v="Alta"/>
    <s v="Proyecto"/>
    <s v="CAPTACIONES Y SERVICIOS"/>
    <m/>
    <s v="Luz Miriam Valladares Garate"/>
    <s v="SI"/>
    <s v="Canales Electrónicos"/>
    <n v="0"/>
    <s v="Media"/>
    <s v="---"/>
    <s v="---"/>
    <d v="2021-10-05T00:00:00"/>
    <s v="Certificación"/>
    <n v="1"/>
    <s v="SI"/>
    <x v="0"/>
    <m/>
    <m/>
    <m/>
    <s v="Media"/>
  </r>
  <r>
    <x v="165"/>
    <s v="SI"/>
    <x v="1"/>
    <n v="140"/>
    <s v="Implementación de procedimientos almacenados con el fin de mostrar mas opciones de aperturas de Plazo fijo (Plazos menores)"/>
    <m/>
    <s v="Alta"/>
    <s v="Proyecto"/>
    <s v="CAPTACIONES Y SERVICIOS"/>
    <m/>
    <s v="Luz Miriam Valladares Garate"/>
    <s v="SI"/>
    <s v="Canales Electrónicos"/>
    <n v="0"/>
    <s v="Media"/>
    <s v="---"/>
    <s v="---"/>
    <d v="2021-10-05T00:00:00"/>
    <s v="Certificación"/>
    <n v="1"/>
    <s v="SI"/>
    <x v="0"/>
    <m/>
    <m/>
    <m/>
    <s v="Media"/>
  </r>
  <r>
    <x v="166"/>
    <s v="NO"/>
    <x v="0"/>
    <n v="140"/>
    <s v="Modificación en APK e IPA con el fin de mostrar mas opciones a los clientes"/>
    <m/>
    <s v="Alta"/>
    <s v="Proyecto"/>
    <s v="CAPTACIONES Y SERVICIOS"/>
    <m/>
    <s v="Luz Miriam Valladares Garate"/>
    <s v="SI"/>
    <s v="Canales Electrónicos"/>
    <n v="0"/>
    <s v="Media"/>
    <s v="---"/>
    <s v="---"/>
    <d v="2021-10-05T00:00:00"/>
    <s v="Certificación"/>
    <n v="1"/>
    <s v="SI"/>
    <x v="0"/>
    <m/>
    <m/>
    <m/>
    <s v="Media"/>
  </r>
  <r>
    <x v="167"/>
    <s v="SI"/>
    <x v="1"/>
    <n v="141"/>
    <s v="Implementación de Pagos de SEAL en ventanilla"/>
    <m/>
    <s v="Alta"/>
    <s v="Proyecto"/>
    <s v="CAPTACIONES Y SERVICIOS"/>
    <m/>
    <s v="Luz Miriam Valladares Garate"/>
    <s v="SI"/>
    <s v="Canales Electrónicos"/>
    <n v="0"/>
    <s v="Alta"/>
    <s v="---"/>
    <s v="---"/>
    <s v="---"/>
    <s v="Análisis y diseño de software"/>
    <n v="1"/>
    <s v="NO"/>
    <x v="0"/>
    <m/>
    <m/>
    <m/>
    <s v="Alta"/>
  </r>
  <r>
    <x v="168"/>
    <s v="SI"/>
    <x v="1"/>
    <n v="141"/>
    <s v="Implementación de procedimientos almacenados para realizar el cobro del servicio en línea con SEAL desde Ventanilla_x000a_- Consultas_x000a_- Pagos"/>
    <m/>
    <s v="Alta"/>
    <s v="Proyecto"/>
    <s v="CAPTACIONES Y SERVICIOS"/>
    <m/>
    <s v="Luz Miriam Valladares Garate"/>
    <s v="SI"/>
    <s v="Canales Electrónicos"/>
    <n v="0"/>
    <s v="Alta"/>
    <s v="---"/>
    <s v="---"/>
    <s v="---"/>
    <s v="Análisis y diseño de software"/>
    <n v="1"/>
    <s v="NO"/>
    <x v="0"/>
    <m/>
    <m/>
    <m/>
    <s v="Alta"/>
  </r>
  <r>
    <x v="169"/>
    <s v="SI"/>
    <x v="1"/>
    <n v="141"/>
    <s v="Integración e implementación de Servicios en bus de integración para el proceso de Pagos de SEAL desde bus de integración para otros canales"/>
    <m/>
    <s v="Alta"/>
    <s v="Proyecto"/>
    <s v="CAPTACIONES Y SERVICIOS"/>
    <m/>
    <s v="Luz Miriam Valladares Garate"/>
    <s v="SI"/>
    <s v="Canales Electrónicos"/>
    <n v="0"/>
    <s v="Alta"/>
    <s v="---"/>
    <s v="---"/>
    <s v="---"/>
    <s v="Análisis y diseño de software"/>
    <n v="1"/>
    <s v="NO"/>
    <x v="0"/>
    <m/>
    <m/>
    <m/>
    <s v="Alta"/>
  </r>
  <r>
    <x v="170"/>
    <s v="SI"/>
    <x v="1"/>
    <n v="141"/>
    <s v="Implementación de cambios en iCobranzas para el proceso de Pagos en línea con SEAL desde ventanilla"/>
    <m/>
    <s v="Alta"/>
    <s v="Proyecto"/>
    <s v="CAPTACIONES Y SERVICIOS"/>
    <m/>
    <s v="Luz Miriam Valladares Garate"/>
    <s v="SI"/>
    <s v="Canales Electrónicos"/>
    <n v="0"/>
    <s v="Alta"/>
    <s v="---"/>
    <s v="---"/>
    <s v="---"/>
    <s v="Análisis y diseño de software"/>
    <n v="1"/>
    <s v="NO"/>
    <x v="0"/>
    <m/>
    <m/>
    <m/>
    <s v="Alta"/>
  </r>
  <r>
    <x v="171"/>
    <s v="SI"/>
    <x v="1"/>
    <n v="142"/>
    <s v="Wayki Cash LCA - Diferenciación de tasas para desembolsos desde wayki App"/>
    <m/>
    <s v="Alta"/>
    <s v="Proyecto"/>
    <s v="INVESTIGACIÓN Y DESARROLLO"/>
    <m/>
    <s v="Heyner Pacheco"/>
    <s v="SI"/>
    <s v="Canales Electrónicos"/>
    <n v="0"/>
    <s v="Alta"/>
    <m/>
    <m/>
    <d v="2021-10-05T00:00:00"/>
    <s v="Certificación"/>
    <n v="1"/>
    <s v="SI"/>
    <x v="9"/>
    <m/>
    <m/>
    <m/>
    <s v="Alta"/>
  </r>
  <r>
    <x v="172"/>
    <s v="NO"/>
    <x v="0"/>
    <n v="142"/>
    <s v="Creación de nuevas tasas para Wayki App_x000a_- Montos menores a S/ 5000 se utiliza la tasa de la línea_x000a_- Montos mayores a S/ 5000 se utiliza la tasa diferenciada"/>
    <m/>
    <s v="Alta"/>
    <s v="Proyecto"/>
    <s v="INVESTIGACIÓN Y DESARROLLO"/>
    <m/>
    <s v="Heyner Pacheco"/>
    <s v="SI"/>
    <s v="Canales Electrónicos"/>
    <n v="0"/>
    <s v="Alta"/>
    <m/>
    <m/>
    <d v="2021-10-05T00:00:00"/>
    <s v="Certificación"/>
    <n v="1"/>
    <s v="SI"/>
    <x v="9"/>
    <m/>
    <m/>
    <m/>
    <s v="Alta"/>
  </r>
  <r>
    <x v="173"/>
    <s v="NO"/>
    <x v="0"/>
    <n v="142"/>
    <s v="Implementación de cambios en proceso de Wayki Cash Línea de crédito en simulación y desembolso"/>
    <m/>
    <s v="Alta"/>
    <s v="Proyecto"/>
    <s v="INVESTIGACIÓN Y DESARROLLO"/>
    <m/>
    <s v="Heyner Pacheco"/>
    <s v="SI"/>
    <s v="Canales Electrónicos"/>
    <n v="0"/>
    <s v="Alta"/>
    <m/>
    <m/>
    <d v="2021-10-05T00:00:00"/>
    <s v="Certificación"/>
    <n v="1"/>
    <s v="SI"/>
    <x v="9"/>
    <m/>
    <m/>
    <m/>
    <s v="Alta"/>
  </r>
  <r>
    <x v="174"/>
    <s v="SI"/>
    <x v="1"/>
    <n v="143"/>
    <s v="Wayki Cash LCA - Control para desembolsos asignados a analistas que ya no estan en Caja Cusco"/>
    <m/>
    <s v="Alta"/>
    <s v="Proyecto"/>
    <s v="INVESTIGACIÓN Y DESARROLLO"/>
    <m/>
    <s v="Heyner Pacheco"/>
    <s v="SI"/>
    <s v="Canales Electrónicos"/>
    <n v="2"/>
    <s v="Alta"/>
    <m/>
    <m/>
    <m/>
    <s v="Certificación"/>
    <n v="1"/>
    <s v="SI"/>
    <x v="9"/>
    <m/>
    <m/>
    <m/>
    <s v="Alta"/>
  </r>
  <r>
    <x v="175"/>
    <s v="NO"/>
    <x v="0"/>
    <n v="143"/>
    <s v="Wayki Cash LCA_x000a_- Asignar como analista al Administrador de la agencia en caso no tenga un analista vigente en su agencia._x000a_- Creación de job para envío automático con clientes asignado a agencias"/>
    <m/>
    <s v="Alta"/>
    <s v="Proyecto"/>
    <s v="INVESTIGACIÓN Y DESARROLLO"/>
    <m/>
    <s v="Heyner Pacheco"/>
    <s v="SI"/>
    <s v="Canales Electrónicos"/>
    <n v="2"/>
    <s v="Alta"/>
    <m/>
    <m/>
    <m/>
    <s v="Certificación"/>
    <n v="1"/>
    <s v="SI"/>
    <x v="9"/>
    <m/>
    <m/>
    <m/>
    <s v="Alta"/>
  </r>
  <r>
    <x v="176"/>
    <s v="SI"/>
    <x v="1"/>
    <n v="144"/>
    <s v="Wayki Cash LCA - Controles en pagos de créditos y desembolsos LCA"/>
    <m/>
    <s v="Alta"/>
    <s v="Normativo y/o Regulatorio"/>
    <s v="INVESTIGACIÓN Y DESARROLLO"/>
    <m/>
    <s v="Heyner Pacheco"/>
    <s v="SI"/>
    <s v="Canales Electrónicos"/>
    <n v="2"/>
    <s v="Alta"/>
    <m/>
    <m/>
    <d v="2021-10-05T00:00:00"/>
    <s v="Certificación"/>
    <n v="1"/>
    <s v="SI"/>
    <x v="9"/>
    <m/>
    <m/>
    <m/>
    <s v="Alta"/>
  </r>
  <r>
    <x v="177"/>
    <s v="NO"/>
    <x v="0"/>
    <n v="144"/>
    <s v="Wayki Cash LCA_x000a_- Nuevos controles de clientes para desembolsos de Créditos Wayki cash LCA_x000a_- Nuevos controles en el Pago de crédito desde Wayki App"/>
    <m/>
    <s v="Alta"/>
    <s v="Normativo y/o Regulatorio"/>
    <s v="INVESTIGACIÓN Y DESARROLLO"/>
    <m/>
    <s v="Heyner Pacheco"/>
    <s v="SI"/>
    <s v="Canales Electrónicos"/>
    <n v="2"/>
    <s v="Alta"/>
    <m/>
    <m/>
    <d v="2021-10-05T00:00:00"/>
    <s v="Certificación"/>
    <n v="1"/>
    <s v="SI"/>
    <x v="9"/>
    <m/>
    <m/>
    <m/>
    <s v="Alta"/>
  </r>
  <r>
    <x v="178"/>
    <s v="NO"/>
    <x v="0"/>
    <s v="000306"/>
    <s v="Revisión de servicios web Hiper_x000a_- Validar funcionamiento de web service para Hiper para Tarjeta de Crédito."/>
    <m/>
    <s v="Media"/>
    <s v="Proyecto"/>
    <s v="GERENCIA DE CREDITOS"/>
    <m/>
    <s v="Yuri Manrique"/>
    <s v="NO"/>
    <s v="Canales Electrónicos"/>
    <n v="0"/>
    <s v="Media"/>
    <d v="2021-11-30T00:00:00"/>
    <m/>
    <d v="2022-01-15T00:00:00"/>
    <s v="Implementación"/>
    <n v="1"/>
    <s v="NO"/>
    <x v="3"/>
    <m/>
    <m/>
    <n v="75"/>
    <s v="Media"/>
  </r>
  <r>
    <x v="179"/>
    <s v="NO"/>
    <x v="0"/>
    <s v="000306"/>
    <s v="Revisión de servicios web Hiper_x000a_- Validar documentacion de web services para Tarjeta de Crédito."/>
    <m/>
    <s v="Media"/>
    <s v="Proyecto"/>
    <s v="GERENCIA DE CREDITOS"/>
    <m/>
    <s v="Yuri Manrique"/>
    <s v="NO"/>
    <s v="Canales Electrónicos"/>
    <n v="0"/>
    <s v="Media"/>
    <d v="2021-11-30T00:00:00"/>
    <m/>
    <d v="2022-01-15T00:00:00"/>
    <s v="Implementación"/>
    <n v="1"/>
    <s v="NO"/>
    <x v="3"/>
    <m/>
    <m/>
    <n v="75"/>
    <s v="Media"/>
  </r>
  <r>
    <x v="180"/>
    <s v="SI"/>
    <x v="1"/>
    <n v="146"/>
    <s v="BUG - Compartir Pagaré en equipos Android"/>
    <m/>
    <s v="Media"/>
    <s v="Soporte y/o Mantenimiento"/>
    <s v="CANALES ELECTRÓNICOS"/>
    <m/>
    <s v="Renato Figueroa Diaz"/>
    <s v="SI"/>
    <s v="Canales Electrónicos"/>
    <n v="0"/>
    <s v="Media"/>
    <m/>
    <d v="2021-10-05T00:00:00"/>
    <d v="2021-10-05T00:00:00"/>
    <s v="Certificación"/>
    <n v="1"/>
    <s v="SI"/>
    <x v="2"/>
    <m/>
    <m/>
    <m/>
    <s v="Media"/>
  </r>
  <r>
    <x v="181"/>
    <s v="NO"/>
    <x v="0"/>
    <n v="146"/>
    <s v="Compartir Pagaré en equipos Android_x000a_- Se presenta error al compartir el pagaré en equipos Android_x000a_Se corrige el compartir Pagaré en APK para play store y AppGallery"/>
    <m/>
    <s v="Media"/>
    <s v="Soporte y/o Mantenimiento"/>
    <s v="CANALES ELECTRÓNICOS"/>
    <m/>
    <s v="Renato Figueroa Diaz"/>
    <s v="SI"/>
    <s v="Canales Electrónicos"/>
    <n v="0"/>
    <s v="Media"/>
    <m/>
    <d v="2021-10-05T00:00:00"/>
    <d v="2021-10-05T00:00:00"/>
    <s v="Certificación"/>
    <n v="1"/>
    <s v="SI"/>
    <x v="2"/>
    <m/>
    <m/>
    <m/>
    <s v="Media"/>
  </r>
  <r>
    <x v="182"/>
    <s v="SI"/>
    <x v="1"/>
    <n v="147"/>
    <s v="Nuevo flujo de detalle de Pago de crédito - Requerimiento"/>
    <m/>
    <s v="Media"/>
    <s v="Soporte y/o Mantenimiento"/>
    <s v="INVESTIGACIÓN Y DESARROLLO"/>
    <m/>
    <s v="Heyner Pacheco"/>
    <s v="SI"/>
    <s v="Canales Electrónicos"/>
    <n v="0"/>
    <s v="Media"/>
    <d v="2021-11-01T00:00:00"/>
    <d v="2021-11-20T00:00:00"/>
    <d v="2021-11-20T00:00:00"/>
    <s v="Certificación"/>
    <n v="1"/>
    <s v="SI"/>
    <x v="2"/>
    <m/>
    <m/>
    <m/>
    <s v="Media"/>
  </r>
  <r>
    <x v="183"/>
    <s v="NO"/>
    <x v="0"/>
    <n v="147"/>
    <s v="Nuevo flujo de detalle de Pago de crédito_x000a_- Se define un nuevo flujo de detalle de pago de deuda en equipos Android y Ios_x000a_Se implementa cambio en APK e IPA"/>
    <m/>
    <s v="Media"/>
    <s v="Soporte y/o Mantenimiento"/>
    <s v="INVESTIGACIÓN Y DESARROLLO"/>
    <m/>
    <s v="Heyner Pacheco"/>
    <s v="SI"/>
    <s v="Canales Electrónicos"/>
    <n v="0"/>
    <s v="Media"/>
    <d v="2021-11-01T00:00:00"/>
    <d v="2021-11-20T00:00:00"/>
    <d v="2021-11-20T00:00:00"/>
    <s v="Certificación"/>
    <n v="1"/>
    <s v="SI"/>
    <x v="2"/>
    <m/>
    <m/>
    <m/>
    <s v="Media"/>
  </r>
  <r>
    <x v="184"/>
    <s v="SI"/>
    <x v="1"/>
    <n v="148"/>
    <s v="Pagos de Claro con montoes menores a S/ 0.50 desde aplicación móvil Wayki App"/>
    <m/>
    <s v="Media"/>
    <s v="Proyecto"/>
    <s v="GERENCIA MANCOMUNADA"/>
    <m/>
    <s v="Carola Diaz Uria"/>
    <s v="SI"/>
    <s v="Canales Electrónicos"/>
    <n v="0"/>
    <s v="Media"/>
    <m/>
    <m/>
    <m/>
    <s v="Implementación"/>
    <n v="1"/>
    <s v="SI"/>
    <x v="1"/>
    <m/>
    <m/>
    <m/>
    <s v="Media"/>
  </r>
  <r>
    <x v="185"/>
    <s v="NO"/>
    <x v="1"/>
    <n v="148"/>
    <s v="Implementación de cambios en procesos de Pagos y Recaudación de claro para diferenciar pagos con montos mayores a S/ 0.50 y menores a S/ 0.50"/>
    <m/>
    <s v="Media"/>
    <s v="Proyecto"/>
    <s v="GERENCIA MANCOMUNADA"/>
    <m/>
    <s v="Carola Diaz Uria"/>
    <s v="SI"/>
    <s v="Canales Electrónicos"/>
    <n v="0"/>
    <s v="Media"/>
    <m/>
    <m/>
    <m/>
    <s v="Implementación"/>
    <n v="1"/>
    <s v="SI"/>
    <x v="1"/>
    <m/>
    <m/>
    <m/>
    <s v="Media"/>
  </r>
  <r>
    <x v="186"/>
    <s v="NO"/>
    <x v="0"/>
    <n v="148"/>
    <s v="Cambio en reporte de liquidación diario con Claro para diferenciar los montos mayores a S/ 0.50 y montos menores a S/ 0.50"/>
    <m/>
    <s v="Media"/>
    <s v="Proyecto"/>
    <s v="GERENCIA MANCOMUNADA"/>
    <m/>
    <s v="Carola Diaz Uria"/>
    <s v="SI"/>
    <s v="Canales Electrónicos"/>
    <n v="0"/>
    <s v="Media"/>
    <m/>
    <m/>
    <m/>
    <s v="Implementación"/>
    <n v="1"/>
    <s v="SI"/>
    <x v="1"/>
    <m/>
    <m/>
    <m/>
    <s v="Media"/>
  </r>
  <r>
    <x v="187"/>
    <s v="SI"/>
    <x v="1"/>
    <n v="149"/>
    <s v="Cambios en contractuales y mejoras de Wayki Cash Línea de crédito"/>
    <s v="Correo Electrónico"/>
    <s v="Alta"/>
    <s v="Proyecto"/>
    <s v="INVESTIGACIÓN Y DESARROLLO"/>
    <m/>
    <s v="Heyner Pacheco"/>
    <s v="SI"/>
    <s v="Canales Electrónicos"/>
    <n v="0"/>
    <s v="Media"/>
    <m/>
    <m/>
    <d v="2021-12-10T00:00:00"/>
    <s v="Puesta en producción"/>
    <n v="1"/>
    <s v="SI"/>
    <x v="9"/>
    <m/>
    <m/>
    <m/>
    <m/>
  </r>
  <r>
    <x v="188"/>
    <s v="NO"/>
    <x v="0"/>
    <n v="149"/>
    <s v="Se modifica el anexo complementario a la hoja resumen_x000a_- Se retira el texto en el que figura la resolucion"/>
    <s v="Correo Electrónico"/>
    <s v="Alta"/>
    <s v="Proyecto"/>
    <s v="INVESTIGACIÓN Y DESARROLLO"/>
    <m/>
    <s v="Heyner Pacheco"/>
    <s v="SI"/>
    <s v="Canales Electrónicos"/>
    <n v="0"/>
    <s v="Media"/>
    <m/>
    <m/>
    <d v="2021-12-10T00:00:00"/>
    <s v="Puesta en producción"/>
    <n v="1"/>
    <s v="SI"/>
    <x v="9"/>
    <m/>
    <m/>
    <m/>
    <m/>
  </r>
  <r>
    <x v="189"/>
    <s v="NO"/>
    <x v="0"/>
    <n v="149"/>
    <s v="Levanatmiento de observación de registro de plazo en Desembolsos Wayki Cash Línea de crédito"/>
    <s v="Correo Electrónico"/>
    <s v="Alta"/>
    <s v="Proyecto"/>
    <s v="INVESTIGACIÓN Y DESARROLLO"/>
    <m/>
    <s v="Heyner Pacheco"/>
    <s v="SI"/>
    <s v="Canales Electrónicos"/>
    <n v="0"/>
    <s v="Media"/>
    <m/>
    <m/>
    <d v="2021-12-10T00:00:00"/>
    <s v="Puesta en producción"/>
    <n v="1"/>
    <s v="SI"/>
    <x v="9"/>
    <m/>
    <m/>
    <m/>
    <m/>
  </r>
  <r>
    <x v="190"/>
    <s v="SI"/>
    <x v="1"/>
    <n v="150"/>
    <s v="Cambios en contractuales de Wayki cash Personal Directo"/>
    <s v="Correo Electrónico"/>
    <s v="Alta"/>
    <s v="Proyecto"/>
    <s v="INVESTIGACIÓN Y DESARROLLO"/>
    <m/>
    <s v="Heyner Pacheco"/>
    <s v="SI"/>
    <s v="Canales Electrónicos"/>
    <n v="0"/>
    <s v="Media"/>
    <m/>
    <m/>
    <d v="2021-12-10T00:00:00"/>
    <s v="Puesta en producción"/>
    <n v="1"/>
    <s v="SI"/>
    <x v="9"/>
    <m/>
    <m/>
    <m/>
    <m/>
  </r>
  <r>
    <x v="191"/>
    <s v="NO"/>
    <x v="0"/>
    <n v="150"/>
    <s v="Se modifica el contrato de Wayki Cash Personal Directo_x000a_- Según nuevo formato aprobado por la SBS"/>
    <s v="Correo Electrónico"/>
    <s v="Alta"/>
    <s v="Proyecto"/>
    <s v="INVESTIGACIÓN Y DESARROLLO"/>
    <m/>
    <s v="Heyner Pacheco"/>
    <s v="SI"/>
    <s v="Canales Electrónicos"/>
    <n v="0"/>
    <s v="Media"/>
    <m/>
    <m/>
    <d v="2021-12-10T00:00:00"/>
    <s v="Puesta en producción"/>
    <n v="1"/>
    <s v="SI"/>
    <x v="9"/>
    <m/>
    <m/>
    <m/>
    <m/>
  </r>
  <r>
    <x v="192"/>
    <s v="NO"/>
    <x v="1"/>
    <n v="151"/>
    <s v="Implementación de procedimientos almacenados para generación de contractuales de Wayki cash LCA en lote"/>
    <s v="Correo Electrónico_x000a_CREACIÓN DE CORREO ELECTRÓNICO - WAYKI CASH"/>
    <s v="Alta"/>
    <s v="Soporte y/o Mantenimiento"/>
    <s v="INVESTIGACIÓN Y DESARROLLO"/>
    <d v="2021-03-29T00:00:00"/>
    <s v="Heyner Pacheco"/>
    <s v="SI"/>
    <s v="Canales Electrónicos"/>
    <n v="0"/>
    <s v="Alta"/>
    <d v="2021-12-07T00:00:00"/>
    <d v="2021-12-15T00:00:00"/>
    <d v="2021-12-17T00:00:00"/>
    <s v="Puesta en producción"/>
    <n v="1"/>
    <s v="NO"/>
    <x v="9"/>
    <m/>
    <m/>
    <n v="75"/>
    <s v="Media"/>
  </r>
  <r>
    <x v="193"/>
    <s v="NO"/>
    <x v="0"/>
    <n v="151"/>
    <s v="Integración e implementación de Servicios en bus de integración para el proceso de Generación de contractuales en lote"/>
    <s v="Correo Electrónico_x000a_CREACIÓN DE CORREO ELECTRÓNICO - WAYKI CASH"/>
    <s v="Alta"/>
    <s v="Soporte y/o Mantenimiento"/>
    <s v="INVESTIGACIÓN Y DESARROLLO"/>
    <d v="2021-03-29T00:00:00"/>
    <s v="Heyner Pacheco"/>
    <s v="SI"/>
    <s v="Canales Electrónicos"/>
    <n v="0"/>
    <s v="Alta"/>
    <d v="2021-12-07T00:00:00"/>
    <d v="2021-12-15T00:00:00"/>
    <d v="2021-12-17T00:00:00"/>
    <s v="Puesta en producción"/>
    <n v="1"/>
    <s v="NO"/>
    <x v="9"/>
    <m/>
    <m/>
    <n v="75"/>
    <s v="Media"/>
  </r>
  <r>
    <x v="194"/>
    <s v="SI"/>
    <x v="1"/>
    <n v="152"/>
    <s v="Visualizacón de créditos judiciales y castigados en Wayki App"/>
    <s v="Correo Electrónico"/>
    <s v="Alta"/>
    <s v="Normativo y/o Regulatorio"/>
    <s v="OFICIALIA DE CUMPLIMIENTO NORMATIVO"/>
    <m/>
    <s v="Ammiel Gallardo"/>
    <s v="SI"/>
    <s v="Canales Electrónicos"/>
    <n v="2"/>
    <s v="Media"/>
    <m/>
    <m/>
    <m/>
    <s v="Implementación"/>
    <n v="1"/>
    <s v="NO"/>
    <x v="9"/>
    <m/>
    <m/>
    <m/>
    <m/>
  </r>
  <r>
    <x v="195"/>
    <s v="NO"/>
    <x v="0"/>
    <n v="152"/>
    <s v="Implementación de cambios en procedimientos almacenados para no mostrar información de Créditos Judiciales y castigados"/>
    <s v="Correo Electrónico"/>
    <s v="Alta"/>
    <s v="Normativo y/o Regulatorio"/>
    <s v="OFICIALIA DE CUMPLIMIENTO NORMATIVO"/>
    <m/>
    <s v="Ammiel Gallardo"/>
    <s v="SI"/>
    <s v="Canales Electrónicos"/>
    <n v="2"/>
    <s v="Media"/>
    <m/>
    <m/>
    <m/>
    <s v="Implementación"/>
    <n v="1"/>
    <s v="NO"/>
    <x v="9"/>
    <m/>
    <m/>
    <m/>
    <m/>
  </r>
  <r>
    <x v="196"/>
    <s v="NO"/>
    <x v="0"/>
    <n v="152"/>
    <s v="Cambios en APK e IPA para no mostrar detalles de créditos Judiciales y castigados en Wayki App"/>
    <s v="Correo Electrónico"/>
    <s v="Alta"/>
    <s v="Normativo y/o Regulatorio"/>
    <s v="OFICIALIA DE CUMPLIMIENTO NORMATIVO"/>
    <m/>
    <s v="Ammiel Gallardo"/>
    <s v="SI"/>
    <s v="Canales Electrónicos"/>
    <n v="2"/>
    <s v="Media"/>
    <m/>
    <m/>
    <m/>
    <s v="Implementación"/>
    <n v="1"/>
    <s v="NO"/>
    <x v="9"/>
    <m/>
    <m/>
    <m/>
    <m/>
  </r>
  <r>
    <x v="197"/>
    <s v="SI"/>
    <x v="1"/>
    <n v="153"/>
    <s v="Mejoras en pagos de créditos de Wayki App"/>
    <s v="Correo Electrónico"/>
    <s v="Media"/>
    <s v="Normativo y/o Regulatorio"/>
    <s v="INVESTIGACIÓN Y DESARROLLO"/>
    <m/>
    <s v="Heyner Pacheco"/>
    <s v="SI"/>
    <s v="Canales Electrónicos"/>
    <n v="1"/>
    <s v="Alta"/>
    <m/>
    <m/>
    <m/>
    <s v="Implementación"/>
    <n v="1"/>
    <s v="NO"/>
    <x v="9"/>
    <m/>
    <m/>
    <m/>
    <m/>
  </r>
  <r>
    <x v="198"/>
    <s v="NO"/>
    <x v="0"/>
    <n v="153"/>
    <s v="Implememntación de cambios en el listado de movimientos de Créditos, se cambia el Saldo capiatl por el Monto de Deuda Total a la fecha"/>
    <s v="Correo Electrónico"/>
    <s v="Media"/>
    <s v="Normativo y/o Regulatorio"/>
    <s v="INVESTIGACIÓN Y DESARROLLO"/>
    <m/>
    <s v="Heyner Pacheco"/>
    <s v="SI"/>
    <s v="Canales Electrónicos"/>
    <n v="1"/>
    <s v="Alta"/>
    <m/>
    <m/>
    <m/>
    <s v="Implementación"/>
    <n v="1"/>
    <s v="NO"/>
    <x v="9"/>
    <m/>
    <m/>
    <m/>
    <m/>
  </r>
  <r>
    <x v="199"/>
    <s v="NO"/>
    <x v="0"/>
    <n v="153"/>
    <s v="Implementación de cambios en detalles de créditos, se retira el campo Monto de deuda total"/>
    <s v="Correo Electrónico"/>
    <s v="Media"/>
    <s v="Normativo y/o Regulatorio"/>
    <s v="INVESTIGACIÓN Y DESARROLLO"/>
    <m/>
    <s v="Heyner Pacheco"/>
    <s v="SI"/>
    <s v="Canales Electrónicos"/>
    <n v="1"/>
    <s v="Alta"/>
    <m/>
    <m/>
    <m/>
    <s v="Implementación"/>
    <n v="1"/>
    <s v="NO"/>
    <x v="9"/>
    <m/>
    <m/>
    <m/>
    <m/>
  </r>
  <r>
    <x v="200"/>
    <s v="NO"/>
    <x v="0"/>
    <n v="153"/>
    <s v="Se agrega alerta previo al pago de créditos, en los pagos de créditos se debe mostrar un mensaje informativo de que solo se puede adelantar 2 cuotas."/>
    <s v="Correo Electrónico"/>
    <s v="Media"/>
    <s v="Normativo y/o Regulatorio"/>
    <s v="INVESTIGACIÓN Y DESARROLLO"/>
    <m/>
    <s v="Heyner Pacheco"/>
    <s v="SI"/>
    <s v="Canales Electrónicos"/>
    <n v="1"/>
    <s v="Alta"/>
    <m/>
    <m/>
    <m/>
    <s v="Implementación"/>
    <n v="1"/>
    <s v="NO"/>
    <x v="9"/>
    <m/>
    <m/>
    <m/>
    <m/>
  </r>
  <r>
    <x v="201"/>
    <s v="NO"/>
    <x v="1"/>
    <n v="153"/>
    <s v="Se modifica la constancia de créditos en Apk y correo electrónico para mostrar mas información del pago"/>
    <s v="Correo Electrónico"/>
    <s v="Media"/>
    <s v="Normativo y/o Regulatorio"/>
    <s v="INVESTIGACIÓN Y DESARROLLO"/>
    <m/>
    <s v="Heyner Pacheco"/>
    <s v="SI"/>
    <s v="Canales Electrónicos"/>
    <n v="1"/>
    <s v="Alta"/>
    <m/>
    <m/>
    <m/>
    <s v="Implementación"/>
    <n v="1"/>
    <s v="NO"/>
    <x v="9"/>
    <m/>
    <m/>
    <m/>
    <m/>
  </r>
  <r>
    <x v="202"/>
    <s v="NO"/>
    <x v="0"/>
    <n v="153"/>
    <s v="Se implementa cambios para permitir pagar créditos en estado Vigente Moroso"/>
    <s v="Correo Electrónico"/>
    <s v="Media"/>
    <s v="Normativo y/o Regulatorio"/>
    <s v="INVESTIGACIÓN Y DESARROLLO"/>
    <m/>
    <s v="Heyner Pacheco"/>
    <s v="SI"/>
    <s v="Canales Electrónicos"/>
    <n v="1"/>
    <s v="Alta"/>
    <m/>
    <m/>
    <m/>
    <s v="Implementación"/>
    <n v="1"/>
    <s v="NO"/>
    <x v="9"/>
    <m/>
    <m/>
    <m/>
    <m/>
  </r>
  <r>
    <x v="203"/>
    <s v="SI"/>
    <x v="1"/>
    <n v="154"/>
    <s v="Anuncio Publicitario de Wayki cash Personal Directo y Línea de crédito"/>
    <s v="Correo Electrónico"/>
    <s v="Alta"/>
    <s v="Soporte y/o Mantenimiento"/>
    <s v="INVESTIGACIÓN Y DESARROLLO"/>
    <m/>
    <s v="Heyner Pacheco"/>
    <s v="NO"/>
    <s v="Canales Electrónicos"/>
    <n v="0"/>
    <s v="Media"/>
    <m/>
    <m/>
    <m/>
    <s v="Implementación"/>
    <n v="1"/>
    <s v="NO"/>
    <x v="10"/>
    <s v="Francisco Javier Jesus Huamani Cisneros"/>
    <m/>
    <m/>
    <m/>
  </r>
  <r>
    <x v="204"/>
    <s v="NO"/>
    <x v="1"/>
    <n v="154"/>
    <s v="Implementación de cambios en procedimientos almacenados para mostrar anuncio publicitario de Wayki cash Perosnal Directo y LCA"/>
    <s v="Correo Electrónico"/>
    <s v="Alta"/>
    <s v="Soporte y/o Mantenimiento"/>
    <s v="INVESTIGACIÓN Y DESARROLLO"/>
    <m/>
    <s v="Heyner Pacheco"/>
    <s v="NO"/>
    <s v="Canales Electrónicos"/>
    <n v="0"/>
    <s v="Media"/>
    <m/>
    <m/>
    <m/>
    <s v="Implementación"/>
    <n v="1"/>
    <s v="NO"/>
    <x v="10"/>
    <s v="Francisco Javier Jesus Huamani Cisneros"/>
    <m/>
    <m/>
    <m/>
  </r>
  <r>
    <x v="205"/>
    <s v="NO"/>
    <x v="1"/>
    <n v="154"/>
    <s v="Cambios en APK e IPA para no mostrar anuncio publicitario en el listado de cuentas"/>
    <s v="Correo Electrónico"/>
    <s v="Alta"/>
    <s v="Soporte y/o Mantenimiento"/>
    <s v="INVESTIGACIÓN Y DESARROLLO"/>
    <m/>
    <s v="Heyner Pacheco"/>
    <s v="NO"/>
    <s v="Canales Electrónicos"/>
    <n v="0"/>
    <s v="Media"/>
    <m/>
    <m/>
    <m/>
    <s v="Implementación"/>
    <n v="1"/>
    <s v="NO"/>
    <x v="10"/>
    <s v="Francisco Javier Jesus Huamani Cisneros"/>
    <m/>
    <m/>
    <m/>
  </r>
  <r>
    <x v="206"/>
    <s v="SI"/>
    <x v="1"/>
    <n v="155"/>
    <s v="Apertura de cuenta de ahorro - Clientes nuevos"/>
    <s v="Correo Electrónico"/>
    <s v="Alta"/>
    <s v="Proyecto"/>
    <s v="CAPTACIONES Y SERVICIOS"/>
    <m/>
    <s v="Gisela Becerra"/>
    <s v="SI"/>
    <s v="Canales Electrónicos"/>
    <n v="2"/>
    <s v="Alta"/>
    <m/>
    <m/>
    <m/>
    <s v="Implementación"/>
    <n v="1"/>
    <s v="NO"/>
    <x v="9"/>
    <s v="Maykol Luding Loayza Caller"/>
    <m/>
    <m/>
    <m/>
  </r>
  <r>
    <x v="207"/>
    <s v="NO"/>
    <x v="0"/>
    <n v="155"/>
    <s v="Se implementa procediemintos almacenados para elección de Actividad Laboral, ingreso promedio y actividad comercial_x000a_Se implementa cambios en proceso de apertura de ahorros para registrar clientes nuevos"/>
    <s v="Correo Electrónico"/>
    <s v="Alta"/>
    <s v="Proyecto"/>
    <s v="CAPTACIONES Y SERVICIOS"/>
    <m/>
    <s v="Gisela Becerra"/>
    <s v="SI"/>
    <s v="Canales Electrónicos"/>
    <n v="2"/>
    <s v="Alta"/>
    <m/>
    <m/>
    <m/>
    <s v="Implementación"/>
    <n v="1"/>
    <s v="NO"/>
    <x v="9"/>
    <s v="Maykol Luding Loayza Caller"/>
    <m/>
    <m/>
    <m/>
  </r>
  <r>
    <x v="208"/>
    <s v="NO"/>
    <x v="0"/>
    <n v="155"/>
    <s v="Se diseña nueva pantalla para clientes nuevos, con el fin de ingresar datos necesarios para la creación de una persona"/>
    <s v="Correo Electrónico"/>
    <s v="Alta"/>
    <s v="Proyecto"/>
    <s v="CAPTACIONES Y SERVICIOS"/>
    <m/>
    <s v="Gisela Becerra"/>
    <s v="SI"/>
    <s v="Canales Electrónicos"/>
    <n v="2"/>
    <s v="Alta"/>
    <m/>
    <m/>
    <m/>
    <s v="Implementación"/>
    <n v="1"/>
    <s v="NO"/>
    <x v="9"/>
    <s v="Maykol Luding Loayza Caller"/>
    <m/>
    <m/>
    <m/>
  </r>
  <r>
    <x v="209"/>
    <s v="SI"/>
    <x v="1"/>
    <n v="156"/>
    <s v="Nuevos contractuales en procesos de Apertura de cuenta de Ahorros, plazo Fijo y Ahorro Inversión"/>
    <s v="Correo Electrónico"/>
    <s v="Alta"/>
    <s v="Soporte y/o Mantenimiento"/>
    <s v="CAPTACIONES Y SERVICIOS"/>
    <m/>
    <s v="Gisela Becerra"/>
    <s v="SI"/>
    <s v="Canales Electrónicos"/>
    <n v="0"/>
    <s v="Media"/>
    <m/>
    <m/>
    <m/>
    <s v="Implementación"/>
    <n v="1"/>
    <s v="NO"/>
    <x v="8"/>
    <s v="Francisco Javier Jesus Huamani Cisneros"/>
    <m/>
    <m/>
    <m/>
  </r>
  <r>
    <x v="210"/>
    <s v="NO"/>
    <x v="1"/>
    <n v="156"/>
    <s v="Se implementa procediemintos almacenados para agregar nuevos 3 contractuales"/>
    <s v="Correo Electrónico"/>
    <s v="Alta"/>
    <s v="Soporte y/o Mantenimiento"/>
    <s v="CAPTACIONES Y SERVICIOS"/>
    <m/>
    <s v="Gisela Becerra"/>
    <s v="SI"/>
    <s v="Canales Electrónicos"/>
    <n v="0"/>
    <s v="Media"/>
    <m/>
    <m/>
    <m/>
    <s v="Implementación"/>
    <n v="1"/>
    <s v="NO"/>
    <x v="8"/>
    <s v="Francisco Javier Jesus Huamani Cisneros"/>
    <m/>
    <m/>
    <m/>
  </r>
  <r>
    <x v="211"/>
    <s v="NO"/>
    <x v="1"/>
    <n v="156"/>
    <s v="Se agrega nuevos 3 contractuales en las aperturas de ahorros, plazo fijo y ahorro inverisón"/>
    <s v="Correo Electrónico"/>
    <s v="Alta"/>
    <s v="Soporte y/o Mantenimiento"/>
    <s v="CAPTACIONES Y SERVICIOS"/>
    <m/>
    <s v="Gisela Becerra"/>
    <s v="SI"/>
    <s v="Canales Electrónicos"/>
    <n v="0"/>
    <s v="Media"/>
    <m/>
    <m/>
    <m/>
    <s v="Implementación"/>
    <n v="1"/>
    <s v="NO"/>
    <x v="8"/>
    <s v="Francisco Javier Jesus Huamani Cisneros"/>
    <m/>
    <m/>
    <m/>
  </r>
  <r>
    <x v="212"/>
    <s v="SI"/>
    <x v="1"/>
    <n v="157"/>
    <s v="No se debe mostrar CCI de las cuentas Plazo Fijo y Ahorro Inversión"/>
    <s v="Correo Electrónico"/>
    <s v="Alta"/>
    <s v="Soporte y/o Mantenimiento"/>
    <s v="CAPTACIONES Y SERVICIOS"/>
    <m/>
    <s v="Gisela Becerra"/>
    <s v="SI"/>
    <s v="Canales Electrónicos"/>
    <n v="0"/>
    <s v="Media"/>
    <m/>
    <m/>
    <m/>
    <s v="Implementación"/>
    <n v="1"/>
    <s v="NO"/>
    <x v="10"/>
    <s v="Christian Lupo Valencia"/>
    <m/>
    <m/>
    <m/>
  </r>
  <r>
    <x v="213"/>
    <s v="NO"/>
    <x v="1"/>
    <n v="157"/>
    <s v="Se implementa procediemintos almacenados para identificar a cuentas que no deben mostrar el CCI de la cuenta"/>
    <s v="Correo Electrónico"/>
    <s v="Alta"/>
    <s v="Soporte y/o Mantenimiento"/>
    <s v="CAPTACIONES Y SERVICIOS"/>
    <m/>
    <s v="Gisela Becerra"/>
    <s v="SI"/>
    <s v="Canales Electrónicos"/>
    <n v="0"/>
    <s v="Media"/>
    <m/>
    <m/>
    <m/>
    <s v="Implementación"/>
    <n v="1"/>
    <s v="NO"/>
    <x v="10"/>
    <s v="Christian Lupo Valencia"/>
    <m/>
    <m/>
    <m/>
  </r>
  <r>
    <x v="214"/>
    <s v="NO"/>
    <x v="1"/>
    <n v="157"/>
    <s v="Se implementa cambio en APK e IPA para no mostrar CCI en Plazos fijos y Ahorro Inversión"/>
    <s v="Correo Electrónico"/>
    <s v="Alta"/>
    <s v="Soporte y/o Mantenimiento"/>
    <s v="CAPTACIONES Y SERVICIOS"/>
    <m/>
    <s v="Gisela Becerra"/>
    <s v="SI"/>
    <s v="Canales Electrónicos"/>
    <n v="0"/>
    <s v="Media"/>
    <m/>
    <m/>
    <m/>
    <s v="Implementación"/>
    <n v="1"/>
    <s v="NO"/>
    <x v="10"/>
    <s v="Christian Lupo Valencia"/>
    <m/>
    <m/>
    <m/>
  </r>
  <r>
    <x v="215"/>
    <s v="SI"/>
    <x v="1"/>
    <n v="158"/>
    <s v="Se agrega mensaje informativo en listado de movimientos de Cuentas Plazo Fijo y Ahorro Inversión"/>
    <s v="Correo Electrónico"/>
    <s v="Alta"/>
    <s v="Soporte y/o Mantenimiento"/>
    <s v="CAPTACIONES Y SERVICIOS"/>
    <m/>
    <s v="Gisela Becerra"/>
    <s v="SI"/>
    <s v="Canales Electrónicos"/>
    <n v="1"/>
    <s v="Media"/>
    <m/>
    <m/>
    <m/>
    <s v="Implementación"/>
    <n v="1"/>
    <s v="NO"/>
    <x v="10"/>
    <s v="Christian Lupo Valencia"/>
    <m/>
    <m/>
    <m/>
  </r>
  <r>
    <x v="216"/>
    <s v="NO"/>
    <x v="1"/>
    <n v="158"/>
    <s v="Se implementa procediemintos almacenados para identificar a cuentas que deben mostrar mensaje informativo"/>
    <s v="Correo Electrónico"/>
    <s v="Alta"/>
    <s v="Soporte y/o Mantenimiento"/>
    <s v="CAPTACIONES Y SERVICIOS"/>
    <m/>
    <s v="Gisela Becerra"/>
    <s v="SI"/>
    <s v="Canales Electrónicos"/>
    <n v="1"/>
    <s v="Media"/>
    <m/>
    <m/>
    <m/>
    <s v="Implementación"/>
    <n v="1"/>
    <s v="NO"/>
    <x v="10"/>
    <s v="Christian Lupo Valencia"/>
    <m/>
    <m/>
    <m/>
  </r>
  <r>
    <x v="217"/>
    <s v="NO"/>
    <x v="0"/>
    <n v="158"/>
    <s v="Se implementa cambio en APK e IPA para mostrar mensaje informativo en Plazos fijos y Ahorro Inversión"/>
    <s v="Correo Electrónico"/>
    <s v="Alta"/>
    <s v="Soporte y/o Mantenimiento"/>
    <s v="CAPTACIONES Y SERVICIOS"/>
    <m/>
    <s v="Gisela Becerra"/>
    <s v="SI"/>
    <s v="Canales Electrónicos"/>
    <n v="1"/>
    <s v="Media"/>
    <m/>
    <m/>
    <m/>
    <s v="Implementación"/>
    <n v="1"/>
    <s v="NO"/>
    <x v="10"/>
    <s v="Christian Lupo Valencia"/>
    <m/>
    <m/>
    <m/>
  </r>
  <r>
    <x v="218"/>
    <s v="SI"/>
    <x v="1"/>
    <n v="159"/>
    <s v="Mostrado de movimientos de Plazo Fijo"/>
    <s v="Correo Electrónico"/>
    <s v="Alta"/>
    <s v="Soporte y/o Mantenimiento"/>
    <s v="CAPTACIONES Y SERVICIOS"/>
    <m/>
    <s v="Gisela Becerra"/>
    <s v="SI"/>
    <s v="Canales Electrónicos"/>
    <n v="1"/>
    <s v="Media"/>
    <m/>
    <m/>
    <m/>
    <s v="Implementación"/>
    <n v="1"/>
    <s v="NO"/>
    <x v="1"/>
    <m/>
    <m/>
    <m/>
    <m/>
  </r>
  <r>
    <x v="219"/>
    <s v="NO"/>
    <x v="0"/>
    <n v="159"/>
    <s v="Se implementa procediemintos almacenados para mostrar movimientos de cuentas Plazo Fijo"/>
    <s v="Correo Electrónico"/>
    <s v="Alta"/>
    <s v="Soporte y/o Mantenimiento"/>
    <s v="CAPTACIONES Y SERVICIOS"/>
    <m/>
    <s v="Gisela Becerra"/>
    <s v="SI"/>
    <s v="Canales Electrónicos"/>
    <n v="1"/>
    <s v="Media"/>
    <m/>
    <m/>
    <m/>
    <s v="Implementación"/>
    <n v="1"/>
    <s v="NO"/>
    <x v="1"/>
    <m/>
    <m/>
    <m/>
    <m/>
  </r>
  <r>
    <x v="220"/>
    <s v="SI"/>
    <x v="1"/>
    <n v="177"/>
    <s v="Wayki Pay con DNI para pagos de Servicios."/>
    <m/>
    <s v="Media"/>
    <s v="Proyecto"/>
    <s v="CANALES ELECTRÓNICOS"/>
    <s v="---"/>
    <s v="Renato Figueroa Diaz"/>
    <s v="NO"/>
    <s v="Canales Electrónicos"/>
    <n v="0"/>
    <s v="Alta"/>
    <s v="---"/>
    <s v="---"/>
    <s v="---"/>
    <s v="Definición funcional"/>
    <n v="1"/>
    <s v="NO"/>
    <x v="7"/>
    <m/>
    <m/>
    <n v="100"/>
    <s v="Alta"/>
  </r>
  <r>
    <x v="221"/>
    <s v="SI"/>
    <x v="1"/>
    <s v="000301"/>
    <s v="Cadena de conexión KASNET_x000a_modificar cadena de conexión de autorizador KASNET y seguimiento de operaciones"/>
    <m/>
    <s v="Alta"/>
    <s v="Soporte y/o Mantenimiento"/>
    <s v="GERENCIA DE ADMINISTRACION"/>
    <m/>
    <m/>
    <s v="NO"/>
    <s v="Canales Electrónicos"/>
    <n v="0"/>
    <s v="Baja"/>
    <d v="2021-11-03T00:00:00"/>
    <d v="2021-11-03T00:00:00"/>
    <d v="2021-11-03T00:00:00"/>
    <s v="Implementación"/>
    <n v="1"/>
    <s v="NO"/>
    <x v="3"/>
    <m/>
    <m/>
    <n v="50"/>
    <s v="Baja"/>
  </r>
  <r>
    <x v="3"/>
    <s v="SI"/>
    <x v="1"/>
    <s v="000305"/>
    <s v="Cadena de conexión Admin Debito_x000a_- modificar cadena de conexión de admin debito y seguiemiento de operaiones_x000a_"/>
    <m/>
    <s v="Alta"/>
    <s v="Normativo y/o Regulatorio"/>
    <s v="GERENCIA DE ADMINISTRACION"/>
    <m/>
    <m/>
    <s v="NO"/>
    <s v="Canales Electrónicos"/>
    <n v="0"/>
    <s v="Baja"/>
    <d v="2021-11-02T00:00:00"/>
    <m/>
    <d v="2022-01-15T00:00:00"/>
    <s v="Implementación"/>
    <n v="1"/>
    <s v="NO"/>
    <x v="4"/>
    <m/>
    <m/>
    <n v="50"/>
    <s v="Baja"/>
  </r>
  <r>
    <x v="222"/>
    <s v="SI"/>
    <x v="1"/>
    <s v="000306"/>
    <s v="Cadena de conexión Reniec_x000a_- modificar cadena de conexión de reniec y seguiemiento de operaiones_x000a_"/>
    <m/>
    <s v="Alta"/>
    <s v="Normativo y/o Regulatorio"/>
    <s v="GERENCIA DE ADMINISTRACION"/>
    <m/>
    <m/>
    <s v="NO"/>
    <s v="Canales Electrónicos"/>
    <n v="0"/>
    <s v="Baja"/>
    <d v="2021-11-02T00:00:00"/>
    <m/>
    <d v="2022-01-15T00:00:00"/>
    <s v="Implementación"/>
    <n v="1"/>
    <s v="NO"/>
    <x v="4"/>
    <m/>
    <m/>
    <n v="50"/>
    <s v="Baja"/>
  </r>
  <r>
    <x v="6"/>
    <s v="SI"/>
    <x v="1"/>
    <s v="000309"/>
    <s v="Cadena de Conexión_x000a_- modificar cadena de conexión de cobranza web y seguiemiento de operaiones"/>
    <m/>
    <s v="Alta"/>
    <s v="Normativo y/o Regulatorio"/>
    <s v="GERENCIA DE ADMINISTRACION"/>
    <m/>
    <m/>
    <s v="NO"/>
    <s v="Canales Electrónicos"/>
    <n v="0"/>
    <s v="Baja"/>
    <d v="2021-11-03T00:00:00"/>
    <m/>
    <d v="2022-01-15T00:00:00"/>
    <s v="Implementación"/>
    <n v="1"/>
    <s v="NO"/>
    <x v="4"/>
    <m/>
    <m/>
    <n v="50"/>
    <s v="Baja"/>
  </r>
  <r>
    <x v="223"/>
    <s v="SI"/>
    <x v="1"/>
    <s v="000310"/>
    <s v="Cadena de Conexión_x000a_- modificar cadena de conexión de SIMP y SIMPBATCH y seguiemiento de operaiones"/>
    <m/>
    <s v="Alta"/>
    <s v="Normativo y/o Regulatorio"/>
    <s v="GERENCIA DE ADMINISTRACION"/>
    <m/>
    <m/>
    <s v="NO"/>
    <s v="Canales Electrónicos"/>
    <n v="0"/>
    <s v="Baja"/>
    <d v="2021-11-03T00:00:00"/>
    <m/>
    <d v="2022-01-15T00:00:00"/>
    <s v="Implementación"/>
    <n v="1"/>
    <s v="NO"/>
    <x v="4"/>
    <m/>
    <m/>
    <n v="50"/>
    <s v="Baja"/>
  </r>
  <r>
    <x v="9"/>
    <s v="SI"/>
    <x v="1"/>
    <s v="000311"/>
    <s v="Cadena de Conexión_x000a_- modificar cadena de conexión de importa log"/>
    <m/>
    <s v="Alta"/>
    <s v="Normativo y/o Regulatorio"/>
    <s v="GERENCIA DE ADMINISTRACION"/>
    <m/>
    <m/>
    <s v="NO"/>
    <s v="Canales Electrónicos"/>
    <n v="0"/>
    <s v="Baja"/>
    <d v="2021-11-03T00:00:00"/>
    <m/>
    <d v="2022-01-15T00:00:00"/>
    <s v="Implementación"/>
    <n v="1"/>
    <s v="NO"/>
    <x v="4"/>
    <m/>
    <m/>
    <n v="50"/>
    <s v="Baja"/>
  </r>
  <r>
    <x v="224"/>
    <s v="NO"/>
    <x v="0"/>
    <s v="000307"/>
    <s v="Implementación solicitudes de información a SICMAC_x000a_- Revisión de solicitud  de servicios para las ventanas emergentes de TC._x000a_"/>
    <m/>
    <s v="Media"/>
    <s v="Proyecto"/>
    <s v="GERENCIA DE CREDITOS"/>
    <m/>
    <s v="Yuri Manrique"/>
    <s v="NO"/>
    <s v="Canales Electrónicos"/>
    <n v="0"/>
    <s v="Baja"/>
    <d v="2021-11-04T00:00:00"/>
    <m/>
    <d v="2022-01-15T00:00:00"/>
    <s v="Análisis y diseño de software"/>
    <n v="1"/>
    <s v="NO"/>
    <x v="5"/>
    <m/>
    <m/>
    <n v="75"/>
    <s v="Media"/>
  </r>
  <r>
    <x v="18"/>
    <s v="NO"/>
    <x v="0"/>
    <s v="000307"/>
    <s v="Implementación solicitudes de información a SICMAC_x000a_- Implementar los procedimientos almacenado para la ventana de Emisión de Tarjeta."/>
    <m/>
    <s v="Media"/>
    <s v="Proyecto"/>
    <s v="GERENCIA DE CREDITOS"/>
    <m/>
    <s v="Yuri Manrique"/>
    <s v="NO"/>
    <s v="Canales Electrónicos"/>
    <n v="0"/>
    <s v="Baja"/>
    <d v="2021-11-04T00:00:00"/>
    <m/>
    <d v="2022-01-15T00:00:00"/>
    <s v="Análisis y diseño de software"/>
    <n v="1"/>
    <s v="NO"/>
    <x v="5"/>
    <m/>
    <m/>
    <n v="75"/>
    <s v="Media"/>
  </r>
  <r>
    <x v="225"/>
    <s v="NO"/>
    <x v="0"/>
    <s v="000307"/>
    <s v="Implementación solicitudes de información a SICMAC_x000a_- Implementar los procedimientos almacenado para las ventanas de ampliaciones ."/>
    <m/>
    <s v="Media"/>
    <s v="Proyecto"/>
    <s v="GERENCIA DE CREDITOS"/>
    <m/>
    <s v="Yuri Manrique"/>
    <s v="NO"/>
    <s v="Canales Electrónicos"/>
    <n v="0"/>
    <s v="Baja"/>
    <d v="2021-11-05T00:00:00"/>
    <m/>
    <d v="2022-01-15T00:00:00"/>
    <s v="Análisis y diseño de software"/>
    <n v="1"/>
    <s v="NO"/>
    <x v="5"/>
    <m/>
    <m/>
    <n v="75"/>
    <s v="Media"/>
  </r>
  <r>
    <x v="226"/>
    <s v="SI"/>
    <x v="1"/>
    <s v="000307"/>
    <s v="Modulo Pago Tarjeta_x000a_- Implementacion de pagos con cargo a cuenta a nivel de interfaz"/>
    <m/>
    <s v="Media"/>
    <s v="Proyecto"/>
    <s v="GERENCIA DE CREDITOS"/>
    <m/>
    <s v="Yuri Manrique"/>
    <s v="NO"/>
    <s v="Canales Electrónicos"/>
    <n v="0"/>
    <s v="Media"/>
    <d v="2021-11-11T00:00:00"/>
    <m/>
    <d v="2022-01-15T00:00:00"/>
    <s v="Implementación"/>
    <n v="1"/>
    <s v="NO"/>
    <x v="6"/>
    <m/>
    <m/>
    <n v="75"/>
    <s v="Media"/>
  </r>
  <r>
    <x v="25"/>
    <s v="SI"/>
    <x v="1"/>
    <s v="000307"/>
    <s v="Extornos en Ventanilla de Transacciones finacieras - Tarjeta de Crédito "/>
    <m/>
    <s v="Media"/>
    <s v="Proyecto"/>
    <s v="GERENCIA DE CREDITOS"/>
    <m/>
    <s v="Yuri Manrique"/>
    <s v="NO"/>
    <s v="Canales Electrónicos"/>
    <n v="0"/>
    <s v="Baja"/>
    <d v="2021-11-11T00:00:00"/>
    <m/>
    <d v="2022-01-15T00:00:00"/>
    <s v="Certificación"/>
    <n v="1"/>
    <s v="NO"/>
    <x v="5"/>
    <m/>
    <m/>
    <n v="75"/>
    <s v="Media"/>
  </r>
  <r>
    <x v="25"/>
    <s v="NO"/>
    <x v="0"/>
    <s v="000307"/>
    <s v="Revisión del flujo de extornos_x000a_- Pruebas unitarias desde el bus PAGO A CUENTA_x000a_- Levantar observaciones"/>
    <m/>
    <s v="Media"/>
    <s v="Proyecto"/>
    <s v="GERENCIA DE CREDITOS"/>
    <m/>
    <s v="Yuri Manrique"/>
    <s v="NO"/>
    <s v="Canales Electrónicos"/>
    <n v="0"/>
    <s v="Baja"/>
    <d v="2021-11-11T00:00:00"/>
    <m/>
    <d v="2022-01-15T00:00:00"/>
    <s v="Certificación"/>
    <n v="1"/>
    <s v="NO"/>
    <x v="5"/>
    <m/>
    <m/>
    <n v="75"/>
    <s v="Media"/>
  </r>
  <r>
    <x v="227"/>
    <s v="NO"/>
    <x v="0"/>
    <s v="000307"/>
    <s v="Revisión del flujo de extornos_x000a_- Pruebas unitarias desde el bus DISPOSICIÓN DE EFECTIVO_x000a_- Levantar observaciones"/>
    <m/>
    <s v="Media"/>
    <s v="Proyecto"/>
    <s v="GERENCIA DE CREDITOS"/>
    <m/>
    <s v="Yuri Manrique"/>
    <s v="NO"/>
    <s v="Canales Electrónicos"/>
    <n v="0"/>
    <s v="Baja"/>
    <d v="2021-11-12T00:00:00"/>
    <m/>
    <d v="2022-01-15T00:00:00"/>
    <s v="Certificación"/>
    <n v="1"/>
    <s v="NO"/>
    <x v="5"/>
    <m/>
    <m/>
    <n v="75"/>
    <s v="Media"/>
  </r>
  <r>
    <x v="123"/>
    <s v="SI"/>
    <x v="1"/>
    <s v="000307"/>
    <s v="Pago electrónico Tarjeta de Crédito_x000a_- Análisis y definición de pagos electrónicos."/>
    <m/>
    <s v="Media"/>
    <s v="Proyecto"/>
    <s v="GERENCIA DE CREDITOS"/>
    <m/>
    <s v="Yuri Manrique"/>
    <s v="NO"/>
    <s v="Canales Electrónicos"/>
    <n v="0"/>
    <s v="Baja"/>
    <d v="2021-11-15T00:00:00"/>
    <m/>
    <d v="2022-01-15T00:00:00"/>
    <s v="Implementación"/>
    <n v="1"/>
    <s v="NO"/>
    <x v="6"/>
    <m/>
    <m/>
    <n v="75"/>
    <s v="Media"/>
  </r>
  <r>
    <x v="124"/>
    <s v="SI"/>
    <x v="1"/>
    <s v="000307"/>
    <s v="Pago Electrónico  Tarjeta de Crédito_x000a_- Implementación de formularios para pagos electronivos."/>
    <m/>
    <s v="Media"/>
    <s v="Proyecto"/>
    <s v="GERENCIA DE CREDITOS"/>
    <m/>
    <s v="Yuri Manrique"/>
    <s v="NO"/>
    <s v="Canales Electrónicos"/>
    <n v="0"/>
    <s v="Baja"/>
    <d v="2021-11-15T00:00:00"/>
    <m/>
    <d v="2022-01-15T00:00:00"/>
    <s v="Implementación"/>
    <n v="1"/>
    <s v="NO"/>
    <x v="6"/>
    <m/>
    <m/>
    <n v="75"/>
    <s v="Media"/>
  </r>
  <r>
    <x v="125"/>
    <s v="NO"/>
    <x v="1"/>
    <s v="000307"/>
    <s v="Pago electrónico Tarjeta de Crédito._x000a_- pruebas UNITARIAS."/>
    <m/>
    <s v="Media"/>
    <s v="Proyecto"/>
    <s v="GERENCIA DE CREDITOS"/>
    <m/>
    <s v="Yuri Manrique"/>
    <s v="NO"/>
    <s v="Canales Electrónicos"/>
    <n v="0"/>
    <s v="Baja"/>
    <d v="2021-11-16T00:00:00"/>
    <m/>
    <d v="2022-01-15T00:00:00"/>
    <s v="Certificación"/>
    <n v="1"/>
    <s v="NO"/>
    <x v="6"/>
    <m/>
    <m/>
    <n v="75"/>
    <s v="Media"/>
  </r>
  <r>
    <x v="126"/>
    <s v="SI"/>
    <x v="1"/>
    <s v="000307"/>
    <s v="Pago electrónico Tarjeta de Crédito._x000a_- Validacion cuentas contables."/>
    <m/>
    <s v="Media"/>
    <s v="Proyecto"/>
    <s v="GERENCIA DE CREDITOS"/>
    <m/>
    <s v="Yuri Manrique"/>
    <s v="NO"/>
    <s v="Canales Electrónicos"/>
    <n v="0"/>
    <s v="Media"/>
    <d v="2021-11-16T00:00:00"/>
    <m/>
    <d v="2022-01-15T00:00:00"/>
    <s v="Implementación"/>
    <n v="1"/>
    <s v="NO"/>
    <x v="6"/>
    <m/>
    <m/>
    <n v="75"/>
    <s v="Media"/>
  </r>
  <r>
    <x v="33"/>
    <s v="NO"/>
    <x v="0"/>
    <s v="000307"/>
    <s v="VALIDACION DE SERVICIOS DE EXTORNO_x000a_- Pruebas para la validacion de operaciones de extorno desde SICMAC."/>
    <m/>
    <s v="Media"/>
    <s v="Proyecto"/>
    <s v="GERENCIA DE CREDITOS"/>
    <m/>
    <s v="Yuri Manrique"/>
    <s v="NO"/>
    <s v="Canales Electrónicos"/>
    <n v="0"/>
    <s v="Baja"/>
    <d v="2021-11-17T00:00:00"/>
    <m/>
    <d v="2022-01-15T00:00:00"/>
    <s v="Certificación"/>
    <n v="1"/>
    <s v="NO"/>
    <x v="6"/>
    <m/>
    <m/>
    <n v="75"/>
    <s v="Media"/>
  </r>
  <r>
    <x v="34"/>
    <s v="SI"/>
    <x v="1"/>
    <s v="000307"/>
    <s v="Modulo de Pagos Dirigidos Tarjeta de Crédito_x000a_- Analisis de definicion funcional"/>
    <m/>
    <s v="Media"/>
    <s v="Proyecto"/>
    <s v="GERENCIA DE CREDITOS"/>
    <m/>
    <s v="Yuri Manrique"/>
    <s v="NO"/>
    <s v="Canales Electrónicos"/>
    <n v="0"/>
    <s v="Media"/>
    <d v="2021-11-18T00:00:00"/>
    <m/>
    <d v="2022-01-15T00:00:00"/>
    <s v="Análisis y diseño de software"/>
    <n v="1"/>
    <s v="NO"/>
    <x v="6"/>
    <m/>
    <m/>
    <n v="75"/>
    <s v="Media"/>
  </r>
  <r>
    <x v="127"/>
    <s v="SI"/>
    <x v="1"/>
    <s v="000307"/>
    <s v="Modulo de Extornos_x000a_- Integracion de servicio de extornos de E&amp;G con SICMAC"/>
    <m/>
    <s v="Media"/>
    <s v="Proyecto"/>
    <s v="GERENCIA DE CREDITOS"/>
    <m/>
    <s v="Yuri Manrique"/>
    <s v="NO"/>
    <s v="Canales Electrónicos"/>
    <n v="0"/>
    <s v="Media"/>
    <d v="2021-11-26T00:00:00"/>
    <m/>
    <d v="2022-01-15T00:00:00"/>
    <s v="Implementación"/>
    <n v="1"/>
    <s v="NO"/>
    <x v="6"/>
    <m/>
    <m/>
    <n v="75"/>
    <s v="Media"/>
  </r>
  <r>
    <x v="228"/>
    <s v="NO"/>
    <x v="0"/>
    <s v="000307"/>
    <s v="PAGOS ELECTRÓNICOS - TARJETA DE CRÉDITO_x000a_-Seguimiento a operaciones de Pagos Electronicos."/>
    <m/>
    <s v="Media"/>
    <s v="Proyecto"/>
    <s v="GERENCIA DE CREDITOS"/>
    <m/>
    <s v="Yuri Manrique"/>
    <s v="NO"/>
    <s v="Canales Electrónicos"/>
    <n v="0"/>
    <s v="Media"/>
    <d v="2021-11-29T00:00:00"/>
    <m/>
    <d v="2022-01-15T00:00:00"/>
    <s v="Certificación"/>
    <n v="1"/>
    <s v="NO"/>
    <x v="6"/>
    <m/>
    <m/>
    <n v="75"/>
    <s v="Media"/>
  </r>
  <r>
    <x v="229"/>
    <s v="SI"/>
    <x v="1"/>
    <s v="000307"/>
    <s v="PAGOS ELECTRÓNICOS - TARJETA DE CRÉDITO_x000a_-Analisis de operacíon de cargo a cuenta."/>
    <m/>
    <s v="Media"/>
    <s v="Proyecto"/>
    <s v="GERENCIA DE CREDITOS"/>
    <m/>
    <s v="Yuri Manrique"/>
    <s v="NO"/>
    <s v="Canales Electrónicos"/>
    <n v="0"/>
    <s v="Media"/>
    <d v="2021-11-29T00:00:00"/>
    <m/>
    <d v="2022-01-15T00:00:00"/>
    <s v="Implementación"/>
    <n v="1"/>
    <s v="NO"/>
    <x v="6"/>
    <m/>
    <m/>
    <n v="75"/>
    <s v="Media"/>
  </r>
  <r>
    <x v="230"/>
    <s v="SI"/>
    <x v="1"/>
    <s v="000307"/>
    <s v="PAGOS ELECTRÓNICOS - TARJETA DE CRÉDITO_x000a_-Implementación de inserción de registros en MOV_TC"/>
    <m/>
    <s v="Media"/>
    <s v="Proyecto"/>
    <s v="GERENCIA DE CREDITOS"/>
    <m/>
    <s v="Yuri Manrique"/>
    <s v="NO"/>
    <s v="Canales Electrónicos"/>
    <n v="0"/>
    <s v="Media"/>
    <d v="2021-11-30T00:00:00"/>
    <m/>
    <d v="2022-01-15T00:00:00"/>
    <s v="Implementación"/>
    <n v="1"/>
    <s v="NO"/>
    <x v="6"/>
    <m/>
    <m/>
    <n v="75"/>
    <s v="Media"/>
  </r>
  <r>
    <x v="231"/>
    <s v="NO"/>
    <x v="0"/>
    <s v="000307"/>
    <s v="PAGOS ELECTRÓNICOS - TARJETA DE CRÉDITO_x000a_-Analisis de operacíon extorno de operaciones de pago con cargo a cuenta"/>
    <m/>
    <s v="Media"/>
    <s v="Proyecto"/>
    <s v="GERENCIA DE CREDITOS"/>
    <m/>
    <s v="Yuri Manrique"/>
    <s v="NO"/>
    <s v="Canales Electrónicos"/>
    <n v="0"/>
    <s v="Media"/>
    <d v="2021-11-30T00:00:00"/>
    <m/>
    <d v="2022-01-15T00:00:00"/>
    <s v="Implementación"/>
    <n v="1"/>
    <s v="NO"/>
    <x v="6"/>
    <m/>
    <m/>
    <n v="75"/>
    <s v="Media"/>
  </r>
  <r>
    <x v="232"/>
    <s v="NO"/>
    <x v="0"/>
    <s v="000307"/>
    <s v="Pruebas Funcionales_x000a_-Demostración al equipo funcional de los modulos de Tarjeta de Credito en SICMAC y recoleccion de observaciones"/>
    <m/>
    <s v="Media"/>
    <s v="Proyecto"/>
    <s v="GERENCIA DE CREDITOS"/>
    <m/>
    <s v="Yuri Manrique"/>
    <s v="NO"/>
    <s v="Canales Electrónicos"/>
    <n v="0"/>
    <s v="Media"/>
    <d v="2021-12-02T00:00:00"/>
    <m/>
    <d v="2022-01-15T00:00:00"/>
    <s v="Certificación"/>
    <n v="1"/>
    <s v="NO"/>
    <x v="6"/>
    <m/>
    <m/>
    <n v="75"/>
    <s v="Media"/>
  </r>
  <r>
    <x v="233"/>
    <s v="SI"/>
    <x v="1"/>
    <s v="000307"/>
    <s v="Pagos Electronicos_x000a_-Implementación de scripts para extornos de Pagos Electronicos"/>
    <m/>
    <s v="Media"/>
    <s v="Proyecto"/>
    <s v="GERENCIA DE CREDITOS"/>
    <m/>
    <s v="Yuri Manrique"/>
    <s v="NO"/>
    <s v="Canales Electrónicos"/>
    <n v="0"/>
    <s v="Media"/>
    <d v="2021-12-03T00:00:00"/>
    <m/>
    <d v="2022-01-15T00:00:00"/>
    <s v="Certificación"/>
    <n v="1"/>
    <s v="NO"/>
    <x v="6"/>
    <m/>
    <m/>
    <n v="75"/>
    <s v="Media"/>
  </r>
  <r>
    <x v="4"/>
    <s v="SI"/>
    <x v="1"/>
    <s v="000308"/>
    <s v="Pay to Peru_x000a_- desabilitar payto peru en cobranza_x000a_- Carga manual de adquiriencias"/>
    <m/>
    <s v="Alta"/>
    <s v="Soporte y/o Mantenimiento"/>
    <s v="GERENCIA DE ADMINISTRACION"/>
    <m/>
    <m/>
    <s v="NO"/>
    <s v="Canales Electrónicos"/>
    <n v="0"/>
    <s v="Baja"/>
    <d v="2021-11-02T00:00:00"/>
    <m/>
    <d v="2022-01-15T00:00:00"/>
    <s v="Implementación"/>
    <n v="1"/>
    <s v="NO"/>
    <x v="4"/>
    <m/>
    <m/>
    <n v="75"/>
    <s v="Media"/>
  </r>
  <r>
    <x v="5"/>
    <s v="SI"/>
    <x v="1"/>
    <s v="000309"/>
    <s v="Cierre Contable_x000a_- seguimiento y revision de diferencias contables"/>
    <m/>
    <s v="Alta"/>
    <s v="Soporte y/o Mantenimiento"/>
    <s v="GERENCIA DE CONTABILIDAD"/>
    <m/>
    <m/>
    <s v="NO"/>
    <s v="Canales Electrónicos"/>
    <n v="0"/>
    <s v="Media"/>
    <d v="2021-11-02T00:00:00"/>
    <m/>
    <d v="2022-01-15T00:00:00"/>
    <s v="Implementación"/>
    <n v="1"/>
    <s v="NO"/>
    <x v="4"/>
    <m/>
    <m/>
    <n v="75"/>
    <s v="Media"/>
  </r>
  <r>
    <x v="115"/>
    <s v="NO"/>
    <x v="1"/>
    <s v="000309"/>
    <s v="SIMP reproceso de conciliación_x000a_- Volcado de información"/>
    <m/>
    <s v="Alta"/>
    <s v="Soporte y/o Mantenimiento"/>
    <s v="GERENCIA DE CONTABILIDAD"/>
    <m/>
    <s v="Yaquelin Suni"/>
    <s v="NO"/>
    <s v="Canales Electrónicos"/>
    <n v="0"/>
    <s v="Baja"/>
    <d v="2021-11-08T00:00:00"/>
    <m/>
    <d v="2022-01-15T00:00:00"/>
    <s v="Implementación"/>
    <n v="1"/>
    <s v="NO"/>
    <x v="4"/>
    <m/>
    <m/>
    <n v="75"/>
    <s v="Media"/>
  </r>
  <r>
    <x v="116"/>
    <s v="NO"/>
    <x v="0"/>
    <s v="000309"/>
    <s v="SIMP reproceso de conciliación_x000a_- Carga de Archivo"/>
    <m/>
    <s v="Alta"/>
    <s v="Soporte y/o Mantenimiento"/>
    <s v="GERENCIA DE CONTABILIDAD"/>
    <m/>
    <s v="Yaquelin Suni"/>
    <s v="NO"/>
    <s v="Canales Electrónicos"/>
    <n v="0"/>
    <s v="Baja"/>
    <d v="2021-11-08T00:00:00"/>
    <m/>
    <d v="2022-01-15T00:00:00"/>
    <s v="Implementación"/>
    <n v="1"/>
    <s v="NO"/>
    <x v="4"/>
    <m/>
    <m/>
    <n v="75"/>
    <s v="Media"/>
  </r>
  <r>
    <x v="117"/>
    <s v="NO"/>
    <x v="0"/>
    <s v="000309"/>
    <s v="SIMP reproceso de conciliación_x000a_- Reproceso de días 02,03,04 noviembre"/>
    <m/>
    <s v="Alta"/>
    <s v="Soporte y/o Mantenimiento"/>
    <s v="GERENCIA DE CONTABILIDAD"/>
    <m/>
    <s v="Yaquelin Suni"/>
    <s v="NO"/>
    <s v="Canales Electrónicos"/>
    <n v="0"/>
    <s v="Baja"/>
    <d v="2021-11-08T00:00:00"/>
    <m/>
    <d v="2022-01-15T00:00:00"/>
    <s v="Implementación"/>
    <n v="1"/>
    <s v="NO"/>
    <x v="4"/>
    <m/>
    <m/>
    <n v="75"/>
    <s v="Media"/>
  </r>
  <r>
    <x v="118"/>
    <s v="NO"/>
    <x v="0"/>
    <s v="000309"/>
    <s v="SIMP reproceso de conciliación_x000a_- Conciliación Manual"/>
    <m/>
    <s v="Alta"/>
    <s v="Soporte y/o Mantenimiento"/>
    <s v="GERENCIA DE CONTABILIDAD"/>
    <m/>
    <s v="Yaquelin Suni"/>
    <s v="NO"/>
    <s v="Canales Electrónicos"/>
    <n v="0"/>
    <s v="Baja"/>
    <d v="2021-11-08T00:00:00"/>
    <m/>
    <d v="2022-01-15T00:00:00"/>
    <s v="Implementación"/>
    <n v="1"/>
    <s v="NO"/>
    <x v="4"/>
    <m/>
    <m/>
    <n v="75"/>
    <s v="Media"/>
  </r>
  <r>
    <x v="119"/>
    <s v="SI"/>
    <x v="1"/>
    <s v="000308"/>
    <s v="Pay to Peru_x000a_- Seguimiento de diferencias"/>
    <m/>
    <s v="Alta"/>
    <s v="Soporte y/o Mantenimiento"/>
    <s v="GERENCIA DE ADMINISTRACION"/>
    <m/>
    <m/>
    <s v="NO"/>
    <s v="Canales Electrónicos"/>
    <n v="0"/>
    <s v="Baja"/>
    <d v="2021-11-09T00:00:00"/>
    <m/>
    <m/>
    <m/>
    <n v="1"/>
    <s v="NO"/>
    <x v="4"/>
    <m/>
    <m/>
    <n v="75"/>
    <s v="Media"/>
  </r>
  <r>
    <x v="119"/>
    <s v="NO"/>
    <x v="1"/>
    <m/>
    <s v="Registro de usuarios para Consultas RENIEC - setiembre"/>
    <m/>
    <s v="Media"/>
    <s v="Soporte y/o Mantenimiento"/>
    <s v="CANALES ELECTRÓNICOS"/>
    <d v="2021-09-01T00:00:00"/>
    <s v="Luz Miriam Valladares Garate"/>
    <s v="SI"/>
    <s v="Canales Electrónicos"/>
    <n v="0"/>
    <s v="Media"/>
    <d v="2021-09-01T00:00:00"/>
    <d v="2021-09-01T00:00:00"/>
    <d v="2021-09-01T00:00:00"/>
    <s v="Puesta en producción"/>
    <n v="1"/>
    <m/>
    <x v="11"/>
    <m/>
    <m/>
    <n v="75"/>
    <s v="Media"/>
  </r>
  <r>
    <x v="107"/>
    <s v="NO"/>
    <x v="1"/>
    <m/>
    <s v="Registro de usuarios para Consultas RENIEC - octubre"/>
    <m/>
    <s v="Media"/>
    <s v="Soporte y/o Mantenimiento"/>
    <s v="CANALES ELECTRÓNICOS"/>
    <d v="2021-10-01T00:00:00"/>
    <s v="Luz Miriam Valladares Garate"/>
    <s v="SI"/>
    <s v="Canales Electrónicos"/>
    <n v="0"/>
    <s v="Media"/>
    <d v="2021-10-01T00:00:00"/>
    <d v="2021-10-01T00:00:00"/>
    <d v="2021-10-01T00:00:00"/>
    <s v="Puesta en producción"/>
    <n v="1"/>
    <m/>
    <x v="11"/>
    <m/>
    <m/>
    <n v="75"/>
    <s v="Media"/>
  </r>
  <r>
    <x v="234"/>
    <s v="NO"/>
    <x v="1"/>
    <m/>
    <s v="Registro de usuarios para Consultas RENIEC - noviembre"/>
    <m/>
    <s v="Media"/>
    <s v="Soporte y/o Mantenimiento"/>
    <s v="CANALES ELECTRÓNICOS"/>
    <d v="2021-11-02T00:00:00"/>
    <s v="Luz Miriam Valladares Garate"/>
    <s v="SI"/>
    <s v="Canales Electrónicos"/>
    <n v="0"/>
    <s v="Media"/>
    <d v="2021-11-02T00:00:00"/>
    <d v="2021-11-02T00:00:00"/>
    <d v="2021-11-02T00:00:00"/>
    <s v="Puesta en producción"/>
    <n v="1"/>
    <m/>
    <x v="11"/>
    <m/>
    <m/>
    <n v="75"/>
    <s v="Media"/>
  </r>
  <r>
    <x v="25"/>
    <s v="NO"/>
    <x v="1"/>
    <m/>
    <s v="Revisión de diferencias con proveedor DISASHOP - setiembre 2021"/>
    <m/>
    <s v="Alta"/>
    <s v="Soporte y/o Mantenimiento"/>
    <s v="CANALES ELECTRÓNICOS"/>
    <d v="2021-11-02T00:00:00"/>
    <s v="Renato Figueroa Diaz"/>
    <s v="SI"/>
    <s v="Canales Electrónicos"/>
    <n v="0"/>
    <s v="Media"/>
    <d v="2021-11-02T00:00:00"/>
    <d v="2021-11-02T00:00:00"/>
    <d v="2021-11-02T00:00:00"/>
    <s v="Puesta en producción"/>
    <n v="1"/>
    <m/>
    <x v="11"/>
    <s v="Christian Lupo Valencia "/>
    <m/>
    <n v="100"/>
    <s v="Alta"/>
  </r>
  <r>
    <x v="227"/>
    <s v="NO"/>
    <x v="1"/>
    <m/>
    <s v="Revisión de diferencias con proveedor DISASHOP - octubre 2021"/>
    <m/>
    <s v="Alta"/>
    <s v="Soporte y/o Mantenimiento"/>
    <s v="CANALES ELECTRÓNICOS"/>
    <d v="2021-11-02T00:00:00"/>
    <s v="Renato Figueroa Diaz"/>
    <s v="SI"/>
    <s v="Canales Electrónicos"/>
    <n v="0"/>
    <s v="Media"/>
    <d v="2021-11-02T00:00:00"/>
    <d v="2021-11-02T00:00:00"/>
    <d v="2021-11-02T00:00:00"/>
    <s v="Puesta en producción"/>
    <n v="1"/>
    <m/>
    <x v="11"/>
    <s v="Christian Lupo Valencia "/>
    <m/>
    <n v="100"/>
    <s v="Alta"/>
  </r>
  <r>
    <x v="27"/>
    <s v="NO"/>
    <x v="1"/>
    <m/>
    <s v="Revisión de diferencias con proveedor DISASHOP - noviembre 2021"/>
    <m/>
    <s v="Alta"/>
    <s v="Soporte y/o Mantenimiento"/>
    <s v="CANALES ELECTRÓNICOS"/>
    <d v="2021-11-02T00:00:00"/>
    <s v="Renato Figueroa Diaz"/>
    <s v="SI"/>
    <s v="Canales Electrónicos"/>
    <n v="0"/>
    <s v="Media"/>
    <d v="2021-11-02T00:00:00"/>
    <d v="2021-11-02T00:00:00"/>
    <d v="2021-11-02T00:00:00"/>
    <s v="Puesta en producción"/>
    <n v="1"/>
    <m/>
    <x v="11"/>
    <s v="Christian Lupo Valencia "/>
    <m/>
    <n v="100"/>
    <s v="Alta"/>
  </r>
  <r>
    <x v="53"/>
    <s v="NO"/>
    <x v="1"/>
    <s v="000237"/>
    <s v="iToken_x000a_Eliminación de solicitudes de Tokens - cambio a estado extornado"/>
    <m/>
    <m/>
    <s v="Soporte y/o Mantenimiento"/>
    <m/>
    <d v="2021-12-10T00:00:00"/>
    <m/>
    <m/>
    <m/>
    <m/>
    <s v="Media"/>
    <d v="2021-12-12T00:00:00"/>
    <d v="2021-12-14T00:00:00"/>
    <d v="2021-12-14T00:00:00"/>
    <s v="Puesta en producción"/>
    <n v="1"/>
    <m/>
    <x v="11"/>
    <m/>
    <m/>
    <n v="100"/>
    <s v="Alta"/>
  </r>
  <r>
    <x v="25"/>
    <s v="NO"/>
    <x v="1"/>
    <m/>
    <s v="Revisión de diferencias con proveedor DISASHOP - setiembre 2021"/>
    <m/>
    <s v="Alta"/>
    <s v="Soporte y/o Mantenimiento"/>
    <s v="CANALES ELECTRÓNICOS"/>
    <d v="2021-11-02T00:00:00"/>
    <s v="Renato Figueroa Diaz"/>
    <s v="SI"/>
    <s v="Canales Electrónicos"/>
    <n v="0"/>
    <s v="Media"/>
    <d v="2021-11-02T00:00:00"/>
    <d v="2021-11-02T00:00:00"/>
    <d v="2021-11-02T00:00:00"/>
    <s v="Puesta en producción"/>
    <n v="1"/>
    <m/>
    <x v="11"/>
    <s v="Christian Lupo Valencia "/>
    <m/>
    <n v="100"/>
    <s v="Alta"/>
  </r>
  <r>
    <x v="227"/>
    <s v="NO"/>
    <x v="1"/>
    <m/>
    <s v="Revisión de diferencias con proveedor DISASHOP - octubre 2021"/>
    <m/>
    <s v="Alta"/>
    <s v="Soporte y/o Mantenimiento"/>
    <s v="CANALES ELECTRÓNICOS"/>
    <d v="2021-11-02T00:00:00"/>
    <s v="Renato Figueroa Diaz"/>
    <s v="SI"/>
    <s v="Canales Electrónicos"/>
    <n v="0"/>
    <s v="Media"/>
    <d v="2021-11-02T00:00:00"/>
    <d v="2021-11-02T00:00:00"/>
    <d v="2021-11-02T00:00:00"/>
    <s v="Puesta en producción"/>
    <n v="1"/>
    <m/>
    <x v="11"/>
    <s v="Christian Lupo Valencia "/>
    <m/>
    <n v="100"/>
    <s v="Alta"/>
  </r>
  <r>
    <x v="27"/>
    <s v="NO"/>
    <x v="1"/>
    <m/>
    <s v="Revisión de diferencias con proveedor DISASHOP - noviembre 2021"/>
    <m/>
    <s v="Alta"/>
    <s v="Soporte y/o Mantenimiento"/>
    <s v="CANALES ELECTRÓNICOS"/>
    <d v="2021-11-02T00:00:00"/>
    <s v="Renato Figueroa Diaz"/>
    <s v="SI"/>
    <s v="Canales Electrónicos"/>
    <n v="0"/>
    <s v="Media"/>
    <d v="2021-11-02T00:00:00"/>
    <d v="2021-11-02T00:00:00"/>
    <d v="2021-11-02T00:00:00"/>
    <s v="Puesta en producción"/>
    <n v="1"/>
    <m/>
    <x v="11"/>
    <s v="Christian Lupo Valencia "/>
    <m/>
    <n v="100"/>
    <s v="Alta"/>
  </r>
  <r>
    <x v="123"/>
    <s v="SI"/>
    <x v="1"/>
    <m/>
    <s v="Reporte Excel de cuentas bloqueadas por Operaciones YAPE"/>
    <m/>
    <s v="Alta"/>
    <s v="Soporte y/o Mantenimiento"/>
    <s v="CANALES ELECTRÓNICOS"/>
    <d v="2021-09-01T00:00:00"/>
    <s v="Renato Figueroa Diaz"/>
    <s v="SI"/>
    <s v="Canales Electrónicos"/>
    <n v="0"/>
    <s v="Media"/>
    <d v="2021-11-09T00:00:00"/>
    <d v="2021-11-09T00:00:00"/>
    <d v="2021-11-09T00:00:00"/>
    <s v="Análisis y diseño de software"/>
    <n v="1"/>
    <m/>
    <x v="11"/>
    <s v="Karen Indira Alvarez Ccosco"/>
    <m/>
    <n v="100"/>
    <s v="Alta"/>
  </r>
  <r>
    <x v="124"/>
    <s v="NO"/>
    <x v="1"/>
    <m/>
    <s v="Soporte de cobranzas web en la modificación de nombres en el mantenimiento "/>
    <m/>
    <s v="Alta"/>
    <s v="Soporte y/o Mantenimiento"/>
    <s v="CANALES ELECTRÓNICOS"/>
    <d v="2021-09-01T00:00:00"/>
    <s v="Renato Figueroa Diaz"/>
    <s v="SI"/>
    <s v="Canales Electrónicos"/>
    <n v="0"/>
    <s v="Media"/>
    <d v="2021-11-09T00:00:00"/>
    <d v="2021-11-09T00:00:00"/>
    <d v="2021-11-09T00:00:00"/>
    <s v="Análisis y diseño de software"/>
    <n v="1"/>
    <m/>
    <x v="11"/>
    <s v="Karen Indira Alvarez Ccosco"/>
    <m/>
    <n v="100"/>
    <s v="Alta"/>
  </r>
  <r>
    <x v="178"/>
    <s v="SI"/>
    <x v="1"/>
    <m/>
    <s v="Reporte estadistico  de cantidad de clientes que hiceron una operación entre mayo y Julio"/>
    <m/>
    <s v="Alta"/>
    <s v="Soporte y/o Mantenimiento"/>
    <s v="CANALES ELECTRÓNICOS"/>
    <d v="2021-10-18T00:00:00"/>
    <s v="Renato Figueroa Diaz"/>
    <s v="SI"/>
    <s v="Canales Electrónicos"/>
    <n v="0"/>
    <s v="Media"/>
    <d v="2021-10-02T00:00:00"/>
    <d v="2021-10-02T00:00:00"/>
    <d v="2021-10-18T00:00:00"/>
    <s v="Puesta en producción"/>
    <n v="1"/>
    <m/>
    <x v="11"/>
    <s v="Pedro Diego Izquierdo Bendezu"/>
    <m/>
    <n v="100"/>
    <s v="Alta"/>
  </r>
  <r>
    <x v="94"/>
    <s v="NO"/>
    <x v="0"/>
    <m/>
    <s v="Soporte de segundo nivel SIMP - Cierre contable octubre 2021"/>
    <m/>
    <s v="Alta"/>
    <s v="Soporte y/o Mantenimiento"/>
    <s v="CANALES ELECTRÓNICOS"/>
    <d v="2021-11-02T00:00:00"/>
    <s v="Yovana Enriquez Tisoc"/>
    <s v="SI"/>
    <s v="Canales Electrónicos"/>
    <n v="0"/>
    <s v="Media"/>
    <d v="2021-11-02T00:00:00"/>
    <d v="2021-11-02T00:00:00"/>
    <d v="2021-11-02T00:00:00"/>
    <s v="Puesta en producción"/>
    <n v="1"/>
    <m/>
    <x v="12"/>
    <s v="Karen Indira Alvarez Ccosco"/>
    <m/>
    <n v="100"/>
    <s v="Alta"/>
  </r>
  <r>
    <x v="95"/>
    <s v="NO"/>
    <x v="0"/>
    <m/>
    <s v="Soporte de segundo nivel SIMP - Cierre contable noviembre 2021"/>
    <m/>
    <s v="Alta"/>
    <s v="Soporte y/o Mantenimiento"/>
    <s v="CANALES ELECTRÓNICOS"/>
    <d v="2021-11-02T00:00:00"/>
    <s v="Yovana Enriquez Tisoc"/>
    <s v="SI"/>
    <s v="Canales Electrónicos"/>
    <n v="0"/>
    <s v="Media"/>
    <d v="2021-11-02T00:00:00"/>
    <d v="2021-11-02T00:00:00"/>
    <d v="2021-11-02T00:00:00"/>
    <s v="Puesta en producción"/>
    <n v="1"/>
    <m/>
    <x v="12"/>
    <s v="Karen Indira Alvarez Ccosco"/>
    <m/>
    <n v="100"/>
    <s v="Alta"/>
  </r>
  <r>
    <x v="120"/>
    <s v="SI"/>
    <x v="1"/>
    <m/>
    <s v="Restricción para evitar lectura por tarjeta en Agencias especiales - ADMIN DEBITO"/>
    <m/>
    <s v="Media"/>
    <s v="Soporte y/o Mantenimiento"/>
    <s v="CANALES ELECTRÓNICOS"/>
    <d v="2021-11-02T00:00:00"/>
    <s v="Renato Figueroa Diaz"/>
    <s v="SI"/>
    <s v="Canales Electrónicos"/>
    <n v="0"/>
    <s v="Media"/>
    <d v="2021-11-02T00:00:00"/>
    <d v="2021-11-02T00:00:00"/>
    <d v="2021-11-02T00:00:00"/>
    <s v="Puesta en producción"/>
    <n v="1"/>
    <m/>
    <x v="12"/>
    <s v="Karen Indira Alvarez Ccosco"/>
    <m/>
    <n v="100"/>
    <s v="Alta"/>
  </r>
  <r>
    <x v="235"/>
    <s v="NO"/>
    <x v="1"/>
    <m/>
    <s v="Solicitud de tarjetas en lote en ADMIN DEBITO - octubre 2021"/>
    <m/>
    <s v="Alta"/>
    <s v="Soporte y/o Mantenimiento"/>
    <s v="CANALES ELECTRÓNICOS"/>
    <d v="2021-11-02T00:00:00"/>
    <s v="Renato Figueroa Diaz"/>
    <s v="SI"/>
    <s v="Canales Electrónicos"/>
    <n v="0"/>
    <s v="Media"/>
    <d v="2021-11-02T00:00:00"/>
    <d v="2021-11-02T00:00:00"/>
    <d v="2021-11-02T00:00:00"/>
    <s v="Puesta en producción"/>
    <n v="1"/>
    <m/>
    <x v="12"/>
    <s v="Karen Indira Alvarez Ccosco"/>
    <m/>
    <n v="100"/>
    <s v="Alta"/>
  </r>
  <r>
    <x v="29"/>
    <s v="NO"/>
    <x v="1"/>
    <m/>
    <s v="Solicutud de tarjetas en lote en ADMIN DEBITO - noviembre 2021"/>
    <m/>
    <s v="Alta"/>
    <s v="Soporte y/o Mantenimiento"/>
    <s v="CANALES ELECTRÓNICOS"/>
    <d v="2021-11-02T00:00:00"/>
    <s v="Renato Figueroa Diaz"/>
    <s v="SI"/>
    <s v="Canales Electrónicos"/>
    <n v="0"/>
    <s v="Media"/>
    <d v="2021-11-02T00:00:00"/>
    <d v="2021-11-02T00:00:00"/>
    <d v="2021-11-02T00:00:00"/>
    <s v="Puesta en producción"/>
    <n v="1"/>
    <m/>
    <x v="12"/>
    <s v="Karen Indira Alvarez Ccosco"/>
    <m/>
    <n v="100"/>
    <s v="Alta"/>
  </r>
  <r>
    <x v="236"/>
    <s v="SI"/>
    <x v="1"/>
    <s v="000220"/>
    <s v="Proyecto Wayki Pay_x000a_- Elaboración de propuesta  de prototipo de aplicación movil para pago de servicios solo con DNI o pago con otras tarjetas._x000a_- Prototipo Login,registro con  DNI y fecha de emisión_x000a_- Prototipo de pasarela de pagos para el pago de servicios con tarjeta_x000a_- Armado de flujo de procesos modelo app Fpay,Yape,Plin"/>
    <m/>
    <s v="Alta"/>
    <s v="Proyecto"/>
    <s v="GERENCIA DE ADMINISTRACION"/>
    <d v="2021-11-02T00:00:00"/>
    <s v="John Olivera Murillos"/>
    <s v="SI"/>
    <s v="Canales Electrónicos"/>
    <n v="0"/>
    <s v="Media"/>
    <d v="2021-10-02T00:00:00"/>
    <d v="2021-10-02T00:00:00"/>
    <d v="2021-10-02T00:00:00"/>
    <s v="Análisis y diseño de software"/>
    <n v="1"/>
    <m/>
    <x v="12"/>
    <s v="Flor de Maria Velasquez Baca"/>
    <m/>
    <n v="100"/>
    <s v="Alta"/>
  </r>
  <r>
    <x v="231"/>
    <s v="NO"/>
    <x v="0"/>
    <m/>
    <s v="Soporte de cuentas Default - noviembre 2021"/>
    <m/>
    <s v="Alta"/>
    <s v="Soporte y/o Mantenimiento"/>
    <s v="GERENCIA DE CONTABILIDAD"/>
    <d v="2021-11-02T00:00:00"/>
    <s v="Yovana Enriquez Tisoc"/>
    <s v="SI"/>
    <s v="Canales Electrónicos"/>
    <n v="0"/>
    <s v="Media"/>
    <d v="2021-11-02T00:00:00"/>
    <d v="2021-11-02T00:00:00"/>
    <d v="2021-11-02T00:00:00"/>
    <s v="Puesta en producción"/>
    <n v="1"/>
    <m/>
    <x v="12"/>
    <s v="Karen Indira Alvarez Ccosco"/>
    <m/>
    <n v="75"/>
    <s v="Media"/>
  </r>
  <r>
    <x v="233"/>
    <s v="NO"/>
    <x v="1"/>
    <m/>
    <s v="Reprocesos SIMP - octubre 2021"/>
    <m/>
    <s v="Alta"/>
    <s v="Soporte y/o Mantenimiento"/>
    <s v="GERENCIA DE CONTABILIDAD"/>
    <d v="2021-11-02T00:00:00"/>
    <s v="Yovana Enriquez Tisoc"/>
    <s v="SI"/>
    <s v="Canales Electrónicos"/>
    <n v="0"/>
    <s v="Media"/>
    <d v="2021-11-02T00:00:00"/>
    <d v="2021-11-02T00:00:00"/>
    <d v="2021-10-01T00:00:00"/>
    <s v="Puesta en producción"/>
    <n v="1"/>
    <m/>
    <x v="12"/>
    <m/>
    <m/>
    <n v="100"/>
    <s v="Alta"/>
  </r>
  <r>
    <x v="49"/>
    <s v="NO"/>
    <x v="1"/>
    <m/>
    <s v="Reprocesos SIMP - noviembre 2021"/>
    <m/>
    <s v="Alta"/>
    <s v="Soporte y/o Mantenimiento"/>
    <s v="GERENCIA DE CONTABILIDAD"/>
    <d v="2021-11-02T00:00:00"/>
    <s v="Yovana Enriquez Tisoc"/>
    <s v="SI"/>
    <s v="Canales Electrónicos"/>
    <n v="0"/>
    <s v="Media"/>
    <d v="2021-11-02T00:00:00"/>
    <d v="2021-11-02T00:00:00"/>
    <d v="2021-11-02T00:00:00"/>
    <s v="Puesta en producción"/>
    <n v="1"/>
    <m/>
    <x v="12"/>
    <m/>
    <m/>
    <n v="100"/>
    <s v="Alta"/>
  </r>
  <r>
    <x v="237"/>
    <s v="NO"/>
    <x v="0"/>
    <m/>
    <s v="Capacitación Integración con Microservicios desde aplicaciones de Caja Cusco "/>
    <m/>
    <s v="Alta"/>
    <s v="Soporte y/o Mantenimiento"/>
    <s v="GERENCIA MANCOMUNADA"/>
    <d v="2021-10-23T00:00:00"/>
    <s v="Renato Figueroa Diaz"/>
    <s v="SI"/>
    <s v="Canales Electrónicos"/>
    <n v="0"/>
    <s v="Alta"/>
    <d v="2021-10-23T00:00:00"/>
    <d v="2021-10-23T00:00:00"/>
    <d v="2021-10-23T00:00:00"/>
    <s v="Puesta en producción"/>
    <n v="1"/>
    <m/>
    <x v="12"/>
    <m/>
    <m/>
    <n v="75"/>
    <s v="Media"/>
  </r>
  <r>
    <x v="125"/>
    <s v="NO"/>
    <x v="1"/>
    <m/>
    <s v="Soporte de afiliación de Tarjetas desde ADMIN DEBITO "/>
    <m/>
    <s v="Alta"/>
    <s v="Soporte y/o Mantenimiento"/>
    <s v="CANALES ELECTRÓNICOS"/>
    <d v="2021-11-11T00:00:00"/>
    <s v="Renato Figueroa Diaz"/>
    <s v="SI"/>
    <s v="Canales Electrónicos"/>
    <n v="0"/>
    <s v="Media"/>
    <d v="2021-11-11T00:00:00"/>
    <d v="2021-11-11T00:00:00"/>
    <d v="2021-11-11T00:00:00"/>
    <s v="Análisis y diseño de software"/>
    <n v="1"/>
    <m/>
    <x v="13"/>
    <m/>
    <m/>
    <n v="100"/>
    <s v="Alta"/>
  </r>
  <r>
    <x v="126"/>
    <s v="SI"/>
    <x v="1"/>
    <m/>
    <s v="Cambio de nodo de base de datos - Seguimiento de operaciones en autorizador UNIBANCA"/>
    <m/>
    <s v="Alta"/>
    <s v="Soporte y/o Mantenimiento"/>
    <s v="CANALES ELECTRÓNICOS"/>
    <d v="2021-11-11T00:00:00"/>
    <s v="Renato Figueroa Diaz"/>
    <s v="SI"/>
    <s v="Canales Electrónicos"/>
    <n v="0"/>
    <s v="Media"/>
    <d v="2021-11-11T00:00:00"/>
    <d v="2021-11-11T00:00:00"/>
    <d v="2021-11-11T00:00:00"/>
    <s v="Análisis y diseño de software"/>
    <n v="1"/>
    <m/>
    <x v="13"/>
    <m/>
    <m/>
    <n v="100"/>
    <s v="Alta"/>
  </r>
  <r>
    <x v="47"/>
    <s v="SI"/>
    <x v="1"/>
    <m/>
    <s v="Cambio de nodo de base de datos - cambio de cadena de conexión para Caja Virtual "/>
    <m/>
    <s v="Alta"/>
    <s v="Soporte y/o Mantenimiento"/>
    <s v="CANALES ELECTRÓNICOS"/>
    <d v="2021-11-03T00:00:00"/>
    <s v="Renato Figueroa Diaz"/>
    <s v="SI"/>
    <s v="Canales Electrónicos"/>
    <n v="0"/>
    <s v="Media"/>
    <d v="2021-11-02T00:00:00"/>
    <d v="2021-11-02T00:00:00"/>
    <d v="2021-11-03T00:00:00"/>
    <s v="Análisis y diseño de software"/>
    <n v="1"/>
    <m/>
    <x v="13"/>
    <m/>
    <m/>
    <n v="100"/>
    <s v="Alta"/>
  </r>
  <r>
    <x v="185"/>
    <s v="NO"/>
    <x v="1"/>
    <m/>
    <s v="Seguimiento de diferencias de pagos en línea con ELSE - setiembre 2021"/>
    <m/>
    <s v="Alta"/>
    <s v="Soporte y/o Mantenimiento"/>
    <s v="CANALES ELECTRÓNICOS"/>
    <d v="2021-09-01T00:00:00"/>
    <s v="Renato Figueroa Diaz"/>
    <s v="SI"/>
    <s v="Canales Electrónicos"/>
    <n v="0"/>
    <s v="Alta"/>
    <d v="2021-09-01T00:00:00"/>
    <d v="2021-09-01T00:00:00"/>
    <d v="2021-09-01T00:00:00"/>
    <s v="Análisis y diseño de software"/>
    <n v="1"/>
    <m/>
    <x v="13"/>
    <s v="Christian Lupo Valencia "/>
    <m/>
    <n v="100"/>
    <s v="Alta"/>
  </r>
  <r>
    <x v="186"/>
    <s v="NO"/>
    <x v="1"/>
    <m/>
    <s v="Seguimiento de diferencias de pagos en línea con ELSE - octubre 2021"/>
    <m/>
    <s v="Alta"/>
    <s v="Soporte y/o Mantenimiento"/>
    <s v="CANALES ELECTRÓNICOS"/>
    <d v="2021-10-01T00:00:00"/>
    <s v="Renato Figueroa Diaz"/>
    <s v="SI"/>
    <s v="Canales Electrónicos"/>
    <n v="0"/>
    <s v="Alta"/>
    <d v="2021-10-01T00:00:00"/>
    <d v="2021-10-01T00:00:00"/>
    <d v="2021-10-01T00:00:00"/>
    <s v="Análisis y diseño de software"/>
    <n v="1"/>
    <m/>
    <x v="13"/>
    <s v="Christian Lupo Valencia "/>
    <m/>
    <n v="100"/>
    <s v="Alta"/>
  </r>
  <r>
    <x v="187"/>
    <s v="NO"/>
    <x v="1"/>
    <m/>
    <s v="Seguimiento de diferencias de pagos en línea con ELSE - noviembre 2021"/>
    <m/>
    <s v="Alta"/>
    <s v="Soporte y/o Mantenimiento"/>
    <s v="CANALES ELECTRÓNICOS"/>
    <d v="2021-11-02T00:00:00"/>
    <s v="Renato Figueroa Diaz"/>
    <s v="SI"/>
    <s v="Canales Electrónicos"/>
    <n v="0"/>
    <s v="Alta"/>
    <d v="2021-11-01T00:00:00"/>
    <d v="2021-11-01T00:00:00"/>
    <d v="2021-11-02T00:00:00"/>
    <s v="Análisis y diseño de software"/>
    <n v="1"/>
    <m/>
    <x v="13"/>
    <s v="Christian Lupo Valencia "/>
    <m/>
    <n v="100"/>
    <s v="Alta"/>
  </r>
  <r>
    <x v="188"/>
    <s v="SI"/>
    <x v="1"/>
    <m/>
    <s v="Habilitar Operaciones YAPE a otros bancos y restringir OCT distintos de YAPE"/>
    <m/>
    <s v="Alta"/>
    <s v="Proyecto"/>
    <s v="CANALES ELECTRÓNICOS"/>
    <d v="2021-11-02T00:00:00"/>
    <s v="Renato Figueroa Diaz"/>
    <s v="SI"/>
    <s v="Canales Electrónicos"/>
    <n v="0"/>
    <s v="Alta"/>
    <d v="2021-10-15T00:00:00"/>
    <d v="2021-10-15T00:00:00"/>
    <d v="2021-10-22T00:00:00"/>
    <s v="Análisis y diseño de software"/>
    <n v="1"/>
    <m/>
    <x v="13"/>
    <s v="Karen Indira Alvarez Ccosco"/>
    <m/>
    <n v="100"/>
    <s v="Alta"/>
  </r>
  <r>
    <x v="189"/>
    <s v="SI"/>
    <x v="1"/>
    <m/>
    <s v="Restricción de Operaciones diferentes de OCT (Yape) en Off Host"/>
    <m/>
    <s v="Alta"/>
    <s v="Soporte y/o Mantenimiento"/>
    <s v="CANALES ELECTRÓNICOS"/>
    <d v="2021-10-02T00:00:00"/>
    <s v="Renato Figueroa Diaz"/>
    <s v="SI"/>
    <s v="Canales Electrónicos"/>
    <n v="0"/>
    <s v="Alta"/>
    <d v="2021-10-08T00:00:00"/>
    <d v="2021-10-08T00:00:00"/>
    <d v="2021-10-14T00:00:00"/>
    <s v="Análisis y diseño de software"/>
    <n v="1"/>
    <m/>
    <x v="13"/>
    <s v="Karen Indira Alvarez Ccosco"/>
    <m/>
    <n v="100"/>
    <s v="Alta"/>
  </r>
  <r>
    <x v="190"/>
    <s v="SI"/>
    <x v="1"/>
    <m/>
    <s v="Mejora en Transferencias entre cuentas propias desde ATM "/>
    <m/>
    <s v="Alta"/>
    <s v="Soporte y/o Mantenimiento"/>
    <s v="CANALES ELECTRÓNICOS"/>
    <d v="2021-10-02T00:00:00"/>
    <s v="Renato Figueroa Diaz"/>
    <s v="SI"/>
    <s v="Canales Electrónicos"/>
    <n v="0"/>
    <s v="Alta"/>
    <d v="2021-10-08T00:00:00"/>
    <d v="2021-10-08T00:00:00"/>
    <d v="2021-10-14T00:00:00"/>
    <s v="Análisis y diseño de software"/>
    <n v="1"/>
    <m/>
    <x v="13"/>
    <s v="Karen Indira Alvarez Ccosco"/>
    <m/>
    <n v="100"/>
    <s v="Alta"/>
  </r>
  <r>
    <x v="191"/>
    <s v="NO"/>
    <x v="1"/>
    <m/>
    <s v="Seguimiento de diferencias en estado de cuenta de ELSE (agosto, setiembre y octubre)"/>
    <m/>
    <s v="Alta"/>
    <s v="Soporte y/o Mantenimiento"/>
    <s v="CANALES ELECTRÓNICOS"/>
    <d v="2021-10-02T00:00:00"/>
    <s v="Renato Figueroa Diaz"/>
    <s v="SI"/>
    <s v="Canales Electrónicos"/>
    <n v="0"/>
    <s v="Alta"/>
    <d v="2021-11-02T00:00:00"/>
    <d v="2021-11-02T00:00:00"/>
    <d v="2021-11-02T00:00:00"/>
    <s v="Análisis y diseño de software"/>
    <n v="1"/>
    <m/>
    <x v="13"/>
    <s v="Karen Indira Alvarez Ccosco"/>
    <m/>
    <n v="100"/>
    <s v="Alta"/>
  </r>
  <r>
    <x v="238"/>
    <s v="NO"/>
    <x v="1"/>
    <m/>
    <s v="Seguimiento de operaciones de compras POS - octubre 2011"/>
    <m/>
    <s v="Alta"/>
    <s v="Soporte y/o Mantenimiento"/>
    <s v="CANALES ELECTRÓNICOS"/>
    <d v="2021-10-01T00:00:00"/>
    <s v="Renato Figueroa Diaz"/>
    <s v="SI"/>
    <s v="Canales Electrónicos"/>
    <n v="0"/>
    <s v="Alta"/>
    <d v="2021-10-01T00:00:00"/>
    <d v="2021-10-01T00:00:00"/>
    <d v="2021-10-01T00:00:00"/>
    <s v="Análisis y diseño de software"/>
    <n v="1"/>
    <m/>
    <x v="13"/>
    <s v="Karen Indira Alvarez Ccosco"/>
    <m/>
    <n v="100"/>
    <s v="Alta"/>
  </r>
  <r>
    <x v="192"/>
    <s v="SI"/>
    <x v="1"/>
    <m/>
    <s v="Seguimiento de operaciones de compras POS - noviembre 2011"/>
    <m/>
    <s v="Alta"/>
    <s v="Soporte y/o Mantenimiento"/>
    <s v="CANALES ELECTRÓNICOS"/>
    <d v="2021-11-02T00:00:00"/>
    <s v="Renato Figueroa Diaz"/>
    <s v="SI"/>
    <s v="Canales Electrónicos"/>
    <n v="0"/>
    <s v="Alta"/>
    <d v="2021-11-02T00:00:00"/>
    <d v="2021-11-02T00:00:00"/>
    <d v="2021-11-02T00:00:00"/>
    <s v="Análisis y diseño de software"/>
    <n v="1"/>
    <m/>
    <x v="13"/>
    <s v="Karen Indira Alvarez Ccosco"/>
    <m/>
    <n v="100"/>
    <s v="Alta"/>
  </r>
  <r>
    <x v="193"/>
    <s v="SI"/>
    <x v="1"/>
    <m/>
    <s v="Implementación de reporte para ver el stock de tarjetas por agencias"/>
    <m/>
    <s v="Alta"/>
    <s v="Soporte y/o Mantenimiento"/>
    <s v="CANALES ELECTRÓNICOS"/>
    <d v="2021-08-23T00:00:00"/>
    <s v="Renato Figueroa Diaz"/>
    <s v="SI"/>
    <s v="Canales Electrónicos"/>
    <n v="0"/>
    <s v="Alta"/>
    <d v="2021-08-25T00:00:00"/>
    <d v="2021-08-26T00:00:00"/>
    <d v="2021-08-27T00:00:00"/>
    <s v="Análisis y diseño de software"/>
    <n v="1"/>
    <m/>
    <x v="13"/>
    <s v="Karen Indira Alvarez Ccosco"/>
    <m/>
    <n v="100"/>
    <s v="Alta"/>
  </r>
  <r>
    <x v="121"/>
    <s v="SI"/>
    <x v="1"/>
    <m/>
    <s v="Implementación de reporte de seguimiento de tarjetas (Por requerimiento UAI)"/>
    <m/>
    <s v="Alta"/>
    <s v="Soporte y/o Mantenimiento"/>
    <s v="CANALES ELECTRÓNICOS"/>
    <d v="2021-11-02T00:00:00"/>
    <s v="Renato Figueroa Diaz"/>
    <s v="SI"/>
    <s v="Canales Electrónicos"/>
    <n v="0"/>
    <s v="Media"/>
    <d v="2021-11-02T00:00:00"/>
    <d v="2021-11-02T00:00:00"/>
    <d v="2021-11-02T00:00:00"/>
    <s v="Puesta en producción"/>
    <n v="1"/>
    <m/>
    <x v="14"/>
    <s v="Jimmy Keith Escobar Zea"/>
    <m/>
    <n v="100"/>
    <s v="Alta"/>
  </r>
  <r>
    <x v="122"/>
    <s v="NO"/>
    <x v="1"/>
    <m/>
    <s v="Implementación de reporte solicitud de Tarjetas (Por requerimiento UAI)"/>
    <m/>
    <s v="Alta"/>
    <s v="Soporte y/o Mantenimiento"/>
    <s v="CANALES ELECTRÓNICOS"/>
    <d v="2021-11-02T00:00:00"/>
    <s v="Renato Figueroa Diaz"/>
    <s v="SI"/>
    <s v="Canales Electrónicos"/>
    <n v="0"/>
    <s v="Media"/>
    <d v="2021-11-02T00:00:00"/>
    <d v="2021-11-02T00:00:00"/>
    <d v="2021-11-02T00:00:00"/>
    <s v="Puesta en producción"/>
    <n v="1"/>
    <m/>
    <x v="14"/>
    <s v="Jimmy Keith Escobar Zea"/>
    <m/>
    <n v="75"/>
    <s v="Media"/>
  </r>
  <r>
    <x v="239"/>
    <s v="NO"/>
    <x v="1"/>
    <m/>
    <s v="Implementación de reporte de tarjetas Afiliadas (Por requerimiento UAI)"/>
    <m/>
    <s v="Alta"/>
    <s v="Soporte y/o Mantenimiento"/>
    <s v="CANALES ELECTRÓNICOS"/>
    <d v="2021-11-02T00:00:00"/>
    <s v="Renato Figueroa Diaz"/>
    <s v="SI"/>
    <s v="Canales Electrónicos"/>
    <n v="0"/>
    <s v="Media"/>
    <d v="2021-11-02T00:00:00"/>
    <d v="2021-11-02T00:00:00"/>
    <d v="2021-11-02T00:00:00"/>
    <s v="Puesta en producción"/>
    <n v="1"/>
    <m/>
    <x v="14"/>
    <s v="Jimmy Keith Escobar Zea"/>
    <m/>
    <n v="75"/>
    <s v="Media"/>
  </r>
  <r>
    <x v="226"/>
    <s v="NO"/>
    <x v="1"/>
    <m/>
    <s v="Implementación de reporte de stock de tarjetas en transito (Por requerimiento UAI)"/>
    <m/>
    <s v="Alta"/>
    <s v="Soporte y/o Mantenimiento"/>
    <s v="CANALES ELECTRÓNICOS"/>
    <d v="2021-11-02T00:00:00"/>
    <s v="Renato Figueroa Diaz"/>
    <s v="SI"/>
    <s v="Canales Electrónicos"/>
    <n v="0"/>
    <s v="Media"/>
    <d v="2021-11-02T00:00:00"/>
    <d v="2021-11-02T00:00:00"/>
    <d v="2021-11-02T00:00:00"/>
    <s v="Puesta en producción"/>
    <n v="1"/>
    <m/>
    <x v="14"/>
    <s v="Jimmy Keith Escobar Zea"/>
    <m/>
    <n v="75"/>
    <s v="Media"/>
  </r>
  <r>
    <x v="240"/>
    <s v="NO"/>
    <x v="1"/>
    <m/>
    <s v="Modificación de prototipo Wayki Pay "/>
    <m/>
    <s v="Alta"/>
    <s v="Proyecto"/>
    <s v="GERENCIA DE ADMINISTRACION"/>
    <d v="2021-11-02T00:00:00"/>
    <s v="John Olivera Murillos"/>
    <s v="SI"/>
    <s v="Canales Electrónicos"/>
    <n v="0"/>
    <s v="Alta"/>
    <d v="2021-11-09T00:00:00"/>
    <d v="2021-11-09T00:00:00"/>
    <d v="2021-11-09T00:00:00"/>
    <s v="Puesta en producción"/>
    <n v="1"/>
    <m/>
    <x v="14"/>
    <s v="Elizabeth Zarate Pantigoso"/>
    <m/>
    <n v="75"/>
    <s v="Media"/>
  </r>
  <r>
    <x v="53"/>
    <s v="NO"/>
    <x v="0"/>
    <s v="000242"/>
    <s v="Elaboración y revision de Matriz de pruebas para Metodo PagoServicio"/>
    <m/>
    <s v="Alta"/>
    <s v="Proyecto"/>
    <s v="CANALES ELECTRÓNICOS"/>
    <d v="2021-10-27T00:00:00"/>
    <s v="Renato Figueroa Diaz"/>
    <s v="SI"/>
    <s v="Canales Electrónicos"/>
    <n v="0"/>
    <s v="Media"/>
    <d v="2021-10-29T00:00:00"/>
    <d v="2021-11-05T00:00:00"/>
    <d v="2021-11-05T00:00:00"/>
    <s v="Puesta en producción"/>
    <n v="1"/>
    <m/>
    <x v="14"/>
    <m/>
    <m/>
    <n v="75"/>
    <s v="Media"/>
  </r>
  <r>
    <x v="53"/>
    <s v="NO"/>
    <x v="1"/>
    <s v="000242"/>
    <s v="Pruebas unitarias de desarrollo a nivel de WS"/>
    <m/>
    <s v="Alta"/>
    <s v="Proyecto"/>
    <s v="CANALES ELECTRÓNICOS"/>
    <d v="2021-10-29T00:00:00"/>
    <s v="Renato Figueroa Diaz"/>
    <s v="SI"/>
    <s v="Canales Electrónicos"/>
    <n v="0"/>
    <s v="Media"/>
    <d v="2021-10-29T00:00:00"/>
    <d v="2021-11-05T00:00:00"/>
    <d v="2021-11-05T00:00:00"/>
    <s v="Puesta en producción"/>
    <n v="1"/>
    <m/>
    <x v="14"/>
    <m/>
    <m/>
    <n v="75"/>
    <s v="Media"/>
  </r>
  <r>
    <x v="53"/>
    <s v="NO"/>
    <x v="1"/>
    <s v="000242"/>
    <s v="Pruebas satisfatorias y de error a nivel WS - pago de deuda"/>
    <m/>
    <s v="Alta"/>
    <s v="Proyecto"/>
    <s v="CANALES ELECTRÓNICOS"/>
    <d v="2021-11-02T00:00:00"/>
    <s v="Renato Figueroa Diaz"/>
    <s v="SI"/>
    <s v="Canales Electrónicos"/>
    <n v="0"/>
    <s v="Media"/>
    <d v="2021-11-02T00:00:00"/>
    <d v="2021-11-09T00:00:00"/>
    <d v="2021-11-09T00:00:00"/>
    <s v="Puesta en producción"/>
    <n v="1"/>
    <m/>
    <x v="14"/>
    <m/>
    <m/>
    <n v="75"/>
    <s v="Media"/>
  </r>
  <r>
    <x v="53"/>
    <s v="NO"/>
    <x v="0"/>
    <s v="000242"/>
    <s v="Pruebas Unitarias satisfactorias y de error a nivel POS"/>
    <m/>
    <s v="Alta"/>
    <s v="Proyecto"/>
    <s v="CANALES ELECTRÓNICOS"/>
    <d v="2021-11-03T00:00:00"/>
    <s v="Renato Figueroa Diaz"/>
    <s v="SI"/>
    <s v="Canales Electrónicos"/>
    <n v="0"/>
    <s v="Media"/>
    <d v="2021-11-03T00:00:00"/>
    <d v="2021-11-10T00:00:00"/>
    <d v="2021-11-10T00:00:00"/>
    <s v="Puesta en producción"/>
    <n v="1"/>
    <m/>
    <x v="14"/>
    <m/>
    <m/>
    <n v="75"/>
    <s v="Media"/>
  </r>
  <r>
    <x v="53"/>
    <s v="NO"/>
    <x v="0"/>
    <s v="000242"/>
    <s v="Nivelacion y publicación de Código WS - pagar Deuda"/>
    <m/>
    <s v="Alta"/>
    <s v="Proyecto"/>
    <s v="CANALES ELECTRÓNICOS"/>
    <d v="2021-11-08T00:00:00"/>
    <s v="Renato Figueroa Diaz"/>
    <s v="SI"/>
    <s v="Canales Electrónicos"/>
    <n v="0"/>
    <s v="Media"/>
    <d v="2021-11-08T00:00:00"/>
    <d v="2021-11-15T00:00:00"/>
    <d v="2021-11-15T00:00:00"/>
    <s v="Puesta en producción"/>
    <n v="1"/>
    <m/>
    <x v="14"/>
    <m/>
    <m/>
    <n v="75"/>
    <s v="Media"/>
  </r>
  <r>
    <x v="53"/>
    <s v="NO"/>
    <x v="0"/>
    <s v="000242"/>
    <s v="Pruebas Funcionales y de calidad"/>
    <m/>
    <s v="Alta"/>
    <s v="Proyecto"/>
    <s v="CANALES ELECTRÓNICOS"/>
    <d v="2021-11-09T00:00:00"/>
    <s v="Renato Figueroa Diaz"/>
    <s v="SI"/>
    <s v="Canales Electrónicos"/>
    <n v="0"/>
    <s v="Media"/>
    <d v="2021-11-09T00:00:00"/>
    <d v="2021-11-16T00:00:00"/>
    <d v="2021-11-16T00:00:00"/>
    <s v="Puesta en producción"/>
    <n v="1"/>
    <m/>
    <x v="14"/>
    <m/>
    <m/>
    <n v="75"/>
    <s v="Media"/>
  </r>
  <r>
    <x v="53"/>
    <s v="NO"/>
    <x v="1"/>
    <s v="000243"/>
    <s v="Diferencias ELSE_x000a_- Revisión constante diferencias ELSE"/>
    <m/>
    <s v="Alta"/>
    <s v="Soporte y/o Mantenimiento"/>
    <s v="CANALES ELECTRÓNICOS"/>
    <d v="2021-11-16T00:00:00"/>
    <s v="Renato Figueroa Diaz"/>
    <s v="SI"/>
    <s v="Canales Electrónicos"/>
    <n v="0"/>
    <s v="Media"/>
    <d v="2021-11-16T00:00:00"/>
    <d v="2021-11-23T00:00:00"/>
    <d v="2021-11-23T00:00:00"/>
    <s v="Puesta en producción"/>
    <n v="1"/>
    <m/>
    <x v="14"/>
    <m/>
    <m/>
    <n v="75"/>
    <s v="Media"/>
  </r>
  <r>
    <x v="53"/>
    <s v="SI"/>
    <x v="1"/>
    <s v="000244"/>
    <s v="Proceso de importación de deudas de SEDA"/>
    <m/>
    <s v="Alta"/>
    <s v="Soporte y/o Mantenimiento"/>
    <s v="CANALES ELECTRÓNICOS"/>
    <d v="2021-11-17T00:00:00"/>
    <s v="Renato Figueroa Diaz"/>
    <s v="SI"/>
    <s v="Canales Electrónicos"/>
    <n v="0"/>
    <s v="Alta"/>
    <d v="2021-11-17T00:00:00"/>
    <d v="2021-11-24T00:00:00"/>
    <d v="2021-11-24T00:00:00"/>
    <s v="Puesta en producción"/>
    <n v="1"/>
    <m/>
    <x v="14"/>
    <m/>
    <m/>
    <n v="100"/>
    <s v="Alta"/>
  </r>
  <r>
    <x v="53"/>
    <s v="NO"/>
    <x v="0"/>
    <s v="000244"/>
    <s v="Análisis y modificación de SP serGrabarImportacionServiciosSEDA"/>
    <m/>
    <s v="Alta"/>
    <s v="Soporte y/o Mantenimiento"/>
    <s v="CANALES ELECTRÓNICOS"/>
    <d v="2021-11-29T00:00:00"/>
    <s v="Renato Figueroa Diaz"/>
    <s v="SI"/>
    <s v="Canales Electrónicos"/>
    <n v="0"/>
    <s v="Media"/>
    <d v="2021-11-29T00:00:00"/>
    <d v="2021-12-06T00:00:00"/>
    <d v="2021-12-06T00:00:00"/>
    <s v="Puesta en producción"/>
    <n v="1"/>
    <m/>
    <x v="14"/>
    <m/>
    <m/>
    <n v="75"/>
    <s v="Media"/>
  </r>
  <r>
    <x v="53"/>
    <s v="NO"/>
    <x v="0"/>
    <s v="000244"/>
    <s v="Elaboracion de Matriz de pruebas"/>
    <m/>
    <s v="Alta"/>
    <s v="Soporte y/o Mantenimiento"/>
    <s v="CANALES ELECTRÓNICOS"/>
    <d v="2021-12-06T00:00:00"/>
    <s v="Renato Figueroa Diaz"/>
    <s v="SI"/>
    <s v="Canales Electrónicos"/>
    <n v="0"/>
    <s v="Media"/>
    <d v="2021-12-06T00:00:00"/>
    <d v="2021-12-13T00:00:00"/>
    <d v="2021-12-13T00:00:00"/>
    <s v="Puesta en producción"/>
    <n v="1"/>
    <m/>
    <x v="14"/>
    <m/>
    <m/>
    <n v="75"/>
    <s v="Media"/>
  </r>
  <r>
    <x v="53"/>
    <s v="NO"/>
    <x v="1"/>
    <s v="000244"/>
    <s v="Puesta en Producción de solución y pruebas funcionales"/>
    <m/>
    <s v="Alta"/>
    <s v="Soporte y/o Mantenimiento"/>
    <s v="CANALES ELECTRÓNICOS"/>
    <d v="2021-12-07T00:00:00"/>
    <s v="Renato Figueroa Diaz"/>
    <s v="SI"/>
    <s v="Canales Electrónicos"/>
    <n v="0"/>
    <s v="Media"/>
    <d v="2021-12-07T00:00:00"/>
    <d v="2021-12-14T00:00:00"/>
    <d v="2021-12-14T00:00:00"/>
    <s v="Puesta en producción"/>
    <n v="1"/>
    <m/>
    <x v="14"/>
    <m/>
    <m/>
    <n v="75"/>
    <s v="Media"/>
  </r>
  <r>
    <x v="53"/>
    <s v="NO"/>
    <x v="0"/>
    <s v="000244"/>
    <s v="Elaboracion de Acta de validacion funcional de actualizacion de datos SEDA"/>
    <m/>
    <s v="Alta"/>
    <s v="Soporte y/o Mantenimiento"/>
    <s v="CANALES ELECTRÓNICOS"/>
    <d v="2021-12-09T00:00:00"/>
    <s v="Renato Figueroa Diaz"/>
    <s v="SI"/>
    <s v="Canales Electrónicos"/>
    <n v="0"/>
    <s v="Media"/>
    <d v="2021-12-09T00:00:00"/>
    <d v="2021-12-16T00:00:00"/>
    <d v="2021-12-16T00:00:00"/>
    <s v="Puesta en producción"/>
    <n v="1"/>
    <m/>
    <x v="14"/>
    <m/>
    <m/>
    <n v="75"/>
    <s v="Media"/>
  </r>
  <r>
    <x v="53"/>
    <s v="SI"/>
    <x v="1"/>
    <s v="000210"/>
    <s v="iCobranzas Web_x000a_Correción de error inhabilitación cliente desde iCobranzas Web"/>
    <m/>
    <m/>
    <s v="Soporte y/o Mantenimiento"/>
    <m/>
    <d v="2021-10-04T00:00:00"/>
    <m/>
    <m/>
    <m/>
    <m/>
    <m/>
    <m/>
    <m/>
    <m/>
    <m/>
    <n v="1"/>
    <m/>
    <x v="15"/>
    <m/>
    <m/>
    <m/>
    <m/>
  </r>
  <r>
    <x v="53"/>
    <s v="SI"/>
    <x v="1"/>
    <s v="000211"/>
    <s v="Proyecto Upgrade HiperCenter"/>
    <m/>
    <m/>
    <s v="Proyecto"/>
    <m/>
    <d v="2021-10-05T00:00:00"/>
    <m/>
    <m/>
    <m/>
    <m/>
    <m/>
    <m/>
    <m/>
    <m/>
    <m/>
    <n v="1"/>
    <m/>
    <x v="15"/>
    <m/>
    <m/>
    <m/>
    <m/>
  </r>
  <r>
    <x v="53"/>
    <s v="NO"/>
    <x v="0"/>
    <s v="000211"/>
    <s v="Evaluación y sugerencias de propuesta presentada de prototipo interfaz POS por HIPERCENTER"/>
    <m/>
    <m/>
    <s v="Proyecto"/>
    <m/>
    <d v="2021-10-06T00:00:00"/>
    <m/>
    <m/>
    <m/>
    <m/>
    <m/>
    <m/>
    <m/>
    <m/>
    <m/>
    <n v="1"/>
    <m/>
    <x v="15"/>
    <m/>
    <m/>
    <m/>
    <m/>
  </r>
  <r>
    <x v="53"/>
    <s v="NO"/>
    <x v="1"/>
    <s v="000211"/>
    <s v="Habilitación de tarjetas para upgrade HiperCenter"/>
    <m/>
    <m/>
    <s v="Proyecto"/>
    <m/>
    <d v="2021-10-07T00:00:00"/>
    <m/>
    <m/>
    <m/>
    <m/>
    <m/>
    <m/>
    <m/>
    <m/>
    <m/>
    <n v="1"/>
    <m/>
    <x v="15"/>
    <m/>
    <m/>
    <m/>
    <m/>
  </r>
  <r>
    <x v="53"/>
    <s v="NO"/>
    <x v="0"/>
    <s v="000211"/>
    <s v="Reporte información tarjeta Katy Liz para uso Upgrade Hipercenter"/>
    <m/>
    <m/>
    <s v="Proyecto"/>
    <m/>
    <d v="2021-10-07T00:00:00"/>
    <m/>
    <m/>
    <m/>
    <m/>
    <m/>
    <m/>
    <m/>
    <m/>
    <m/>
    <n v="1"/>
    <m/>
    <x v="15"/>
    <m/>
    <m/>
    <m/>
    <m/>
  </r>
  <r>
    <x v="53"/>
    <s v="NO"/>
    <x v="0"/>
    <s v="000211"/>
    <s v="Participación en reuniones de actualización de avances de proyecto"/>
    <m/>
    <m/>
    <s v="Proyecto"/>
    <m/>
    <d v="2021-10-05T00:00:00"/>
    <m/>
    <m/>
    <m/>
    <m/>
    <m/>
    <m/>
    <m/>
    <m/>
    <m/>
    <n v="1"/>
    <m/>
    <x v="15"/>
    <m/>
    <m/>
    <m/>
    <m/>
  </r>
  <r>
    <x v="53"/>
    <s v="NO"/>
    <x v="0"/>
    <s v="000211"/>
    <s v="Creación matriz de casos para pruebas de implementación"/>
    <m/>
    <m/>
    <s v="Proyecto"/>
    <m/>
    <d v="2021-11-09T00:00:00"/>
    <m/>
    <m/>
    <m/>
    <m/>
    <m/>
    <m/>
    <m/>
    <m/>
    <m/>
    <n v="1"/>
    <m/>
    <x v="15"/>
    <m/>
    <m/>
    <m/>
    <m/>
  </r>
  <r>
    <x v="53"/>
    <s v="NO"/>
    <x v="0"/>
    <s v="000211"/>
    <s v="Se brinda permisos de INSERT, UPDATE y DELETE a usuario Hiper Center para Upgrade"/>
    <m/>
    <m/>
    <s v="Proyecto"/>
    <m/>
    <d v="2021-12-02T00:00:00"/>
    <m/>
    <m/>
    <m/>
    <m/>
    <m/>
    <m/>
    <m/>
    <m/>
    <m/>
    <n v="1"/>
    <m/>
    <x v="15"/>
    <m/>
    <m/>
    <m/>
    <m/>
  </r>
  <r>
    <x v="53"/>
    <s v="NO"/>
    <x v="0"/>
    <s v="000211"/>
    <s v="Actualizar matriz de casos para Upgrade Hiper Center con datos de prueba de pago de servicios de telefonía"/>
    <m/>
    <m/>
    <s v="Proyecto"/>
    <m/>
    <d v="2021-12-02T00:00:00"/>
    <m/>
    <m/>
    <m/>
    <m/>
    <m/>
    <m/>
    <m/>
    <m/>
    <m/>
    <n v="1"/>
    <m/>
    <x v="15"/>
    <m/>
    <m/>
    <m/>
    <m/>
  </r>
  <r>
    <x v="53"/>
    <s v="NO"/>
    <x v="1"/>
    <s v="000211"/>
    <s v="Levantamiento de WS en servidor de HiperCenter"/>
    <m/>
    <m/>
    <s v="Proyecto"/>
    <m/>
    <d v="2021-12-13T00:00:00"/>
    <m/>
    <m/>
    <m/>
    <m/>
    <m/>
    <m/>
    <m/>
    <m/>
    <m/>
    <n v="1"/>
    <m/>
    <x v="15"/>
    <m/>
    <m/>
    <m/>
    <m/>
  </r>
  <r>
    <x v="53"/>
    <s v="NO"/>
    <x v="0"/>
    <s v="000212"/>
    <s v="Revisión SIMP diferencias contables"/>
    <m/>
    <m/>
    <s v="Soporte y/o Mantenimiento"/>
    <m/>
    <d v="2021-10-05T00:00:00"/>
    <m/>
    <m/>
    <m/>
    <m/>
    <m/>
    <m/>
    <m/>
    <m/>
    <m/>
    <n v="1"/>
    <m/>
    <x v="15"/>
    <m/>
    <m/>
    <m/>
    <m/>
  </r>
  <r>
    <x v="53"/>
    <s v="NO"/>
    <x v="0"/>
    <s v="000212"/>
    <s v="Procesamiento manual del SIMP"/>
    <m/>
    <m/>
    <s v="Soporte y/o Mantenimiento"/>
    <m/>
    <d v="2021-10-06T00:00:00"/>
    <m/>
    <m/>
    <m/>
    <m/>
    <m/>
    <m/>
    <m/>
    <m/>
    <m/>
    <n v="1"/>
    <m/>
    <x v="15"/>
    <m/>
    <m/>
    <m/>
    <m/>
  </r>
  <r>
    <x v="53"/>
    <s v="NO"/>
    <x v="0"/>
    <s v="000212"/>
    <s v="Revisión conciliaciones y procesamiento de SIMP"/>
    <m/>
    <m/>
    <s v="Soporte y/o Mantenimiento"/>
    <m/>
    <d v="2021-10-07T00:00:00"/>
    <m/>
    <m/>
    <m/>
    <m/>
    <m/>
    <m/>
    <m/>
    <m/>
    <m/>
    <n v="1"/>
    <m/>
    <x v="15"/>
    <m/>
    <m/>
    <m/>
    <m/>
  </r>
  <r>
    <x v="53"/>
    <s v="NO"/>
    <x v="0"/>
    <s v="000212"/>
    <s v="Capacitación a Elizabeth - conciliación y proceso manual SIMP"/>
    <m/>
    <m/>
    <s v="Soporte y/o Mantenimiento"/>
    <m/>
    <d v="2021-10-11T00:00:00"/>
    <m/>
    <m/>
    <m/>
    <m/>
    <m/>
    <m/>
    <m/>
    <m/>
    <m/>
    <n v="1"/>
    <m/>
    <x v="15"/>
    <m/>
    <m/>
    <m/>
    <m/>
  </r>
  <r>
    <x v="53"/>
    <s v="NO"/>
    <x v="0"/>
    <s v="000212"/>
    <s v="Preparación de script SIMP movimientos NULL - Inducción Elizabeth"/>
    <m/>
    <m/>
    <s v="Soporte y/o Mantenimiento"/>
    <m/>
    <d v="2021-10-27T00:00:00"/>
    <m/>
    <m/>
    <m/>
    <m/>
    <m/>
    <m/>
    <m/>
    <m/>
    <m/>
    <n v="1"/>
    <m/>
    <x v="15"/>
    <m/>
    <m/>
    <m/>
    <m/>
  </r>
  <r>
    <x v="53"/>
    <s v="NO"/>
    <x v="0"/>
    <s v="000212"/>
    <s v="Inducción y preparación de script SIMP cambio de cuentas contables"/>
    <m/>
    <m/>
    <s v="Soporte y/o Mantenimiento"/>
    <m/>
    <d v="2021-10-29T00:00:00"/>
    <m/>
    <m/>
    <m/>
    <m/>
    <m/>
    <m/>
    <m/>
    <m/>
    <m/>
    <n v="1"/>
    <m/>
    <x v="15"/>
    <m/>
    <m/>
    <m/>
    <m/>
  </r>
  <r>
    <x v="53"/>
    <s v="NO"/>
    <x v="1"/>
    <s v="000213"/>
    <s v="Implementación de procedimientos almacenados para realizar el cobro de Recudaciones de BITEL desde agente corresponsal"/>
    <m/>
    <s v="Alta"/>
    <s v="Proyecto"/>
    <s v="CAPTACIONES Y SERVICIOS"/>
    <d v="2021-10-25T00:00:00"/>
    <s v="Carola Diaz Uria"/>
    <s v="SI"/>
    <s v="Canales Electrónicos"/>
    <n v="0"/>
    <s v="Alta"/>
    <d v="2021-10-25T00:00:00"/>
    <d v="2021-11-01T00:00:00"/>
    <d v="2021-11-01T00:00:00"/>
    <s v="Definición funcional"/>
    <n v="1"/>
    <s v="NO"/>
    <x v="15"/>
    <s v="Maricel Uscamaita Quispetupa"/>
    <m/>
    <n v="100"/>
    <s v="Alta"/>
  </r>
  <r>
    <x v="53"/>
    <s v="NO"/>
    <x v="1"/>
    <s v="000213"/>
    <s v="Integración e implementación de Servicios en bus de integración para el proceso de recaudaciones BITEL desde Agente Corresponsal "/>
    <m/>
    <s v="Alta"/>
    <s v="Proyecto"/>
    <s v="CAPTACIONES Y SERVICIOS"/>
    <d v="2021-10-26T00:00:00"/>
    <s v="Carola Diaz Uria"/>
    <s v="SI"/>
    <s v="Canales Electrónicos"/>
    <n v="0"/>
    <s v="Alta"/>
    <d v="2021-10-26T00:00:00"/>
    <d v="2021-11-02T00:00:00"/>
    <d v="2021-11-02T00:00:00"/>
    <s v="Definición funcional"/>
    <n v="1"/>
    <s v="NO"/>
    <x v="15"/>
    <s v="Maricel Uscamaita Quispetupa"/>
    <m/>
    <n v="100"/>
    <s v="Alta"/>
  </r>
  <r>
    <x v="53"/>
    <s v="NO"/>
    <x v="1"/>
    <s v="000213"/>
    <s v="Integración e implementación de Servicios en bus de integración para el proceso de recaudaciones BITEL  con el web service de Agente Corresponsal _x000a_-Implementar lógica para llamar al método de pago - Implementación BITEL_x000a_-Adecuación WS para implementación BITEL AC y pruebas en desarrollo de Recaudaciones"/>
    <m/>
    <s v="Alta"/>
    <s v="Proyecto"/>
    <s v="CAPTACIONES Y SERVICIOS"/>
    <d v="2021-10-26T00:00:00"/>
    <s v="Carola Diaz Uria"/>
    <s v="SI"/>
    <s v="Canales Electrónicos"/>
    <n v="0"/>
    <s v="Alta"/>
    <d v="2021-10-26T00:00:00"/>
    <d v="2021-11-02T00:00:00"/>
    <d v="2021-11-02T00:00:00"/>
    <s v="Definición funcional"/>
    <n v="1"/>
    <s v="NO"/>
    <x v="15"/>
    <s v="Maricel Uscamaita Quispetupa"/>
    <m/>
    <n v="100"/>
    <s v="Alta"/>
  </r>
  <r>
    <x v="53"/>
    <s v="NO"/>
    <x v="1"/>
    <s v="000213"/>
    <s v="Pruebas de recaudaciones de bitel desde agente Corresponsal en POS"/>
    <m/>
    <s v="Alta"/>
    <s v="Proyecto"/>
    <s v="CAPTACIONES Y SERVICIOS"/>
    <d v="2021-10-27T00:00:00"/>
    <s v="Carola Diaz Uria"/>
    <s v="SI"/>
    <s v="Canales Electrónicos"/>
    <n v="0"/>
    <s v="Alta"/>
    <d v="2021-10-27T00:00:00"/>
    <d v="2021-11-03T00:00:00"/>
    <d v="2021-11-03T00:00:00"/>
    <s v="Definición funcional"/>
    <n v="1"/>
    <s v="NO"/>
    <x v="15"/>
    <s v="Maricel Uscamaita Quispetupa"/>
    <m/>
    <n v="100"/>
    <s v="Alta"/>
  </r>
  <r>
    <x v="53"/>
    <s v="NO"/>
    <x v="0"/>
    <s v="000213"/>
    <s v="Armado de matriz de casos para Recaudaciones Bitel"/>
    <m/>
    <s v="Media"/>
    <s v="Proyecto"/>
    <s v="CAPTACIONES Y SERVICIOS"/>
    <d v="2021-11-25T00:00:00"/>
    <s v="Carola Diaz Uria"/>
    <s v="SI"/>
    <s v="Canales Electrónicos"/>
    <n v="0"/>
    <s v="Alta"/>
    <d v="2021-11-25T00:00:00"/>
    <d v="2021-12-02T00:00:00"/>
    <d v="2021-12-02T00:00:00"/>
    <s v="Definición funcional"/>
    <n v="1"/>
    <s v="NO"/>
    <x v="15"/>
    <s v="Maricel Uscamaita Quispetupa"/>
    <m/>
    <n v="75"/>
    <s v="Media"/>
  </r>
  <r>
    <x v="53"/>
    <s v="NO"/>
    <x v="1"/>
    <s v="000214"/>
    <s v="Atención de soporte para PDP - Bim Manager_x000a_Mostrar reportes"/>
    <m/>
    <m/>
    <s v="Soporte y/o Mantenimiento"/>
    <m/>
    <d v="2021-10-13T00:00:00"/>
    <m/>
    <m/>
    <m/>
    <m/>
    <m/>
    <m/>
    <m/>
    <m/>
    <m/>
    <n v="1"/>
    <m/>
    <x v="15"/>
    <m/>
    <m/>
    <m/>
    <m/>
  </r>
  <r>
    <x v="53"/>
    <s v="NO"/>
    <x v="1"/>
    <s v="000215"/>
    <s v="Atención de corrección de concilliación Globokas - autorización de extornos"/>
    <m/>
    <m/>
    <s v="Soporte y/o Mantenimiento"/>
    <m/>
    <d v="2021-10-18T00:00:00"/>
    <m/>
    <m/>
    <m/>
    <m/>
    <m/>
    <m/>
    <m/>
    <m/>
    <m/>
    <n v="1"/>
    <m/>
    <x v="15"/>
    <m/>
    <m/>
    <m/>
    <m/>
  </r>
  <r>
    <x v="53"/>
    <s v="NO"/>
    <x v="1"/>
    <s v="000216"/>
    <s v="Atención de inserción de nuevos registros de Ubigeo para reporte de conciliaciones GLOBOKAS"/>
    <m/>
    <m/>
    <s v="Soporte y/o Mantenimiento"/>
    <m/>
    <d v="2021-10-20T00:00:00"/>
    <m/>
    <m/>
    <m/>
    <m/>
    <m/>
    <m/>
    <m/>
    <m/>
    <m/>
    <n v="1"/>
    <m/>
    <x v="15"/>
    <m/>
    <m/>
    <m/>
    <m/>
  </r>
  <r>
    <x v="53"/>
    <s v="NO"/>
    <x v="0"/>
    <s v="000217"/>
    <s v="Atención requerimiento soporte Globokas - diferencia en cuadre de operaciones"/>
    <m/>
    <m/>
    <s v="Soporte y/o Mantenimiento"/>
    <m/>
    <d v="2021-11-04T00:00:00"/>
    <m/>
    <m/>
    <m/>
    <m/>
    <m/>
    <m/>
    <m/>
    <m/>
    <m/>
    <n v="1"/>
    <m/>
    <x v="15"/>
    <m/>
    <m/>
    <m/>
    <m/>
  </r>
  <r>
    <x v="53"/>
    <s v="NO"/>
    <x v="0"/>
    <s v="000218"/>
    <s v="Banca por Internet_x000a_- Requerimiento de información estadística de operaciones Banca por Internet"/>
    <m/>
    <m/>
    <s v="Soporte y/o Mantenimiento"/>
    <m/>
    <d v="2021-11-16T00:00:00"/>
    <m/>
    <m/>
    <m/>
    <m/>
    <m/>
    <m/>
    <m/>
    <m/>
    <m/>
    <n v="1"/>
    <m/>
    <x v="15"/>
    <m/>
    <m/>
    <m/>
    <m/>
  </r>
  <r>
    <x v="53"/>
    <s v="NO"/>
    <x v="1"/>
    <s v="000219"/>
    <s v="Reporte estadístico de compras por internet"/>
    <m/>
    <m/>
    <s v="Soporte y/o Mantenimiento"/>
    <m/>
    <d v="2021-12-07T00:00:00"/>
    <m/>
    <m/>
    <m/>
    <m/>
    <m/>
    <m/>
    <m/>
    <m/>
    <m/>
    <n v="1"/>
    <m/>
    <x v="15"/>
    <m/>
    <m/>
    <m/>
    <m/>
  </r>
  <r>
    <x v="53"/>
    <s v="NO"/>
    <x v="1"/>
    <s v="000221"/>
    <s v="Revisión constante de SIMP_x000a_- Seguimiento conciliaciones y compensaciones Unibanca_x000a_- Proceso de ejecución manual y seguimiento de carga de archivos en SIMP_x000a_- Seguimiento diferencias contables reportados por Contabilidad_x000a_- Volcado de autorizaciones SIMP"/>
    <m/>
    <m/>
    <s v="Soporte y/o Mantenimiento"/>
    <m/>
    <d v="2021-10-11T00:00:00"/>
    <m/>
    <m/>
    <m/>
    <m/>
    <m/>
    <d v="2021-10-11T00:00:00"/>
    <d v="2021-10-18T00:00:00"/>
    <d v="2021-10-18T00:00:00"/>
    <s v="Puesta en producción"/>
    <n v="1"/>
    <m/>
    <x v="12"/>
    <m/>
    <m/>
    <m/>
    <m/>
  </r>
  <r>
    <x v="53"/>
    <s v="NO"/>
    <x v="0"/>
    <s v="000221"/>
    <s v="Cambio de cuentas contables según solicitud"/>
    <m/>
    <m/>
    <s v="Soporte y/o Mantenimiento"/>
    <m/>
    <d v="2021-11-02T00:00:00"/>
    <m/>
    <m/>
    <m/>
    <m/>
    <m/>
    <d v="2021-11-02T00:00:00"/>
    <d v="2021-11-09T00:00:00"/>
    <d v="2021-11-09T00:00:00"/>
    <s v="Puesta en producción"/>
    <n v="1"/>
    <m/>
    <x v="12"/>
    <m/>
    <m/>
    <m/>
    <m/>
  </r>
  <r>
    <x v="53"/>
    <s v="NO"/>
    <x v="0"/>
    <s v="000221"/>
    <s v="Generacion de reporte de compensadas por SIMP"/>
    <m/>
    <m/>
    <s v="Soporte y/o Mantenimiento"/>
    <m/>
    <d v="2021-11-04T00:00:00"/>
    <m/>
    <m/>
    <m/>
    <m/>
    <m/>
    <d v="2021-11-04T00:00:00"/>
    <d v="2021-11-11T00:00:00"/>
    <d v="2021-11-11T00:00:00"/>
    <s v="Puesta en producción"/>
    <n v="1"/>
    <m/>
    <x v="12"/>
    <m/>
    <m/>
    <m/>
    <m/>
  </r>
  <r>
    <x v="53"/>
    <s v="NO"/>
    <x v="1"/>
    <s v="000221"/>
    <s v="Modificación de sp para Alertas diarias de procesamiento de archivos  SIMP enviados por correo"/>
    <m/>
    <m/>
    <s v="Soporte y/o Mantenimiento"/>
    <m/>
    <d v="2021-11-17T00:00:00"/>
    <m/>
    <m/>
    <m/>
    <m/>
    <m/>
    <d v="2021-11-17T00:00:00"/>
    <d v="2021-11-24T00:00:00"/>
    <d v="2021-11-24T00:00:00"/>
    <s v="Puesta en producción"/>
    <n v="1"/>
    <m/>
    <x v="12"/>
    <m/>
    <m/>
    <m/>
    <m/>
  </r>
  <r>
    <x v="53"/>
    <s v="NO"/>
    <x v="1"/>
    <s v="000221"/>
    <s v="Revisión y modificación de miscelaneos reportados por contabilidad "/>
    <m/>
    <m/>
    <s v="Soporte y/o Mantenimiento"/>
    <m/>
    <d v="2021-12-10T00:00:00"/>
    <m/>
    <m/>
    <m/>
    <m/>
    <m/>
    <d v="2021-12-10T00:00:00"/>
    <d v="2021-12-17T00:00:00"/>
    <d v="2021-12-17T00:00:00"/>
    <s v="Puesta en producción"/>
    <n v="1"/>
    <m/>
    <x v="12"/>
    <m/>
    <m/>
    <m/>
    <m/>
  </r>
  <r>
    <x v="53"/>
    <s v="NO"/>
    <x v="0"/>
    <s v="000221"/>
    <s v="Elaboración de manual de proceso de ejecución manual del SIMP"/>
    <m/>
    <m/>
    <s v="Soporte y/o Mantenimiento"/>
    <m/>
    <d v="2021-12-06T00:00:00"/>
    <m/>
    <m/>
    <m/>
    <m/>
    <m/>
    <d v="2021-12-06T00:00:00"/>
    <d v="2021-12-13T00:00:00"/>
    <d v="2021-12-13T00:00:00"/>
    <s v="Puesta en producción"/>
    <n v="1"/>
    <m/>
    <x v="12"/>
    <m/>
    <m/>
    <m/>
    <m/>
  </r>
  <r>
    <x v="53"/>
    <s v="NO"/>
    <x v="1"/>
    <s v="000224"/>
    <s v="Implementación de procedimientos almacenados para realizar el cobro de Recargas de BITEL desde ventanillas"/>
    <m/>
    <s v="Alta"/>
    <s v="Proyecto"/>
    <s v="CAPTACIONES Y SERVICIOS"/>
    <d v="2021-10-25T00:00:00"/>
    <s v="Carola Diaz Uria"/>
    <s v="SI"/>
    <s v="Canales Electrónicos"/>
    <n v="0"/>
    <s v="Alta"/>
    <d v="2021-10-25T00:00:00"/>
    <d v="2021-11-01T00:00:00"/>
    <d v="2021-11-01T00:00:00"/>
    <s v="Definición funcional"/>
    <n v="1"/>
    <s v="NO"/>
    <x v="15"/>
    <s v="Maricel Uscamaita Quispetupa"/>
    <m/>
    <n v="100"/>
    <s v="Alta"/>
  </r>
  <r>
    <x v="53"/>
    <s v="NO"/>
    <x v="1"/>
    <s v="000222"/>
    <s v="Implementación de procedimientos almacenados para realizar el cobro de Recargas de BITEL desde agente corresponsal"/>
    <m/>
    <s v="Alta"/>
    <s v="Proyecto"/>
    <s v="CAPTACIONES Y SERVICIOS"/>
    <d v="2021-10-25T00:00:00"/>
    <s v="Carola Diaz Uria"/>
    <s v="SI"/>
    <s v="Canales Electrónicos"/>
    <n v="0"/>
    <s v="Alta"/>
    <d v="2021-10-25T00:00:00"/>
    <d v="2021-11-01T00:00:00"/>
    <d v="2021-11-01T00:00:00"/>
    <s v="Definición funcional"/>
    <n v="1"/>
    <s v="NO"/>
    <x v="15"/>
    <s v="Maricel Uscamaita Quispetupa"/>
    <m/>
    <n v="100"/>
    <s v="Alta"/>
  </r>
  <r>
    <x v="53"/>
    <s v="NO"/>
    <x v="1"/>
    <s v="000223"/>
    <s v="ADMIN DÉBITO_x000a_Validación de tarjetas para certificación de Interbank"/>
    <m/>
    <m/>
    <s v="Soporte y/o Mantenimiento"/>
    <m/>
    <d v="2021-10-18T00:00:00"/>
    <m/>
    <m/>
    <m/>
    <m/>
    <m/>
    <d v="2021-10-18T00:00:00"/>
    <d v="2021-10-25T00:00:00"/>
    <d v="2021-10-25T00:00:00"/>
    <s v="Puesta en producción"/>
    <n v="1"/>
    <m/>
    <x v="12"/>
    <m/>
    <m/>
    <m/>
    <m/>
  </r>
  <r>
    <x v="53"/>
    <s v="NO"/>
    <x v="1"/>
    <s v="000225"/>
    <s v="ADMIN DÉBITO_x000a_Envío de solicitud de  10000 tarjetas en dos lotes a Unibanca"/>
    <m/>
    <m/>
    <s v="Soporte y/o Mantenimiento"/>
    <m/>
    <d v="2021-11-24T00:00:00"/>
    <m/>
    <m/>
    <m/>
    <m/>
    <m/>
    <d v="2021-11-24T00:00:00"/>
    <d v="2021-12-01T00:00:00"/>
    <d v="2021-12-01T00:00:00"/>
    <s v="Puesta en producción"/>
    <n v="1"/>
    <m/>
    <x v="12"/>
    <m/>
    <m/>
    <m/>
    <m/>
  </r>
  <r>
    <x v="53"/>
    <s v="NO"/>
    <x v="1"/>
    <s v="000226"/>
    <s v="ADMIN DÉBITO_x000a_Elaboración de manual de generación de archivos en Admin Debito para solicitud de tarjetas"/>
    <m/>
    <m/>
    <s v="Soporte y/o Mantenimiento"/>
    <m/>
    <d v="2021-12-06T00:00:00"/>
    <m/>
    <m/>
    <m/>
    <m/>
    <m/>
    <d v="2021-12-06T00:00:00"/>
    <d v="2021-12-13T00:00:00"/>
    <d v="2021-12-13T00:00:00"/>
    <s v="Puesta en producción"/>
    <n v="1"/>
    <m/>
    <x v="1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6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49" firstHeaderRow="1" firstDataRow="1" firstDataCol="1"/>
  <pivotFields count="26">
    <pivotField dataField="1" showAll="0">
      <items count="242">
        <item x="19"/>
        <item x="7"/>
        <item x="13"/>
        <item x="17"/>
        <item x="8"/>
        <item x="21"/>
        <item x="22"/>
        <item x="23"/>
        <item x="24"/>
        <item x="26"/>
        <item x="28"/>
        <item x="30"/>
        <item x="31"/>
        <item x="32"/>
        <item x="40"/>
        <item x="41"/>
        <item x="42"/>
        <item x="43"/>
        <item x="62"/>
        <item x="63"/>
        <item x="65"/>
        <item x="66"/>
        <item x="67"/>
        <item x="68"/>
        <item x="69"/>
        <item x="70"/>
        <item x="71"/>
        <item x="73"/>
        <item x="74"/>
        <item x="75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6"/>
        <item x="97"/>
        <item x="98"/>
        <item x="99"/>
        <item x="100"/>
        <item x="102"/>
        <item x="103"/>
        <item x="104"/>
        <item x="105"/>
        <item x="106"/>
        <item x="108"/>
        <item x="109"/>
        <item x="110"/>
        <item x="111"/>
        <item x="112"/>
        <item x="113"/>
        <item x="114"/>
        <item x="44"/>
        <item x="221"/>
        <item x="0"/>
        <item x="1"/>
        <item x="2"/>
        <item x="3"/>
        <item x="222"/>
        <item x="4"/>
        <item x="5"/>
        <item x="6"/>
        <item x="223"/>
        <item x="9"/>
        <item x="10"/>
        <item x="11"/>
        <item x="12"/>
        <item x="101"/>
        <item x="14"/>
        <item x="15"/>
        <item x="16"/>
        <item x="224"/>
        <item x="18"/>
        <item x="225"/>
        <item x="45"/>
        <item x="20"/>
        <item x="46"/>
        <item x="61"/>
        <item x="115"/>
        <item x="116"/>
        <item x="117"/>
        <item x="118"/>
        <item x="119"/>
        <item x="107"/>
        <item x="234"/>
        <item x="93"/>
        <item x="94"/>
        <item x="95"/>
        <item x="120"/>
        <item x="121"/>
        <item x="122"/>
        <item x="239"/>
        <item x="226"/>
        <item x="25"/>
        <item x="227"/>
        <item x="27"/>
        <item x="235"/>
        <item x="29"/>
        <item x="236"/>
        <item x="240"/>
        <item x="123"/>
        <item x="124"/>
        <item x="125"/>
        <item x="126"/>
        <item x="56"/>
        <item x="33"/>
        <item x="34"/>
        <item x="35"/>
        <item x="36"/>
        <item x="37"/>
        <item x="38"/>
        <item x="39"/>
        <item x="127"/>
        <item x="57"/>
        <item x="58"/>
        <item x="59"/>
        <item x="47"/>
        <item x="48"/>
        <item x="60"/>
        <item x="178"/>
        <item x="179"/>
        <item x="64"/>
        <item x="228"/>
        <item x="229"/>
        <item x="230"/>
        <item x="231"/>
        <item x="232"/>
        <item x="233"/>
        <item x="49"/>
        <item x="50"/>
        <item x="51"/>
        <item x="52"/>
        <item x="128"/>
        <item x="129"/>
        <item x="72"/>
        <item x="76"/>
        <item x="77"/>
        <item x="78"/>
        <item x="79"/>
        <item x="80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54"/>
        <item x="55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238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37"/>
        <item x="53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7">
        <item x="1"/>
        <item x="3"/>
        <item x="12"/>
        <item x="14"/>
        <item x="9"/>
        <item x="8"/>
        <item x="13"/>
        <item x="4"/>
        <item x="6"/>
        <item x="5"/>
        <item x="0"/>
        <item x="10"/>
        <item x="11"/>
        <item x="15"/>
        <item x="2"/>
        <item x="7"/>
        <item t="default"/>
      </items>
    </pivotField>
    <pivotField showAll="0"/>
    <pivotField showAll="0"/>
    <pivotField showAll="0"/>
    <pivotField showAll="0"/>
  </pivotFields>
  <rowFields count="2">
    <field x="21"/>
    <field x="2"/>
  </rowFields>
  <rowItems count="4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 v="1"/>
    </i>
    <i t="grand">
      <x/>
    </i>
  </rowItems>
  <colItems count="1">
    <i/>
  </colItems>
  <dataFields count="1">
    <dataField name="Cuenta de N°" fld="0" subtotal="count" baseField="0" baseItem="0"/>
  </dataFields>
  <formats count="6">
    <format dxfId="5">
      <pivotArea collapsedLevelsAreSubtotals="1" fieldPosition="0">
        <references count="2">
          <reference field="2" count="1">
            <x v="1"/>
          </reference>
          <reference field="21" count="1" selected="0">
            <x v="0"/>
          </reference>
        </references>
      </pivotArea>
    </format>
    <format dxfId="4">
      <pivotArea collapsedLevelsAreSubtotals="1" fieldPosition="0">
        <references count="2">
          <reference field="2" count="1">
            <x v="1"/>
          </reference>
          <reference field="21" count="1" selected="0">
            <x v="1"/>
          </reference>
        </references>
      </pivotArea>
    </format>
    <format dxfId="3">
      <pivotArea collapsedLevelsAreSubtotals="1" fieldPosition="0">
        <references count="2">
          <reference field="2" count="1">
            <x v="1"/>
          </reference>
          <reference field="21" count="1" selected="0">
            <x v="2"/>
          </reference>
        </references>
      </pivotArea>
    </format>
    <format dxfId="2">
      <pivotArea collapsedLevelsAreSubtotals="1" fieldPosition="0">
        <references count="2">
          <reference field="2" count="1">
            <x v="1"/>
          </reference>
          <reference field="21" count="1" selected="0">
            <x v="3"/>
          </reference>
        </references>
      </pivotArea>
    </format>
    <format dxfId="1">
      <pivotArea collapsedLevelsAreSubtotals="1" fieldPosition="0">
        <references count="2">
          <reference field="2" count="0"/>
          <reference field="21" count="1" selected="0">
            <x v="13"/>
          </reference>
        </references>
      </pivotArea>
    </format>
    <format dxfId="0">
      <pivotArea collapsedLevelsAreSubtotals="1" fieldPosition="0">
        <references count="2">
          <reference field="2" count="1">
            <x v="1"/>
          </reference>
          <reference field="21" count="1" selected="0"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9" Type="http://schemas.openxmlformats.org/officeDocument/2006/relationships/revisionLog" Target="revisionLog29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5" Type="http://schemas.openxmlformats.org/officeDocument/2006/relationships/revisionLog" Target="revisionLog5.xml"/><Relationship Id="rId61" Type="http://schemas.openxmlformats.org/officeDocument/2006/relationships/revisionLog" Target="revisionLog61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8CF4C9A-09E2-4F41-9A7C-C3701EDB0904}" diskRevisions="1" revisionId="2431" version="61">
  <header guid="{4A8E9831-7D90-49E2-BBD1-05F6C721ECB9}" dateTime="2022-02-07T09:22:23" maxSheetId="7" userName="Administrador" r:id="rId1">
    <sheetIdMap count="6">
      <sheetId val="1"/>
      <sheetId val="2"/>
      <sheetId val="3"/>
      <sheetId val="4"/>
      <sheetId val="5"/>
      <sheetId val="6"/>
    </sheetIdMap>
  </header>
  <header guid="{75F7DA5E-7435-4B80-9BEF-D8EDBEE13CDD}" dateTime="2022-02-07T09:23:28" maxSheetId="7" userName="Administrador" r:id="rId2">
    <sheetIdMap count="6">
      <sheetId val="1"/>
      <sheetId val="2"/>
      <sheetId val="3"/>
      <sheetId val="4"/>
      <sheetId val="5"/>
      <sheetId val="6"/>
    </sheetIdMap>
  </header>
  <header guid="{7B181091-3EA1-4FF1-AD02-63E43CA4EC8D}" dateTime="2022-02-07T09:23:42" maxSheetId="7" userName="Administrador" r:id="rId3">
    <sheetIdMap count="6">
      <sheetId val="1"/>
      <sheetId val="2"/>
      <sheetId val="3"/>
      <sheetId val="4"/>
      <sheetId val="5"/>
      <sheetId val="6"/>
    </sheetIdMap>
  </header>
  <header guid="{21105279-FE6B-4B1F-91F5-3F10C555AAFA}" dateTime="2022-02-07T09:23:47" maxSheetId="7" userName="Administrador" r:id="rId4">
    <sheetIdMap count="6">
      <sheetId val="1"/>
      <sheetId val="2"/>
      <sheetId val="3"/>
      <sheetId val="4"/>
      <sheetId val="5"/>
      <sheetId val="6"/>
    </sheetIdMap>
  </header>
  <header guid="{8CEF2404-E9C6-4BF0-99D2-2440AD329BB2}" dateTime="2022-02-07T09:26:24" maxSheetId="7" userName="Administrador" r:id="rId5">
    <sheetIdMap count="6">
      <sheetId val="1"/>
      <sheetId val="2"/>
      <sheetId val="3"/>
      <sheetId val="4"/>
      <sheetId val="5"/>
      <sheetId val="6"/>
    </sheetIdMap>
  </header>
  <header guid="{E73AD4C1-DFFE-4A21-A53D-E26B979D42D1}" dateTime="2022-02-10T15:24:44" maxSheetId="7" userName="Administrador" r:id="rId6" minRId="17" maxRId="38">
    <sheetIdMap count="6">
      <sheetId val="1"/>
      <sheetId val="2"/>
      <sheetId val="3"/>
      <sheetId val="4"/>
      <sheetId val="5"/>
      <sheetId val="6"/>
    </sheetIdMap>
  </header>
  <header guid="{DD30752A-1DC4-49D8-8E47-AE139C08E3E6}" dateTime="2022-02-14T11:43:11" maxSheetId="7" userName="Administrador" r:id="rId7" minRId="39" maxRId="229">
    <sheetIdMap count="6">
      <sheetId val="1"/>
      <sheetId val="2"/>
      <sheetId val="3"/>
      <sheetId val="4"/>
      <sheetId val="5"/>
      <sheetId val="6"/>
    </sheetIdMap>
  </header>
  <header guid="{DB025FC0-74FD-4C02-B761-E3078816FCFB}" dateTime="2022-02-14T11:44:46" maxSheetId="7" userName="Administrador" r:id="rId8">
    <sheetIdMap count="6">
      <sheetId val="1"/>
      <sheetId val="2"/>
      <sheetId val="3"/>
      <sheetId val="4"/>
      <sheetId val="5"/>
      <sheetId val="6"/>
    </sheetIdMap>
  </header>
  <header guid="{65C6840A-187F-47FE-8C79-036B71F11B29}" dateTime="2022-02-14T11:55:29" maxSheetId="7" userName="Administrador" r:id="rId9">
    <sheetIdMap count="6">
      <sheetId val="1"/>
      <sheetId val="2"/>
      <sheetId val="3"/>
      <sheetId val="4"/>
      <sheetId val="5"/>
      <sheetId val="6"/>
    </sheetIdMap>
  </header>
  <header guid="{82D711AE-6284-45C2-990C-28F041F34163}" dateTime="2022-02-14T12:05:13" maxSheetId="7" userName="Administrador" r:id="rId10" minRId="245" maxRId="339">
    <sheetIdMap count="6">
      <sheetId val="1"/>
      <sheetId val="2"/>
      <sheetId val="3"/>
      <sheetId val="4"/>
      <sheetId val="5"/>
      <sheetId val="6"/>
    </sheetIdMap>
  </header>
  <header guid="{ACA0FC47-6869-4179-AD25-9F16DB6759E2}" dateTime="2022-02-14T13:18:25" maxSheetId="7" userName="Administrador" r:id="rId11" minRId="340" maxRId="371">
    <sheetIdMap count="6">
      <sheetId val="1"/>
      <sheetId val="2"/>
      <sheetId val="3"/>
      <sheetId val="4"/>
      <sheetId val="5"/>
      <sheetId val="6"/>
    </sheetIdMap>
  </header>
  <header guid="{D00DB93C-3610-49FE-A260-FC072BF0366B}" dateTime="2022-02-14T13:21:43" maxSheetId="7" userName="Administrador" r:id="rId12" minRId="376">
    <sheetIdMap count="6">
      <sheetId val="1"/>
      <sheetId val="2"/>
      <sheetId val="3"/>
      <sheetId val="4"/>
      <sheetId val="5"/>
      <sheetId val="6"/>
    </sheetIdMap>
  </header>
  <header guid="{89DEE1B7-2E6A-4E51-9CD9-5F665D57CC07}" dateTime="2022-02-14T13:24:48" maxSheetId="7" userName="Administrador" r:id="rId13" minRId="381" maxRId="385">
    <sheetIdMap count="6">
      <sheetId val="1"/>
      <sheetId val="2"/>
      <sheetId val="3"/>
      <sheetId val="4"/>
      <sheetId val="5"/>
      <sheetId val="6"/>
    </sheetIdMap>
  </header>
  <header guid="{F7643696-AAA4-4B16-A572-81F11DAB2BBE}" dateTime="2022-02-14T13:30:08" maxSheetId="7" userName="Administrador" r:id="rId14" minRId="390" maxRId="401">
    <sheetIdMap count="6">
      <sheetId val="1"/>
      <sheetId val="2"/>
      <sheetId val="3"/>
      <sheetId val="4"/>
      <sheetId val="5"/>
      <sheetId val="6"/>
    </sheetIdMap>
  </header>
  <header guid="{A302C620-A8D8-47A2-B035-A2B5C291E0F7}" dateTime="2022-02-14T13:30:42" maxSheetId="7" userName="Administrador" r:id="rId15">
    <sheetIdMap count="6">
      <sheetId val="1"/>
      <sheetId val="2"/>
      <sheetId val="3"/>
      <sheetId val="4"/>
      <sheetId val="5"/>
      <sheetId val="6"/>
    </sheetIdMap>
  </header>
  <header guid="{AF0CFD6D-839A-4421-8EAB-8404D0A66823}" dateTime="2022-02-14T13:32:01" maxSheetId="7" userName="Administrador" r:id="rId16" minRId="410" maxRId="417">
    <sheetIdMap count="6">
      <sheetId val="1"/>
      <sheetId val="2"/>
      <sheetId val="3"/>
      <sheetId val="4"/>
      <sheetId val="5"/>
      <sheetId val="6"/>
    </sheetIdMap>
  </header>
  <header guid="{F36D3D61-6130-42DB-9E2A-413C0D0BF582}" dateTime="2022-02-14T13:33:02" maxSheetId="7" userName="Administrador" r:id="rId17" minRId="422" maxRId="445">
    <sheetIdMap count="6">
      <sheetId val="1"/>
      <sheetId val="2"/>
      <sheetId val="3"/>
      <sheetId val="4"/>
      <sheetId val="5"/>
      <sheetId val="6"/>
    </sheetIdMap>
  </header>
  <header guid="{8EDDD750-6EA4-432B-9723-EA3414938CD7}" dateTime="2022-02-14T13:33:21" maxSheetId="7" userName="Administrador" r:id="rId18" minRId="450">
    <sheetIdMap count="6">
      <sheetId val="1"/>
      <sheetId val="2"/>
      <sheetId val="3"/>
      <sheetId val="4"/>
      <sheetId val="5"/>
      <sheetId val="6"/>
    </sheetIdMap>
  </header>
  <header guid="{77CAC8D0-1D33-46A9-A9D2-238358543C20}" dateTime="2022-02-14T13:33:33" maxSheetId="7" userName="Administrador" r:id="rId19" minRId="455" maxRId="456">
    <sheetIdMap count="6">
      <sheetId val="1"/>
      <sheetId val="2"/>
      <sheetId val="3"/>
      <sheetId val="4"/>
      <sheetId val="5"/>
      <sheetId val="6"/>
    </sheetIdMap>
  </header>
  <header guid="{98848EEB-F7C4-4700-9335-6007E91FB9B5}" dateTime="2022-02-14T16:10:00" maxSheetId="7" userName="Administrador" r:id="rId20" minRId="457" maxRId="531">
    <sheetIdMap count="6">
      <sheetId val="1"/>
      <sheetId val="2"/>
      <sheetId val="3"/>
      <sheetId val="4"/>
      <sheetId val="5"/>
      <sheetId val="6"/>
    </sheetIdMap>
  </header>
  <header guid="{B8CD0085-24B2-449D-981E-893D37743352}" dateTime="2022-02-14T16:13:55" maxSheetId="7" userName="Administrador" r:id="rId21" minRId="536" maxRId="546">
    <sheetIdMap count="6">
      <sheetId val="1"/>
      <sheetId val="2"/>
      <sheetId val="3"/>
      <sheetId val="4"/>
      <sheetId val="5"/>
      <sheetId val="6"/>
    </sheetIdMap>
  </header>
  <header guid="{803329B1-6A0F-47C5-96DE-EF7151D4583C}" dateTime="2022-02-14T16:28:01" maxSheetId="7" userName="Administrador" r:id="rId22" minRId="551" maxRId="569">
    <sheetIdMap count="6">
      <sheetId val="1"/>
      <sheetId val="2"/>
      <sheetId val="3"/>
      <sheetId val="4"/>
      <sheetId val="5"/>
      <sheetId val="6"/>
    </sheetIdMap>
  </header>
  <header guid="{075ED568-FDDA-4FAA-9EDD-8CD8AF9905EE}" dateTime="2022-02-14T16:32:05" maxSheetId="7" userName="Administrador" r:id="rId23" minRId="574" maxRId="576">
    <sheetIdMap count="6">
      <sheetId val="1"/>
      <sheetId val="2"/>
      <sheetId val="3"/>
      <sheetId val="4"/>
      <sheetId val="5"/>
      <sheetId val="6"/>
    </sheetIdMap>
  </header>
  <header guid="{0BE4BC42-8E4B-4998-8113-27332364EF8E}" dateTime="2022-02-14T16:35:35" maxSheetId="7" userName="Administrador" r:id="rId24" minRId="577" maxRId="582">
    <sheetIdMap count="6">
      <sheetId val="1"/>
      <sheetId val="2"/>
      <sheetId val="3"/>
      <sheetId val="4"/>
      <sheetId val="5"/>
      <sheetId val="6"/>
    </sheetIdMap>
  </header>
  <header guid="{54115F31-C6D9-4D25-BBDF-E4D6746545E9}" dateTime="2022-02-14T16:38:28" maxSheetId="7" userName="Administrador" r:id="rId25" minRId="583" maxRId="587">
    <sheetIdMap count="6">
      <sheetId val="1"/>
      <sheetId val="2"/>
      <sheetId val="3"/>
      <sheetId val="4"/>
      <sheetId val="5"/>
      <sheetId val="6"/>
    </sheetIdMap>
  </header>
  <header guid="{6B1C3AEF-C4E7-4AD8-9E4C-37F90F7EC466}" dateTime="2022-02-14T16:40:10" maxSheetId="7" userName="Administrador" r:id="rId26" minRId="592" maxRId="594">
    <sheetIdMap count="6">
      <sheetId val="1"/>
      <sheetId val="2"/>
      <sheetId val="3"/>
      <sheetId val="4"/>
      <sheetId val="5"/>
      <sheetId val="6"/>
    </sheetIdMap>
  </header>
  <header guid="{0A5EDE38-CDBC-4673-927C-53C74007CD82}" dateTime="2022-02-14T16:43:58" maxSheetId="7" userName="Administrador" r:id="rId27" minRId="599" maxRId="601">
    <sheetIdMap count="6">
      <sheetId val="1"/>
      <sheetId val="2"/>
      <sheetId val="3"/>
      <sheetId val="4"/>
      <sheetId val="5"/>
      <sheetId val="6"/>
    </sheetIdMap>
  </header>
  <header guid="{7E5D4B2D-AFEE-4C01-AF17-0050D39024E3}" dateTime="2022-02-14T16:45:46" maxSheetId="7" userName="Administrador" r:id="rId28" minRId="602">
    <sheetIdMap count="6">
      <sheetId val="1"/>
      <sheetId val="2"/>
      <sheetId val="3"/>
      <sheetId val="4"/>
      <sheetId val="5"/>
      <sheetId val="6"/>
    </sheetIdMap>
  </header>
  <header guid="{7A31002C-08EF-4723-8D2F-EF6C220F3B22}" dateTime="2022-02-14T16:47:08" maxSheetId="7" userName="Administrador" r:id="rId29" minRId="607">
    <sheetIdMap count="6">
      <sheetId val="1"/>
      <sheetId val="2"/>
      <sheetId val="3"/>
      <sheetId val="4"/>
      <sheetId val="5"/>
      <sheetId val="6"/>
    </sheetIdMap>
  </header>
  <header guid="{6851157D-C4E0-4A7F-9A74-C6F1BADBAB91}" dateTime="2022-02-14T16:48:42" maxSheetId="7" userName="Administrador" r:id="rId30" minRId="608">
    <sheetIdMap count="6">
      <sheetId val="1"/>
      <sheetId val="2"/>
      <sheetId val="3"/>
      <sheetId val="4"/>
      <sheetId val="5"/>
      <sheetId val="6"/>
    </sheetIdMap>
  </header>
  <header guid="{3177D05C-DF19-4CFC-BA5C-664DE87476FC}" dateTime="2022-02-14T17:38:14" maxSheetId="7" userName="Administrador" r:id="rId31" minRId="609" maxRId="1214">
    <sheetIdMap count="6">
      <sheetId val="1"/>
      <sheetId val="2"/>
      <sheetId val="3"/>
      <sheetId val="4"/>
      <sheetId val="5"/>
      <sheetId val="6"/>
    </sheetIdMap>
  </header>
  <header guid="{35563BD4-E52A-4DFC-A022-D961BC5E444A}" dateTime="2022-02-14T17:52:59" maxSheetId="7" userName="Administrador" r:id="rId32" minRId="1219" maxRId="1272">
    <sheetIdMap count="6">
      <sheetId val="1"/>
      <sheetId val="2"/>
      <sheetId val="3"/>
      <sheetId val="4"/>
      <sheetId val="5"/>
      <sheetId val="6"/>
    </sheetIdMap>
  </header>
  <header guid="{7998F682-DDE7-46C2-B6E7-374936EF00CC}" dateTime="2022-02-14T17:56:41" maxSheetId="7" userName="Administrador" r:id="rId33" minRId="1277" maxRId="1387">
    <sheetIdMap count="6">
      <sheetId val="1"/>
      <sheetId val="2"/>
      <sheetId val="3"/>
      <sheetId val="4"/>
      <sheetId val="5"/>
      <sheetId val="6"/>
    </sheetIdMap>
    <reviewedList count="4">
      <reviewed rId="1277"/>
      <reviewed rId="1278"/>
      <reviewed rId="1279"/>
      <reviewed rId="1280"/>
    </reviewedList>
  </header>
  <header guid="{A055FD62-80B0-45B5-B877-06F02E0B4F27}" dateTime="2022-02-14T17:56:44" maxSheetId="7" userName="Administrador" r:id="rId34" minRId="1392" maxRId="1393">
    <sheetIdMap count="6">
      <sheetId val="1"/>
      <sheetId val="2"/>
      <sheetId val="3"/>
      <sheetId val="4"/>
      <sheetId val="5"/>
      <sheetId val="6"/>
    </sheetIdMap>
  </header>
  <header guid="{33A03171-9214-4E4E-9564-A41D995CA441}" dateTime="2022-02-14T17:58:32" maxSheetId="7" userName="Administrador" r:id="rId35">
    <sheetIdMap count="6">
      <sheetId val="1"/>
      <sheetId val="2"/>
      <sheetId val="3"/>
      <sheetId val="4"/>
      <sheetId val="5"/>
      <sheetId val="6"/>
    </sheetIdMap>
  </header>
  <header guid="{95291905-E462-4595-95B7-3A19DDE686EB}" dateTime="2022-02-14T18:03:00" maxSheetId="7" userName="Administrador" r:id="rId36" minRId="1398" maxRId="1406">
    <sheetIdMap count="6">
      <sheetId val="1"/>
      <sheetId val="2"/>
      <sheetId val="3"/>
      <sheetId val="4"/>
      <sheetId val="5"/>
      <sheetId val="6"/>
    </sheetIdMap>
  </header>
  <header guid="{B78A9881-ACB1-47FC-987C-FE5E387D85F9}" dateTime="2022-02-14T18:07:51" maxSheetId="7" userName="Administrador" r:id="rId37">
    <sheetIdMap count="6">
      <sheetId val="1"/>
      <sheetId val="2"/>
      <sheetId val="3"/>
      <sheetId val="4"/>
      <sheetId val="5"/>
      <sheetId val="6"/>
    </sheetIdMap>
  </header>
  <header guid="{6F042D84-1A62-41ED-BA66-9FE711C46801}" dateTime="2022-02-14T18:09:09" maxSheetId="7" userName="Administrador" r:id="rId38">
    <sheetIdMap count="6">
      <sheetId val="1"/>
      <sheetId val="2"/>
      <sheetId val="3"/>
      <sheetId val="4"/>
      <sheetId val="5"/>
      <sheetId val="6"/>
    </sheetIdMap>
  </header>
  <header guid="{83E0D5C4-0CB1-42F0-B252-8FC3558DD934}" dateTime="2022-02-14T18:09:25" maxSheetId="7" userName="Administrador" r:id="rId39">
    <sheetIdMap count="6">
      <sheetId val="1"/>
      <sheetId val="2"/>
      <sheetId val="3"/>
      <sheetId val="4"/>
      <sheetId val="5"/>
      <sheetId val="6"/>
    </sheetIdMap>
  </header>
  <header guid="{64A6230F-5D68-4346-B60F-3694654BE320}" dateTime="2022-02-14T18:11:14" maxSheetId="7" userName="Administrador" r:id="rId40" minRId="1423" maxRId="1441">
    <sheetIdMap count="6">
      <sheetId val="1"/>
      <sheetId val="2"/>
      <sheetId val="3"/>
      <sheetId val="4"/>
      <sheetId val="5"/>
      <sheetId val="6"/>
    </sheetIdMap>
  </header>
  <header guid="{5D63920A-7F1E-4B19-AFF5-5A1EE48AA154}" dateTime="2022-02-14T18:11:20" maxSheetId="7" userName="Administrador" r:id="rId41" minRId="1442" maxRId="1482">
    <sheetIdMap count="6">
      <sheetId val="1"/>
      <sheetId val="2"/>
      <sheetId val="3"/>
      <sheetId val="4"/>
      <sheetId val="5"/>
      <sheetId val="6"/>
    </sheetIdMap>
  </header>
  <header guid="{5583BBD9-6542-42EC-AF93-ADCFEF12B006}" dateTime="2022-02-14T18:11:34" maxSheetId="7" userName="Administrador" r:id="rId42">
    <sheetIdMap count="6">
      <sheetId val="1"/>
      <sheetId val="2"/>
      <sheetId val="3"/>
      <sheetId val="4"/>
      <sheetId val="5"/>
      <sheetId val="6"/>
    </sheetIdMap>
  </header>
  <header guid="{F415F4A0-50C5-41DE-A934-917C0C7A6476}" dateTime="2022-02-14T18:13:16" maxSheetId="7" userName="Administrador" r:id="rId43" minRId="1491" maxRId="1670">
    <sheetIdMap count="6">
      <sheetId val="1"/>
      <sheetId val="2"/>
      <sheetId val="3"/>
      <sheetId val="4"/>
      <sheetId val="5"/>
      <sheetId val="6"/>
    </sheetIdMap>
  </header>
  <header guid="{0F88DD98-1B69-4288-B1F2-86FB3179342E}" dateTime="2022-02-14T18:14:28" maxSheetId="7" userName="Administrador" r:id="rId44" minRId="1675" maxRId="1937">
    <sheetIdMap count="6">
      <sheetId val="1"/>
      <sheetId val="2"/>
      <sheetId val="3"/>
      <sheetId val="4"/>
      <sheetId val="5"/>
      <sheetId val="6"/>
    </sheetIdMap>
  </header>
  <header guid="{BD4B73E9-2BA9-46D4-BF73-C270DC0E6EA8}" dateTime="2022-02-14T18:14:56" maxSheetId="7" userName="Administrador" r:id="rId45" minRId="1942" maxRId="1943">
    <sheetIdMap count="6">
      <sheetId val="1"/>
      <sheetId val="2"/>
      <sheetId val="3"/>
      <sheetId val="4"/>
      <sheetId val="5"/>
      <sheetId val="6"/>
    </sheetIdMap>
  </header>
  <header guid="{0C8B1A7A-77EA-4FF4-80B8-F444C98CBF40}" dateTime="2022-02-14T18:15:17" maxSheetId="7" userName="Administrador" r:id="rId46">
    <sheetIdMap count="6">
      <sheetId val="1"/>
      <sheetId val="2"/>
      <sheetId val="3"/>
      <sheetId val="4"/>
      <sheetId val="5"/>
      <sheetId val="6"/>
    </sheetIdMap>
  </header>
  <header guid="{CFFC2B12-A5C3-4D30-BF62-143EE5FD6545}" dateTime="2022-02-14T18:16:08" maxSheetId="7" userName="Administrador" r:id="rId47" minRId="1952">
    <sheetIdMap count="6">
      <sheetId val="1"/>
      <sheetId val="2"/>
      <sheetId val="3"/>
      <sheetId val="4"/>
      <sheetId val="5"/>
      <sheetId val="6"/>
    </sheetIdMap>
  </header>
  <header guid="{F03623E7-6858-444A-A984-90EED2744214}" dateTime="2022-02-14T18:17:48" maxSheetId="7" userName="Administrador" r:id="rId48" minRId="1957">
    <sheetIdMap count="6">
      <sheetId val="1"/>
      <sheetId val="2"/>
      <sheetId val="3"/>
      <sheetId val="4"/>
      <sheetId val="5"/>
      <sheetId val="6"/>
    </sheetIdMap>
  </header>
  <header guid="{88A645DF-C412-4C23-ACA1-2B4F64169734}" dateTime="2022-02-14T18:19:12" maxSheetId="7" userName="Administrador" r:id="rId49" minRId="1962" maxRId="1966">
    <sheetIdMap count="6">
      <sheetId val="1"/>
      <sheetId val="2"/>
      <sheetId val="3"/>
      <sheetId val="4"/>
      <sheetId val="5"/>
      <sheetId val="6"/>
    </sheetIdMap>
  </header>
  <header guid="{513D4494-46C2-4084-9072-FABE3BDBD4ED}" dateTime="2022-02-14T18:21:53" maxSheetId="7" userName="Administrador" r:id="rId50" minRId="1971">
    <sheetIdMap count="6">
      <sheetId val="1"/>
      <sheetId val="2"/>
      <sheetId val="3"/>
      <sheetId val="4"/>
      <sheetId val="5"/>
      <sheetId val="6"/>
    </sheetIdMap>
  </header>
  <header guid="{1C99283F-43D6-4C9F-9668-F3B292480A76}" dateTime="2022-02-14T18:22:18" maxSheetId="7" userName="Administrador" r:id="rId51" minRId="1976" maxRId="1998">
    <sheetIdMap count="6">
      <sheetId val="1"/>
      <sheetId val="2"/>
      <sheetId val="3"/>
      <sheetId val="4"/>
      <sheetId val="5"/>
      <sheetId val="6"/>
    </sheetIdMap>
  </header>
  <header guid="{2D09D5E7-407B-4BFE-8148-84E9F448C5FB}" dateTime="2022-02-14T18:24:06" maxSheetId="7" userName="Administrador" r:id="rId52">
    <sheetIdMap count="6">
      <sheetId val="1"/>
      <sheetId val="2"/>
      <sheetId val="3"/>
      <sheetId val="4"/>
      <sheetId val="5"/>
      <sheetId val="6"/>
    </sheetIdMap>
  </header>
  <header guid="{2C4153E1-DD96-468D-A407-6DAEB8CD6BAD}" dateTime="2022-02-14T18:25:14" maxSheetId="7" userName="Administrador" r:id="rId53" minRId="2007" maxRId="2014">
    <sheetIdMap count="6">
      <sheetId val="1"/>
      <sheetId val="2"/>
      <sheetId val="3"/>
      <sheetId val="4"/>
      <sheetId val="5"/>
      <sheetId val="6"/>
    </sheetIdMap>
  </header>
  <header guid="{DBAF151E-4C86-49A7-9684-9E5DFA7560CA}" dateTime="2022-02-14T18:25:37" maxSheetId="7" userName="Administrador" r:id="rId54" minRId="2015" maxRId="2016">
    <sheetIdMap count="6">
      <sheetId val="1"/>
      <sheetId val="2"/>
      <sheetId val="3"/>
      <sheetId val="4"/>
      <sheetId val="5"/>
      <sheetId val="6"/>
    </sheetIdMap>
  </header>
  <header guid="{A6DB2DAE-6E42-4807-9234-DF14075713F8}" dateTime="2022-02-14T18:27:01" maxSheetId="7" userName="Administrador" r:id="rId55" minRId="2017" maxRId="2025">
    <sheetIdMap count="6">
      <sheetId val="1"/>
      <sheetId val="2"/>
      <sheetId val="3"/>
      <sheetId val="4"/>
      <sheetId val="5"/>
      <sheetId val="6"/>
    </sheetIdMap>
  </header>
  <header guid="{408B3C43-12E0-47F7-B472-0D329DFC89D7}" dateTime="2022-02-14T18:43:05" maxSheetId="7" userName="Administrador" r:id="rId56" minRId="2026" maxRId="2346">
    <sheetIdMap count="6">
      <sheetId val="1"/>
      <sheetId val="2"/>
      <sheetId val="3"/>
      <sheetId val="4"/>
      <sheetId val="5"/>
      <sheetId val="6"/>
    </sheetIdMap>
  </header>
  <header guid="{C4BC2E2A-18AF-4588-AF80-22583C9C973B}" dateTime="2022-02-14T18:45:25" maxSheetId="7" userName="Administrador" r:id="rId57" minRId="2351" maxRId="2377">
    <sheetIdMap count="6">
      <sheetId val="1"/>
      <sheetId val="2"/>
      <sheetId val="3"/>
      <sheetId val="4"/>
      <sheetId val="5"/>
      <sheetId val="6"/>
    </sheetIdMap>
  </header>
  <header guid="{E62DBD78-E5BD-4AE0-9A0B-25615DB744B6}" dateTime="2022-02-14T18:45:44" maxSheetId="7" userName="Administrador" r:id="rId58">
    <sheetIdMap count="6">
      <sheetId val="1"/>
      <sheetId val="2"/>
      <sheetId val="3"/>
      <sheetId val="4"/>
      <sheetId val="5"/>
      <sheetId val="6"/>
    </sheetIdMap>
  </header>
  <header guid="{5834435D-CE98-4601-BC46-77AAF0863994}" dateTime="2022-02-14T18:47:04" maxSheetId="7" userName="Administrador" r:id="rId59">
    <sheetIdMap count="6">
      <sheetId val="1"/>
      <sheetId val="2"/>
      <sheetId val="3"/>
      <sheetId val="4"/>
      <sheetId val="5"/>
      <sheetId val="6"/>
    </sheetIdMap>
  </header>
  <header guid="{8D44ED37-AC88-4199-B2FB-70FC83026752}" dateTime="2022-02-14T18:50:42" maxSheetId="7" userName="Administrador" r:id="rId60" minRId="2390" maxRId="2416">
    <sheetIdMap count="6">
      <sheetId val="1"/>
      <sheetId val="2"/>
      <sheetId val="3"/>
      <sheetId val="4"/>
      <sheetId val="5"/>
      <sheetId val="6"/>
    </sheetIdMap>
  </header>
  <header guid="{38CF4C9A-09E2-4F41-9A7C-C3701EDB0904}" dateTime="2022-02-14T18:51:56" maxSheetId="7" userName="Administrador" r:id="rId61" minRId="2421" maxRId="2427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45" sId="2" ref="A555:XFD555" action="insertRow">
    <undo index="0" exp="area" ref3D="1" dr="$X$1:$X$1048576" dn="Z_C463207C_6EEE_459F_B196_E216FC980535_.wvu.Cols" sId="2"/>
  </rrc>
  <rrc rId="246" sId="2" ref="A555:XFD555" action="insertRow">
    <undo index="0" exp="area" ref3D="1" dr="$X$1:$X$1048576" dn="Z_C463207C_6EEE_459F_B196_E216FC980535_.wvu.Cols" sId="2"/>
  </rrc>
  <rcc rId="247" sId="2">
    <nc r="E555" t="inlineStr">
      <is>
        <t>Pagos Electrónicos</t>
      </is>
    </nc>
  </rcc>
  <rcc rId="248" sId="2">
    <nc r="B555" t="inlineStr">
      <is>
        <t>SI</t>
      </is>
    </nc>
  </rcc>
  <rcc rId="249" sId="2">
    <nc r="C555" t="inlineStr">
      <is>
        <t>SI</t>
      </is>
    </nc>
  </rcc>
  <rcc rId="250" sId="2">
    <nc r="B556" t="inlineStr">
      <is>
        <t>NO</t>
      </is>
    </nc>
  </rcc>
  <rcc rId="251" sId="2">
    <nc r="C556" t="inlineStr">
      <is>
        <t>SI</t>
      </is>
    </nc>
  </rcc>
  <rrc rId="252" sId="2" ref="A557:XFD557" action="insertRow">
    <undo index="0" exp="area" ref3D="1" dr="$X$1:$X$1048576" dn="Z_C463207C_6EEE_459F_B196_E216FC980535_.wvu.Cols" sId="2"/>
  </rrc>
  <rcc rId="253" sId="2">
    <nc r="B557" t="inlineStr">
      <is>
        <t>NO</t>
      </is>
    </nc>
  </rcc>
  <rcc rId="254" sId="2">
    <nc r="C557" t="inlineStr">
      <is>
        <t>NO</t>
      </is>
    </nc>
  </rcc>
  <rcc rId="255" sId="2">
    <nc r="E556" t="inlineStr">
      <is>
        <t>Implementación de abono y cargo a cuenta para Transacciones de disposición de efectivo y pagos a tarjeta de crédito</t>
      </is>
    </nc>
  </rcc>
  <rcc rId="256" sId="2">
    <nc r="G555" t="inlineStr">
      <is>
        <t>Media</t>
      </is>
    </nc>
  </rcc>
  <rcc rId="257" sId="2">
    <nc r="H555" t="inlineStr">
      <is>
        <t>Proyecto</t>
      </is>
    </nc>
  </rcc>
  <rcc rId="258" sId="2">
    <nc r="I555" t="inlineStr">
      <is>
        <t>GERENCIA DE ADMINISTRACION</t>
      </is>
    </nc>
  </rcc>
  <rcc rId="259" sId="2">
    <nc r="K555" t="inlineStr">
      <is>
        <t>Yuri Manrique</t>
      </is>
    </nc>
  </rcc>
  <rcc rId="260" sId="2">
    <nc r="L555" t="inlineStr">
      <is>
        <t>NO</t>
      </is>
    </nc>
  </rcc>
  <rcc rId="261" sId="2">
    <nc r="M555" t="inlineStr">
      <is>
        <t>Canales Electrónicos</t>
      </is>
    </nc>
  </rcc>
  <rcc rId="262" sId="2">
    <nc r="N555">
      <v>0</v>
    </nc>
  </rcc>
  <rcc rId="263" sId="2">
    <nc r="O555" t="inlineStr">
      <is>
        <t>Media</t>
      </is>
    </nc>
  </rcc>
  <rcc rId="264" sId="2" numFmtId="19">
    <nc r="R555">
      <v>44635</v>
    </nc>
  </rcc>
  <rcc rId="265" sId="2">
    <nc r="S555" t="inlineStr">
      <is>
        <t>Implementación</t>
      </is>
    </nc>
  </rcc>
  <rcc rId="266" sId="2">
    <nc r="U555" t="inlineStr">
      <is>
        <t>NO</t>
      </is>
    </nc>
  </rcc>
  <rcc rId="267" sId="2">
    <nc r="V555" t="inlineStr">
      <is>
        <t>Kevin Loayza Ccapatinta</t>
      </is>
    </nc>
  </rcc>
  <rcc rId="268" sId="2">
    <nc r="Y555">
      <v>75</v>
    </nc>
  </rcc>
  <rcc rId="269" sId="2">
    <nc r="Z555" t="inlineStr">
      <is>
        <t>Media</t>
      </is>
    </nc>
  </rcc>
  <rcc rId="270" sId="2">
    <nc r="G556" t="inlineStr">
      <is>
        <t>Media</t>
      </is>
    </nc>
  </rcc>
  <rcc rId="271" sId="2">
    <nc r="H556" t="inlineStr">
      <is>
        <t>Proyecto</t>
      </is>
    </nc>
  </rcc>
  <rcc rId="272" sId="2">
    <nc r="I556" t="inlineStr">
      <is>
        <t>GERENCIA DE ADMINISTRACION</t>
      </is>
    </nc>
  </rcc>
  <rcc rId="273" sId="2">
    <nc r="K556" t="inlineStr">
      <is>
        <t>Yuri Manrique</t>
      </is>
    </nc>
  </rcc>
  <rcc rId="274" sId="2">
    <nc r="L556" t="inlineStr">
      <is>
        <t>NO</t>
      </is>
    </nc>
  </rcc>
  <rcc rId="275" sId="2">
    <nc r="M556" t="inlineStr">
      <is>
        <t>Canales Electrónicos</t>
      </is>
    </nc>
  </rcc>
  <rcc rId="276" sId="2">
    <nc r="N556">
      <v>0</v>
    </nc>
  </rcc>
  <rcc rId="277" sId="2">
    <nc r="O556" t="inlineStr">
      <is>
        <t>Media</t>
      </is>
    </nc>
  </rcc>
  <rcc rId="278" sId="2" numFmtId="19">
    <nc r="P556">
      <v>44585</v>
    </nc>
  </rcc>
  <rcc rId="279" sId="2" numFmtId="19">
    <nc r="Q556">
      <v>44589</v>
    </nc>
  </rcc>
  <rcc rId="280" sId="2" numFmtId="19">
    <nc r="R556">
      <v>44635</v>
    </nc>
  </rcc>
  <rcc rId="281" sId="2">
    <nc r="S556" t="inlineStr">
      <is>
        <t>Implementación</t>
      </is>
    </nc>
  </rcc>
  <rcc rId="282" sId="2" numFmtId="13">
    <nc r="T556">
      <v>1</v>
    </nc>
  </rcc>
  <rcc rId="283" sId="2">
    <nc r="U556" t="inlineStr">
      <is>
        <t>NO</t>
      </is>
    </nc>
  </rcc>
  <rcc rId="284" sId="2">
    <nc r="V556" t="inlineStr">
      <is>
        <t>Kevin Loayza Ccapatinta</t>
      </is>
    </nc>
  </rcc>
  <rcc rId="285" sId="2">
    <nc r="Y556">
      <v>75</v>
    </nc>
  </rcc>
  <rcc rId="286" sId="2">
    <nc r="Z556" t="inlineStr">
      <is>
        <t>Media</t>
      </is>
    </nc>
  </rcc>
  <rcc rId="287" sId="2" numFmtId="19">
    <nc r="P555">
      <v>44571</v>
    </nc>
  </rcc>
  <rcc rId="288" sId="2" numFmtId="19">
    <nc r="Q555">
      <v>44575</v>
    </nc>
  </rcc>
  <rcc rId="289" sId="2">
    <nc r="E557" t="inlineStr">
      <is>
        <t>Definición de pagos y disposiciones intermoneda</t>
      </is>
    </nc>
  </rcc>
  <rcc rId="290" sId="2">
    <nc r="G557" t="inlineStr">
      <is>
        <t>Media</t>
      </is>
    </nc>
  </rcc>
  <rcc rId="291" sId="2">
    <nc r="H557" t="inlineStr">
      <is>
        <t>Proyecto</t>
      </is>
    </nc>
  </rcc>
  <rcc rId="292" sId="2">
    <nc r="I557" t="inlineStr">
      <is>
        <t>GERENCIA DE ADMINISTRACION</t>
      </is>
    </nc>
  </rcc>
  <rcc rId="293" sId="2">
    <nc r="K557" t="inlineStr">
      <is>
        <t>Yuri Manrique</t>
      </is>
    </nc>
  </rcc>
  <rcc rId="294" sId="2">
    <nc r="L557" t="inlineStr">
      <is>
        <t>NO</t>
      </is>
    </nc>
  </rcc>
  <rcc rId="295" sId="2">
    <nc r="M557" t="inlineStr">
      <is>
        <t>Canales Electrónicos</t>
      </is>
    </nc>
  </rcc>
  <rcc rId="296" sId="2">
    <nc r="N557">
      <v>0</v>
    </nc>
  </rcc>
  <rcc rId="297" sId="2">
    <nc r="O557" t="inlineStr">
      <is>
        <t>Media</t>
      </is>
    </nc>
  </rcc>
  <rcc rId="298" sId="2" numFmtId="19">
    <nc r="R557">
      <v>44635</v>
    </nc>
  </rcc>
  <rcc rId="299" sId="2">
    <nc r="S557" t="inlineStr">
      <is>
        <t>Implementación</t>
      </is>
    </nc>
  </rcc>
  <rcc rId="300" sId="2">
    <nc r="U557" t="inlineStr">
      <is>
        <t>NO</t>
      </is>
    </nc>
  </rcc>
  <rcc rId="301" sId="2">
    <nc r="V557" t="inlineStr">
      <is>
        <t>Kevin Loayza Ccapatinta</t>
      </is>
    </nc>
  </rcc>
  <rcc rId="302" sId="2">
    <nc r="Y557">
      <v>75</v>
    </nc>
  </rcc>
  <rcc rId="303" sId="2">
    <nc r="Z557" t="inlineStr">
      <is>
        <t>Media</t>
      </is>
    </nc>
  </rcc>
  <rcc rId="304" sId="2" numFmtId="19">
    <nc r="P557">
      <v>44606</v>
    </nc>
  </rcc>
  <rcc rId="305" sId="2" numFmtId="19">
    <nc r="Q557">
      <v>44610</v>
    </nc>
  </rcc>
  <rcc rId="306" sId="2" numFmtId="13">
    <oc r="T558">
      <v>1</v>
    </oc>
    <nc r="T558">
      <v>0</v>
    </nc>
  </rcc>
  <rcc rId="307" sId="2" numFmtId="13">
    <nc r="T555">
      <v>0</v>
    </nc>
  </rcc>
  <rcc rId="308" sId="2">
    <nc r="G561" t="inlineStr">
      <is>
        <t>Alta</t>
      </is>
    </nc>
  </rcc>
  <rcc rId="309" sId="2">
    <nc r="H561" t="inlineStr">
      <is>
        <t>Proyecto</t>
      </is>
    </nc>
  </rcc>
  <rcc rId="310" sId="2">
    <nc r="I561" t="inlineStr">
      <is>
        <t>GERENCIA DE ADMINISTRACION</t>
      </is>
    </nc>
  </rcc>
  <rcc rId="311" sId="2">
    <nc r="K561" t="inlineStr">
      <is>
        <t>Yuri Manrique</t>
      </is>
    </nc>
  </rcc>
  <rcc rId="312" sId="2">
    <nc r="L561" t="inlineStr">
      <is>
        <t>NO</t>
      </is>
    </nc>
  </rcc>
  <rcc rId="313" sId="2">
    <nc r="M561" t="inlineStr">
      <is>
        <t>Canales Electrónicos</t>
      </is>
    </nc>
  </rcc>
  <rcc rId="314" sId="2">
    <nc r="N561">
      <v>0</v>
    </nc>
  </rcc>
  <rcc rId="315" sId="2">
    <nc r="O561" t="inlineStr">
      <is>
        <t>Media</t>
      </is>
    </nc>
  </rcc>
  <rcc rId="316" sId="2" numFmtId="19">
    <nc r="P561">
      <v>44578</v>
    </nc>
  </rcc>
  <rcc rId="317" sId="2" numFmtId="19">
    <nc r="Q561">
      <v>44582</v>
    </nc>
  </rcc>
  <rcc rId="318" sId="2" numFmtId="19">
    <nc r="R561">
      <v>44635</v>
    </nc>
  </rcc>
  <rcc rId="319" sId="2">
    <nc r="S561" t="inlineStr">
      <is>
        <t>Implementación</t>
      </is>
    </nc>
  </rcc>
  <rcc rId="320" sId="2">
    <nc r="U561" t="inlineStr">
      <is>
        <t>NO</t>
      </is>
    </nc>
  </rcc>
  <rcc rId="321" sId="2">
    <nc r="V561" t="inlineStr">
      <is>
        <t>Kevin Loayza Ccapatinta</t>
      </is>
    </nc>
  </rcc>
  <rcc rId="322" sId="2">
    <nc r="Y561">
      <v>75</v>
    </nc>
  </rcc>
  <rcc rId="323" sId="2">
    <nc r="Z561" t="inlineStr">
      <is>
        <t>Media</t>
      </is>
    </nc>
  </rcc>
  <rcc rId="324" sId="2" numFmtId="13">
    <nc r="T561">
      <v>0</v>
    </nc>
  </rcc>
  <rcc rId="325" sId="2" numFmtId="13">
    <nc r="T557">
      <v>0</v>
    </nc>
  </rcc>
  <rcc rId="326" sId="2">
    <nc r="D555" t="inlineStr">
      <is>
        <t>700</t>
      </is>
    </nc>
  </rcc>
  <rcc rId="327" sId="2">
    <nc r="D556" t="inlineStr">
      <is>
        <t>700</t>
      </is>
    </nc>
  </rcc>
  <rcc rId="328" sId="2">
    <nc r="D557" t="inlineStr">
      <is>
        <t>700</t>
      </is>
    </nc>
  </rcc>
  <rcc rId="329" sId="2">
    <nc r="D558" t="inlineStr">
      <is>
        <t>701</t>
      </is>
    </nc>
  </rcc>
  <rcc rId="330" sId="2">
    <nc r="D559" t="inlineStr">
      <is>
        <t>701</t>
      </is>
    </nc>
  </rcc>
  <rcc rId="331" sId="2">
    <nc r="D560" t="inlineStr">
      <is>
        <t>701</t>
      </is>
    </nc>
  </rcc>
  <rcc rId="332" sId="2">
    <nc r="D561" t="inlineStr">
      <is>
        <t>702</t>
      </is>
    </nc>
  </rcc>
  <rcc rId="333" sId="2">
    <nc r="D562" t="inlineStr">
      <is>
        <t>702</t>
      </is>
    </nc>
  </rcc>
  <rcc rId="334" sId="2">
    <nc r="D563" t="inlineStr">
      <is>
        <t>702</t>
      </is>
    </nc>
  </rcc>
  <rcc rId="335" sId="2">
    <nc r="D564" t="inlineStr">
      <is>
        <t>702</t>
      </is>
    </nc>
  </rcc>
  <rcc rId="336" sId="2">
    <nc r="D565" t="inlineStr">
      <is>
        <t>703</t>
      </is>
    </nc>
  </rcc>
  <rcc rId="337" sId="2">
    <nc r="D566" t="inlineStr">
      <is>
        <t>703</t>
      </is>
    </nc>
  </rcc>
  <rcc rId="338" sId="2">
    <nc r="D567" t="inlineStr">
      <is>
        <t>703</t>
      </is>
    </nc>
  </rcc>
  <rcc rId="339" sId="2">
    <nc r="D568" t="inlineStr">
      <is>
        <t>703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0" sId="2" ref="A554:XFD554" action="deleteRow">
    <undo index="0" exp="area" ref3D="1" dr="$X$1:$X$1048576" dn="Z_C463207C_6EEE_459F_B196_E216FC980535_.wvu.Cols" sId="2"/>
    <rfmt sheetId="2" xfDxf="1" sqref="A554:XFD554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2" sqref="A554" start="0" length="0">
      <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4" start="0" length="0">
      <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4" start="0" length="0">
      <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554" start="0" length="0">
      <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55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554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55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55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5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54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55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5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55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55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O55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P554" start="0" length="0">
      <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Q554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R554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S55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T554" start="0" length="0">
      <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U554" start="0" length="0">
      <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V55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W55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5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55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A55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5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5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41" sId="2" ref="A258:XFD258" action="insertRow">
    <undo index="0" exp="area" ref3D="1" dr="$X$1:$X$1048576" dn="Z_C463207C_6EEE_459F_B196_E216FC980535_.wvu.Cols" sId="2"/>
  </rrc>
  <rcc rId="342" sId="2" numFmtId="4">
    <nc r="D258">
      <v>211</v>
    </nc>
  </rcc>
  <rcc rId="343" sId="2">
    <nc r="G258" t="inlineStr">
      <is>
        <t>Alta</t>
      </is>
    </nc>
  </rcc>
  <rcc rId="344" sId="2">
    <nc r="H258" t="inlineStr">
      <is>
        <t>Proyecto</t>
      </is>
    </nc>
  </rcc>
  <rcc rId="345" sId="2">
    <nc r="N258">
      <v>0</v>
    </nc>
  </rcc>
  <rcc rId="346" sId="2">
    <nc r="O258" t="inlineStr">
      <is>
        <t>Media</t>
      </is>
    </nc>
  </rcc>
  <rcc rId="347" sId="2" numFmtId="19">
    <nc r="J258">
      <v>44557</v>
    </nc>
  </rcc>
  <rcc rId="348" sId="2" numFmtId="19">
    <nc r="R258">
      <v>44568</v>
    </nc>
  </rcc>
  <rcc rId="349" sId="2">
    <nc r="S258" t="inlineStr">
      <is>
        <t>Puesta en producción</t>
      </is>
    </nc>
  </rcc>
  <rcc rId="350" sId="2" numFmtId="13">
    <nc r="T258">
      <v>1</v>
    </nc>
  </rcc>
  <rcc rId="351" sId="2">
    <nc r="U258" t="inlineStr">
      <is>
        <t>SI</t>
      </is>
    </nc>
  </rcc>
  <rcc rId="352" sId="2">
    <nc r="V258" t="inlineStr">
      <is>
        <t>Pedro Diego Izquierdo Bendezú</t>
      </is>
    </nc>
  </rcc>
  <rfmt sheetId="2" sqref="A258:W258 Y258:XFD258">
    <dxf>
      <fill>
        <patternFill>
          <bgColor rgb="FFFFFF00"/>
        </patternFill>
      </fill>
    </dxf>
  </rfmt>
  <rrc rId="353" sId="2" ref="A259:XFD259" action="insertRow">
    <undo index="0" exp="area" ref3D="1" dr="$X$1:$X$1048576" dn="Z_C463207C_6EEE_459F_B196_E216FC980535_.wvu.Cols" sId="2"/>
  </rrc>
  <rcc rId="354" sId="2" numFmtId="4">
    <nc r="D259">
      <v>211</v>
    </nc>
  </rcc>
  <rcc rId="355" sId="2">
    <nc r="G259" t="inlineStr">
      <is>
        <t>Alta</t>
      </is>
    </nc>
  </rcc>
  <rcc rId="356" sId="2">
    <nc r="H259" t="inlineStr">
      <is>
        <t>Proyecto</t>
      </is>
    </nc>
  </rcc>
  <rcc rId="357" sId="2" numFmtId="19">
    <nc r="J259">
      <v>44557</v>
    </nc>
  </rcc>
  <rcc rId="358" sId="2">
    <nc r="N259">
      <v>0</v>
    </nc>
  </rcc>
  <rcc rId="359" sId="2">
    <nc r="O259" t="inlineStr">
      <is>
        <t>Media</t>
      </is>
    </nc>
  </rcc>
  <rcc rId="360" sId="2" numFmtId="19">
    <nc r="P259">
      <v>44565</v>
    </nc>
  </rcc>
  <rcc rId="361" sId="2" numFmtId="19">
    <nc r="Q259">
      <v>44567</v>
    </nc>
  </rcc>
  <rcc rId="362" sId="2" numFmtId="19">
    <nc r="R259">
      <v>44568</v>
    </nc>
  </rcc>
  <rcc rId="363" sId="2">
    <nc r="S259" t="inlineStr">
      <is>
        <t>Puesta en producción</t>
      </is>
    </nc>
  </rcc>
  <rcc rId="364" sId="2" numFmtId="13">
    <nc r="T259">
      <v>1</v>
    </nc>
  </rcc>
  <rcc rId="365" sId="2">
    <nc r="U259" t="inlineStr">
      <is>
        <t>SI</t>
      </is>
    </nc>
  </rcc>
  <rcc rId="366" sId="2">
    <nc r="V259" t="inlineStr">
      <is>
        <t>Pedro Diego Izquierdo Bendezú</t>
      </is>
    </nc>
  </rcc>
  <rfmt sheetId="2" sqref="X259" start="0" length="0">
    <dxf>
      <fill>
        <patternFill patternType="solid">
          <bgColor rgb="FFFFFF00"/>
        </patternFill>
      </fill>
    </dxf>
  </rfmt>
  <rfmt sheetId="2" sqref="Y259" start="0" length="0">
    <dxf>
      <alignment wrapText="0" readingOrder="0"/>
    </dxf>
  </rfmt>
  <rcc rId="367" sId="2" quotePrefix="1">
    <nc r="E259" t="inlineStr">
      <is>
        <t>Habilitación de conectividad entre CMAC Cusco e Hipercenter para pruebas a través de WS</t>
      </is>
    </nc>
  </rcc>
  <rcc rId="368" sId="2" quotePrefix="1">
    <nc r="E258" t="inlineStr">
      <is>
        <t>Soporte para continuidad de proyecto Upgrade Hipercenter:
- Armado de matriz de casos para pruebas finales
- Habilitación de conectividad entre CMAC Cusco e Hipercenter para pruebas a través de WS</t>
      </is>
    </nc>
  </rcc>
  <rrc rId="369" sId="2" ref="A259:XFD259" action="deleteRow">
    <undo index="0" exp="area" ref3D="1" dr="$X$1:$X$1048576" dn="Z_C463207C_6EEE_459F_B196_E216FC980535_.wvu.Cols" sId="2"/>
    <rfmt sheetId="2" xfDxf="1" sqref="A259:XFD259" start="0" length="0">
      <dxf>
        <font>
          <color theme="4" tint="-0.499984740745262"/>
        </font>
        <fill>
          <patternFill patternType="solid">
            <bgColor rgb="FFFFFF00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2" sqref="A259" start="0" length="0">
      <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9" start="0" length="0">
      <dxf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9" start="0" length="0">
      <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4">
      <nc r="D259">
        <v>211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E259" t="inlineStr">
        <is>
          <t>Habilitación de conectividad entre CMAC Cusco e Hipercenter para pruebas a través de WS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5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59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59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I25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19">
      <nc r="J259">
        <v>44557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25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59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259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N259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59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59">
        <v>44565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59">
        <v>44567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59">
        <v>44568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59" t="inlineStr">
        <is>
          <t>Puesta en producción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259">
        <v>1</v>
      </nc>
      <ndxf>
        <numFmt numFmtId="13" formatCode="0%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259" t="inlineStr">
        <is>
          <t>SI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59" t="inlineStr">
        <is>
          <t>Pedro Diego Izquierdo Bendezú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5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5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25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A25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5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5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70" sId="2" numFmtId="19">
    <nc r="P258">
      <v>44564</v>
    </nc>
  </rcc>
  <rcc rId="371" sId="2" numFmtId="19">
    <nc r="Q258">
      <v>44567</v>
    </nc>
  </rcc>
  <rcv guid="{C463207C-6EEE-459F-B196-E216FC980535}" action="delete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2021'!$A$4:$AD$568</formula>
    <oldFormula>'CONSOL REQ. PEND. IMPLEMEN 2021'!$A$4:$AD$4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" sId="2" quotePrefix="1">
    <oc r="E258" t="inlineStr">
      <is>
        <t>Soporte para continuidad de proyecto Upgrade Hipercenter:
- Armado de matriz de casos para pruebas finales
- Habilitación de conectividad entre CMAC Cusco e Hipercenter para pruebas a través de WS</t>
      </is>
    </oc>
    <nc r="E258" t="inlineStr">
      <is>
        <t>Soporte para continuidad de proyecto Upgrade Hipercenter:
- Armado de matriz de casos para pruebas finales
- Habilitación de conectividad entre CMAC Cusco e Hipercenter para pruebas a través de WS
- Habilitación de ambiente de pruebas para recargas a través de Disashop y Claro</t>
      </is>
    </nc>
  </rcc>
  <rcv guid="{C463207C-6EEE-459F-B196-E216FC980535}" action="delete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2021'!$A$4:$AD$568</formula>
    <oldFormula>'CONSOL REQ. PEND. IMPLEMEN 2021'!$A$4:$AD$568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" sId="2" quotePrefix="1">
    <oc r="E258" t="inlineStr">
      <is>
        <t>Soporte para continuidad de proyecto Upgrade Hipercenter:
- Armado de matriz de casos para pruebas finales
- Habilitación de conectividad entre CMAC Cusco e Hipercenter para pruebas a través de WS
- Habilitación de ambiente de pruebas para recargas a través de Disashop y Claro</t>
      </is>
    </oc>
    <nc r="E258" t="inlineStr">
      <is>
        <t>Soporte para continuidad de proyecto Upgrade Hipercenter:
- Armado de matriz de casos para pruebas finales
- Habilitación de conectividad entre CMAC Cusco e Hipercenter para pruebas a través de WS
- Habilitación de ambiente de pruebas para recargas a través de Disashop y Claro
- Habilitación de POS de Hipercenter para pruebas</t>
      </is>
    </nc>
  </rcc>
  <rcc rId="382" sId="2">
    <oc r="V289" t="inlineStr">
      <is>
        <t>Pedro Diego Izquierdo Bendezú</t>
      </is>
    </oc>
    <nc r="V289" t="inlineStr">
      <is>
        <t>Elizabeth Zarate Pantigoso</t>
      </is>
    </nc>
  </rcc>
  <rcc rId="383" sId="2">
    <oc r="V290" t="inlineStr">
      <is>
        <t>Pedro Diego Izquierdo Bendezú</t>
      </is>
    </oc>
    <nc r="V290" t="inlineStr">
      <is>
        <t>Elizabeth Zarate Pantigoso</t>
      </is>
    </nc>
  </rcc>
  <rcc rId="384" sId="2">
    <oc r="V291" t="inlineStr">
      <is>
        <t>Pedro Diego Izquierdo Bendezú</t>
      </is>
    </oc>
    <nc r="V291" t="inlineStr">
      <is>
        <t>Elizabeth Zarate Pantigoso</t>
      </is>
    </nc>
  </rcc>
  <rcc rId="385" sId="2">
    <oc r="V292" t="inlineStr">
      <is>
        <t>Pedro Diego Izquierdo Bendezú</t>
      </is>
    </oc>
    <nc r="V292" t="inlineStr">
      <is>
        <t>Elizabeth Zarate Pantigoso</t>
      </is>
    </nc>
  </rcc>
  <rcv guid="{C463207C-6EEE-459F-B196-E216FC980535}" action="delete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2021'!$A$4:$AD$568</formula>
    <oldFormula>'CONSOL REQ. PEND. IMPLEMEN 2021'!$A$4:$AD$568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0" sId="2" ref="A271:XFD271" action="insertRow">
    <undo index="0" exp="area" ref3D="1" dr="$X$1:$X$1048576" dn="Z_C463207C_6EEE_459F_B196_E216FC980535_.wvu.Cols" sId="2"/>
  </rrc>
  <rcc rId="391" sId="2">
    <nc r="D271" t="inlineStr">
      <is>
        <t>000213</t>
      </is>
    </nc>
  </rcc>
  <rfmt sheetId="2" sqref="A271:W271 Y271:XFD271">
    <dxf>
      <fill>
        <patternFill patternType="solid">
          <bgColor rgb="FFFFFF00"/>
        </patternFill>
      </fill>
    </dxf>
  </rfmt>
  <rcc rId="392" sId="2">
    <nc r="E271" t="inlineStr">
      <is>
        <t>Pruebas de recaudaciones BITEL en escenarios de errores y errores de timeout</t>
      </is>
    </nc>
  </rcc>
  <rcc rId="393" sId="2" odxf="1" dxf="1">
    <nc r="G271" t="inlineStr">
      <is>
        <t>Media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394" sId="2" odxf="1" dxf="1">
    <nc r="H271" t="inlineStr">
      <is>
        <t>Proyecto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395" sId="2" odxf="1" dxf="1">
    <nc r="I271" t="inlineStr">
      <is>
        <t>CAPTACIONES Y SERVICIOS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396" sId="2" numFmtId="19">
    <nc r="J271">
      <v>44562</v>
    </nc>
  </rcc>
  <rcc rId="397" sId="2" odxf="1" dxf="1" quotePrefix="1">
    <nc r="K271" t="inlineStr">
      <is>
        <t>Carola Diaz Uria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398" sId="2" odxf="1" dxf="1" quotePrefix="1">
    <nc r="L271" t="inlineStr">
      <is>
        <t>SI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399" sId="2" odxf="1" dxf="1" quotePrefix="1">
    <nc r="M271" t="inlineStr">
      <is>
        <t>Canales Electrónicos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400" sId="2" odxf="1" dxf="1">
    <nc r="N271">
      <v>0</v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401" sId="2" odxf="1" dxf="1">
    <nc r="O271" t="inlineStr">
      <is>
        <t>Alta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v guid="{C463207C-6EEE-459F-B196-E216FC980535}" action="delete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2021'!$A$4:$AD$569</formula>
    <oldFormula>'CONSOL REQ. PEND. IMPLEMEN 2021'!$A$4:$AD$569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271:W271 Y271:XFD271">
    <dxf>
      <fill>
        <patternFill>
          <bgColor rgb="FFFFFF00"/>
        </patternFill>
      </fill>
    </dxf>
  </rfmt>
  <rcv guid="{C463207C-6EEE-459F-B196-E216FC980535}" action="delete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2021'!$A$4:$AD$569</formula>
    <oldFormula>'CONSOL REQ. PEND. IMPLEMEN 2021'!$A$4:$AD$569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" sId="2" numFmtId="19">
    <nc r="P271">
      <v>44564</v>
    </nc>
  </rcc>
  <rcc rId="411" sId="2" numFmtId="19">
    <nc r="Q271">
      <v>44612</v>
    </nc>
  </rcc>
  <rcc rId="412" sId="2" numFmtId="19">
    <nc r="R271">
      <v>44617</v>
    </nc>
  </rcc>
  <rcc rId="413" sId="2" odxf="1" dxf="1">
    <nc r="S271" t="inlineStr">
      <is>
        <t>Definición funcional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414" sId="2" numFmtId="13">
    <nc r="T271">
      <v>0.7</v>
    </nc>
  </rcc>
  <rcc rId="415" sId="2" odxf="1" dxf="1">
    <nc r="U271" t="inlineStr">
      <is>
        <t>NO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416" sId="2" odxf="1" dxf="1">
    <nc r="V271" t="inlineStr">
      <is>
        <t>Pedro Diego Izquierdo Bendezú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417" sId="2" odxf="1" dxf="1">
    <nc r="W271" t="inlineStr">
      <is>
        <t>Maricel Uscamaita Quispetupa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fmt sheetId="2" sqref="A271:W271 Y271:XFD271">
    <dxf>
      <fill>
        <patternFill>
          <bgColor rgb="FFFFFF00"/>
        </patternFill>
      </fill>
    </dxf>
  </rfmt>
  <rcv guid="{C463207C-6EEE-459F-B196-E216FC980535}" action="delete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2021'!$A$4:$AD$569</formula>
    <oldFormula>'CONSOL REQ. PEND. IMPLEMEN 2021'!$A$4:$AD$569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" sId="2" odxf="1" dxf="1" numFmtId="4">
    <nc r="A570">
      <v>183</v>
    </nc>
    <odxf>
      <alignment horizontal="general" wrapText="0" readingOrder="0"/>
    </odxf>
    <ndxf>
      <alignment horizontal="center" wrapText="1" readingOrder="0"/>
    </ndxf>
  </rcc>
  <rcc rId="423" sId="2" odxf="1" dxf="1">
    <nc r="B570" t="inlineStr">
      <is>
        <t>NO</t>
      </is>
    </nc>
    <odxf>
      <alignment wrapText="0" readingOrder="0"/>
    </odxf>
    <ndxf>
      <alignment wrapText="1" readingOrder="0"/>
    </ndxf>
  </rcc>
  <rcc rId="424" sId="2">
    <nc r="C570" t="inlineStr">
      <is>
        <t>NO</t>
      </is>
    </nc>
  </rcc>
  <rcc rId="425" sId="2" odxf="1" dxf="1" numFmtId="4">
    <nc r="D570">
      <v>647</v>
    </nc>
    <odxf>
      <numFmt numFmtId="30" formatCode="@"/>
      <alignment wrapText="0" readingOrder="0"/>
    </odxf>
    <ndxf>
      <numFmt numFmtId="164" formatCode="000000"/>
      <alignment wrapText="1" readingOrder="0"/>
    </ndxf>
  </rcc>
  <rcc rId="426" sId="2" odxf="1" dxf="1">
    <nc r="G570" t="inlineStr">
      <is>
        <t>Alta</t>
      </is>
    </nc>
    <odxf>
      <alignment wrapText="0" readingOrder="0"/>
    </odxf>
    <ndxf>
      <alignment wrapText="1" readingOrder="0"/>
    </ndxf>
  </rcc>
  <rcc rId="427" sId="2" odxf="1" dxf="1">
    <nc r="H570" t="inlineStr">
      <is>
        <t>Soporte y/o Mantenimiento</t>
      </is>
    </nc>
    <odxf>
      <alignment wrapText="0" readingOrder="0"/>
    </odxf>
    <ndxf>
      <alignment wrapText="1" readingOrder="0"/>
    </ndxf>
  </rcc>
  <rcc rId="428" sId="2" odxf="1" dxf="1">
    <nc r="I570" t="inlineStr">
      <is>
        <t>CANALES ELECTRÓNICOS</t>
      </is>
    </nc>
    <odxf>
      <alignment wrapText="0" readingOrder="0"/>
    </odxf>
    <ndxf>
      <alignment wrapText="1" readingOrder="0"/>
    </ndxf>
  </rcc>
  <rcc rId="429" sId="2" odxf="1" dxf="1">
    <nc r="K570" t="inlineStr">
      <is>
        <t>Yovana Enriquez Tisoc</t>
      </is>
    </nc>
    <odxf>
      <alignment wrapText="0" readingOrder="0"/>
    </odxf>
    <ndxf>
      <alignment wrapText="1" readingOrder="0"/>
    </ndxf>
  </rcc>
  <rcc rId="430" sId="2" odxf="1" dxf="1">
    <nc r="L570" t="inlineStr">
      <is>
        <t>SI</t>
      </is>
    </nc>
    <odxf>
      <alignment wrapText="0" readingOrder="0"/>
    </odxf>
    <ndxf>
      <alignment wrapText="1" readingOrder="0"/>
    </ndxf>
  </rcc>
  <rcc rId="431" sId="2" odxf="1" dxf="1">
    <nc r="M570" t="inlineStr">
      <is>
        <t>Canales Electrónicos</t>
      </is>
    </nc>
    <odxf>
      <alignment wrapText="0" readingOrder="0"/>
    </odxf>
    <ndxf>
      <alignment wrapText="1" readingOrder="0"/>
    </ndxf>
  </rcc>
  <rcc rId="432" sId="2" odxf="1" dxf="1">
    <nc r="N570">
      <v>0</v>
    </nc>
    <odxf>
      <alignment wrapText="0" readingOrder="0"/>
    </odxf>
    <ndxf>
      <alignment wrapText="1" readingOrder="0"/>
    </ndxf>
  </rcc>
  <rcc rId="433" sId="2" odxf="1" dxf="1">
    <nc r="O570" t="inlineStr">
      <is>
        <t>Media</t>
      </is>
    </nc>
    <odxf>
      <numFmt numFmtId="0" formatCode="General"/>
      <alignment wrapText="0" readingOrder="0"/>
    </odxf>
    <ndxf>
      <numFmt numFmtId="19" formatCode="dd/mm/yyyy"/>
      <alignment wrapText="1" readingOrder="0"/>
    </ndxf>
  </rcc>
  <rfmt sheetId="2" sqref="P570" start="0" length="0">
    <dxf>
      <alignment horizontal="general" readingOrder="0"/>
    </dxf>
  </rfmt>
  <rfmt sheetId="2" sqref="Q570" start="0" length="0">
    <dxf>
      <alignment wrapText="1" readingOrder="0"/>
    </dxf>
  </rfmt>
  <rfmt sheetId="2" sqref="R570" start="0" length="0">
    <dxf>
      <alignment wrapText="1" readingOrder="0"/>
    </dxf>
  </rfmt>
  <rcc rId="434" sId="2" odxf="1" dxf="1">
    <nc r="S570" t="inlineStr">
      <is>
        <t>Puesta en producción</t>
      </is>
    </nc>
    <odxf>
      <numFmt numFmtId="0" formatCode="General"/>
      <alignment wrapText="0" readingOrder="0"/>
    </odxf>
    <ndxf>
      <numFmt numFmtId="13" formatCode="0%"/>
      <alignment wrapText="1" readingOrder="0"/>
    </ndxf>
  </rcc>
  <rcc rId="435" sId="2" odxf="1" dxf="1" numFmtId="13">
    <nc r="T570">
      <v>1</v>
    </nc>
    <odxf>
      <alignment wrapText="0" readingOrder="0"/>
    </odxf>
    <ndxf>
      <alignment wrapText="1" readingOrder="0"/>
    </ndxf>
  </rcc>
  <rcc rId="436" sId="2" odxf="1" dxf="1">
    <nc r="U570" t="inlineStr">
      <is>
        <t>SI</t>
      </is>
    </nc>
    <odxf>
      <alignment wrapText="0" readingOrder="0"/>
    </odxf>
    <ndxf>
      <alignment wrapText="1" readingOrder="0"/>
    </ndxf>
  </rcc>
  <rcc rId="437" sId="2" odxf="1" dxf="1">
    <nc r="V570" t="inlineStr">
      <is>
        <t>Elizabeth Zarate Pantigoso</t>
      </is>
    </nc>
    <odxf>
      <alignment wrapText="0" readingOrder="0"/>
    </odxf>
    <ndxf>
      <alignment wrapText="1" readingOrder="0"/>
    </ndxf>
  </rcc>
  <rcc rId="438" sId="2">
    <nc r="W570" t="inlineStr">
      <is>
        <t>Karen Indira Alvarez Ccosco</t>
      </is>
    </nc>
  </rcc>
  <rcc rId="439" sId="2">
    <nc r="X570">
      <v>100</v>
    </nc>
  </rcc>
  <rcc rId="440" sId="2">
    <nc r="Y570" t="inlineStr">
      <is>
        <t>Alta</t>
      </is>
    </nc>
  </rcc>
  <rcc rId="441" sId="2">
    <nc r="E570" t="inlineStr">
      <is>
        <t>Soporte de segundo nivel SIMP - Cierre contable Diciembre 2021</t>
      </is>
    </nc>
  </rcc>
  <rcc rId="442" sId="2" numFmtId="19">
    <nc r="R570">
      <v>44566</v>
    </nc>
  </rcc>
  <rcc rId="443" sId="2" numFmtId="19">
    <nc r="Q570">
      <v>44566</v>
    </nc>
  </rcc>
  <rcc rId="444" sId="2" numFmtId="19">
    <nc r="J570">
      <v>44557</v>
    </nc>
  </rcc>
  <rcc rId="445" sId="2" numFmtId="19">
    <nc r="P570">
      <v>44561</v>
    </nc>
  </rcc>
  <rcv guid="{C463207C-6EEE-459F-B196-E216FC980535}" action="delete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2021'!$A$4:$AD$569</formula>
    <oldFormula>'CONSOL REQ. PEND. IMPLEMEN 2021'!$A$4:$AD$569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" sId="2">
    <oc r="W570" t="inlineStr">
      <is>
        <t>Karen Indira Alvarez Ccosco</t>
      </is>
    </oc>
    <nc r="W570"/>
  </rcc>
  <rcv guid="{C463207C-6EEE-459F-B196-E216FC980535}" action="delete"/>
  <rdn rId="0" localSheetId="2" customView="1" name="Z_C463207C_6EEE_459F_B196_E216FC980535_.wvu.Cols" hidden="1" oldHidden="1">
    <formula>'CONSOL REQ. PEND. IMPLEMEN 2021'!$X:$X</formula>
  </rdn>
  <rdn rId="0" localSheetId="2" customView="1" name="Z_C463207C_6EEE_459F_B196_E216FC980535_.wvu.FilterData" hidden="1" oldHidden="1">
    <formula>'CONSOL REQ. PEND. IMPLEMEN 2021'!$A$4:$AD$570</formula>
  </rdn>
  <rdn rId="0" localSheetId="5" customView="1" name="Z_C463207C_6EEE_459F_B196_E216FC980535_.wvu.FilterData" hidden="1" oldHidden="1">
    <formula>'CONSOL REQ IMPLEMENTADOS 2021'!$A$4:$T$18</formula>
  </rdn>
  <rdn rId="0" localSheetId="6" customView="1" name="Z_C463207C_6EEE_459F_B196_E216FC980535_.wvu.PrintArea" hidden="1" oldHidden="1">
    <formula>KANBAN!$A:$R</formula>
  </rdn>
  <rcv guid="{C463207C-6EEE-459F-B196-E216FC980535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" sId="2">
    <oc r="Y570" t="inlineStr">
      <is>
        <t>Alta</t>
      </is>
    </oc>
    <nc r="Y570">
      <v>100</v>
    </nc>
  </rcc>
  <rcc rId="456" sId="2">
    <nc r="Z570" t="inlineStr">
      <is>
        <t>Alta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463207C-6EEE-459F-B196-E216FC980535}" action="delete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2021'!$A$4:$Z$553</formula>
    <oldFormula>'CONSOL REQ. PEND. IMPLEMEN 2021'!$A$4:$Z$553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7" sId="2" xfDxf="1" dxf="1" numFmtId="19">
    <nc r="Q571">
      <v>44572</v>
    </nc>
    <ndxf>
      <font>
        <color theme="4" tint="-0.499984740745262"/>
      </font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8" sId="2" xfDxf="1" dxf="1" numFmtId="19">
    <nc r="R571">
      <v>44572</v>
    </nc>
    <ndxf>
      <font>
        <color theme="4" tint="-0.499984740745262"/>
      </font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A571" start="0" length="0">
    <dxf>
      <alignment horizontal="center" wrapText="1" readingOrder="0"/>
    </dxf>
  </rfmt>
  <rcc rId="459" sId="2" odxf="1" dxf="1">
    <nc r="B571" t="inlineStr">
      <is>
        <t>NO</t>
      </is>
    </nc>
    <odxf>
      <alignment wrapText="0" readingOrder="0"/>
    </odxf>
    <ndxf>
      <alignment wrapText="1" readingOrder="0"/>
    </ndxf>
  </rcc>
  <rcc rId="460" sId="2">
    <nc r="C571" t="inlineStr">
      <is>
        <t>SI</t>
      </is>
    </nc>
  </rcc>
  <rcc rId="461" sId="2" odxf="1" dxf="1" numFmtId="4">
    <nc r="D571">
      <v>653</v>
    </nc>
    <odxf>
      <numFmt numFmtId="30" formatCode="@"/>
      <alignment wrapText="0" readingOrder="0"/>
    </odxf>
    <ndxf>
      <numFmt numFmtId="164" formatCode="000000"/>
      <alignment wrapText="1" readingOrder="0"/>
    </ndxf>
  </rcc>
  <rcc rId="462" sId="2" odxf="1" dxf="1">
    <nc r="G571" t="inlineStr">
      <is>
        <t>Alta</t>
      </is>
    </nc>
    <odxf>
      <alignment wrapText="0" readingOrder="0"/>
    </odxf>
    <ndxf>
      <alignment wrapText="1" readingOrder="0"/>
    </ndxf>
  </rcc>
  <rcc rId="463" sId="2" odxf="1" dxf="1">
    <nc r="I571" t="inlineStr">
      <is>
        <t>CANALES ELECTRÓNICOS</t>
      </is>
    </nc>
    <odxf>
      <alignment wrapText="0" readingOrder="0"/>
    </odxf>
    <ndxf>
      <alignment wrapText="1" readingOrder="0"/>
    </ndxf>
  </rcc>
  <rcc rId="464" sId="2" odxf="1" dxf="1">
    <nc r="H571" t="inlineStr">
      <is>
        <t>Soporte y/o Mantenimiento</t>
      </is>
    </nc>
    <odxf>
      <alignment wrapText="0" readingOrder="0"/>
    </odxf>
    <ndxf>
      <alignment wrapText="1" readingOrder="0"/>
    </ndxf>
  </rcc>
  <rcc rId="465" sId="2" odxf="1" dxf="1">
    <nc r="K571" t="inlineStr">
      <is>
        <t>Yovana Enriquez Tisoc</t>
      </is>
    </nc>
    <odxf>
      <alignment wrapText="0" readingOrder="0"/>
    </odxf>
    <ndxf>
      <alignment wrapText="1" readingOrder="0"/>
    </ndxf>
  </rcc>
  <rcc rId="466" sId="2" odxf="1" dxf="1">
    <nc r="L571" t="inlineStr">
      <is>
        <t>SI</t>
      </is>
    </nc>
    <odxf>
      <alignment wrapText="0" readingOrder="0"/>
    </odxf>
    <ndxf>
      <alignment wrapText="1" readingOrder="0"/>
    </ndxf>
  </rcc>
  <rcc rId="467" sId="2" odxf="1" dxf="1">
    <nc r="M571" t="inlineStr">
      <is>
        <t>Canales Electrónicos</t>
      </is>
    </nc>
    <odxf>
      <alignment wrapText="0" readingOrder="0"/>
    </odxf>
    <ndxf>
      <alignment wrapText="1" readingOrder="0"/>
    </ndxf>
  </rcc>
  <rcc rId="468" sId="2" odxf="1" dxf="1">
    <nc r="N571">
      <v>0</v>
    </nc>
    <odxf>
      <alignment wrapText="0" readingOrder="0"/>
    </odxf>
    <ndxf>
      <alignment wrapText="1" readingOrder="0"/>
    </ndxf>
  </rcc>
  <rcc rId="469" sId="2" odxf="1" dxf="1">
    <nc r="O571" t="inlineStr">
      <is>
        <t>Media</t>
      </is>
    </nc>
    <odxf>
      <numFmt numFmtId="0" formatCode="General"/>
      <alignment wrapText="0" readingOrder="0"/>
    </odxf>
    <ndxf>
      <numFmt numFmtId="19" formatCode="dd/mm/yyyy"/>
      <alignment wrapText="1" readingOrder="0"/>
    </ndxf>
  </rcc>
  <rcc rId="470" sId="2" odxf="1" dxf="1" numFmtId="19">
    <nc r="P571">
      <v>44572</v>
    </nc>
    <odxf>
      <alignment horizontal="right" readingOrder="0"/>
    </odxf>
    <ndxf>
      <alignment horizontal="general" readingOrder="0"/>
    </ndxf>
  </rcc>
  <rcc rId="471" sId="2" odxf="1" dxf="1" numFmtId="13">
    <nc r="T571">
      <v>1</v>
    </nc>
    <odxf>
      <alignment wrapText="0" readingOrder="0"/>
    </odxf>
    <ndxf>
      <alignment wrapText="1" readingOrder="0"/>
    </ndxf>
  </rcc>
  <rcc rId="472" sId="2" odxf="1" dxf="1">
    <nc r="S571" t="inlineStr">
      <is>
        <t>Puesta en producción</t>
      </is>
    </nc>
    <odxf>
      <numFmt numFmtId="0" formatCode="General"/>
      <alignment wrapText="0" readingOrder="0"/>
    </odxf>
    <ndxf>
      <numFmt numFmtId="13" formatCode="0%"/>
      <alignment wrapText="1" readingOrder="0"/>
    </ndxf>
  </rcc>
  <rcc rId="473" sId="2" odxf="1" dxf="1">
    <nc r="U571" t="inlineStr">
      <is>
        <t>SI</t>
      </is>
    </nc>
    <odxf>
      <alignment wrapText="0" readingOrder="0"/>
    </odxf>
    <ndxf>
      <alignment wrapText="1" readingOrder="0"/>
    </ndxf>
  </rcc>
  <rcc rId="474" sId="2" odxf="1" dxf="1">
    <nc r="V571" t="inlineStr">
      <is>
        <t>Elizabeth Zarate Pantigoso</t>
      </is>
    </nc>
    <odxf>
      <alignment wrapText="0" readingOrder="0"/>
    </odxf>
    <ndxf>
      <alignment wrapText="1" readingOrder="0"/>
    </ndxf>
  </rcc>
  <rcc rId="475" sId="2">
    <nc r="Y571">
      <v>75</v>
    </nc>
  </rcc>
  <rcc rId="476" sId="2">
    <nc r="Z571" t="inlineStr">
      <is>
        <t>Media</t>
      </is>
    </nc>
  </rcc>
  <rcc rId="477" sId="2" numFmtId="4">
    <nc r="A571">
      <v>226</v>
    </nc>
  </rcc>
  <rcc rId="478" sId="2" odxf="1" dxf="1">
    <nc r="B572" t="inlineStr">
      <is>
        <t>NO</t>
      </is>
    </nc>
    <odxf>
      <alignment wrapText="0" readingOrder="0"/>
    </odxf>
    <ndxf>
      <alignment wrapText="1" readingOrder="0"/>
    </ndxf>
  </rcc>
  <rcc rId="479" sId="2">
    <nc r="C572" t="inlineStr">
      <is>
        <t>NO</t>
      </is>
    </nc>
  </rcc>
  <rcc rId="480" sId="2">
    <nc r="D572" t="inlineStr">
      <is>
        <t>000245</t>
      </is>
    </nc>
  </rcc>
  <rfmt sheetId="2" sqref="F572" start="0" length="0">
    <dxf>
      <font>
        <sz val="9"/>
        <color theme="4" tint="-0.499984740745262"/>
      </font>
      <alignment horizontal="general" wrapText="0" readingOrder="0"/>
    </dxf>
  </rfmt>
  <rcc rId="481" sId="2">
    <nc r="G572" t="inlineStr">
      <is>
        <t>Media</t>
      </is>
    </nc>
  </rcc>
  <rcc rId="482" sId="2">
    <nc r="H572" t="inlineStr">
      <is>
        <t>Soporte y/o Mantenimiento</t>
      </is>
    </nc>
  </rcc>
  <rcc rId="483" sId="2" odxf="1" dxf="1" numFmtId="19">
    <nc r="J572">
      <v>44502</v>
    </nc>
    <odxf>
      <font>
        <sz val="9"/>
        <color theme="4" tint="-0.499984740745262"/>
      </font>
      <alignment horizontal="center" wrapText="1" readingOrder="0"/>
    </odxf>
    <ndxf>
      <font>
        <sz val="9"/>
        <color theme="4" tint="-0.499984740745262"/>
      </font>
      <alignment horizontal="general" wrapText="0" readingOrder="0"/>
    </ndxf>
  </rcc>
  <rcc rId="484" sId="2">
    <nc r="N572">
      <v>0</v>
    </nc>
  </rcc>
  <rcc rId="485" sId="2">
    <nc r="O572" t="inlineStr">
      <is>
        <t>Media</t>
      </is>
    </nc>
  </rcc>
  <rcc rId="486" sId="2" odxf="1" dxf="1">
    <nc r="S572" t="inlineStr">
      <is>
        <t>Puesta en producción</t>
      </is>
    </nc>
    <odxf>
      <alignment wrapText="0" readingOrder="0"/>
    </odxf>
    <ndxf>
      <alignment wrapText="1" readingOrder="0"/>
    </ndxf>
  </rcc>
  <rcc rId="487" sId="2" odxf="1" dxf="1" numFmtId="13">
    <nc r="T572">
      <v>1</v>
    </nc>
    <odxf>
      <alignment wrapText="0" readingOrder="0"/>
    </odxf>
    <ndxf>
      <alignment wrapText="1" readingOrder="0"/>
    </ndxf>
  </rcc>
  <rcc rId="488" sId="2" odxf="1" dxf="1">
    <nc r="U572" t="inlineStr">
      <is>
        <t>SI</t>
      </is>
    </nc>
    <odxf>
      <numFmt numFmtId="13" formatCode="0%"/>
    </odxf>
    <ndxf>
      <numFmt numFmtId="0" formatCode="General"/>
    </ndxf>
  </rcc>
  <rcc rId="489" sId="2" odxf="1" dxf="1">
    <nc r="V572" t="inlineStr">
      <is>
        <t>Elizabeth Zarate Pantigoso</t>
      </is>
    </nc>
    <odxf>
      <alignment wrapText="0" readingOrder="0"/>
    </odxf>
    <ndxf>
      <alignment wrapText="1" readingOrder="0"/>
    </ndxf>
  </rcc>
  <rfmt sheetId="2" sqref="W572" start="0" length="0">
    <dxf>
      <alignment wrapText="0" readingOrder="0"/>
    </dxf>
  </rfmt>
  <rcc rId="490" sId="2">
    <nc r="X572">
      <v>75</v>
    </nc>
  </rcc>
  <rfmt sheetId="2" sqref="Y572" start="0" length="0">
    <dxf>
      <alignment wrapText="0" readingOrder="0"/>
    </dxf>
  </rfmt>
  <rcc rId="491" sId="2">
    <nc r="E572" t="inlineStr">
      <is>
        <t>Cambio de cuentas default según solicitud Enero 2022</t>
      </is>
    </nc>
  </rcc>
  <rcc rId="492" sId="2">
    <nc r="E571" t="inlineStr">
      <is>
        <t>Reprocesos SIMP - Enero 2022</t>
      </is>
    </nc>
  </rcc>
  <rcc rId="493" sId="2">
    <nc r="Z572" t="inlineStr">
      <is>
        <t>Media</t>
      </is>
    </nc>
  </rcc>
  <rcc rId="494" sId="2" odxf="1" dxf="1">
    <nc r="Y572">
      <v>75</v>
    </nc>
    <ndxf>
      <alignment wrapText="1" readingOrder="0"/>
    </ndxf>
  </rcc>
  <rcc rId="495" sId="2" xfDxf="1" dxf="1" numFmtId="19">
    <nc r="R572">
      <v>44579</v>
    </nc>
    <ndxf>
      <font>
        <color theme="4" tint="-0.499984740745262"/>
      </font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6" sId="2" xfDxf="1" dxf="1" numFmtId="19">
    <nc r="Q572">
      <v>44579</v>
    </nc>
    <ndxf>
      <font>
        <color theme="4" tint="-0.499984740745262"/>
      </font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7" sId="2" xfDxf="1" dxf="1" numFmtId="19">
    <nc r="P572">
      <v>44579</v>
    </nc>
    <ndxf>
      <font>
        <color theme="4" tint="-0.499984740745262"/>
      </font>
      <numFmt numFmtId="19" formatCode="dd/mm/yyyy"/>
      <alignment horizontal="righ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8" sId="2" numFmtId="4">
    <nc r="A572">
      <v>227</v>
    </nc>
  </rcc>
  <rfmt sheetId="2" sqref="A573" start="0" length="0">
    <dxf>
      <alignment horizontal="center" wrapText="1" readingOrder="0"/>
    </dxf>
  </rfmt>
  <rcc rId="499" sId="2" odxf="1" dxf="1">
    <nc r="B573" t="inlineStr">
      <is>
        <t>NO</t>
      </is>
    </nc>
    <odxf>
      <alignment wrapText="0" readingOrder="0"/>
    </odxf>
    <ndxf>
      <alignment wrapText="1" readingOrder="0"/>
    </ndxf>
  </rcc>
  <rcc rId="500" sId="2">
    <nc r="C573" t="inlineStr">
      <is>
        <t>SI</t>
      </is>
    </nc>
  </rcc>
  <rcc rId="501" sId="2" odxf="1" dxf="1" numFmtId="4">
    <nc r="D573">
      <v>650</v>
    </nc>
    <odxf>
      <numFmt numFmtId="30" formatCode="@"/>
      <alignment wrapText="0" readingOrder="0"/>
    </odxf>
    <ndxf>
      <numFmt numFmtId="164" formatCode="000000"/>
      <alignment wrapText="1" readingOrder="0"/>
    </ndxf>
  </rcc>
  <rcc rId="502" sId="2" odxf="1" dxf="1">
    <nc r="G573" t="inlineStr">
      <is>
        <t>Alta</t>
      </is>
    </nc>
    <odxf>
      <alignment wrapText="0" readingOrder="0"/>
    </odxf>
    <ndxf>
      <alignment wrapText="1" readingOrder="0"/>
    </ndxf>
  </rcc>
  <rcc rId="503" sId="2" odxf="1" dxf="1">
    <nc r="H573" t="inlineStr">
      <is>
        <t>Soporte y/o Mantenimiento</t>
      </is>
    </nc>
    <odxf>
      <alignment wrapText="0" readingOrder="0"/>
    </odxf>
    <ndxf>
      <alignment wrapText="1" readingOrder="0"/>
    </ndxf>
  </rcc>
  <rcc rId="504" sId="2" odxf="1" dxf="1">
    <nc r="I573" t="inlineStr">
      <is>
        <t>CANALES ELECTRÓNICOS</t>
      </is>
    </nc>
    <odxf>
      <alignment wrapText="0" readingOrder="0"/>
    </odxf>
    <ndxf>
      <alignment wrapText="1" readingOrder="0"/>
    </ndxf>
  </rcc>
  <rcc rId="505" sId="2" numFmtId="19">
    <nc r="J573">
      <v>44502</v>
    </nc>
  </rcc>
  <rcc rId="506" sId="2" odxf="1" dxf="1">
    <nc r="K573" t="inlineStr">
      <is>
        <t>Renato Figueroa Diaz</t>
      </is>
    </nc>
    <odxf>
      <alignment wrapText="0" readingOrder="0"/>
    </odxf>
    <ndxf>
      <alignment wrapText="1" readingOrder="0"/>
    </ndxf>
  </rcc>
  <rcc rId="507" sId="2" odxf="1" dxf="1">
    <nc r="L573" t="inlineStr">
      <is>
        <t>SI</t>
      </is>
    </nc>
    <odxf>
      <alignment wrapText="0" readingOrder="0"/>
    </odxf>
    <ndxf>
      <alignment wrapText="1" readingOrder="0"/>
    </ndxf>
  </rcc>
  <rcc rId="508" sId="2" odxf="1" dxf="1">
    <nc r="M573" t="inlineStr">
      <is>
        <t>Canales Electrónicos</t>
      </is>
    </nc>
    <odxf>
      <alignment wrapText="0" readingOrder="0"/>
    </odxf>
    <ndxf>
      <alignment wrapText="1" readingOrder="0"/>
    </ndxf>
  </rcc>
  <rcc rId="509" sId="2" odxf="1" dxf="1">
    <nc r="N573">
      <v>0</v>
    </nc>
    <odxf>
      <alignment wrapText="0" readingOrder="0"/>
    </odxf>
    <ndxf>
      <alignment wrapText="1" readingOrder="0"/>
    </ndxf>
  </rcc>
  <rcc rId="510" sId="2" odxf="1" dxf="1">
    <nc r="O573" t="inlineStr">
      <is>
        <t>Media</t>
      </is>
    </nc>
    <odxf>
      <numFmt numFmtId="0" formatCode="General"/>
      <alignment wrapText="0" readingOrder="0"/>
    </odxf>
    <ndxf>
      <numFmt numFmtId="19" formatCode="dd/mm/yyyy"/>
      <alignment wrapText="1" readingOrder="0"/>
    </ndxf>
  </rcc>
  <rfmt sheetId="2" sqref="P573" start="0" length="0">
    <dxf>
      <alignment horizontal="general" readingOrder="0"/>
    </dxf>
  </rfmt>
  <rfmt sheetId="2" sqref="Q573" start="0" length="0">
    <dxf>
      <alignment wrapText="1" readingOrder="0"/>
    </dxf>
  </rfmt>
  <rfmt sheetId="2" sqref="R573" start="0" length="0">
    <dxf>
      <alignment wrapText="1" readingOrder="0"/>
    </dxf>
  </rfmt>
  <rcc rId="511" sId="2" odxf="1" dxf="1">
    <nc r="S573" t="inlineStr">
      <is>
        <t>Puesta en producción</t>
      </is>
    </nc>
    <odxf>
      <numFmt numFmtId="0" formatCode="General"/>
      <alignment wrapText="0" readingOrder="0"/>
    </odxf>
    <ndxf>
      <numFmt numFmtId="13" formatCode="0%"/>
      <alignment wrapText="1" readingOrder="0"/>
    </ndxf>
  </rcc>
  <rcc rId="512" sId="2" odxf="1" dxf="1" numFmtId="13">
    <nc r="T573">
      <v>1</v>
    </nc>
    <odxf>
      <alignment wrapText="0" readingOrder="0"/>
    </odxf>
    <ndxf>
      <alignment wrapText="1" readingOrder="0"/>
    </ndxf>
  </rcc>
  <rcc rId="513" sId="2" odxf="1" dxf="1">
    <nc r="U573" t="inlineStr">
      <is>
        <t>SI</t>
      </is>
    </nc>
    <odxf>
      <alignment wrapText="0" readingOrder="0"/>
    </odxf>
    <ndxf>
      <alignment wrapText="1" readingOrder="0"/>
    </ndxf>
  </rcc>
  <rcc rId="514" sId="2" odxf="1" dxf="1">
    <nc r="V573" t="inlineStr">
      <is>
        <t>Elizabeth Zarate Pantigoso</t>
      </is>
    </nc>
    <odxf>
      <alignment wrapText="0" readingOrder="0"/>
    </odxf>
    <ndxf>
      <alignment wrapText="1" readingOrder="0"/>
    </ndxf>
  </rcc>
  <rcc rId="515" sId="2">
    <nc r="X573">
      <v>100</v>
    </nc>
  </rcc>
  <rfmt sheetId="2" sqref="A572">
    <dxf>
      <alignment vertical="top" readingOrder="0"/>
    </dxf>
  </rfmt>
  <rfmt sheetId="2" sqref="A572">
    <dxf>
      <alignment vertical="bottom" readingOrder="0"/>
    </dxf>
  </rfmt>
  <rfmt sheetId="2" sqref="A572">
    <dxf>
      <alignment vertical="center" readingOrder="0"/>
    </dxf>
  </rfmt>
  <rfmt sheetId="2" sqref="A572">
    <dxf>
      <alignment horizontal="center" readingOrder="0"/>
    </dxf>
  </rfmt>
  <rcc rId="516" sId="2" numFmtId="4">
    <nc r="A573">
      <v>228</v>
    </nc>
  </rcc>
  <rcc rId="517" sId="2">
    <nc r="E573" t="inlineStr">
      <is>
        <t>Solicitud de tarjetas en lote en ADMIN DEBITO - Enero 2021</t>
      </is>
    </nc>
  </rcc>
  <rcc rId="518" sId="2" numFmtId="19">
    <nc r="Q573">
      <v>44581</v>
    </nc>
  </rcc>
  <rcc rId="519" sId="2" numFmtId="19">
    <nc r="R573">
      <v>44581</v>
    </nc>
  </rcc>
  <rfmt sheetId="2" sqref="P573" start="0" length="0">
    <dxf>
      <alignment wrapText="1" readingOrder="0"/>
    </dxf>
  </rfmt>
  <rcc rId="520" sId="2" numFmtId="19">
    <nc r="P573">
      <v>44580</v>
    </nc>
  </rcc>
  <rcc rId="521" sId="2">
    <nc r="Y573">
      <v>75</v>
    </nc>
  </rcc>
  <rcc rId="522" sId="2">
    <nc r="Z573" t="inlineStr">
      <is>
        <t>Media</t>
      </is>
    </nc>
  </rcc>
  <rfmt sheetId="2" xfDxf="1" sqref="E574" start="0" length="0">
    <dxf>
      <font>
        <color theme="4" tint="-0.499984740745262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23" sId="2">
    <nc r="E574" t="inlineStr">
      <is>
        <t>Elaboracion de tablas maestras y esquema de base de datos SIMP para proyecto de nuevo Log contable</t>
      </is>
    </nc>
  </rcc>
  <rfmt sheetId="2" sqref="D574" start="0" length="0">
    <dxf>
      <numFmt numFmtId="164" formatCode="000000"/>
      <alignment wrapText="1" readingOrder="0"/>
    </dxf>
  </rfmt>
  <rcc rId="524" sId="2" numFmtId="4">
    <nc r="D574">
      <v>655</v>
    </nc>
  </rcc>
  <rcc rId="525" sId="2">
    <nc r="C574" t="inlineStr">
      <is>
        <t>SI</t>
      </is>
    </nc>
  </rcc>
  <rcc rId="526" sId="2" odxf="1" dxf="1">
    <nc r="B574" t="inlineStr">
      <is>
        <t>NO</t>
      </is>
    </nc>
    <odxf>
      <alignment wrapText="0" readingOrder="0"/>
    </odxf>
    <ndxf>
      <alignment wrapText="1" readingOrder="0"/>
    </ndxf>
  </rcc>
  <rcc rId="527" sId="2" odxf="1" dxf="1">
    <nc r="G574" t="inlineStr">
      <is>
        <t>Alta</t>
      </is>
    </nc>
    <odxf>
      <alignment wrapText="0" readingOrder="0"/>
    </odxf>
    <ndxf>
      <alignment wrapText="1" readingOrder="0"/>
    </ndxf>
  </rcc>
  <rcc rId="528" sId="2">
    <nc r="H574" t="inlineStr">
      <is>
        <t>Proyecto</t>
      </is>
    </nc>
  </rcc>
  <rfmt sheetId="2" sqref="H574">
    <dxf>
      <alignment horizontal="center" readingOrder="0"/>
    </dxf>
  </rfmt>
  <rcc rId="529" sId="2">
    <nc r="Y574">
      <v>75</v>
    </nc>
  </rcc>
  <rcc rId="530" sId="2">
    <nc r="Z574" t="inlineStr">
      <is>
        <t>Media</t>
      </is>
    </nc>
  </rcc>
  <rcc rId="531" sId="2" odxf="1" dxf="1">
    <nc r="V574" t="inlineStr">
      <is>
        <t>Elizabeth Zarate Pantigoso</t>
      </is>
    </nc>
    <odxf>
      <alignment wrapText="0" readingOrder="0"/>
    </odxf>
    <ndxf>
      <alignment wrapText="1" readingOrder="0"/>
    </ndxf>
  </rcc>
  <rcv guid="{C463207C-6EEE-459F-B196-E216FC980535}" action="delete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2021'!$A$4:$AD$570</formula>
    <oldFormula>'CONSOL REQ. PEND. IMPLEMEN 2021'!$A$4:$AD$570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" sId="2">
    <nc r="W574" t="inlineStr">
      <is>
        <t>Karen Indira Alvarez Ccosco</t>
      </is>
    </nc>
  </rcc>
  <rcc rId="537" sId="2" odxf="1" dxf="1" numFmtId="13">
    <nc r="T574">
      <v>1</v>
    </nc>
    <odxf>
      <alignment wrapText="0" readingOrder="0"/>
    </odxf>
    <ndxf>
      <alignment wrapText="1" readingOrder="0"/>
    </ndxf>
  </rcc>
  <rcc rId="538" sId="2" odxf="1" dxf="1">
    <nc r="U574" t="inlineStr">
      <is>
        <t>SI</t>
      </is>
    </nc>
    <odxf>
      <alignment wrapText="0" readingOrder="0"/>
    </odxf>
    <ndxf>
      <alignment wrapText="1" readingOrder="0"/>
    </ndxf>
  </rcc>
  <rcc rId="539" sId="2" odxf="1" dxf="1">
    <nc r="S574" t="inlineStr">
      <is>
        <t>Puesta en producción</t>
      </is>
    </nc>
    <odxf>
      <numFmt numFmtId="0" formatCode="General"/>
      <alignment wrapText="0" readingOrder="0"/>
    </odxf>
    <ndxf>
      <numFmt numFmtId="13" formatCode="0%"/>
      <alignment wrapText="1" readingOrder="0"/>
    </ndxf>
  </rcc>
  <rcc rId="540" sId="2" xfDxf="1" dxf="1" numFmtId="19">
    <nc r="R574">
      <v>44588</v>
    </nc>
    <ndxf>
      <font>
        <color theme="4" tint="-0.499984740745262"/>
      </font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1" sId="2" xfDxf="1" dxf="1" numFmtId="19">
    <nc r="Q574">
      <v>44588</v>
    </nc>
    <ndxf>
      <font>
        <color theme="4" tint="-0.499984740745262"/>
      </font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2" sId="2" odxf="1" dxf="1">
    <nc r="O574" t="inlineStr">
      <is>
        <t>Media</t>
      </is>
    </nc>
    <odxf>
      <numFmt numFmtId="0" formatCode="General"/>
      <alignment wrapText="0" readingOrder="0"/>
    </odxf>
    <ndxf>
      <numFmt numFmtId="19" formatCode="dd/mm/yyyy"/>
      <alignment wrapText="1" readingOrder="0"/>
    </ndxf>
  </rcc>
  <rcc rId="543" sId="2" odxf="1" dxf="1">
    <nc r="N574">
      <v>0</v>
    </nc>
    <odxf>
      <alignment wrapText="0" readingOrder="0"/>
    </odxf>
    <ndxf>
      <alignment wrapText="1" readingOrder="0"/>
    </ndxf>
  </rcc>
  <rcc rId="544" sId="2" odxf="1" dxf="1">
    <nc r="L574" t="inlineStr">
      <is>
        <t>SI</t>
      </is>
    </nc>
    <odxf>
      <alignment wrapText="0" readingOrder="0"/>
    </odxf>
    <ndxf>
      <alignment wrapText="1" readingOrder="0"/>
    </ndxf>
  </rcc>
  <rfmt sheetId="2" sqref="P574" start="0" length="0">
    <dxf>
      <alignment horizontal="general" wrapText="1" readingOrder="0"/>
    </dxf>
  </rfmt>
  <rcc rId="545" sId="2" numFmtId="19">
    <nc r="P574">
      <v>44578</v>
    </nc>
  </rcc>
  <rcc rId="546" sId="2" numFmtId="4">
    <nc r="A574">
      <v>229</v>
    </nc>
  </rcc>
  <rcv guid="{C463207C-6EEE-459F-B196-E216FC980535}" action="delete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2021'!$A$4:$AD$570</formula>
    <oldFormula>'CONSOL REQ. PEND. IMPLEMEN 2021'!$A$4:$AD$570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E575" start="0" length="0">
    <dxf>
      <font>
        <color theme="4" tint="-0.499984740745262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51" sId="2">
    <nc r="E575" t="inlineStr">
      <is>
        <t>Revisión y seguimiento de autorizador Globalnet para verificación de validación de fecha de vencimiento en tarjetas débito Visa
Revisión archivo 312</t>
      </is>
    </nc>
  </rcc>
  <rfmt sheetId="2" sqref="A574">
    <dxf>
      <alignment horizontal="center" readingOrder="0"/>
    </dxf>
  </rfmt>
  <rfmt sheetId="2" sqref="A575" start="0" length="0">
    <dxf>
      <alignment horizontal="center" readingOrder="0"/>
    </dxf>
  </rfmt>
  <rcc rId="552" sId="2" numFmtId="4">
    <nc r="A575">
      <v>230</v>
    </nc>
  </rcc>
  <rcc rId="553" sId="2" odxf="1" dxf="1">
    <nc r="B575" t="inlineStr">
      <is>
        <t>NO</t>
      </is>
    </nc>
    <odxf>
      <alignment wrapText="0" readingOrder="0"/>
    </odxf>
    <ndxf>
      <alignment wrapText="1" readingOrder="0"/>
    </ndxf>
  </rcc>
  <rcc rId="554" sId="2">
    <nc r="C575" t="inlineStr">
      <is>
        <t>SI</t>
      </is>
    </nc>
  </rcc>
  <rfmt sheetId="2" sqref="D575" start="0" length="0">
    <dxf>
      <numFmt numFmtId="164" formatCode="000000"/>
      <alignment wrapText="1" readingOrder="0"/>
    </dxf>
  </rfmt>
  <rcc rId="555" sId="2" numFmtId="4">
    <nc r="D575">
      <v>656</v>
    </nc>
  </rcc>
  <rcc rId="556" sId="2" odxf="1" dxf="1">
    <nc r="G575" t="inlineStr">
      <is>
        <t>Alta</t>
      </is>
    </nc>
    <odxf>
      <alignment wrapText="0" readingOrder="0"/>
    </odxf>
    <ndxf>
      <alignment wrapText="1" readingOrder="0"/>
    </ndxf>
  </rcc>
  <rcc rId="557" sId="2" odxf="1" dxf="1">
    <nc r="H575" t="inlineStr">
      <is>
        <t>Soporte y/o Mantenimiento</t>
      </is>
    </nc>
    <odxf>
      <alignment wrapText="0" readingOrder="0"/>
    </odxf>
    <ndxf>
      <alignment wrapText="1" readingOrder="0"/>
    </ndxf>
  </rcc>
  <rcc rId="558" sId="2" odxf="1" dxf="1">
    <nc r="I575" t="inlineStr">
      <is>
        <t>CANALES ELECTRÓNICOS</t>
      </is>
    </nc>
    <odxf>
      <alignment wrapText="0" readingOrder="0"/>
    </odxf>
    <ndxf>
      <alignment wrapText="1" readingOrder="0"/>
    </ndxf>
  </rcc>
  <rcc rId="559" sId="2" odxf="1" dxf="1">
    <nc r="M575" t="inlineStr">
      <is>
        <t>Canales Electrónicos</t>
      </is>
    </nc>
    <odxf>
      <alignment wrapText="0" readingOrder="0"/>
    </odxf>
    <ndxf>
      <alignment wrapText="1" readingOrder="0"/>
    </ndxf>
  </rcc>
  <rcc rId="560" sId="2" odxf="1" dxf="1">
    <nc r="L575" t="inlineStr">
      <is>
        <t>SI</t>
      </is>
    </nc>
    <odxf>
      <alignment wrapText="0" readingOrder="0"/>
    </odxf>
    <ndxf>
      <alignment wrapText="1" readingOrder="0"/>
    </ndxf>
  </rcc>
  <rcc rId="561" sId="2" odxf="1" dxf="1">
    <nc r="N575">
      <v>0</v>
    </nc>
    <odxf>
      <alignment wrapText="0" readingOrder="0"/>
    </odxf>
    <ndxf>
      <alignment wrapText="1" readingOrder="0"/>
    </ndxf>
  </rcc>
  <rcc rId="562" sId="2" odxf="1" dxf="1">
    <nc r="K575" t="inlineStr">
      <is>
        <t>Renato Figueroa Diaz</t>
      </is>
    </nc>
    <odxf>
      <alignment wrapText="0" readingOrder="0"/>
    </odxf>
    <ndxf>
      <alignment wrapText="1" readingOrder="0"/>
    </ndxf>
  </rcc>
  <rcc rId="563" sId="2" xfDxf="1" dxf="1" numFmtId="19">
    <nc r="Q575">
      <v>44581</v>
    </nc>
    <ndxf>
      <font>
        <color theme="4" tint="-0.499984740745262"/>
      </font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4" sId="2" xfDxf="1" dxf="1" numFmtId="19">
    <nc r="R575">
      <v>44581</v>
    </nc>
    <ndxf>
      <font>
        <color theme="4" tint="-0.499984740745262"/>
      </font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5" sId="2" odxf="1" dxf="1">
    <nc r="O575" t="inlineStr">
      <is>
        <t>Media</t>
      </is>
    </nc>
    <odxf>
      <numFmt numFmtId="0" formatCode="General"/>
      <alignment wrapText="0" readingOrder="0"/>
    </odxf>
    <ndxf>
      <numFmt numFmtId="19" formatCode="dd/mm/yyyy"/>
      <alignment wrapText="1" readingOrder="0"/>
    </ndxf>
  </rcc>
  <rcc rId="566" sId="2" odxf="1" dxf="1" numFmtId="13">
    <nc r="T575">
      <v>1</v>
    </nc>
    <odxf>
      <alignment wrapText="0" readingOrder="0"/>
    </odxf>
    <ndxf>
      <alignment wrapText="1" readingOrder="0"/>
    </ndxf>
  </rcc>
  <rcc rId="567" sId="2" odxf="1" dxf="1">
    <nc r="U575" t="inlineStr">
      <is>
        <t>SI</t>
      </is>
    </nc>
    <odxf>
      <alignment wrapText="0" readingOrder="0"/>
    </odxf>
    <ndxf>
      <alignment wrapText="1" readingOrder="0"/>
    </ndxf>
  </rcc>
  <rcc rId="568" sId="2" numFmtId="19">
    <nc r="P575">
      <v>44581</v>
    </nc>
  </rcc>
  <rfmt sheetId="2" sqref="J574" start="0" length="0">
    <dxf>
      <font>
        <sz val="9"/>
        <color theme="4" tint="-0.499984740745262"/>
      </font>
      <alignment horizontal="general" readingOrder="0"/>
    </dxf>
  </rfmt>
  <rfmt sheetId="2" sqref="J572" start="0" length="0">
    <dxf>
      <font>
        <sz val="9"/>
        <color theme="4" tint="-0.499984740745262"/>
      </font>
      <alignment horizontal="center" wrapText="1" readingOrder="0"/>
    </dxf>
  </rfmt>
  <rcc rId="569" sId="2" odxf="1" dxf="1" numFmtId="19">
    <nc r="J574">
      <v>44578</v>
    </nc>
    <ndxf>
      <font>
        <sz val="9"/>
        <color theme="4" tint="-0.499984740745262"/>
      </font>
      <alignment horizontal="center" readingOrder="0"/>
    </ndxf>
  </rcc>
  <rcv guid="{C463207C-6EEE-459F-B196-E216FC980535}" action="delete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2021'!$A$4:$AD$570</formula>
    <oldFormula>'CONSOL REQ. PEND. IMPLEMEN 2021'!$A$4:$AD$570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" sId="2" odxf="1" dxf="1">
    <oc r="C575" t="inlineStr">
      <is>
        <t>SI</t>
      </is>
    </oc>
    <nc r="C575" t="inlineStr">
      <is>
        <t>NO</t>
      </is>
    </nc>
    <odxf>
      <alignment wrapText="0" readingOrder="0"/>
    </odxf>
    <ndxf>
      <alignment wrapText="1" readingOrder="0"/>
    </ndxf>
  </rcc>
  <rcc rId="575" sId="2" odxf="1" dxf="1">
    <oc r="C573" t="inlineStr">
      <is>
        <t>SI</t>
      </is>
    </oc>
    <nc r="C573" t="inlineStr">
      <is>
        <t>NO</t>
      </is>
    </nc>
    <odxf>
      <alignment wrapText="0" readingOrder="0"/>
    </odxf>
    <ndxf>
      <alignment wrapText="1" readingOrder="0"/>
    </ndxf>
  </rcc>
  <rcc rId="576" sId="2" odxf="1" dxf="1">
    <oc r="C571" t="inlineStr">
      <is>
        <t>SI</t>
      </is>
    </oc>
    <nc r="C571" t="inlineStr">
      <is>
        <t>NO</t>
      </is>
    </nc>
    <odxf>
      <alignment wrapText="0" readingOrder="0"/>
    </odxf>
    <ndxf>
      <alignment wrapText="1" readingOrder="0"/>
    </ndxf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" sId="2" numFmtId="4">
    <oc r="D570">
      <v>647</v>
    </oc>
    <nc r="D570">
      <v>800</v>
    </nc>
  </rcc>
  <rcc rId="578" sId="2" numFmtId="4">
    <oc r="D571">
      <v>653</v>
    </oc>
    <nc r="D571">
      <v>801</v>
    </nc>
  </rcc>
  <rcc rId="579" sId="2">
    <oc r="D572" t="inlineStr">
      <is>
        <t>000245</t>
      </is>
    </oc>
    <nc r="D572" t="inlineStr">
      <is>
        <t>000802</t>
      </is>
    </nc>
  </rcc>
  <rcc rId="580" sId="2" numFmtId="4">
    <oc r="D573">
      <v>650</v>
    </oc>
    <nc r="D573">
      <v>803</v>
    </nc>
  </rcc>
  <rcc rId="581" sId="2" numFmtId="4">
    <oc r="D574">
      <v>655</v>
    </oc>
    <nc r="D574">
      <v>804</v>
    </nc>
  </rcc>
  <rcc rId="582" sId="2" numFmtId="4">
    <oc r="D575">
      <v>656</v>
    </oc>
    <nc r="D575">
      <v>805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3" sId="2" odxf="1" dxf="1">
    <nc r="S575" t="inlineStr">
      <is>
        <t>Puesta en producción</t>
      </is>
    </nc>
    <odxf>
      <numFmt numFmtId="0" formatCode="General"/>
      <alignment wrapText="0" readingOrder="0"/>
    </odxf>
    <ndxf>
      <numFmt numFmtId="13" formatCode="0%"/>
      <alignment wrapText="1" readingOrder="0"/>
    </ndxf>
  </rcc>
  <rcc rId="584" sId="2" odxf="1" dxf="1">
    <nc r="V575" t="inlineStr">
      <is>
        <t>Elizabeth Zarate Pantigoso</t>
      </is>
    </nc>
    <odxf>
      <alignment wrapText="0" readingOrder="0"/>
    </odxf>
    <ndxf>
      <alignment wrapText="1" readingOrder="0"/>
    </ndxf>
  </rcc>
  <rcc rId="585" sId="2">
    <nc r="Y575">
      <v>75</v>
    </nc>
  </rcc>
  <rcc rId="586" sId="2">
    <nc r="Z575" t="inlineStr">
      <is>
        <t>Media</t>
      </is>
    </nc>
  </rcc>
  <rcc rId="587" sId="2" numFmtId="19">
    <nc r="J575">
      <v>44581</v>
    </nc>
  </rcc>
  <rcv guid="{C463207C-6EEE-459F-B196-E216FC980535}" action="delete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2021'!$A$4:$AD$570</formula>
    <oldFormula>'CONSOL REQ. PEND. IMPLEMEN 2021'!$A$4:$AD$570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2" sId="2" numFmtId="19">
    <oc r="J573">
      <v>44502</v>
    </oc>
    <nc r="J573">
      <v>44580</v>
    </nc>
  </rcc>
  <rcc rId="593" sId="2" numFmtId="19">
    <oc r="J572">
      <v>44502</v>
    </oc>
    <nc r="J572">
      <v>44579</v>
    </nc>
  </rcc>
  <rcc rId="594" sId="2" xfDxf="1" dxf="1" numFmtId="19">
    <nc r="J571">
      <v>44572</v>
    </nc>
    <ndxf>
      <font>
        <sz val="9"/>
        <color theme="4" tint="-0.499984740745262"/>
      </font>
      <numFmt numFmtId="19" formatCode="dd/mm/yyyy"/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C463207C-6EEE-459F-B196-E216FC980535}" action="delete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2021'!$A$4:$AD$570</formula>
    <oldFormula>'CONSOL REQ. PEND. IMPLEMEN 2021'!$A$4:$AD$570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9" sId="2" numFmtId="4">
    <oc r="D574">
      <v>804</v>
    </oc>
    <nc r="D574">
      <v>800</v>
    </nc>
  </rcc>
  <rcc rId="600" sId="2" numFmtId="4">
    <oc r="D575">
      <v>805</v>
    </oc>
    <nc r="D575">
      <v>801</v>
    </nc>
  </rcc>
  <rcc rId="601" sId="2" numFmtId="4">
    <oc r="D573">
      <v>803</v>
    </oc>
    <nc r="D573">
      <v>225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2" sId="2" numFmtId="4">
    <oc r="D570">
      <v>800</v>
    </oc>
    <nc r="D570">
      <v>646</v>
    </nc>
  </rcc>
  <rcv guid="{C463207C-6EEE-459F-B196-E216FC980535}" action="delete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2021'!$A$4:$AD$575</formula>
    <oldFormula>'CONSOL REQ. PEND. IMPLEMEN 2021'!$A$4:$AD$570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7" sId="2">
    <oc r="D572" t="inlineStr">
      <is>
        <t>000802</t>
      </is>
    </oc>
    <nc r="D572" t="inlineStr">
      <is>
        <t>000245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463207C-6EEE-459F-B196-E216FC980535}" action="delete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2021'!$A$4:$Z$553</formula>
    <oldFormula>'CONSOL REQ. PEND. IMPLEMEN 2021'!$A$4:$Z$553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8" sId="2" numFmtId="4">
    <oc r="D571">
      <v>801</v>
    </oc>
    <nc r="D571">
      <v>652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9" sId="2" ref="A14:XFD14" action="deleteRow">
    <undo index="0" exp="area" ref3D="1" dr="$X$1:$X$1048576" dn="Z_C463207C_6EEE_459F_B196_E216FC980535_.wvu.Cols" sId="2"/>
    <rfmt sheetId="2" xfDxf="1" sqref="A14:XFD14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4">
        <v>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4">
        <v>102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 t="inlineStr">
        <is>
          <t>Implementar de Pagos en línea de SEAL desde Wayki App
- Convenio de Pagos en Línea
- Extornos automáticos
- Conciliación de Pagos diarias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4" t="inlineStr">
        <is>
          <t>Correo Electroónico:
URGENTE -  CAJA CUSCO - DOCUMENTACIÓN TECNICA -  CONVENIO DE COBRANZAS - SEAL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4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4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4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4">
        <v>44201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4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4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4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4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4">
        <v>44274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4">
        <v>44329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4">
        <v>44363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4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4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4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4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4" t="inlineStr">
        <is>
          <t>Pendiente Validación en APK
Pendiente Validación de Pagos y Extornos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4">
        <f>IF(Z14="Alta",100,IF(Z14="Media",75,IF(Z14="Baja",50,IF(Z14="",0))))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4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10" sId="2" ref="A14:XFD14" action="deleteRow">
    <undo index="0" exp="area" ref3D="1" dr="$X$1:$X$1048576" dn="Z_C463207C_6EEE_459F_B196_E216FC980535_.wvu.Cols" sId="2"/>
    <rfmt sheetId="2" xfDxf="1" sqref="A14:XFD14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4">
        <v>159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4">
        <v>102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 t="inlineStr">
        <is>
          <t>Implementación de procediemintos almacenados para realizar el cobro del servicio en línea con SEAL desde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4" t="inlineStr">
        <is>
          <t>Correo Electroónico:
URGENTE -  CAJA CUSCO - DOCUMENTACIÓN TECNICA -  CONVENIO DE COBRANZAS - SEAL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4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4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4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4">
        <v>44201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4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4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4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4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4">
        <v>44274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4">
        <v>44329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4">
        <v>44363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4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4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4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4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4" t="inlineStr">
        <is>
          <t>Pendiente Validación en APK
Pendiente Validación de Pagos y Extornos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4">
        <f>IF(Z14="Alta",100,IF(Z14="Media",75,IF(Z14="Baja",50,IF(Z14="",0))))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4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11" sId="2" ref="A14:XFD14" action="deleteRow">
    <undo index="0" exp="area" ref3D="1" dr="$X$1:$X$1048576" dn="Z_C463207C_6EEE_459F_B196_E216FC980535_.wvu.Cols" sId="2"/>
    <rfmt sheetId="2" xfDxf="1" sqref="A14:XFD14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4">
        <v>160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4">
        <v>102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 t="inlineStr">
        <is>
          <t>Integración e implementación de Servicios en bus de integración para el proceso de Pagos en línea desde APK e IPA 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4" t="inlineStr">
        <is>
          <t>Correo Electroónico:
URGENTE -  CAJA CUSCO - DOCUMENTACIÓN TECNICA -  CONVENIO DE COBRANZAS - SEAL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4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4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4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4">
        <v>44201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4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4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4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4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4">
        <v>44274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4">
        <v>44329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4">
        <v>44363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4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4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4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4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4" t="inlineStr">
        <is>
          <t>Pendiente Validación en APK
Pendiente Validación de Pagos y Extornos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4">
        <f>IF(Z14="Alta",100,IF(Z14="Media",75,IF(Z14="Baja",50,IF(Z14="",0))))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4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12" sId="2" ref="A14:XFD14" action="deleteRow">
    <undo index="0" exp="area" ref3D="1" dr="$X$1:$X$1048576" dn="Z_C463207C_6EEE_459F_B196_E216FC980535_.wvu.Cols" sId="2"/>
    <rfmt sheetId="2" xfDxf="1" sqref="A14:XFD14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4">
        <v>161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4">
        <v>102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 t="inlineStr">
        <is>
          <t>Implementación de proceso y servicio de extornos de SEAL - Creación de web service para envío de extornos automáticos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4" t="inlineStr">
        <is>
          <t>Correo Electroónico:
URGENTE -  CAJA CUSCO - DOCUMENTACIÓN TECNICA -  CONVENIO DE COBRANZAS - SEAL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4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4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4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4">
        <v>44201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4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4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4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4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4">
        <v>44274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4">
        <v>44329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4">
        <v>44363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4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4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4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4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4" t="inlineStr">
        <is>
          <t>Pendiente Validación en APK
Pendiente Validación de Pagos y Extornos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4">
        <f>IF(Z14="Alta",100,IF(Z14="Media",75,IF(Z14="Baja",50,IF(Z14="",0))))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4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13" sId="2" ref="A14:XFD14" action="deleteRow">
    <undo index="0" exp="area" ref3D="1" dr="$X$1:$X$1048576" dn="Z_C463207C_6EEE_459F_B196_E216FC980535_.wvu.Cols" sId="2"/>
    <rfmt sheetId="2" xfDxf="1" sqref="A14:XFD14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4">
        <v>162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4">
        <v>102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 t="inlineStr">
        <is>
          <t>Implementación de integration service para proceso de conciliación diario de cobros con SEAL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4" t="inlineStr">
        <is>
          <t>Correo Electroónico:
URGENTE -  CAJA CUSCO - DOCUMENTACIÓN TECNICA -  CONVENIO DE COBRANZAS - SEAL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4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4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4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4">
        <v>44201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4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4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4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4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4">
        <v>44274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4">
        <v>44329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4">
        <v>44363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4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4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4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4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4" t="inlineStr">
        <is>
          <t>Pendiente Validación en APK
Pendiente Validación de Pagos y Extornos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4">
        <f>IF(Z14="Alta",100,IF(Z14="Media",75,IF(Z14="Baja",50,IF(Z14="",0))))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4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14" sId="2" ref="A38:XFD38" action="deleteRow">
    <undo index="0" exp="area" ref3D="1" dr="$X$1:$X$1048576" dn="Z_C463207C_6EEE_459F_B196_E216FC980535_.wvu.Cols" sId="2"/>
    <rfmt sheetId="2" xfDxf="1" sqref="A38:XFD38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8">
        <v>187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8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8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8">
        <v>110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8" t="inlineStr">
        <is>
          <t>Job - Extorno de Recargas no extornadas por bloqueo de baase de datos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8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8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8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8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8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8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8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8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8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8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8">
        <v>44341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8">
        <v>44344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8">
        <v>44330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8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8">
        <v>0.9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8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8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8">
        <f>IF(Z38="Alta",100,IF(Z38="Media",75,IF(Z38="Baja",50,IF(Z38="",0))))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8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15" sId="2" ref="A38:XFD38" action="deleteRow">
    <undo index="0" exp="area" ref3D="1" dr="$X$1:$X$1048576" dn="Z_C463207C_6EEE_459F_B196_E216FC980535_.wvu.Cols" sId="2"/>
    <rfmt sheetId="2" xfDxf="1" sqref="A38:XFD38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8">
        <v>15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8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8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8">
        <v>110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8" t="inlineStr">
        <is>
          <t>Implementar Job - Extorno de Recargas no extornadas por bloqueo de baase de datos
- Regularización de extornos de recargas
- Liberación de teléfonos bloqueados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8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8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8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8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8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8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8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8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8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8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8">
        <v>44341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8">
        <v>44344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8">
        <v>44330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8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8">
        <v>0.9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38" start="0" length="0">
      <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38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8">
        <f>IF(Z38="Alta",100,IF(Z38="Media",75,IF(Z38="Baja",50,IF(Z38="",0))))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8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16" sId="2" ref="A38:XFD38" action="deleteRow">
    <undo index="0" exp="area" ref3D="1" dr="$X$1:$X$1048576" dn="Z_C463207C_6EEE_459F_B196_E216FC980535_.wvu.Cols" sId="2"/>
    <rfmt sheetId="2" xfDxf="1" sqref="A38:XFD38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8">
        <v>189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8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8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8">
        <v>111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8" t="inlineStr">
        <is>
          <t>BUG en Consultas RENIEC desde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8" t="inlineStr">
        <is>
          <t>Correo Electrónico
Revisión de Apertura de Cuenta de Ahorros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8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8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8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8">
        <v>44313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8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8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8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8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8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8">
        <v>44313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8">
        <v>44337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8">
        <v>44335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8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8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8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8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8" t="inlineStr">
        <is>
          <t>Karen Indira Alvarez Ccosco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X38" t="inlineStr">
        <is>
          <t>Se realizó revisiones de Logs
Se intentó cambiar el lenguaje
Pendiente de revisi´n de Web Service RENIEC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8">
        <f>IF(Z38="Alta",100,IF(Z38="Media",75,IF(Z38="Baja",50,IF(Z38="",0))))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8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17" sId="2" ref="A38:XFD38" action="deleteRow">
    <undo index="0" exp="area" ref3D="1" dr="$X$1:$X$1048576" dn="Z_C463207C_6EEE_459F_B196_E216FC980535_.wvu.Cols" sId="2"/>
    <rfmt sheetId="2" xfDxf="1" sqref="A38:XFD38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8">
        <v>16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8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8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8">
        <v>111</v>
      </nc>
      <ndxf>
        <numFmt numFmtId="164" formatCode="000000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8" t="inlineStr">
        <is>
          <t>Corrección de Consultas RENIEC desde Wayki App
- Desde la aplicación móvil, no se puede enviar las consultas de algunos DNI
- Revisión de Web Service
- Revisión de LOGS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8" t="inlineStr">
        <is>
          <t>Correo Electrónico
Revisión de Apertura de Cuenta de Ahorros</t>
        </is>
      </nc>
      <n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8" t="inlineStr">
        <is>
          <t>Alta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8" t="inlineStr">
        <is>
          <t>Soporte y/o Mantenimiento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8" t="inlineStr">
        <is>
          <t>CANALES ELECTRÓNICOS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8">
        <v>44313</v>
      </nc>
      <n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8" t="inlineStr">
        <is>
          <t>Renato Figueroa Diaz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8" t="inlineStr">
        <is>
          <t>NO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8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8">
        <v>1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8" t="inlineStr">
        <is>
          <t>Alta</t>
        </is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8">
        <v>44313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8">
        <v>44337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8">
        <v>44335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8" t="inlineStr">
        <is>
          <t>Análisis y diseño de software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8">
        <v>1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8" t="inlineStr">
        <is>
          <t>SI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8" t="inlineStr">
        <is>
          <t>Christian Lupo Valencia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8" t="inlineStr">
        <is>
          <t>Karen Indira Alvarez Ccosco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X38" t="inlineStr">
        <is>
          <t>Se realizó revisiones de Logs
Se intentó cambiar el lenguaje
Pendiente de revisi´n de Web Service RENIEC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8">
        <f>IF(Z38="Alta",100,IF(Z38="Media",75,IF(Z38="Baja",50,IF(Z38="",0))))</f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8" t="inlineStr">
        <is>
          <t>Alta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18" sId="2" ref="A48:XFD48" action="deleteRow">
    <undo index="0" exp="area" ref3D="1" dr="$X$1:$X$1048576" dn="Z_C463207C_6EEE_459F_B196_E216FC980535_.wvu.Cols" sId="2"/>
    <rfmt sheetId="2" xfDxf="1" sqref="A48:XFD48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8">
        <v>201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8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8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48">
        <v>115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8" t="inlineStr">
        <is>
          <t>Implementación de procediemintos almacenados para realizar el cobro del Recaudación de BITEL desde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48" t="inlineStr">
        <is>
          <t>Correo electrónico
DEFINICION DE RECARGAS Y PAGO DE RECAUDACIONES DE BITEL EN WAYKI Y ICOBRANZAS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48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8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8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48">
        <v>44320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8" t="inlineStr">
        <is>
          <t>Carola Diaz Uria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8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8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8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8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48">
        <v>44326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48">
        <v>44351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48">
        <v>44473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8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8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48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48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48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4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8">
        <f>IF(Z48="Alta",100,IF(Z48="Media",75,IF(Z48="Baja",50,IF(Z48="",0))))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8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19" sId="2" ref="A48:XFD48" action="deleteRow">
    <undo index="0" exp="area" ref3D="1" dr="$X$1:$X$1048576" dn="Z_C463207C_6EEE_459F_B196_E216FC980535_.wvu.Cols" sId="2"/>
    <rfmt sheetId="2" xfDxf="1" sqref="A48:XFD48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8">
        <v>202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8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8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48">
        <v>115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8" t="inlineStr">
        <is>
          <t>Integración e implementación de Servicios en bus de integración para el proceso de Pagos en línea de Recaudación BITEL desde APK e IPA 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48" t="inlineStr">
        <is>
          <t>Correo electrónico
DEFINICION DE RECARGAS Y PAGO DE RECAUDACIONES DE BITEL EN WAYKI Y ICOBRANZAS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48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8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8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48">
        <v>44320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8" t="inlineStr">
        <is>
          <t>Carola Diaz Uria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8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8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8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8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48">
        <v>44326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48">
        <v>44351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48">
        <v>44473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8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8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48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48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48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4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8">
        <f>IF(Z48="Alta",100,IF(Z48="Media",75,IF(Z48="Baja",50,IF(Z48="",0))))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8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0" sId="2" ref="A48:XFD48" action="deleteRow">
    <undo index="0" exp="area" ref3D="1" dr="$X$1:$X$1048576" dn="Z_C463207C_6EEE_459F_B196_E216FC980535_.wvu.Cols" sId="2"/>
    <rfmt sheetId="2" xfDxf="1" sqref="A48:XFD48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8">
        <v>203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8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8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48">
        <v>115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8" t="inlineStr">
        <is>
          <t>Implementación de proceso y servicio de extornos de Recaudación y Recargas BITEL - Creación de web service para envío de extornos automáticos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48" t="inlineStr">
        <is>
          <t>Correo electrónico
DEFINICION DE RECARGAS Y PAGO DE RECAUDACIONES DE BITEL EN WAYKI Y ICOBRANZAS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48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8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8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48">
        <v>44320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8" t="inlineStr">
        <is>
          <t>Carola Diaz Uria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8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8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8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8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48">
        <v>44326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48">
        <v>44351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48">
        <v>44473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8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8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48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48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48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4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8">
        <f>IF(Z48="Alta",100,IF(Z48="Media",75,IF(Z48="Baja",50,IF(Z48="",0))))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8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1" sId="2" ref="A77:XFD77" action="deleteRow">
    <undo index="0" exp="area" ref3D="1" dr="$X$1:$X$1048576" dn="Z_C463207C_6EEE_459F_B196_E216FC980535_.wvu.Cols" sId="2"/>
    <rfmt sheetId="2" xfDxf="1" sqref="A77:XFD7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77">
        <v>65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7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7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77">
        <v>122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77" t="inlineStr">
        <is>
          <t>Publicación de APP
- Primera publicación Tienda Huawei - App Gallery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77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7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77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77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77">
        <v>44409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77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77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77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77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77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77">
        <v>44409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77">
        <v>44415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77">
        <v>44415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77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77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77" t="inlineStr">
        <is>
          <t>SI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77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7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77" t="inlineStr">
        <is>
          <t>Se debe requerir código DUNS a Henrry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77">
        <f>IF(Z77="Alta",100,IF(Z77="Media",75,IF(Z77="Baja",50,IF(Z77="",0))))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77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7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7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7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2" sId="2" ref="A77:XFD77" action="deleteRow">
    <undo index="0" exp="area" ref3D="1" dr="$X$1:$X$1048576" dn="Z_C463207C_6EEE_459F_B196_E216FC980535_.wvu.Cols" sId="2"/>
    <rfmt sheetId="2" xfDxf="1" sqref="A77:XFD7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77">
        <v>69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7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7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77">
        <v>123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77" t="inlineStr">
        <is>
          <t>Implementación de Pay to Peru - Wayki App
- Pagos de UNSAAC e ICPNA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77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7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77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77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77">
        <v>44440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77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77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77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77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77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77">
        <v>44440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77">
        <v>44545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77">
        <v>44552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77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77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77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77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77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7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77">
        <f>IF(Z77="Alta",100,IF(Z77="Media",75,IF(Z77="Baja",50,IF(Z77="",0))))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77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7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7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7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" sId="2" ref="A99:XFD99" action="deleteRow">
    <undo index="0" exp="area" ref3D="1" dr="$X$1:$X$1048576" dn="Z_C463207C_6EEE_459F_B196_E216FC980535_.wvu.Cols" sId="2"/>
    <rfmt sheetId="2" xfDxf="1" sqref="A99:XFD99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99">
        <v>258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99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99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99">
        <v>128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99" t="inlineStr">
        <is>
          <t xml:space="preserve">Implementación de "Reporte de Compra y Venta de ME por Agencia" 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99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99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99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99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99">
        <v>44335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99" t="inlineStr">
        <is>
          <t>Luz Miriam Valladares Garate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99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99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99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99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99">
        <v>44348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99">
        <v>44349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99">
        <v>44349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99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99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99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99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9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99" t="inlineStr">
        <is>
          <t>Pendiente confirmación del área de Negocio (Fiorella Paricoto)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99">
        <f>IF(Z99="Alta",100,IF(Z99="Media",75,IF(Z99="Baja",50,IF(Z99="",0))))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99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9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9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9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" sId="2" ref="A99:XFD99" action="deleteRow">
    <undo index="0" exp="area" ref3D="1" dr="$X$1:$X$1048576" dn="Z_C463207C_6EEE_459F_B196_E216FC980535_.wvu.Cols" sId="2"/>
    <rfmt sheetId="2" xfDxf="1" sqref="A99:XFD99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99">
        <v>259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99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99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99">
        <v>128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99" t="inlineStr">
        <is>
          <t>Modificación de reporte "Reporte de Compra y Venta de ME por Agencia" para incluir operaciones realizadas desde la aplicación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99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99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99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99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99">
        <v>44335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99" t="inlineStr">
        <is>
          <t>Luz Miriam Valladares Garate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99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99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99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99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99">
        <v>44348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99">
        <v>44349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99">
        <v>44349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99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99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99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99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9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99" t="inlineStr">
        <is>
          <t>Pendiente confirmación del área de Negocio (Fiorella Paricoto)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99">
        <f>IF(Z99="Alta",100,IF(Z99="Media",75,IF(Z99="Baja",50,IF(Z99="",0))))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99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9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9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9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5" sId="2" ref="A99:XFD99" action="deleteRow">
    <undo index="0" exp="area" ref3D="1" dr="$X$1:$X$1048576" dn="Z_C463207C_6EEE_459F_B196_E216FC980535_.wvu.Cols" sId="2"/>
    <rfmt sheetId="2" xfDxf="1" sqref="A99:XFD99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99">
        <v>260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99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99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99">
        <v>129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99" t="inlineStr">
        <is>
          <t>Modificación de reporte de Transferencias inmediatas - Mostrar Operaciones con saldos bloqueados que CCE no haya reportado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99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99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99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99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99">
        <v>44335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99" t="inlineStr">
        <is>
          <t>Luz Miriam Valladares Garate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99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99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99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99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99">
        <v>44340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99">
        <v>44476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99">
        <v>44476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99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99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99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99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9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99" t="inlineStr">
        <is>
          <t>Pendiente validación Equipo Desarrollo.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99">
        <f>IF(Z99="Alta",100,IF(Z99="Media",75,IF(Z99="Baja",50,IF(Z99="",0))))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99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9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9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9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6" sId="2" ref="A99:XFD99" action="deleteRow">
    <undo index="0" exp="area" ref3D="1" dr="$X$1:$X$1048576" dn="Z_C463207C_6EEE_459F_B196_E216FC980535_.wvu.Cols" sId="2"/>
    <rfmt sheetId="2" xfDxf="1" sqref="A99:XFD99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99">
        <v>261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99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99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99">
        <v>129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99" t="inlineStr">
        <is>
          <t>Modificación de reporte de Transferencias inmediatas - Mostrar Operaciones con saldos bloqueados que CCE no haya reportado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99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99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99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99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99">
        <v>44335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99" t="inlineStr">
        <is>
          <t>Luz Miriam Valladares Garate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99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99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99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99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99">
        <v>44340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99">
        <v>44476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99">
        <v>44476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99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99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99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99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9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99" t="inlineStr">
        <is>
          <t>Pendiente validación Equipo Desarrollo.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99">
        <f>IF(Z99="Alta",100,IF(Z99="Media",75,IF(Z99="Baja",50,IF(Z99="",0))))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99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9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9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9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7" sId="2" ref="A107:XFD107" action="deleteRow">
    <undo index="0" exp="area" ref3D="1" dr="$X$1:$X$1048576" dn="Z_C463207C_6EEE_459F_B196_E216FC980535_.wvu.Cols" sId="2"/>
    <rfmt sheetId="2" xfDxf="1" sqref="A107:XFD10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7">
        <v>270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07">
        <v>133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7" t="inlineStr">
        <is>
          <t xml:space="preserve">TIN Inmediatas Especial para realizar transferencias gratuitas de S/500 o US$140.
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07" t="inlineStr">
        <is>
          <t>INFORME N° 44 - 2021-GO - CMAC-C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07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7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7" t="inlineStr">
        <is>
          <t>GERENCIA DE OPERACIONES Y FINANZAS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07">
        <v>44379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07" t="inlineStr">
        <is>
          <t>Augusto Banca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7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7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7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7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7">
        <v>44379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7">
        <v>44494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7">
        <v>44494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7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07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07" t="inlineStr">
        <is>
          <t>SI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7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quotePrefix="1">
      <nc r="X107" t="inlineStr">
        <is>
          <t>-Pendiente elaboración acta funcional y revisión de scripts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07">
        <f>IF(Z107="Alta",100,IF(Z107="Media",75,IF(Z107="Baja",50,IF(Z107="",0))))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7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8" sId="2" ref="A107:XFD107" action="deleteRow">
    <undo index="0" exp="area" ref3D="1" dr="$X$1:$X$1048576" dn="Z_C463207C_6EEE_459F_B196_E216FC980535_.wvu.Cols" sId="2"/>
    <rfmt sheetId="2" xfDxf="1" sqref="A107:XFD10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7">
        <v>271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7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7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07">
        <v>133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7" t="inlineStr">
        <is>
          <t>Implementación de cambio en procedimientos almacenados para no cobrar copmisión en Transferencias Inmediatas Especiales con entidades participantes por monto menores a S/ 500.00 o $ 140.00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07" t="inlineStr">
        <is>
          <t>INFORME N° 44 - 2021-GO - CMAC-C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07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7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7" t="inlineStr">
        <is>
          <t>GERENCIA DE OPERACIONES Y FINANZAS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07">
        <v>44379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07" t="inlineStr">
        <is>
          <t>Augusto Banca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7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7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7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7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7">
        <v>44379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7">
        <v>44494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7">
        <v>44494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7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07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07" t="inlineStr">
        <is>
          <t>SI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7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quotePrefix="1">
      <nc r="X107" t="inlineStr">
        <is>
          <t>-Pendiente elaboración acta funcional y revisión de scripts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07">
        <f>IF(Z107="Alta",100,IF(Z107="Media",75,IF(Z107="Baja",50,IF(Z107="",0))))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7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9" sId="2" ref="A107:XFD107" action="deleteRow">
    <undo index="0" exp="area" ref3D="1" dr="$X$1:$X$1048576" dn="Z_C463207C_6EEE_459F_B196_E216FC980535_.wvu.Cols" sId="2"/>
    <rfmt sheetId="2" xfDxf="1" sqref="A107:XFD10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7">
        <v>272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7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7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07">
        <v>133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7" t="inlineStr">
        <is>
          <t>Implementación de ajuste contable para Transferencias inmediatas especiales, no debe cobrar comisiones ni generar asientos contables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07" t="inlineStr">
        <is>
          <t>INFORME N° 44 - 2021-GO - CMAC-C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07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7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7" t="inlineStr">
        <is>
          <t>GERENCIA DE OPERACIONES Y FINANZAS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07">
        <v>44379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07" t="inlineStr">
        <is>
          <t>Augusto Banca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7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7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7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7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7">
        <v>44379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7">
        <v>44494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7">
        <v>44494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7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07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07" t="inlineStr">
        <is>
          <t>SI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7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quotePrefix="1">
      <nc r="X107" t="inlineStr">
        <is>
          <t>-Pendiente elaboración acta funcional y revisión de scripts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07">
        <f>IF(Z107="Alta",100,IF(Z107="Media",75,IF(Z107="Baja",50,IF(Z107="",0))))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7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30" sId="2" ref="A107:XFD107" action="deleteRow">
    <undo index="0" exp="area" ref3D="1" dr="$X$1:$X$1048576" dn="Z_C463207C_6EEE_459F_B196_E216FC980535_.wvu.Cols" sId="2"/>
    <rfmt sheetId="2" xfDxf="1" sqref="A107:XFD10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7">
        <v>273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07">
        <v>134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7" t="inlineStr">
        <is>
          <t>Optimización de Recargas en Wayki App - Se presentan observaciones en Recargas y Extornos de Recargas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7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7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7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7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07">
        <v>44382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07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7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7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7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7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7">
        <v>44409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7">
        <v>44440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7">
        <v>44440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7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07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07" t="inlineStr">
        <is>
          <t>SI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7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7">
        <f>IF(Z107="Alta",100,IF(Z107="Media",75,IF(Z107="Baja",50,IF(Z107="",0))))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7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31" sId="2" ref="A107:XFD107" action="deleteRow">
    <undo index="0" exp="area" ref3D="1" dr="$X$1:$X$1048576" dn="Z_C463207C_6EEE_459F_B196_E216FC980535_.wvu.Cols" sId="2"/>
    <rfmt sheetId="2" xfDxf="1" sqref="A107:XFD10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7">
        <v>274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7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7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07">
        <v>134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7" t="inlineStr">
        <is>
          <t>Wayki App - Recargas
Revision y control de recargas Wayki que no hicieron el llamado al sp de extorno de recargas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7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7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7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7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07">
        <v>44382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07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7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7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7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7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7">
        <v>44409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7">
        <v>44440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7">
        <v>44440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7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07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07" t="inlineStr">
        <is>
          <t>SI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7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7">
        <f>IF(Z107="Alta",100,IF(Z107="Media",75,IF(Z107="Baja",50,IF(Z107="",0))))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7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32" sId="2" ref="A107:XFD107" action="deleteRow">
    <undo index="0" exp="area" ref3D="1" dr="$X$1:$X$1048576" dn="Z_C463207C_6EEE_459F_B196_E216FC980535_.wvu.Cols" sId="2"/>
    <rfmt sheetId="2" xfDxf="1" sqref="A107:XFD10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7">
        <v>275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7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07">
        <v>134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7" t="inlineStr">
        <is>
          <t>Wayki App - Recargas
Cuando ocurra timeout en Disashop no debe realizar el llamado al sp e extorno de recarga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7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7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7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7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07">
        <v>44382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07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7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7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7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7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7">
        <v>44409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7">
        <v>44440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7">
        <v>44440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7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07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07" t="inlineStr">
        <is>
          <t>SI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7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7">
        <f>IF(Z107="Alta",100,IF(Z107="Media",75,IF(Z107="Baja",50,IF(Z107="",0))))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7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33" sId="2" ref="A111:XFD111" action="deleteRow">
    <undo index="0" exp="area" ref3D="1" dr="$X$1:$X$1048576" dn="Z_C463207C_6EEE_459F_B196_E216FC980535_.wvu.Cols" sId="2"/>
    <rfmt sheetId="2" xfDxf="1" sqref="A111:XFD111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11">
        <v>280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11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11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11">
        <v>136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11" t="inlineStr">
        <is>
          <t>Transferencias Inmediatas - Códigos de respuesta descontinuados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11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11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11" t="inlineStr">
        <is>
          <t>Normativo y/o Regulatorio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11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11">
        <v>44403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11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11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11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11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11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11">
        <v>44403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11">
        <v>44494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11">
        <v>44494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11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11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11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11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11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1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11">
        <f>IF(Z111="Alta",100,IF(Z111="Media",75,IF(Z111="Baja",50,IF(Z111="",0))))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11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1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1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1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34" sId="2" ref="A111:XFD111" action="deleteRow">
    <undo index="0" exp="area" ref3D="1" dr="$X$1:$X$1048576" dn="Z_C463207C_6EEE_459F_B196_E216FC980535_.wvu.Cols" sId="2"/>
    <rfmt sheetId="2" xfDxf="1" sqref="A111:XFD111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11">
        <v>281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11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11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11">
        <v>136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11" t="inlineStr">
        <is>
          <t>Transferencias Inmediatas - Códigos de respuesta
- Códigos de respuesta descontinuados en Transferencias Inmediatas, No de deben utilizar ciertos códigos de respuesta.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11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11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11" t="inlineStr">
        <is>
          <t>Normativo y/o Regulatorio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11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11">
        <v>44403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11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11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11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11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11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11">
        <v>44403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11">
        <v>44494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11">
        <v>44494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11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11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11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11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11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1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11">
        <f>IF(Z111="Alta",100,IF(Z111="Media",75,IF(Z111="Baja",50,IF(Z111="",0))))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11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1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1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1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35" sId="2">
    <oc r="B139" t="inlineStr">
      <is>
        <t>SI</t>
      </is>
    </oc>
    <nc r="B139" t="inlineStr">
      <is>
        <t>e</t>
      </is>
    </nc>
  </rcc>
  <rrc rId="636" sId="2" ref="A139:XFD139" action="deleteRow">
    <undo index="0" exp="area" ref3D="1" dr="$X$1:$X$1048576" dn="Z_C463207C_6EEE_459F_B196_E216FC980535_.wvu.Cols" sId="2"/>
    <rfmt sheetId="2" xfDxf="1" sqref="A139:XFD139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39">
        <v>310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39" t="inlineStr">
        <is>
          <t>e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39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39">
        <v>148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39" t="inlineStr">
        <is>
          <t>Pagos de Claro con montos menores a S/ 0.50 desde aplicación móvil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39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39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39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39" t="inlineStr">
        <is>
          <t>GERENCIA MANCOMUNADA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39">
        <v>44470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39" t="inlineStr">
        <is>
          <t>Carola Diaz Uria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39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39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39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39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39">
        <v>44470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39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39">
        <v>44530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39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39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39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39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3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3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39">
        <f>IF(Z139="Alta",100,IF(Z139="Media",75,IF(Z139="Baja",50,IF(Z139="",0))))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39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3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3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3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37" sId="2" ref="A139:XFD139" action="deleteRow">
    <undo index="0" exp="area" ref3D="1" dr="$X$1:$X$1048576" dn="Z_C463207C_6EEE_459F_B196_E216FC980535_.wvu.Cols" sId="2"/>
    <rfmt sheetId="2" xfDxf="1" sqref="A139:XFD139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39">
        <v>311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39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39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39">
        <v>148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39" t="inlineStr">
        <is>
          <t>Implementación de cambios en procesos de Pagos y Recaudación de claro para diferenciar pagos con montos mayores a S/ 0.50 y menores a S/ 0.50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39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39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39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39" t="inlineStr">
        <is>
          <t>GERENCIA MANCOMUNADA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39">
        <v>44470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39" t="inlineStr">
        <is>
          <t>Carola Diaz Uria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39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39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39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39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39">
        <v>44470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39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39">
        <v>44530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39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39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39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39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3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3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39">
        <f>IF(Z139="Alta",100,IF(Z139="Media",75,IF(Z139="Baja",50,IF(Z139="",0))))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39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3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3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3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38" sId="2" ref="A139:XFD139" action="deleteRow">
    <undo index="0" exp="area" ref3D="1" dr="$X$1:$X$1048576" dn="Z_C463207C_6EEE_459F_B196_E216FC980535_.wvu.Cols" sId="2"/>
    <rfmt sheetId="2" xfDxf="1" sqref="A139:XFD139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39">
        <v>312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39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39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39">
        <v>148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39" t="inlineStr">
        <is>
          <t>Cambio en reporte de liquidación diario con Claro para diferenciar los montos mayores a S/ 0.50 y montos menores a S/ 0.50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39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39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39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39" t="inlineStr">
        <is>
          <t>GERENCIA MANCOMUNADA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39">
        <v>44470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39" t="inlineStr">
        <is>
          <t>Carola Diaz Uria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39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39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39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39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39">
        <v>44470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39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39">
        <v>44530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39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39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39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39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3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3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39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39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3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3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3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39" sId="2" ref="A172:XFD172" action="deleteRow">
    <undo index="0" exp="area" ref3D="1" dr="$X$1:$X$1048576" dn="Z_C463207C_6EEE_459F_B196_E216FC980535_.wvu.Cols" sId="2"/>
    <rfmt sheetId="2" xfDxf="1" sqref="A172:XFD17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72">
        <v>346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7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7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72">
        <v>159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72" t="inlineStr">
        <is>
          <t>Mostrado de movimientos de Plazo Fijo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72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72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72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72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72">
        <v>44470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72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72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7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72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72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72">
        <v>44470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72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72">
        <v>44560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72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72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72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72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7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7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72">
        <f>IF(Z172="Alta",100,IF(Z172="Media",75,IF(Z172="Baja",50,IF(Z172="",0))))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72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72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72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72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0" sId="2" ref="A172:XFD172" action="deleteRow">
    <undo index="0" exp="area" ref3D="1" dr="$X$1:$X$1048576" dn="Z_C463207C_6EEE_459F_B196_E216FC980535_.wvu.Cols" sId="2"/>
    <rfmt sheetId="2" xfDxf="1" sqref="A172:XFD17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72">
        <v>347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72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72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72">
        <v>159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72" t="inlineStr">
        <is>
          <t>Se implementa procediemintos almacenados para mostrar movimientos de cuentas Plazo Fijo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72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72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72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72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72">
        <v>44470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72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72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7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72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72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72">
        <v>44470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72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72">
        <v>44560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72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72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72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72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7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7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72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72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7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7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7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1" sId="2" ref="A184:XFD184" action="deleteRow">
    <undo index="0" exp="area" ref3D="1" dr="$X$1:$X$1048576" dn="Z_C463207C_6EEE_459F_B196_E216FC980535_.wvu.Cols" sId="2"/>
    <rfmt sheetId="2" xfDxf="1" sqref="A184:XFD184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84">
        <v>360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84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84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84">
        <v>163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84" t="inlineStr">
        <is>
          <t>Implementación  de pago de claro con más de una deuda en aplicación móvil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84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84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84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84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84">
        <v>44197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84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84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84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84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84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84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84">
        <v>44417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184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84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84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84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84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8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8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84">
        <f>IF(Z184="Alta",100,IF(Z184="Media",75,IF(Z184="Baja",50,IF(Z184="",0))))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84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8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8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8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2" sId="2" ref="A186:XFD186" action="deleteRow">
    <undo index="0" exp="area" ref3D="1" dr="$X$1:$X$1048576" dn="Z_C463207C_6EEE_459F_B196_E216FC980535_.wvu.Cols" sId="2"/>
    <rfmt sheetId="2" xfDxf="1" sqref="A186:XFD18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86">
        <v>363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8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8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86">
        <v>166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86" t="inlineStr">
        <is>
          <t>Generación de clave de 6 y autenticación para clientes con carnet de extranjería en wayki App
- Cambio de aplicativo
- Cambio en procesos de Web Service
- Cambio en Base de datos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86" t="inlineStr">
        <is>
          <t>Correo Electrónico
Pendientes de Implementación - Wayki App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86" t="inlineStr">
        <is>
          <t>Baja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86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86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86">
        <v>44119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86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8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8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8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8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86">
        <v>44119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86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186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86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86">
        <v>0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86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86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8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8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86">
        <f>IF(Z186="Alta",100,IF(Z186="Media",75,IF(Z186="Baja",50,IF(Z186="",0))))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8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8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8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8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3" sId="2" ref="A189:XFD189" action="deleteRow">
    <undo index="0" exp="area" ref3D="1" dr="$X$1:$X$1048576" dn="Z_C463207C_6EEE_459F_B196_E216FC980535_.wvu.Cols" sId="2"/>
    <rfmt sheetId="2" xfDxf="1" sqref="A189:XFD189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89">
        <v>367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89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89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89">
        <v>170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89" t="inlineStr">
        <is>
          <t>Mejora Pago de servicios Ordinarios Wayki App
Se debe mostrar el monto total mientras se digita el monto de pago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89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89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89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89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89">
        <v>44484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89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89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89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89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89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89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89">
        <v>44417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189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89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89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89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89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8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8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89">
        <f>IF(Z189="Alta",100,IF(Z189="Media",75,IF(Z189="Baja",50,IF(Z189="",0))))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89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8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8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8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4" sId="2" ref="A192:XFD192" action="deleteRow">
    <undo index="0" exp="area" ref3D="1" dr="$X$1:$X$1048576" dn="Z_C463207C_6EEE_459F_B196_E216FC980535_.wvu.Cols" sId="2"/>
    <rfmt sheetId="2" xfDxf="1" sqref="A192:XFD19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92">
        <v>371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9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9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92">
        <v>174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92" t="inlineStr">
        <is>
          <t>Pagos ELSE - Wayki App
Controlar los pagos de ELSE cuando ocurra un bloqueo o lentitud en base de datos y no se lance el extorno a ELSE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92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9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92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92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92">
        <v>44260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92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92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9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92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92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92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92">
        <v>44417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192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92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92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92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92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9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92" t="inlineStr">
        <is>
          <t>Pendiente validación funcional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92">
        <f>IF(Z192="Alta",100,IF(Z192="Media",75,IF(Z192="Baja",50,IF(Z192="",0))))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92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9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9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9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5" sId="2" ref="A195:XFD195" action="deleteRow">
    <undo index="0" exp="area" ref3D="1" dr="$X$1:$X$1048576" dn="Z_C463207C_6EEE_459F_B196_E216FC980535_.wvu.Cols" sId="2"/>
    <rfmt sheetId="2" xfDxf="1" sqref="A195:XFD19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95">
        <v>375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9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9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95">
        <v>178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95" t="inlineStr">
        <is>
          <t>Token Digital - Evaluación de alternativas
- Utilizar otro sistema para envío de Token SMS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9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9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9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95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195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95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95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9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9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9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95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95">
        <v>44417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195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95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95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95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95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9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9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95">
        <f>IF(Z195="Alta",100,IF(Z195="Media",75,IF(Z195="Baja",50,IF(Z195="",0))))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9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9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9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9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6" sId="2" ref="A202:XFD202" action="deleteRow">
    <undo index="0" exp="area" ref3D="1" dr="$X$1:$X$1048576" dn="Z_C463207C_6EEE_459F_B196_E216FC980535_.wvu.Cols" sId="2"/>
    <rfmt sheetId="2" xfDxf="1" sqref="A202:XFD20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02">
        <v>383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0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0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202">
        <v>186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02" t="inlineStr">
        <is>
          <t>Implementación de Convenio EMSA Puno
- Implementación de script
- Integración de Pagos, extornos
- Conciliación automática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02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0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02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02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202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202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02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0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02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02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202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02">
        <v>44417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202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02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202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202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02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202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20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02">
        <f>IF(Z202="Alta",100,IF(Z202="Media",75,IF(Z202="Baja",50,IF(Z202="",0))))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02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0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0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0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7" sId="2" ref="A381:XFD381" action="deleteRow">
    <undo index="0" exp="area" ref3D="1" dr="$X$1:$X$1048576" dn="Z_C463207C_6EEE_459F_B196_E216FC980535_.wvu.Cols" sId="2"/>
    <rfmt sheetId="2" xfDxf="1" sqref="A381:XFD381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81">
        <v>32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81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81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381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381" t="inlineStr">
        <is>
          <t>Implementación  de pago de claro con más de una deuda en aplicación móvil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81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81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81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81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81">
        <v>44197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81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81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81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81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81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81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81">
        <v>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381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81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81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381" start="0" length="0">
      <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381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81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8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81">
        <f>IF(Z381="Alta",100,IF(Z381="Media",75,IF(Z381="Baja",50,IF(Z381="",0))))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81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8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8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8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8" sId="2" ref="A386:XFD386" action="deleteRow">
    <undo index="0" exp="area" ref3D="1" dr="$X$1:$X$1048576" dn="Z_C463207C_6EEE_459F_B196_E216FC980535_.wvu.Cols" sId="2"/>
    <rfmt sheetId="2" xfDxf="1" sqref="A386:XFD38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86">
        <v>40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8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8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386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386" t="inlineStr">
        <is>
          <t>Generación de clave de 6 y autenticación para clientes con carnet de extranjería en wayki App
- Cambio de aplicativo
- Cambio en procesos de Web Service
- Cambio en Base de datos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86" t="inlineStr">
        <is>
          <t>Correo Electrónico
Pendientes de Implementación - Wayki App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86" t="inlineStr">
        <is>
          <t>Baja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86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86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86">
        <v>44119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86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8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8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8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86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86">
        <v>44119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86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386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86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86">
        <v>0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386" start="0" length="0">
      <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386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8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8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86">
        <f>IF(Z386="Alta",100,IF(Z386="Media",75,IF(Z386="Baja",50,IF(Z386="",0))))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8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8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8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8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9" sId="2" ref="A388:XFD388" action="deleteRow">
    <undo index="0" exp="area" ref3D="1" dr="$X$1:$X$1048576" dn="Z_C463207C_6EEE_459F_B196_E216FC980535_.wvu.Cols" sId="2"/>
    <rfmt sheetId="2" xfDxf="1" sqref="A388:XFD388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88">
        <v>43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88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88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388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388" t="inlineStr">
        <is>
          <t>Implementación Wayki App
Diferenciación de cOpeCod para Cargo en el pago de Servicios Diferidos desde cuentas de Ahorro y CTS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88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88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88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88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88">
        <v>44484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88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88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88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88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88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88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88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388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88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88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388" start="0" length="0">
      <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388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8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8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88">
        <f>IF(Z388="Alta",100,IF(Z388="Media",75,IF(Z388="Baja",50,IF(Z388="",0))))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88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8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8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8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50" sId="2" ref="A388:XFD388" action="deleteRow">
    <undo index="0" exp="area" ref3D="1" dr="$X$1:$X$1048576" dn="Z_C463207C_6EEE_459F_B196_E216FC980535_.wvu.Cols" sId="2"/>
    <rfmt sheetId="2" xfDxf="1" sqref="A388:XFD388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88">
        <v>44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88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88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388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388" t="inlineStr">
        <is>
          <t>Mejora Pago de servicios Ordinarios Wayki App
Se debe mostrar el monto total mientras se digita el monto de pago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88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88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88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88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88">
        <v>44484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88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88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88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88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88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88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88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388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88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88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388" start="0" length="0">
      <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388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8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8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88">
        <f>IF(Z388="Alta",100,IF(Z388="Media",75,IF(Z388="Baja",50,IF(Z388="",0))))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88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8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8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8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51" sId="2" ref="A394:XFD394" action="deleteRow">
    <undo index="0" exp="area" ref3D="1" dr="$X$1:$X$1048576" dn="Z_C463207C_6EEE_459F_B196_E216FC980535_.wvu.Cols" sId="2"/>
    <rfmt sheetId="2" xfDxf="1" sqref="A394:XFD394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94">
        <v>52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94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94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94">
        <v>605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94" t="inlineStr">
        <is>
          <t>Corrección y Devolución de saldo a cuentas CTS
Devolucion a cuentas CTS por error en el cálculo de intereses en implementación de Globalnet. Se envió detalle a zoraida, pendiente de respuesta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94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94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94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94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94">
        <v>44260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94" t="inlineStr">
        <is>
          <t>Zorayda Ines Aparicio Cabrera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94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94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94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94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94">
        <v>44260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94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94">
        <v>44264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94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94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94" t="inlineStr">
        <is>
          <t>SI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94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9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394" t="inlineStr">
        <is>
          <t>Pendiente envio de Informe de la Gerencia de T.I. a la Gerencia de Operaciones.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94">
        <f>IF(Z394="Alta",100,IF(Z394="Media",75,IF(Z394="Baja",50,IF(Z394="",0))))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94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9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9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9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52" sId="2" ref="A392:XFD392" action="deleteRow">
    <undo index="0" exp="area" ref3D="1" dr="$X$1:$X$1048576" dn="Z_C463207C_6EEE_459F_B196_E216FC980535_.wvu.Cols" sId="2"/>
    <rfmt sheetId="2" xfDxf="1" sqref="A392:XFD39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92">
        <v>50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9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9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392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392" t="inlineStr">
        <is>
          <t>Pagos ELSE - Wayki App
Controlar los pagos de ELSE cuando ocurra un bloqueo o lentitud en base de datos y no se lance el extorno a ELSE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92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9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92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92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92">
        <v>44260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92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92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9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92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9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92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92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392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92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92">
        <v>0.8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392" start="0" length="0">
      <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392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9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392" t="inlineStr">
        <is>
          <t>Pendiente validación funcional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92">
        <f>IF(Z392="Alta",100,IF(Z392="Media",75,IF(Z392="Baja",50,IF(Z392="",0))))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92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9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9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9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53" sId="2" ref="A400:XFD400" action="deleteRow">
    <undo index="0" exp="area" ref3D="1" dr="$X$1:$X$1048576" dn="Z_C463207C_6EEE_459F_B196_E216FC980535_.wvu.Cols" sId="2"/>
    <rfmt sheetId="2" xfDxf="1" sqref="A400:XFD400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00">
        <v>60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00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00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400">
        <v>609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00" t="inlineStr">
        <is>
          <t>Aplicación Móvil - Actualización de lista de convenios de Pagos de Servicios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400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400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00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00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400">
        <v>44378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00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00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00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00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00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400">
        <v>44378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400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400">
        <v>44385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00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00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400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400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40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400" t="inlineStr">
        <is>
          <t xml:space="preserve">Revisar correos de convenios que se deben mostrar 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400">
        <f>IF(Z400="Alta",100,IF(Z400="Media",75,IF(Z400="Baja",50,IF(Z400="",0))))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00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00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00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00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54" sId="2" ref="A401:XFD401" action="deleteRow">
    <undo index="0" exp="area" ref3D="1" dr="$X$1:$X$1048576" dn="Z_C463207C_6EEE_459F_B196_E216FC980535_.wvu.Cols" sId="2"/>
    <rfmt sheetId="2" xfDxf="1" sqref="A401:XFD401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01">
        <v>64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01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01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401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401" t="inlineStr">
        <is>
          <t>Token Digital - Evaluación de alternativas
- Utilizar otro sistema para envío de Token SMS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401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401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01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01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401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01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01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01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01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01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401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401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401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01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01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401" start="0" length="0">
      <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401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401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40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01">
        <f>IF(Z401="Alta",100,IF(Z401="Media",75,IF(Z401="Baja",50,IF(Z401="",0))))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01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0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0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0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55" sId="2" ref="A407:XFD407" action="deleteRow">
    <undo index="0" exp="area" ref3D="1" dr="$X$1:$X$1048576" dn="Z_C463207C_6EEE_459F_B196_E216FC980535_.wvu.Cols" sId="2"/>
    <rfmt sheetId="2" xfDxf="1" sqref="A407:XFD407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07">
        <v>74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07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07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407" start="0" length="0">
      <dxf>
        <numFmt numFmtId="1" formatCode="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407" t="inlineStr">
        <is>
          <t>Implementación de Convenio EMSA Puno
- Implementación de script
- Integración de Pagos, extornos
- Conciliación automática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407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407" t="inlineStr">
        <is>
          <t>Media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07" t="inlineStr">
        <is>
          <t>Proyecto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07" t="inlineStr">
        <is>
          <t>CAPTACIONES Y SERVICIOS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407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07" t="inlineStr">
        <is>
          <t>Gisela Becerra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07" t="inlineStr">
        <is>
          <t>NO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07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07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07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407" t="inlineStr">
        <is>
          <t>---</t>
        </is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407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407" t="inlineStr">
        <is>
          <t>---</t>
        </is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07" t="inlineStr">
        <is>
          <t>Definición funcional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07">
        <v>0</v>
      </nc>
      <ndxf>
        <numFmt numFmtId="13" formatCode="0%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407" start="0" length="0">
      <dxf>
        <numFmt numFmtId="13" formatCode="0%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407" t="inlineStr">
        <is>
          <t>Christian Lupo Valencia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407" t="inlineStr">
        <is>
          <t>Maricel Uscamaita Quispetupa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40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07">
        <f>IF(Z407="Alta",100,IF(Z407="Media",75,IF(Z407="Baja",50,IF(Z407="",0))))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07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0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0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0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56" sId="2" ref="A414:XFD414" action="deleteRow">
    <undo index="0" exp="area" ref3D="1" dr="$X$1:$X$1048576" dn="Z_C463207C_6EEE_459F_B196_E216FC980535_.wvu.Cols" sId="2"/>
    <rfmt sheetId="2" xfDxf="1" sqref="A414:XFD414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14">
        <v>87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14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14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414">
        <v>610</v>
      </nc>
      <ndxf>
        <numFmt numFmtId="164" formatCode="00000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14" t="inlineStr">
        <is>
          <t xml:space="preserve">creación e implementación de reportes para el piloto 
  wayki cash – linea de crédito.
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414" t="inlineStr">
        <is>
          <t>INFORME N° 57 - 2021 - CPE- CMAC-C</t>
        </is>
      </nc>
      <n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414" t="inlineStr">
        <is>
          <t>Media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14" t="inlineStr">
        <is>
          <t>Soporte y/o Mantenimiento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14" t="inlineStr">
        <is>
          <t>INVESTIGACIÓN Y DESARROLLO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414">
        <v>44335</v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14" t="inlineStr">
        <is>
          <t>Heyner Pacheco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14" t="inlineStr">
        <is>
          <t>SI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14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14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14" t="inlineStr">
        <is>
          <t>Media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414">
        <v>44354</v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414">
        <f>P414+7</f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414">
        <f>Q414</f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14" t="inlineStr">
        <is>
          <t>Definición funcional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14">
        <v>1</v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414" t="inlineStr">
        <is>
          <t>SI</t>
        </is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414" t="inlineStr">
        <is>
          <t>Christian Lupo Valencia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414" start="0" length="0">
      <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4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14">
        <f>IF(Z414="Alta",100,IF(Z414="Media",75,IF(Z414="Baja",50,IF(Z414="",0))))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14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57" sId="2" ref="A414:XFD414" action="deleteRow">
    <undo index="0" exp="area" ref3D="1" dr="$X$1:$X$1048576" dn="Z_C463207C_6EEE_459F_B196_E216FC980535_.wvu.Cols" sId="2"/>
    <rfmt sheetId="2" xfDxf="1" sqref="A414:XFD414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14">
        <v>88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14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14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414" start="0" length="0">
      <dxf>
        <numFmt numFmtId="1" formatCode="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414" t="inlineStr">
        <is>
          <t>Modificación de reporte "Reporte de Compra y Venta de ME por Agencia" para incluir operaciones realizadas desde la aplicación Wayki APP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414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414" t="inlineStr">
        <is>
          <t>Media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14" t="inlineStr">
        <is>
          <t>Soporte y/o Mantenimiento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14" t="inlineStr">
        <is>
          <t>INVESTIGACIÓN Y DESARROLLO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414">
        <v>44335</v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14" t="inlineStr">
        <is>
          <t>Luz Miriam Valladares Garate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14" t="inlineStr">
        <is>
          <t>SI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14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14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14" t="inlineStr">
        <is>
          <t>Media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414">
        <v>44348</v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414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414" t="inlineStr">
        <is>
          <t>---</t>
        </is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14" t="inlineStr">
        <is>
          <t>Definición funcional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14">
        <v>0.9</v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414" start="0" length="0">
      <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414" t="inlineStr">
        <is>
          <t>Christian Lupo Valencia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414" start="0" length="0">
      <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414" t="inlineStr">
        <is>
          <t>Pendiente confirmación del área de Negocio (Fiorella Paricoto)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414">
        <f>IF(Z414="Alta",100,IF(Z414="Media",75,IF(Z414="Baja",50,IF(Z414="",0))))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14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58" sId="2" ref="A414:XFD414" action="deleteRow">
    <undo index="0" exp="area" ref3D="1" dr="$X$1:$X$1048576" dn="Z_C463207C_6EEE_459F_B196_E216FC980535_.wvu.Cols" sId="2"/>
    <rfmt sheetId="2" xfDxf="1" sqref="A414:XFD414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14">
        <v>89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14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14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414">
        <v>611</v>
      </nc>
      <ndxf>
        <numFmt numFmtId="164" formatCode="00000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14" t="inlineStr">
        <is>
          <t>Modificación de reporte de Transferencias inmediatas - Mostrar Operaciones con saldos bloqueados que CCE no haya reportado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414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414" t="inlineStr">
        <is>
          <t>Media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14" t="inlineStr">
        <is>
          <t>Soporte y/o Mantenimiento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14" t="inlineStr">
        <is>
          <t>INVESTIGACIÓN Y DESARROLLO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414">
        <v>44335</v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14" t="inlineStr">
        <is>
          <t>Luz Miriam Valladares Garate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14" t="inlineStr">
        <is>
          <t>SI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14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14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14" t="inlineStr">
        <is>
          <t>Media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414">
        <v>44340</v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414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414">
        <v>44476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14" t="inlineStr">
        <is>
          <t>Definición funcional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14">
        <v>1</v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414" t="inlineStr">
        <is>
          <t>SI</t>
        </is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414" t="inlineStr">
        <is>
          <t>Christian Lupo Valencia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414" start="0" length="0">
      <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414" t="inlineStr">
        <is>
          <t>Pendiente validación Equipo Desarrollo.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414">
        <f>IF(Z414="Alta",100,IF(Z414="Media",75,IF(Z414="Baja",50,IF(Z414="",0))))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14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59" sId="2" ref="A415:XFD415" action="deleteRow">
    <undo index="0" exp="area" ref3D="1" dr="$X$1:$X$1048576" dn="Z_C463207C_6EEE_459F_B196_E216FC980535_.wvu.Cols" sId="2"/>
    <rfmt sheetId="2" xfDxf="1" sqref="A415:XFD415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15">
        <v>91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15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15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415">
        <v>612</v>
      </nc>
      <ndxf>
        <numFmt numFmtId="164" formatCode="00000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15" t="inlineStr">
        <is>
          <t>Transferencias inmediatas - Diferencia cuentas en Dólares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415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415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15" t="inlineStr">
        <is>
          <t>Soporte y/o Mantenimiento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15" t="inlineStr">
        <is>
          <t>GERENCIA DE CONTABILIDAD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415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15" t="inlineStr">
        <is>
          <t>Yovana Enriquez Tisoc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15" t="inlineStr">
        <is>
          <t>SI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15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15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15" t="inlineStr">
        <is>
          <t>Media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415">
        <v>44349</v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415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415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15" t="inlineStr">
        <is>
          <t>Análisis y diseño de software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15">
        <v>1</v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415" t="inlineStr">
        <is>
          <t>SI</t>
        </is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415" t="inlineStr">
        <is>
          <t>Christian Lupo Valencia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415" t="inlineStr">
        <is>
          <t>Valid Valery Cabrera Velarde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41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15">
        <f>IF(Z415="Alta",100,IF(Z415="Media",75,IF(Z415="Baja",50,IF(Z415="",0))))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1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1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1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1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60" sId="2" ref="A418:XFD418" action="deleteRow">
    <undo index="0" exp="area" ref3D="1" dr="$X$1:$X$1048576" dn="Z_C463207C_6EEE_459F_B196_E216FC980535_.wvu.Cols" sId="2"/>
    <rfmt sheetId="2" xfDxf="1" sqref="A418:XFD418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18">
        <v>95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18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18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418" start="0" length="0">
      <dxf>
        <numFmt numFmtId="1" formatCode="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418" t="inlineStr">
        <is>
          <r>
            <rPr>
              <b/>
              <sz val="11"/>
              <color theme="4" tint="-0.499984740745262"/>
              <rFont val="Calibri"/>
              <family val="2"/>
            </rPr>
            <t>Apertura de Cuenta Plazo Fijo Flexible</t>
          </r>
          <r>
            <rPr>
              <sz val="11"/>
              <color theme="4" tint="-0.499984740745262"/>
              <rFont val="Calibri"/>
              <family val="2"/>
            </rPr>
            <t xml:space="preserve"> Permitir Operaciones como cuenta origen y destino en banca por Internet</t>
          </r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418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418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18" t="inlineStr">
        <is>
          <t>Proyecto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18" t="inlineStr">
        <is>
          <t>GERENCIA DE OPERACIONES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418">
        <v>44344</v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18" t="inlineStr">
        <is>
          <t>Zorayda Ines Aparicio Cabrera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18" t="inlineStr">
        <is>
          <t>NO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18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18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18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418">
        <v>44368</v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418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418">
        <v>44397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18" t="inlineStr">
        <is>
          <t>Análisis y diseño de software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18">
        <v>0</v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418" start="0" length="0">
      <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418" t="inlineStr">
        <is>
          <t>Christian Lupo Valencia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418" start="0" length="0">
      <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41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18">
        <f>IF(Z418="Alta",100,IF(Z418="Media",75,IF(Z418="Baja",50,IF(Z418="",0))))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18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1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1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1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61" sId="2" ref="A427:XFD427" action="deleteRow">
    <undo index="0" exp="area" ref3D="1" dr="$X$1:$X$1048576" dn="Z_C463207C_6EEE_459F_B196_E216FC980535_.wvu.Cols" sId="2"/>
    <rfmt sheetId="2" xfDxf="1" sqref="A427:XFD427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27">
        <v>106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27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27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427">
        <v>618</v>
      </nc>
      <ndxf>
        <numFmt numFmtId="164" formatCode="00000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27" t="inlineStr">
        <is>
          <t>Wayki App - Recargas
Revision y control de recargas Wayki que no hicieron el llamado al sp de extorno de recargas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427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427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27" t="inlineStr">
        <is>
          <t>Soporte y/o Mantenimiento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27" t="inlineStr">
        <is>
          <t>CANALES ELECTRÓNICOS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427">
        <v>44382</v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27" t="inlineStr">
        <is>
          <t>Renato Figueroa Diaz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27" t="inlineStr">
        <is>
          <t>NO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27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27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27" t="inlineStr">
        <is>
          <t>Media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427">
        <v>44382</v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427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427">
        <v>44393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27" t="inlineStr">
        <is>
          <t>Definición funcional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27">
        <v>1</v>
      </nc>
      <ndxf>
        <numFmt numFmtId="13" formatCode="0%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427" t="inlineStr">
        <is>
          <t>SI</t>
        </is>
      </nc>
      <ndxf>
        <numFmt numFmtId="13" formatCode="0%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427" t="inlineStr">
        <is>
          <t>Christian Lupo Valencia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427" start="0" length="0">
      <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42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27">
        <f>IF(Z427="Alta",100,IF(Z427="Media",75,IF(Z427="Baja",50,IF(Z427="",0))))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27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2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2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2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62" sId="2" ref="A427:XFD427" action="deleteRow">
    <undo index="0" exp="area" ref3D="1" dr="$X$1:$X$1048576" dn="Z_C463207C_6EEE_459F_B196_E216FC980535_.wvu.Cols" sId="2"/>
    <rfmt sheetId="2" xfDxf="1" sqref="A427:XFD427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27">
        <v>107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27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27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427">
        <v>619</v>
      </nc>
      <ndxf>
        <numFmt numFmtId="164" formatCode="00000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27" t="inlineStr">
        <is>
          <t>Wayki App - Recargas
Cuando ocurra timeout en Disashop no debe realizar el llamado al sp e extorno de recarga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427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427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27" t="inlineStr">
        <is>
          <t>Soporte y/o Mantenimiento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27" t="inlineStr">
        <is>
          <t>CANALES ELECTRÓNICOS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427">
        <v>44382</v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27" t="inlineStr">
        <is>
          <t>Renato Figueroa Diaz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27" t="inlineStr">
        <is>
          <t>NO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27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27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27" t="inlineStr">
        <is>
          <t>Media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427">
        <v>44382</v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427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427">
        <v>44394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27" t="inlineStr">
        <is>
          <t>Definición funcional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27">
        <v>1</v>
      </nc>
      <ndxf>
        <numFmt numFmtId="13" formatCode="0%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427" t="inlineStr">
        <is>
          <t>SI</t>
        </is>
      </nc>
      <ndxf>
        <numFmt numFmtId="13" formatCode="0%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427" t="inlineStr">
        <is>
          <t>Christian Lupo Valencia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427" start="0" length="0">
      <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42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27">
        <f>IF(Z427="Alta",100,IF(Z427="Media",75,IF(Z427="Baja",50,IF(Z427="",0))))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2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2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2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2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63" sId="2" ref="A430:XFD430" action="deleteRow">
    <undo index="0" exp="area" ref3D="1" dr="$X$1:$X$1048576" dn="Z_C463207C_6EEE_459F_B196_E216FC980535_.wvu.Cols" sId="2"/>
    <rfmt sheetId="2" xfDxf="1" sqref="A430:XFD430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30">
        <v>111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30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30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430" start="0" length="0">
      <dxf>
        <numFmt numFmtId="1" formatCode="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430" t="inlineStr">
        <is>
          <t>Transferencias Inmediatas - Códigos de respuesta
- Códigos de respuesta descontinuados en Transferencias Inmediatas, No de deben utilizar ciertos códigos de respuesta.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430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430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30" t="inlineStr">
        <is>
          <t>Normativo y/o Regulatorio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30" t="inlineStr">
        <is>
          <t>CANALES ELECTRÓNICOS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430">
        <v>44403</v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30" t="inlineStr">
        <is>
          <t>Renato Figueroa Diaz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30" t="inlineStr">
        <is>
          <t>NO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30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30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30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430">
        <v>44403</v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430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430">
        <v>44494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30" t="inlineStr">
        <is>
          <t>Definición funcional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30">
        <v>0.8</v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430" start="0" length="0">
      <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430" t="inlineStr">
        <is>
          <t>Christian Lupo Valencia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430" start="0" length="0">
      <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43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30">
        <f>IF(Z430="Alta",100,IF(Z430="Media",75,IF(Z430="Baja",50,IF(Z430="",0))))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30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3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3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3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64" sId="2" ref="A442:XFD442" action="deleteRow">
    <undo index="0" exp="area" ref3D="1" dr="$X$1:$X$1048576" dn="Z_C463207C_6EEE_459F_B196_E216FC980535_.wvu.Cols" sId="2"/>
    <rfmt sheetId="2" xfDxf="1" sqref="A442:XFD44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42">
        <v>134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4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4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442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442" t="inlineStr">
        <is>
          <t>Implementación de Pagos de SEAL en ventanilla
- Consulta y Pagos desde ventanilla
- iCobranzas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442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442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42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42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442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442" t="inlineStr">
        <is>
          <t>Luz Miriam Valladares Garate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42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4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42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42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442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442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442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42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442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U442" start="0" length="0">
      <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442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44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44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44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A44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4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4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65" sId="2" ref="A453:XFD453" action="deleteRow">
    <undo index="0" exp="area" ref3D="1" dr="$X$1:$X$1048576" dn="Z_C463207C_6EEE_459F_B196_E216FC980535_.wvu.Cols" sId="2"/>
    <rfmt sheetId="2" xfDxf="1" sqref="A453:XFD45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53">
        <v>146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5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5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453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453" t="inlineStr">
        <is>
          <t>Pagos de Claro con montoes menores a S/ 0.50 desde aplicación móvil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45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45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5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53" t="inlineStr">
        <is>
          <t>GERENCIA MANCOMUNADA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45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453" t="inlineStr">
        <is>
          <t>Carola Diaz Uria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5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5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5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5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P45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Q45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R45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S45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453">
        <v>0.5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U453" start="0" length="0">
      <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453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45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45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5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53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5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5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5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66" sId="2" ref="A52:XFD52" action="deleteRow">
    <undo index="0" exp="area" ref3D="1" dr="$X$1:$X$1048576" dn="Z_C463207C_6EEE_459F_B196_E216FC980535_.wvu.Cols" sId="2"/>
    <rfmt sheetId="2" xfDxf="1" sqref="A52:XFD5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2">
        <v>26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2">
        <v>117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2" t="inlineStr">
        <is>
          <t>Bloqueo y desbloqueo Wayki APP desde Call Center.
- Diseño.
- Implementación en Admin Debito
- Implementación de script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2" t="inlineStr">
        <is>
          <t>Correo Electrónico
bloqueo/desbloqueo acceso app movil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2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2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2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52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2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2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2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2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2">
        <v>44146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2">
        <v>44302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2">
        <v>44309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2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2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52" start="0" length="0">
      <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52" t="inlineStr">
        <is>
          <t>Diego Enrique Neira Ramos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52" t="inlineStr">
        <is>
          <t>Levantamiento de observación para clientes que fueron bloqueados en la generación de clave de 6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52">
        <f>IF(Z52="Alta",100,IF(Z52="Media",75,IF(Z52="Baja",50,IF(Z52="",0))))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2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67" sId="2" ref="A52:XFD52" action="deleteRow">
    <undo index="0" exp="area" ref3D="1" dr="$X$1:$X$1048576" dn="Z_C463207C_6EEE_459F_B196_E216FC980535_.wvu.Cols" sId="2"/>
    <rfmt sheetId="2" xfDxf="1" sqref="A52:XFD5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2">
        <v>209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2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2">
        <v>117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2" t="inlineStr">
        <is>
          <t>Implementación de scripts para proceso de Bloqueo y Desbloqueo de Wayki App desde Call Center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2" t="inlineStr">
        <is>
          <t>Correo Electrónico
bloqueo/desbloqueo acceso app movil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2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2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2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52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2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2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2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2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2">
        <v>44146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2">
        <v>44302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2">
        <v>44309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2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2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2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2" t="inlineStr">
        <is>
          <t>Diego Enrique Neira Ramos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52" t="inlineStr">
        <is>
          <t>Levantamiento de observación para clientes que fueron bloqueados en la generación de clave de 6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52">
        <f>IF(Z52="Alta",100,IF(Z52="Media",75,IF(Z52="Baja",50,IF(Z52="",0))))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2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68" sId="2" ref="A52:XFD52" action="deleteRow">
    <undo index="0" exp="area" ref3D="1" dr="$X$1:$X$1048576" dn="Z_C463207C_6EEE_459F_B196_E216FC980535_.wvu.Cols" sId="2"/>
    <rfmt sheetId="2" xfDxf="1" sqref="A52:XFD5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2">
        <v>210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2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2">
        <v>117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2" t="inlineStr">
        <is>
          <t>Implementación y cambios en ADMIN Debito, se crea nuevo formulario para bloqueo y desbloqueo de Wayki App en Call Center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2" t="inlineStr">
        <is>
          <t>Correo Electrónico
bloqueo/desbloqueo acceso app movil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2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2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2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52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2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2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2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2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2">
        <v>44146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2">
        <v>44302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2">
        <v>44309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2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2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2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2" t="inlineStr">
        <is>
          <t>Diego Enrique Neira Ramos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52" t="inlineStr">
        <is>
          <t>Levantamiento de observación para clientes que fueron bloqueados en la generación de clave de 6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52">
        <f>IF(Z52="Alta",100,IF(Z52="Media",75,IF(Z52="Baja",50,IF(Z52="",0))))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2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69" sId="2" ref="A193:XFD193" action="deleteRow">
    <undo index="0" exp="area" ref3D="1" dr="$X$1:$X$1048576" dn="Z_C463207C_6EEE_459F_B196_E216FC980535_.wvu.Cols" sId="2"/>
    <rfmt sheetId="2" xfDxf="1" sqref="A193:XFD19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93">
        <v>377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9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9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93">
        <v>180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93" t="inlineStr">
        <is>
          <t>Configuración Wayki App
- Bloquear Tarjetas de Débito desde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9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9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93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93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193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93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9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9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9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9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93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93">
        <v>44417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193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93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93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93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93" t="inlineStr">
        <is>
          <t>Diego Enrique Neira Ramos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9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9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93">
        <f>IF(Z193="Alta",100,IF(Z193="Media",75,IF(Z193="Baja",50,IF(Z193="",0))))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93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9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9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9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70" sId="2" ref="A198:XFD198" action="deleteRow">
    <undo index="0" exp="area" ref3D="1" dr="$X$1:$X$1048576" dn="Z_C463207C_6EEE_459F_B196_E216FC980535_.wvu.Cols" sId="2"/>
    <rfmt sheetId="2" xfDxf="1" sqref="A198:XFD198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98">
        <v>384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98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98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98">
        <v>187</v>
      </nc>
      <ndxf>
        <numFmt numFmtId="164" formatCode="000000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98" t="inlineStr">
        <is>
          <t>Configuración Wayki App
- Mostrar más información de Token SMS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98" start="0" length="0">
      <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98" t="inlineStr">
        <is>
          <t>Media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98" t="inlineStr">
        <is>
          <t>Soporte y/o Mantenimiento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98" t="inlineStr">
        <is>
          <t>CANALES ELECTRÓNICOS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198" t="inlineStr">
        <is>
          <t>---</t>
        </is>
      </nc>
      <n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98" t="inlineStr">
        <is>
          <t>Renato Figueroa Diaz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98" t="inlineStr">
        <is>
          <t>NO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98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98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98" t="inlineStr">
        <is>
          <t>Media</t>
        </is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98" t="inlineStr">
        <is>
          <t>---</t>
        </is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98">
        <v>44417</v>
      </nc>
      <ndxf>
        <numFmt numFmtId="19" formatCode="dd/mm/yyyy"/>
        <fill>
          <patternFill patternType="none">
            <bgColor indexed="65"/>
          </patternFill>
        </fill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198" t="inlineStr">
        <is>
          <t>---</t>
        </is>
      </nc>
      <ndxf>
        <numFmt numFmtId="19" formatCode="dd/mm/yyyy"/>
        <fill>
          <patternFill patternType="none">
            <bgColor indexed="65"/>
          </patternFill>
        </fill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98" t="inlineStr">
        <is>
          <t>Definición funcional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98">
        <v>0</v>
      </nc>
      <ndxf>
        <numFmt numFmtId="13" formatCode="0%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98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98" t="inlineStr">
        <is>
          <t>Diego Enrique Neira Ramos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98" start="0" length="0">
      <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9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98">
        <f>IF(Z198="Alta",100,IF(Z198="Media",75,IF(Z198="Baja",50,IF(Z198="",0))))</f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98" t="inlineStr">
        <is>
          <t>Media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9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9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9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71" sId="2" ref="A198:XFD198" action="deleteRow">
    <undo index="0" exp="area" ref3D="1" dr="$X$1:$X$1048576" dn="Z_C463207C_6EEE_459F_B196_E216FC980535_.wvu.Cols" sId="2"/>
    <rfmt sheetId="2" xfDxf="1" sqref="A198:XFD198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98">
        <v>385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98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98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98">
        <v>188</v>
      </nc>
      <ndxf>
        <numFmt numFmtId="164" formatCode="000000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98" t="inlineStr">
        <is>
          <t>Configuración Wayki App
- Mostrar más información de Cuentas de Ahorros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98" start="0" length="0">
      <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98" t="inlineStr">
        <is>
          <t>Media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98" t="inlineStr">
        <is>
          <t>Soporte y/o Mantenimiento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98" t="inlineStr">
        <is>
          <t>CANALES ELECTRÓNICOS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198" t="inlineStr">
        <is>
          <t>---</t>
        </is>
      </nc>
      <n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98" t="inlineStr">
        <is>
          <t>Renato Figueroa Diaz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98" t="inlineStr">
        <is>
          <t>NO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98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98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98" t="inlineStr">
        <is>
          <t>Media</t>
        </is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98" t="inlineStr">
        <is>
          <t>---</t>
        </is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98">
        <v>44417</v>
      </nc>
      <ndxf>
        <numFmt numFmtId="19" formatCode="dd/mm/yyyy"/>
        <fill>
          <patternFill patternType="none">
            <bgColor indexed="65"/>
          </patternFill>
        </fill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198" t="inlineStr">
        <is>
          <t>---</t>
        </is>
      </nc>
      <ndxf>
        <numFmt numFmtId="19" formatCode="dd/mm/yyyy"/>
        <fill>
          <patternFill patternType="none">
            <bgColor indexed="65"/>
          </patternFill>
        </fill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98" t="inlineStr">
        <is>
          <t>Definición funcional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98">
        <v>0</v>
      </nc>
      <ndxf>
        <numFmt numFmtId="13" formatCode="0%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98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98" t="inlineStr">
        <is>
          <t>Diego Enrique Neira Ramos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98" start="0" length="0">
      <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9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98">
        <f>IF(Z198="Alta",100,IF(Z198="Media",75,IF(Z198="Baja",50,IF(Z198="",0))))</f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98" t="inlineStr">
        <is>
          <t>Media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9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9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9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72" sId="2" ref="A198:XFD198" action="deleteRow">
    <undo index="0" exp="area" ref3D="1" dr="$X$1:$X$1048576" dn="Z_C463207C_6EEE_459F_B196_E216FC980535_.wvu.Cols" sId="2"/>
    <rfmt sheetId="2" xfDxf="1" sqref="A198:XFD198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98">
        <v>386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98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98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98">
        <v>189</v>
      </nc>
      <ndxf>
        <numFmt numFmtId="164" formatCode="000000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98" t="inlineStr">
        <is>
          <t>Wayki App - Apertura de cuenta de ahorros
- Elegir la agencia de la apertura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98" start="0" length="0">
      <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98" t="inlineStr">
        <is>
          <t>Media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98" t="inlineStr">
        <is>
          <t>Proyecto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98" t="inlineStr">
        <is>
          <t>CAPTACIONES Y SERVICIOS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198" t="inlineStr">
        <is>
          <t>---</t>
        </is>
      </nc>
      <n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98" t="inlineStr">
        <is>
          <t>Carola Diaz Uria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98" t="inlineStr">
        <is>
          <t>NO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98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98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98" t="inlineStr">
        <is>
          <t>Alta</t>
        </is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98" t="inlineStr">
        <is>
          <t>---</t>
        </is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98">
        <v>7</v>
      </nc>
      <ndxf>
        <numFmt numFmtId="19" formatCode="dd/mm/yyyy"/>
        <fill>
          <patternFill patternType="none">
            <bgColor indexed="65"/>
          </patternFill>
        </fill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198" t="inlineStr">
        <is>
          <t>---</t>
        </is>
      </nc>
      <ndxf>
        <numFmt numFmtId="19" formatCode="dd/mm/yyyy"/>
        <fill>
          <patternFill patternType="none">
            <bgColor indexed="65"/>
          </patternFill>
        </fill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98" t="inlineStr">
        <is>
          <t>Definición funcional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98">
        <v>0</v>
      </nc>
      <ndxf>
        <numFmt numFmtId="13" formatCode="0%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98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98" t="inlineStr">
        <is>
          <t>Diego Enrique Neira Ramos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98" start="0" length="0">
      <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9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98">
        <f>IF(Z198="Alta",100,IF(Z198="Media",75,IF(Z198="Baja",50,IF(Z198="",0))))</f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98" t="inlineStr">
        <is>
          <t>Media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9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9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9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73" sId="2" ref="A277:XFD277" action="deleteRow">
    <undo index="0" exp="area" ref3D="1" dr="$X$1:$X$1048576" dn="Z_C463207C_6EEE_459F_B196_E216FC980535_.wvu.Cols" sId="2"/>
    <rfmt sheetId="2" xfDxf="1" sqref="A277:XFD277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77">
        <v>131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77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77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77" t="inlineStr">
        <is>
          <t>000300</t>
        </is>
      </nc>
      <ndxf>
        <numFmt numFmtId="30" formatCode="@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77" t="inlineStr">
        <is>
          <t>Genereción de tramas administrativas para Tarjeta de crédito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77" start="0" length="0">
      <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77" t="inlineStr">
        <is>
          <t>Alta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77" t="inlineStr">
        <is>
          <t>Proyecto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77" t="inlineStr">
        <is>
          <t>GERENCIA DE CREDITOS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277">
        <v>44317</v>
      </nc>
      <n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277" t="inlineStr">
        <is>
          <t>Cesar Oswaldo Paredes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77" t="inlineStr">
        <is>
          <t>SI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77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77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77" t="inlineStr">
        <is>
          <t>Media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77">
        <v>44348</v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77">
        <v>44417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77">
        <v>44576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77" t="inlineStr">
        <is>
          <t>Certificación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277">
        <v>1</v>
      </nc>
      <ndxf>
        <numFmt numFmtId="13" formatCode="0%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277" t="inlineStr">
        <is>
          <t>SI</t>
        </is>
      </nc>
      <ndxf>
        <numFmt numFmtId="13" formatCode="0%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77" t="inlineStr">
        <is>
          <t>Diego Enrique Neira Ramos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77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77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77">
        <f>IF(Z277="Alta",100,IF(Z277="Media",75,IF(Z277="Baja",50,IF(Z277="",0))))</f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77" t="inlineStr">
        <is>
          <t>Media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77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77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77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74" sId="2" ref="A277:XFD277" action="deleteRow">
    <undo index="0" exp="area" ref3D="1" dr="$X$1:$X$1048576" dn="Z_C463207C_6EEE_459F_B196_E216FC980535_.wvu.Cols" sId="2"/>
    <rfmt sheetId="2" xfDxf="1" sqref="A277:XFD277" start="0" length="0"/>
    <rcc rId="0" sId="2" dxf="1" numFmtId="4">
      <nc r="A277">
        <v>116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77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77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77" t="inlineStr">
        <is>
          <t>000300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77" t="inlineStr">
        <is>
          <t>Tarjeta de Crédito - Integración SGTC</t>
        </is>
      </nc>
      <ndxf>
        <font>
          <b/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77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77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H277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77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77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277" t="inlineStr">
        <is>
          <t>Cesar Oswaldo Paredes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77" t="inlineStr">
        <is>
          <t>SI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77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77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77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77">
        <v>44503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77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77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77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277">
        <v>0.6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277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77" t="inlineStr">
        <is>
          <t>Diego Enrique Neira Ramos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77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77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77">
        <f>IF(Z277="Alta",100,IF(Z277="Media",75,IF(Z277="Baja",50,IF(Z277="",0))))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77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77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77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77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75" sId="2" ref="A277:XFD277" action="deleteRow">
    <undo index="0" exp="area" ref3D="1" dr="$X$1:$X$1048576" dn="Z_C463207C_6EEE_459F_B196_E216FC980535_.wvu.Cols" sId="2"/>
    <rfmt sheetId="2" xfDxf="1" sqref="A277:XFD27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2" sqref="A277" start="0" length="0">
      <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B277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7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77" t="inlineStr">
        <is>
          <t>000301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77" t="inlineStr">
        <is>
          <t xml:space="preserve">Tarjeta de Crédito - Bus de Integración </t>
        </is>
      </nc>
      <ndxf>
        <font>
          <b/>
          <color theme="4" tint="-0.499984740745262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77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7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77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77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77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277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77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77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77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77" t="inlineStr">
        <is>
          <t>Baja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77">
        <v>44506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77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77">
        <v>44576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77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277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277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77" t="inlineStr">
        <is>
          <t>Diego Enrique Neira Ramos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7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7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77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77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7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7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7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76" sId="2" ref="A267:XFD267" action="deleteRow">
    <undo index="0" exp="area" ref3D="1" dr="$X$1:$X$1048576" dn="Z_C463207C_6EEE_459F_B196_E216FC980535_.wvu.Cols" sId="2"/>
    <rfmt sheetId="2" xfDxf="1" sqref="A267:XFD267" start="0" length="0">
      <dxf>
        <font>
          <color theme="4" tint="-0.499984740745262"/>
        </font>
        <fill>
          <patternFill patternType="solid">
            <bgColor theme="0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67">
        <v>170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67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67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67" t="inlineStr">
        <is>
          <t>000300</t>
        </is>
      </nc>
      <ndxf>
        <numFmt numFmtId="30" formatCode="@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E267" t="inlineStr">
        <is>
          <t>Servidores SGTC - AD
- seguimiento de habilitación de servidores para SGTC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67" start="0" length="0">
      <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67" t="inlineStr">
        <is>
          <t>Media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67" t="inlineStr">
        <is>
          <t>Proyecto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67" t="inlineStr">
        <is>
          <t>GERENCIA DE CREDITOS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67" start="0" length="0">
      <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267" t="inlineStr">
        <is>
          <t>Yuri Manrique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67" t="inlineStr">
        <is>
          <t>NO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67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7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67" t="inlineStr">
        <is>
          <t>Baja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67">
        <v>44508</v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67">
        <v>44417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67">
        <v>44576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67" t="inlineStr">
        <is>
          <t>Certificación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267">
        <v>1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267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67" t="inlineStr">
        <is>
          <t>Diego Enrique Neira Ramos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67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67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67">
        <v>75</v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67" t="inlineStr">
        <is>
          <t>Media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67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67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67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77" sId="2" ref="A267:XFD267" action="deleteRow">
    <undo index="0" exp="area" ref3D="1" dr="$X$1:$X$1048576" dn="Z_C463207C_6EEE_459F_B196_E216FC980535_.wvu.Cols" sId="2"/>
    <rfmt sheetId="2" xfDxf="1" sqref="A267:XFD267" start="0" length="0"/>
    <rcc rId="0" sId="2" dxf="1" numFmtId="4">
      <nc r="A267">
        <v>171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67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67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67" t="inlineStr">
        <is>
          <t>000300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E267" t="inlineStr">
        <is>
          <t>Servidores SGTC - AD
- seguimiento de habilitación de servidores para Servicio de autenticación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67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67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67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67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67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267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67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67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7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67" t="inlineStr">
        <is>
          <t>Baja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67">
        <v>44508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67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67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67" t="inlineStr">
        <is>
          <t>Certificación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267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267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67" t="inlineStr">
        <is>
          <t>Diego Enrique Neira Ramos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67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67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67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67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67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67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67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78" sId="2" ref="A267:XFD267" action="deleteRow">
    <undo index="0" exp="area" ref3D="1" dr="$X$1:$X$1048576" dn="Z_C463207C_6EEE_459F_B196_E216FC980535_.wvu.Cols" sId="2"/>
    <rfmt sheetId="2" xfDxf="1" sqref="A267:XFD267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67">
        <v>172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67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67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67" t="inlineStr">
        <is>
          <t>000300</t>
        </is>
      </nc>
      <ndxf>
        <numFmt numFmtId="30" formatCode="@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E267" t="inlineStr">
        <is>
          <t>Arquitectura comunicación SGTC-Bus Integración
-Análisis y Diseño de comunicación entre bus de integracion con SGTC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67" start="0" length="0">
      <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67" t="inlineStr">
        <is>
          <t>Media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67" t="inlineStr">
        <is>
          <t>Proyecto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67" t="inlineStr">
        <is>
          <t>GERENCIA DE CREDITOS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67" start="0" length="0">
      <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267" t="inlineStr">
        <is>
          <t>Yuri Manrique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67" t="inlineStr">
        <is>
          <t>NO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67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7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67" t="inlineStr">
        <is>
          <t>Baja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67">
        <v>44508</v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267">
        <f>P267+7</f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267">
        <f>Q267</f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67" t="inlineStr">
        <is>
          <t>Certificación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267">
        <v>1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267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67" t="inlineStr">
        <is>
          <t>Diego Enrique Neira Ramos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67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67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67">
        <v>75</v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67" t="inlineStr">
        <is>
          <t>Media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67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67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67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79" sId="2" ref="A265:XFD265" action="deleteRow">
    <undo index="0" exp="area" ref3D="1" dr="$X$1:$X$1048576" dn="Z_C463207C_6EEE_459F_B196_E216FC980535_.wvu.Cols" sId="2"/>
    <rfmt sheetId="2" xfDxf="1" sqref="A265:XFD265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65">
        <v>148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65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65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65" t="inlineStr">
        <is>
          <t>000300</t>
        </is>
      </nc>
      <ndxf>
        <numFmt numFmtId="30" formatCode="@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65" t="inlineStr">
        <is>
          <t>Solicitud Afiliaciones de Tarjeta de Crédito
- Modificación base de campaña se agregan datos adicionales de cliente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65" start="0" length="0">
      <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65" t="inlineStr">
        <is>
          <t>Alta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65" t="inlineStr">
        <is>
          <t>Proyecto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65" t="inlineStr">
        <is>
          <t>GERENCIA DE CREDITOS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65" start="0" length="0">
      <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265" t="inlineStr">
        <is>
          <t>Yuri Manrique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65" t="inlineStr">
        <is>
          <t>NO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65" t="inlineStr">
        <is>
          <t>Créditos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5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65" t="inlineStr">
        <is>
          <t>Baja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65">
        <v>44503</v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65">
        <v>44417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65">
        <v>44576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65" t="inlineStr">
        <is>
          <t>Implementación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265">
        <v>1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265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65" t="inlineStr">
        <is>
          <t>Diego Enrique Neira Ramos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65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65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65">
        <v>50</v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65" t="inlineStr">
        <is>
          <t>Baja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65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65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65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80" sId="2" ref="A437:XFD437" action="deleteRow">
    <undo index="0" exp="area" ref3D="1" dr="$X$1:$X$1048576" dn="Z_C463207C_6EEE_459F_B196_E216FC980535_.wvu.Cols" sId="2"/>
    <rfmt sheetId="2" xfDxf="1" sqref="A437:XFD43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37">
        <v>144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3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3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437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437" t="inlineStr">
        <is>
          <t>Integración de servicios de extorno  - Tarjeta de Crédito
- integración del servicio de extorno desde el bus de intregración con SICMAC Negocio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437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43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37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37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437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437" t="inlineStr">
        <is>
          <t>Cesar Oswaldo Paredes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37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37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37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37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437">
        <v>44501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437">
        <v>44501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437">
        <v>44531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37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437">
        <v>0.9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U437" start="0" length="0">
      <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437" t="inlineStr">
        <is>
          <t>Diego Enrique Neira Ramos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43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43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37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37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3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3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3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81" sId="2" ref="A437:XFD437" action="deleteRow">
    <undo index="0" exp="area" ref3D="1" dr="$X$1:$X$1048576" dn="Z_C463207C_6EEE_459F_B196_E216FC980535_.wvu.Cols" sId="2"/>
    <rfmt sheetId="2" xfDxf="1" sqref="A437:XFD43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37">
        <v>144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3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3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437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437" t="inlineStr">
        <is>
          <t xml:space="preserve">Genración de asientos contables paa transacciones deTarjeta de Crédito
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437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43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37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37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437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437" t="inlineStr">
        <is>
          <t>Cesar Oswaldo Paredes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37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37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37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37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437">
        <v>44501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437">
        <v>44501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437">
        <v>44531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37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437">
        <v>0.9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U437" start="0" length="0">
      <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437" t="inlineStr">
        <is>
          <t>Diego Enrique Neira Ramos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43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43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37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37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3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3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3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82" sId="2" ref="A437:XFD437" action="deleteRow">
    <undo index="0" exp="area" ref3D="1" dr="$X$1:$X$1048576" dn="Z_C463207C_6EEE_459F_B196_E216FC980535_.wvu.Cols" sId="2"/>
    <rfmt sheetId="2" xfDxf="1" sqref="A437:XFD43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37">
        <v>147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3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3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437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437" t="inlineStr">
        <is>
          <t>Validar PIN en disposición de efectivo para Tarjeta de Crédito.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437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437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37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37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437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437" t="inlineStr">
        <is>
          <t>Cesar Oswaldo Paredes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37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37" t="inlineStr">
        <is>
          <t>Créditos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37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37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P437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Q437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R437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S437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437">
        <v>0.1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U437" start="0" length="0">
      <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437" t="inlineStr">
        <is>
          <t>Diego Enrique Neira Ramos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43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43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37">
        <v>100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37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3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3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3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83" sId="2" ref="A426:XFD426" action="deleteRow">
    <undo index="0" exp="area" ref3D="1" dr="$X$1:$X$1048576" dn="Z_C463207C_6EEE_459F_B196_E216FC980535_.wvu.Cols" sId="2"/>
    <rfmt sheetId="2" xfDxf="1" sqref="A426:XFD42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26">
        <v>132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2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2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426">
        <v>628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26" t="inlineStr">
        <is>
          <t>Servicios de integración para tarjetas de créditos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42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426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26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26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426">
        <v>44378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26" t="inlineStr">
        <is>
          <t>Cesar Oswaldo Paredes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2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2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2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2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426">
        <v>44378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426">
        <v>44546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426">
        <v>44546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26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426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426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426" t="inlineStr">
        <is>
          <t>Diego Enrique Neira Ramos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4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4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26">
        <f>IF(Z426="Alta",100,IF(Z426="Media",75,IF(Z426="Baja",50,IF(Z426="",0))))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26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84" sId="2" ref="A363:XFD363" action="deleteRow">
    <undo index="0" exp="area" ref3D="1" dr="$X$1:$X$1048576" dn="Z_C463207C_6EEE_459F_B196_E216FC980535_.wvu.Cols" sId="2"/>
    <rfmt sheetId="2" xfDxf="1" sqref="A363:XFD363" start="0" length="0"/>
    <rcc rId="0" sId="2" dxf="1" numFmtId="4">
      <nc r="A363">
        <v>25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6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6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363" start="0" length="0">
      <dxf>
        <font>
          <sz val="11"/>
          <color theme="4" tint="-0.499984740745262"/>
          <name val="Calibri"/>
          <scheme val="minor"/>
        </font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363" t="inlineStr">
        <is>
          <t>Depósito por número de DNI y Retiro de cuenta CTS en Agentes KASNET
- Diseño.
- Implementación de Scripts
- Implementación de Autorizador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63" t="inlineStr">
        <is>
          <t>Correo Electrónico
CTS- Agente Corresponsal</t>
        </is>
      </nc>
      <n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6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6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6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63">
        <v>43920</v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63" t="inlineStr">
        <is>
          <t>Renato Figueroa Diaz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63" t="inlineStr">
        <is>
          <t>SI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6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63">
        <v>1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6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63">
        <v>43953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6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63">
        <v>44351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63" t="inlineStr">
        <is>
          <t>Certificación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6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363" start="0" length="0">
      <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363" t="inlineStr">
        <is>
          <t>Diego Enrique Neira Ramos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63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363" t="inlineStr">
        <is>
          <t>Actualmente se encuentra en piloto controlado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63">
        <f>IF(Z363="Alta",100,IF(Z363="Media",75,IF(Z363="Baja",50,IF(Z363="",0))))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6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6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6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6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85" sId="2" ref="A350:XFD350" action="deleteRow">
    <undo index="0" exp="area" ref3D="1" dr="$X$1:$X$1048576" dn="Z_C463207C_6EEE_459F_B196_E216FC980535_.wvu.Cols" sId="2"/>
    <rfmt sheetId="2" xfDxf="1" sqref="A350:XFD350" start="0" length="0"/>
    <rcc rId="0" sId="2" dxf="1" numFmtId="4">
      <nc r="A350">
        <v>120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50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50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350" t="inlineStr">
        <is>
          <t>000313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50" t="inlineStr">
        <is>
          <t>Configuración con UNIBANCA de ambiente de calidad y Desarrollo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50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50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50" t="inlineStr">
        <is>
          <t>Soporte y/o Mantenimiento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50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50" t="inlineStr">
        <is>
          <t>---</t>
        </is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50" t="inlineStr">
        <is>
          <t>Cesar Oswaldo Paredes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50" t="inlineStr">
        <is>
          <t>SI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50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50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50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50">
        <v>44409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50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50">
        <v>44440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50" t="inlineStr">
        <is>
          <t>Definición funcional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350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350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50" t="inlineStr">
        <is>
          <t>Diego Enrique Neira Ramos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5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5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50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50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5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5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5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86" sId="2" ref="A350:XFD350" action="deleteRow">
    <undo index="0" exp="area" ref3D="1" dr="$X$1:$X$1048576" dn="Z_C463207C_6EEE_459F_B196_E216FC980535_.wvu.Cols" sId="2"/>
    <rfmt sheetId="2" xfDxf="1" sqref="A350:XFD350" start="0" length="0"/>
    <rcc rId="0" sId="2" dxf="1" numFmtId="4">
      <nc r="A350">
        <v>121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50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50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350" t="inlineStr">
        <is>
          <t>000314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50" t="inlineStr">
        <is>
          <t>Configuración y coordinación para la Instalación de Visión +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50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50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50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50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50" t="inlineStr">
        <is>
          <t>---</t>
        </is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50" t="inlineStr">
        <is>
          <t>Cesar Oswaldo Paredes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50" t="inlineStr">
        <is>
          <t>SI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50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50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50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50">
        <v>44409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50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50">
        <v>44440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50" t="inlineStr">
        <is>
          <t>Definición funcional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350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350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50" t="inlineStr">
        <is>
          <t>Diego Enrique Neira Ramos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5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5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50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50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5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5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5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87" sId="2" ref="A350:XFD350" action="deleteRow">
    <undo index="0" exp="area" ref3D="1" dr="$X$1:$X$1048576" dn="Z_C463207C_6EEE_459F_B196_E216FC980535_.wvu.Cols" sId="2"/>
    <rfmt sheetId="2" xfDxf="1" sqref="A350:XFD350" start="0" length="0"/>
    <rcc rId="0" sId="2" dxf="1" numFmtId="4">
      <nc r="A350">
        <v>126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50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50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350" t="inlineStr">
        <is>
          <t>000315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50" t="inlineStr">
        <is>
          <t>Habilitación de Depósito por DNI en Agente Corresponsal KASNET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50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50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50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50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50" t="inlineStr">
        <is>
          <t>---</t>
        </is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50" t="inlineStr">
        <is>
          <t>Renato Figueroa Diaz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50" t="inlineStr">
        <is>
          <t>SI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50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50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50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50">
        <v>44409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50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50">
        <v>44440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50" t="inlineStr">
        <is>
          <t>Definición funcional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350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350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50" t="inlineStr">
        <is>
          <t>Diego Enrique Neira Ramos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W350" t="inlineStr">
        <is>
          <t>---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5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50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50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5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5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5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88" sId="2" ref="A350:XFD350" action="deleteRow">
    <undo index="0" exp="area" ref3D="1" dr="$X$1:$X$1048576" dn="Z_C463207C_6EEE_459F_B196_E216FC980535_.wvu.Cols" sId="2"/>
    <rfmt sheetId="2" xfDxf="1" sqref="A350:XFD350" start="0" length="0"/>
    <rcc rId="0" sId="2" dxf="1" numFmtId="4">
      <nc r="A350">
        <v>130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50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50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350" t="inlineStr">
        <is>
          <t>000316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50" t="inlineStr">
        <is>
          <t xml:space="preserve">Servicios de integración para transacciones financieras 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50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50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50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50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350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350" t="inlineStr">
        <is>
          <t>Cesar Oswaldo Paredes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50" t="inlineStr">
        <is>
          <t>SI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50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50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50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50">
        <v>44409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350">
        <f>P350+7</f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350">
        <f>Q350</f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50" t="inlineStr">
        <is>
          <t>Definición funcional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350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350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50" t="inlineStr">
        <is>
          <t>Diego Enrique Neira Ramos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5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5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50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50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5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5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5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89" sId="2" ref="A348:XFD348" action="deleteRow">
    <undo index="0" exp="area" ref3D="1" dr="$X$1:$X$1048576" dn="Z_C463207C_6EEE_459F_B196_E216FC980535_.wvu.Cols" sId="2"/>
    <rfmt sheetId="2" xfDxf="1" sqref="A348:XFD348" start="0" length="0"/>
    <rcc rId="0" sId="2" dxf="1" numFmtId="4">
      <nc r="A348">
        <v>80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48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48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348" t="inlineStr">
        <is>
          <t>000311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48" t="inlineStr">
        <is>
          <t>Wayki App - Apertura de cuenta de ahorros
- Elegir la agencia de la apertura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48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48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48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48" t="inlineStr">
        <is>
          <t>CAPTACIONES Y SERVICIOS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48" t="inlineStr">
        <is>
          <t>---</t>
        </is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48" t="inlineStr">
        <is>
          <t>Carola Diaz Uria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48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48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48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48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48" t="inlineStr">
        <is>
          <t>---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48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348" t="inlineStr">
        <is>
          <t>---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48" t="inlineStr">
        <is>
          <t>Definición funcional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48">
        <v>0</v>
      </nc>
      <ndxf>
        <font>
          <sz val="11"/>
          <color theme="4" tint="-0.499984740745262"/>
          <name val="Calibri"/>
          <scheme val="minor"/>
        </font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348" start="0" length="0">
      <dxf>
        <font>
          <sz val="11"/>
          <color theme="4" tint="-0.499984740745262"/>
          <name val="Calibri"/>
          <scheme val="minor"/>
        </font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348" t="inlineStr">
        <is>
          <t>Diego Enrique Neira Ramos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48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48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48">
        <f>IF(Z348="Alta",100,IF(Z348="Media",75,IF(Z348="Baja",50,IF(Z348="",0))))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48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48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48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48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90" sId="2" ref="A346:XFD346" action="deleteRow">
    <undo index="0" exp="area" ref3D="1" dr="$X$1:$X$1048576" dn="Z_C463207C_6EEE_459F_B196_E216FC980535_.wvu.Cols" sId="2"/>
    <rfmt sheetId="2" xfDxf="1" sqref="A346:XFD346" start="0" length="0"/>
    <rcc rId="0" sId="2" dxf="1" numFmtId="4">
      <nc r="A346">
        <v>79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46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46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346" t="inlineStr">
        <is>
          <t>000310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46" t="inlineStr">
        <is>
          <t>Configuración Wayki App
- Mostrar más información de Cuentas de Ahorros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46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46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46" t="inlineStr">
        <is>
          <t>Soporte y/o Mantenimiento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46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46" t="inlineStr">
        <is>
          <t>---</t>
        </is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46" t="inlineStr">
        <is>
          <t>Renato Figueroa Diaz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46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46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46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46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46" t="inlineStr">
        <is>
          <t>---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46">
        <v>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346" t="inlineStr">
        <is>
          <t>---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46" t="inlineStr">
        <is>
          <t>Definición funcional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46">
        <v>0</v>
      </nc>
      <ndxf>
        <font>
          <sz val="11"/>
          <color theme="4" tint="-0.499984740745262"/>
          <name val="Calibri"/>
          <scheme val="minor"/>
        </font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346" start="0" length="0">
      <dxf>
        <font>
          <sz val="11"/>
          <color theme="4" tint="-0.499984740745262"/>
          <name val="Calibri"/>
          <scheme val="minor"/>
        </font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346" t="inlineStr">
        <is>
          <t>Diego Enrique Neira Ramos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46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46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46">
        <f>IF(Z346="Alta",100,IF(Z346="Media",75,IF(Z346="Baja",50,IF(Z346="",0))))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46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46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46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46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91" sId="2" ref="A339:XFD339" action="deleteRow">
    <undo index="0" exp="area" ref3D="1" dr="$X$1:$X$1048576" dn="Z_C463207C_6EEE_459F_B196_E216FC980535_.wvu.Cols" sId="2"/>
    <rfmt sheetId="2" xfDxf="1" sqref="A339:XFD339" start="0" length="0"/>
    <rcc rId="0" sId="2" dxf="1" numFmtId="4">
      <nc r="A339">
        <v>76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9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9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339" t="inlineStr">
        <is>
          <t>000309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9" t="inlineStr">
        <is>
          <t>Configuración Wayki App
- Mostrar más información de Token SMS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39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39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9" t="inlineStr">
        <is>
          <t>Soporte y/o Mantenimiento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9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39" t="inlineStr">
        <is>
          <t>---</t>
        </is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9" t="inlineStr">
        <is>
          <t>Renato Figueroa Diaz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9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9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9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9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39" t="inlineStr">
        <is>
          <t>---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9">
        <v>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339" t="inlineStr">
        <is>
          <t>---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9" t="inlineStr">
        <is>
          <t>Definición funcional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9">
        <v>0</v>
      </nc>
      <ndxf>
        <font>
          <sz val="11"/>
          <color theme="4" tint="-0.499984740745262"/>
          <name val="Calibri"/>
          <scheme val="minor"/>
        </font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339" start="0" length="0">
      <dxf>
        <font>
          <sz val="11"/>
          <color theme="4" tint="-0.499984740745262"/>
          <name val="Calibri"/>
          <scheme val="minor"/>
        </font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339" t="inlineStr">
        <is>
          <t>Diego Enrique Neira Ramos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9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9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9">
        <f>IF(Z339="Alta",100,IF(Z339="Media",75,IF(Z339="Baja",50,IF(Z339="",0))))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9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9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9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9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92" sId="2" ref="A336:XFD336" action="deleteRow">
    <undo index="0" exp="area" ref3D="1" dr="$X$1:$X$1048576" dn="Z_C463207C_6EEE_459F_B196_E216FC980535_.wvu.Cols" sId="2"/>
    <rfmt sheetId="2" xfDxf="1" sqref="A336:XFD336" start="0" length="0"/>
    <rcc rId="0" sId="2" dxf="1" numFmtId="4">
      <nc r="A336">
        <v>67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6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6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336" t="inlineStr">
        <is>
          <t>000308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6" t="inlineStr">
        <is>
          <t>Configuración Wayki App
- Bloquear Tarjetas de Débito desde Wayki App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36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36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6" t="inlineStr">
        <is>
          <t>Soporte y/o Mantenimiento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6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36" t="inlineStr">
        <is>
          <t>---</t>
        </is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6" t="inlineStr">
        <is>
          <t>Renato Figueroa Diaz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6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6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6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6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36" t="inlineStr">
        <is>
          <t>---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6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336" t="inlineStr">
        <is>
          <t>---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6" t="inlineStr">
        <is>
          <t>Definición funcional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6">
        <v>0</v>
      </nc>
      <ndxf>
        <font>
          <sz val="11"/>
          <color theme="4" tint="-0.499984740745262"/>
          <name val="Calibri"/>
          <scheme val="minor"/>
        </font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336" start="0" length="0">
      <dxf>
        <font>
          <sz val="11"/>
          <color theme="4" tint="-0.499984740745262"/>
          <name val="Calibri"/>
          <scheme val="minor"/>
        </font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336" t="inlineStr">
        <is>
          <t>Diego Enrique Neira Ramos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6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6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6">
        <f>IF(Z336="Alta",100,IF(Z336="Media",75,IF(Z336="Baja",50,IF(Z336="",0))))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6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6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6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6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93" sId="2" ref="A313:XFD313" action="deleteRow">
    <undo index="0" exp="area" ref3D="1" dr="$X$1:$X$1048576" dn="Z_C463207C_6EEE_459F_B196_E216FC980535_.wvu.Cols" sId="2"/>
    <rfmt sheetId="2" xfDxf="1" sqref="A313:XFD313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13">
        <v>31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13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13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313" t="inlineStr">
        <is>
          <t>000306</t>
        </is>
      </nc>
      <ndxf>
        <numFmt numFmtId="30" formatCode="@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13" t="inlineStr">
        <is>
          <t>Implementación de pago de tarjeta de crédito en agente corresponsal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13" t="inlineStr">
        <is>
          <t>Correo Electrónico
RV: [Tarjetas de crédito]-Instalación de librerias</t>
        </is>
      </nc>
      <n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13" t="inlineStr">
        <is>
          <t>Alta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13" t="inlineStr">
        <is>
          <t>Proyecto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13" t="inlineStr">
        <is>
          <t>GERENCIA MANCOMUNADA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13">
        <v>44270</v>
      </nc>
      <n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13" t="inlineStr">
        <is>
          <t>Cesar Oswaldo Paredes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13" t="inlineStr">
        <is>
          <t>SI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13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13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13" t="inlineStr">
        <is>
          <t>Alta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13">
        <v>44270</v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13">
        <v>44417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313" t="inlineStr">
        <is>
          <t>---</t>
        </is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13" t="inlineStr">
        <is>
          <t>Definición funcional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13">
        <v>0.5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313" start="0" length="0">
      <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313" t="inlineStr">
        <is>
          <t>Diego Enrique Neira Ramos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13" start="0" length="0">
      <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313" t="inlineStr">
        <is>
          <t>Se envío documento de integración al proveedor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13">
        <f>IF(Z313="Alta",100,IF(Z313="Media",75,IF(Z313="Baja",50,IF(Z313="",0))))</f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13" t="inlineStr">
        <is>
          <t>Alta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1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1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1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94" sId="2" ref="A313:XFD313" action="deleteRow">
    <undo index="0" exp="area" ref3D="1" dr="$X$1:$X$1048576" dn="Z_C463207C_6EEE_459F_B196_E216FC980535_.wvu.Cols" sId="2"/>
    <rfmt sheetId="2" xfDxf="1" sqref="A313:XFD313" start="0" length="0"/>
    <rfmt sheetId="2" sqref="A313" start="0" length="0">
      <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B31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1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313" t="inlineStr">
        <is>
          <t>000307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13" t="inlineStr">
        <is>
          <t>Implementación de Tarjeta de Crédito para Ventanilla</t>
        </is>
      </nc>
      <ndxf>
        <font>
          <b/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1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1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1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13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31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313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1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1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1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13" t="inlineStr">
        <is>
          <t>Baja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13">
        <v>44508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1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1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13" t="inlineStr">
        <is>
          <t>Certificación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313">
        <v>0.8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31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13" t="inlineStr">
        <is>
          <t>Diego Enrique Neira Ramos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13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1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13">
        <v>100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1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1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1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1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95" sId="2" ref="A309:XFD309" action="deleteRow">
    <undo index="0" exp="area" ref3D="1" dr="$X$1:$X$1048576" dn="Z_C463207C_6EEE_459F_B196_E216FC980535_.wvu.Cols" sId="2"/>
    <rfmt sheetId="2" xfDxf="1" sqref="A309:XFD309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2" sqref="A309" start="0" length="0">
      <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B309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09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309" t="inlineStr">
        <is>
          <t>000306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09" t="inlineStr">
        <is>
          <t>Integración con HIPER Center para tarjeta de crédito</t>
        </is>
      </nc>
      <ndxf>
        <font>
          <b/>
          <color theme="4" tint="-0.499984740745262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09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09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09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09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309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309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09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09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09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09" t="inlineStr">
        <is>
          <t>Baja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09">
        <v>44508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09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09">
        <v>44576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09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309">
        <v>0.6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309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09" t="inlineStr">
        <is>
          <t>Diego Enrique Neira Ramos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0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0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09">
        <v>100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09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0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0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0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96" sId="2" ref="A309:XFD309" action="deleteRow">
    <undo index="0" exp="area" ref3D="1" dr="$X$1:$X$1048576" dn="Z_C463207C_6EEE_459F_B196_E216FC980535_.wvu.Cols" sId="2"/>
    <rfmt sheetId="2" xfDxf="1" sqref="A309:XFD309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09">
        <v>216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09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09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309" t="inlineStr">
        <is>
          <t>000306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09" t="inlineStr">
        <is>
          <t>Revisión de servicios web Hiper
- Validar funcionamiento de web service para Hiper para Tarjeta de Crédito.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09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09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09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09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309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309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09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09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09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09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09">
        <v>44530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09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09">
        <v>44576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09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309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309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09" t="inlineStr">
        <is>
          <t>Diego Enrique Neira Ramos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0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0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09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09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0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0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0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97" sId="2" ref="A309:XFD309" action="deleteRow">
    <undo index="0" exp="area" ref3D="1" dr="$X$1:$X$1048576" dn="Z_C463207C_6EEE_459F_B196_E216FC980535_.wvu.Cols" sId="2"/>
    <rfmt sheetId="2" xfDxf="1" sqref="A309:XFD309" start="0" length="0"/>
    <rcc rId="0" sId="2" dxf="1" numFmtId="4">
      <nc r="A309">
        <v>217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09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09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309" t="inlineStr">
        <is>
          <t>000306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09" t="inlineStr">
        <is>
          <t>Revisión de servicios web Hiper
- Validar documentacion de web services para Tarjeta de Crédito.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09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09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09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09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309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309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09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09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09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09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09">
        <v>44530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309">
        <f>P309+7</f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309">
        <f>Q309</f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09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309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309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09" t="inlineStr">
        <is>
          <t>Diego Enrique Neira Ramos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09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09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09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09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09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09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09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98" sId="2" ref="A298:XFD298" action="deleteRow">
    <undo index="0" exp="area" ref3D="1" dr="$X$1:$X$1048576" dn="Z_C463207C_6EEE_459F_B196_E216FC980535_.wvu.Cols" sId="2"/>
    <rfmt sheetId="2" xfDxf="1" sqref="A298:XFD298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98">
        <v>179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98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98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98" t="inlineStr">
        <is>
          <t>000305</t>
        </is>
      </nc>
      <ndxf>
        <numFmt numFmtId="30" formatCode="@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98" t="inlineStr">
        <is>
          <t>SIMP
- Levantar ambiente de desarrollo 2do entragable Tarjeta de Crédito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98" start="0" length="0">
      <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98" t="inlineStr">
        <is>
          <t>Media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98" t="inlineStr">
        <is>
          <t>Proyecto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98" t="inlineStr">
        <is>
          <t>GERENCIA DE CREDITOS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98" start="0" length="0">
      <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298" t="inlineStr">
        <is>
          <t>Yuri Manrique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98" t="inlineStr">
        <is>
          <t>NO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98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98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98" t="inlineStr">
        <is>
          <t>Baja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98">
        <v>44510</v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98">
        <v>44417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98">
        <v>44576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98" t="inlineStr">
        <is>
          <t>Implementación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298">
        <v>1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298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98" t="inlineStr">
        <is>
          <t>Diego Enrique Neira Ramos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9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9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98">
        <v>75</v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98" t="inlineStr">
        <is>
          <t>Media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9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9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9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99" sId="2" ref="A290:XFD290" action="deleteRow">
    <undo index="0" exp="area" ref3D="1" dr="$X$1:$X$1048576" dn="Z_C463207C_6EEE_459F_B196_E216FC980535_.wvu.Cols" sId="2"/>
    <rfmt sheetId="2" xfDxf="1" sqref="A290:XFD290" start="0" length="0"/>
    <rfmt sheetId="2" sqref="A290" start="0" length="0">
      <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B290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90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90" t="inlineStr">
        <is>
          <t>000305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90" t="inlineStr">
        <is>
          <t>Sistema Integrago de Medios de Pago (SIMP) para Tarjeta de Crédito</t>
        </is>
      </nc>
      <ndxf>
        <font>
          <b/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90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90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90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90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90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290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90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90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90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90" t="inlineStr">
        <is>
          <t>Baja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90">
        <v>44508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90">
        <v>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90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90" t="inlineStr">
        <is>
          <t>Certificación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290">
        <v>0.6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290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90" t="inlineStr">
        <is>
          <t>Diego Enrique Neira Ramos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90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9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90">
        <v>100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90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9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9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9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00" sId="2" ref="A290:XFD290" action="deleteRow">
    <undo index="0" exp="area" ref3D="1" dr="$X$1:$X$1048576" dn="Z_C463207C_6EEE_459F_B196_E216FC980535_.wvu.Cols" sId="2"/>
    <rfmt sheetId="2" xfDxf="1" sqref="A290:XFD290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90">
        <v>151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90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90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90" t="inlineStr">
        <is>
          <t>000305</t>
        </is>
      </nc>
      <ndxf>
        <numFmt numFmtId="30" formatCode="@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90" t="inlineStr">
        <is>
          <t>Reporte de Saldos detalle por Plan de Crédito
- Modificación de reporte de saldos por plan de crédito
- Agregar cabeceras de cuentas contables y calculos de diferencias de saldos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90" start="0" length="0">
      <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90" t="inlineStr">
        <is>
          <t>Media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90" t="inlineStr">
        <is>
          <t>Proyecto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90" t="inlineStr">
        <is>
          <t>GERENCIA DE CREDITOS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90" start="0" length="0">
      <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290" t="inlineStr">
        <is>
          <t>Yuri Manrique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90" t="inlineStr">
        <is>
          <t>NO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90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90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90" t="inlineStr">
        <is>
          <t>Baja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90">
        <v>44505</v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90">
        <v>44417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90">
        <v>44576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90" t="inlineStr">
        <is>
          <t>Definición funcional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290">
        <v>1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290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90" t="inlineStr">
        <is>
          <t>Diego Enrique Neira Ramos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90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90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90">
        <v>75</v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90" t="inlineStr">
        <is>
          <t>Media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90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90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90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01" sId="2" ref="A279:XFD279" action="deleteRow">
    <undo index="0" exp="area" ref3D="1" dr="$X$1:$X$1048576" dn="Z_C463207C_6EEE_459F_B196_E216FC980535_.wvu.Cols" sId="2"/>
    <rfmt sheetId="2" xfDxf="1" sqref="A279:XFD279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79">
        <v>215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79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79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79" t="inlineStr">
        <is>
          <t>000302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79" t="inlineStr">
        <is>
          <t>Seguimiento Servidor de Autentificación
- Revisión estado de habilitación de servidor de autentificación Infraestructura - E&amp;G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79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79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79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79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79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279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79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79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79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79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79">
        <v>44529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79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79">
        <v>44576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79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279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279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79" t="inlineStr">
        <is>
          <t>Diego Enrique Neira Ramos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7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7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79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79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7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7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7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02" sId="2" ref="A279:XFD279" action="deleteRow">
    <undo index="0" exp="area" ref3D="1" dr="$X$1:$X$1048576" dn="Z_C463207C_6EEE_459F_B196_E216FC980535_.wvu.Cols" sId="2"/>
    <rfmt sheetId="2" xfDxf="1" sqref="A279:XFD279" start="0" length="0"/>
    <rcc rId="0" sId="2" dxf="1" numFmtId="4">
      <nc r="A279">
        <v>12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79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79" t="inlineStr">
        <is>
          <t>SI</t>
        </is>
      </nc>
      <ndxf>
        <font>
          <b/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79" t="inlineStr">
        <is>
          <t>000302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79" t="inlineStr">
        <is>
          <t xml:space="preserve"> Proyecto Tarjeta de Crédito (MVP)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279" t="inlineStr">
        <is>
          <t>Correo Electrónico
RV: [Tarjetas de crédito]-Instalación de librerias</t>
        </is>
      </nc>
      <n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279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79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79" t="inlineStr">
        <is>
          <t>GERENCIA MANCOMUNADA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279" t="inlineStr">
        <is>
          <t>---</t>
        </is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279" t="inlineStr">
        <is>
          <t>Cesar Oswaldo Paredes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79" t="inlineStr">
        <is>
          <t>SI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79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79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79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79">
        <v>44378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79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79">
        <v>44546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79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279">
        <v>0.9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279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79" t="inlineStr">
        <is>
          <t>Diego Enrique Neira Ramos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79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79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79">
        <f>IF(Z279="Alta",100,IF(Z279="Media",75,IF(Z279="Baja",50,IF(Z279="",0))))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79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79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79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79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03" sId="2" ref="A279:XFD279" action="deleteRow">
    <undo index="0" exp="area" ref3D="1" dr="$X$1:$X$1048576" dn="Z_C463207C_6EEE_459F_B196_E216FC980535_.wvu.Cols" sId="2"/>
    <rfmt sheetId="2" xfDxf="1" sqref="A279:XFD279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2" sqref="A279" start="0" length="0">
      <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B279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79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79" t="inlineStr">
        <is>
          <t>000303</t>
        </is>
      </nc>
      <ndxf>
        <numFmt numFmtId="30" formatCode="@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79" t="inlineStr">
        <is>
          <t xml:space="preserve">Aplicación Móvil - Tarjeta de Crédito </t>
        </is>
      </nc>
      <ndxf>
        <font>
          <b/>
          <color theme="4" tint="-0.499984740745262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79" start="0" length="0">
      <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79" t="inlineStr">
        <is>
          <t>Media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79" t="inlineStr">
        <is>
          <t>Proyecto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79" t="inlineStr">
        <is>
          <t>GERENCIA DE CREDITOS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79" start="0" length="0">
      <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279" t="inlineStr">
        <is>
          <t>Yuri Manrique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79" t="inlineStr">
        <is>
          <t>NO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79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79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79" t="inlineStr">
        <is>
          <t>Baja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79">
        <v>44508</v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79">
        <v>44417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79">
        <v>44576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79" t="inlineStr">
        <is>
          <t>Certificación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279">
        <v>0.8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279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79" t="inlineStr">
        <is>
          <t>Diego Enrique Neira Ramos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79" start="0" length="0">
      <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79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79">
        <v>100</v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79" t="inlineStr">
        <is>
          <t>Alta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79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79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79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04" sId="2" ref="A279:XFD279" action="deleteRow">
    <undo index="0" exp="area" ref3D="1" dr="$X$1:$X$1048576" dn="Z_C463207C_6EEE_459F_B196_E216FC980535_.wvu.Cols" sId="2"/>
    <rfmt sheetId="2" xfDxf="1" sqref="A279:XFD279" start="0" length="0"/>
    <rcc rId="0" sId="2" dxf="1" numFmtId="4">
      <nc r="A279">
        <v>173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79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79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79" t="inlineStr">
        <is>
          <t>000303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E279" t="inlineStr">
        <is>
          <t>Observaciones aplicación Movil - Tarjeta de Crédito
- Revision de flujos y observaciones Aplicativo Wayki App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79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79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79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79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79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279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79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79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79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79" t="inlineStr">
        <is>
          <t>Baja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79">
        <v>44508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79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79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79" t="inlineStr">
        <is>
          <t>Certificación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279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279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79" t="inlineStr">
        <is>
          <t>Diego Enrique Neira Ramos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79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79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79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79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79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79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79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05" sId="2" ref="A279:XFD279" action="deleteRow">
    <undo index="0" exp="area" ref3D="1" dr="$X$1:$X$1048576" dn="Z_C463207C_6EEE_459F_B196_E216FC980535_.wvu.Cols" sId="2"/>
    <rfmt sheetId="2" xfDxf="1" sqref="A279:XFD279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79">
        <v>30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79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79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79" t="inlineStr">
        <is>
          <t>000303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79" t="inlineStr">
        <is>
          <t>Implementación de pago con tarjeta de crédito desde la aplicación móvil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279" t="inlineStr">
        <is>
          <t>Correo Electrónico
RV: [Tarjetas de crédito]-Instalación de librerias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279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79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79" t="inlineStr">
        <is>
          <t>GERENCIA MANCOMUNADA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279">
        <v>44270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279" t="inlineStr">
        <is>
          <t>Cesar Oswaldo Paredes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79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79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79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79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79">
        <v>44270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79">
        <v>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279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79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279">
        <v>0.9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279" start="0" length="0">
      <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279" t="inlineStr">
        <is>
          <t>Diego Enrique Neira Ramos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7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7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79">
        <f>IF(Z279="Alta",100,IF(Z279="Media",75,IF(Z279="Baja",50,IF(Z279="",0))))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79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7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7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7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06" sId="2" ref="A279:XFD279" action="deleteRow">
    <undo index="0" exp="area" ref3D="1" dr="$X$1:$X$1048576" dn="Z_C463207C_6EEE_459F_B196_E216FC980535_.wvu.Cols" sId="2"/>
    <rfmt sheetId="2" xfDxf="1" sqref="A279:XFD279" start="0" length="0"/>
    <rcc rId="0" sId="2" dxf="1" numFmtId="4">
      <nc r="A279">
        <v>218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79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79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79" t="inlineStr">
        <is>
          <t>000303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79" t="inlineStr">
        <is>
          <t>Botonera de configuración de tarjeta
- Pruebas aplicación movil para las opciones de configuración de tarjeta de crédito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79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79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79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79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79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279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79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79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79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79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79">
        <v>44531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79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79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79" t="inlineStr">
        <is>
          <t>Certificación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279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279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79" t="inlineStr">
        <is>
          <t>Diego Enrique Neira Ramos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79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79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79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79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79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79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79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07" sId="2" ref="A279:XFD279" action="deleteRow">
    <undo index="0" exp="area" ref3D="1" dr="$X$1:$X$1048576" dn="Z_C463207C_6EEE_459F_B196_E216FC980535_.wvu.Cols" sId="2"/>
    <rfmt sheetId="2" xfDxf="1" sqref="A279:XFD279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79">
        <v>47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79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79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79" t="inlineStr">
        <is>
          <t>000303</t>
        </is>
      </nc>
      <ndxf>
        <numFmt numFmtId="30" formatCode="@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79" t="inlineStr">
        <is>
          <t>Tarjeta de Crédito
- Integración de web Services UNIBANCA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279" t="inlineStr">
        <is>
          <t>Correo Electrónico
RV: [Tarjetas de crédito]-Instalación de librerias</t>
        </is>
      </nc>
      <n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279" t="inlineStr">
        <is>
          <t>Media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79" t="inlineStr">
        <is>
          <t>Proyecto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79" t="inlineStr">
        <is>
          <t>GERENCIA MANCOMUNADA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279" t="inlineStr">
        <is>
          <t>---</t>
        </is>
      </nc>
      <n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279" t="inlineStr">
        <is>
          <t>Cesar Oswaldo Paredes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79" t="inlineStr">
        <is>
          <t>SI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79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79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79" t="inlineStr">
        <is>
          <t>Alta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279" t="inlineStr">
        <is>
          <t>---</t>
        </is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79">
        <v>44417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279" t="inlineStr">
        <is>
          <t>---</t>
        </is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79" t="inlineStr">
        <is>
          <t>Análisis y diseño de software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279">
        <v>0.9</v>
      </nc>
      <ndxf>
        <numFmt numFmtId="13" formatCode="0%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279" start="0" length="0">
      <dxf>
        <numFmt numFmtId="13" formatCode="0%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279" t="inlineStr">
        <is>
          <t>Diego Enrique Neira Ramos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79" start="0" length="0">
      <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279" t="inlineStr">
        <is>
          <t>Se coordinara el estado actual de la implementación con el proveedor E y G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79">
        <f>IF(Z279="Alta",100,IF(Z279="Media",75,IF(Z279="Baja",50,IF(Z279="",0))))</f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79" t="inlineStr">
        <is>
          <t>Alta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79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79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79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08" sId="2" ref="A279:XFD279" action="deleteRow">
    <undo index="0" exp="area" ref3D="1" dr="$X$1:$X$1048576" dn="Z_C463207C_6EEE_459F_B196_E216FC980535_.wvu.Cols" sId="2"/>
    <rfmt sheetId="2" xfDxf="1" sqref="A279:XFD279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2" sqref="A279" start="0" length="0">
      <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B279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79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79" t="inlineStr">
        <is>
          <t>000304</t>
        </is>
      </nc>
      <ndxf>
        <numFmt numFmtId="30" formatCode="@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79" t="inlineStr">
        <is>
          <t>Integración UNIBANCA</t>
        </is>
      </nc>
      <ndxf>
        <font>
          <b/>
          <color theme="4" tint="-0.499984740745262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79" start="0" length="0">
      <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79" t="inlineStr">
        <is>
          <t>Alta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79" t="inlineStr">
        <is>
          <t>Proyecto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79" t="inlineStr">
        <is>
          <t>GERENCIA DE CREDITOS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79" start="0" length="0">
      <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279" t="inlineStr">
        <is>
          <t>Yuri Manrique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79" t="inlineStr">
        <is>
          <t>NO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79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79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79" t="inlineStr">
        <is>
          <t>Baja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79">
        <v>44508</v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79">
        <v>44417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79">
        <v>44576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79" t="inlineStr">
        <is>
          <t>Certificación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279">
        <v>1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279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79" t="inlineStr">
        <is>
          <t>Diego Enrique Neira Ramos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79" start="0" length="0">
      <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79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79">
        <v>100</v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79" t="inlineStr">
        <is>
          <t>Alta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79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79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79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09" sId="2" ref="A273:XFD273" action="deleteRow">
    <undo index="0" exp="area" ref3D="1" dr="$X$1:$X$1048576" dn="Z_C463207C_6EEE_459F_B196_E216FC980535_.wvu.Cols" sId="2"/>
    <rfmt sheetId="2" xfDxf="1" sqref="A273:XFD273" start="0" length="0"/>
    <rcc rId="0" sId="2" dxf="1" numFmtId="4">
      <nc r="A273">
        <v>152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7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7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73" t="inlineStr">
        <is>
          <t>000301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73" t="inlineStr">
        <is>
          <t>Implementación Procedimientos almacenados Bus Integración
- Implementación de Procedimientos almacenados para caracteristicas y parametros de tarjeta de crédito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7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7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7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73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7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273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7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7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7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73" t="inlineStr">
        <is>
          <t>Baja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73">
        <v>44506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7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7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73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27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27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73" t="inlineStr">
        <is>
          <t>Diego Enrique Neira Ramos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7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7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7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7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7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7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7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10" sId="2" ref="A273:XFD273" action="deleteRow">
    <undo index="0" exp="area" ref3D="1" dr="$X$1:$X$1048576" dn="Z_C463207C_6EEE_459F_B196_E216FC980535_.wvu.Cols" sId="2"/>
    <rfmt sheetId="2" xfDxf="1" sqref="A273:XFD273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73">
        <v>149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73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73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73" t="inlineStr">
        <is>
          <t>000301</t>
        </is>
      </nc>
      <ndxf>
        <numFmt numFmtId="30" formatCode="@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73" t="inlineStr">
        <is>
          <t>Cadena de conexión KASNET
modificar cadena de conexión de autorizador KASNET y seguimiento de operaciones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73" start="0" length="0">
      <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73" t="inlineStr">
        <is>
          <t>Alta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73" t="inlineStr">
        <is>
          <t>Soporte y/o Mantenimiento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73" t="inlineStr">
        <is>
          <t>GERENCIA DE ADMINISTRACION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73" start="0" length="0">
      <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273" start="0" length="0">
      <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L273" t="inlineStr">
        <is>
          <t>NO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73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73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73" t="inlineStr">
        <is>
          <t>Baja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73">
        <v>44503</v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73">
        <v>44417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73">
        <v>44503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73" t="inlineStr">
        <is>
          <t>Implementación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273">
        <v>1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273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73" t="inlineStr">
        <is>
          <t>Diego Enrique Neira Ramos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7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7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73">
        <v>50</v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73" t="inlineStr">
        <is>
          <t>Baja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7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7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7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11" sId="2" ref="A189:XFD189" action="deleteRow">
    <undo index="0" exp="area" ref3D="1" dr="$X$1:$X$1048576" dn="Z_C463207C_6EEE_459F_B196_E216FC980535_.wvu.Cols" sId="2"/>
    <rfmt sheetId="2" xfDxf="1" sqref="A189:XFD189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89">
        <v>372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89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89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89">
        <v>175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89" t="inlineStr">
        <is>
          <t>Cuentas Plazo Fijo - wayki App
- Se debe implementar una pantalla de detalle de Plazo Fijo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89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89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89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89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89">
        <v>44280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89" t="inlineStr">
        <is>
          <t>Zorayda Ines Aparicio Cabrera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89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89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89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89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89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89">
        <v>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189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89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89">
        <v>0.1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89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89" t="inlineStr">
        <is>
          <t>Fiorella Denos Huaman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8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8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89">
        <f>IF(Z189="Alta",100,IF(Z189="Media",75,IF(Z189="Baja",50,IF(Z189="",0))))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89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8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8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8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12" sId="2" ref="A187:XFD187" action="deleteRow">
    <undo index="0" exp="area" ref3D="1" dr="$X$1:$X$1048576" dn="Z_C463207C_6EEE_459F_B196_E216FC980535_.wvu.Cols" sId="2"/>
    <rfmt sheetId="2" xfDxf="1" sqref="A187:XFD18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87">
        <v>369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8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8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87">
        <v>172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87" t="inlineStr">
        <is>
          <t>Mensaje Restrictivo Inmediatas
Actualmente muestra un mensaje que indica que se han restringido las transferencias, se debe especificar el mensaje para transferencias inmediatas
-El mensaje solo se debe mostrar al intentar una transferencia o pago de tarjeta inmediata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87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8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87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87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87">
        <v>44484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87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87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87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87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87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87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87">
        <v>44417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187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87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87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87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87" t="inlineStr">
        <is>
          <t>Fiorella Denos Huaman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8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8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87">
        <f>IF(Z187="Alta",100,IF(Z187="Media",75,IF(Z187="Baja",50,IF(Z187="",0))))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87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8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8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8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13" sId="2" ref="A52:XFD52" action="deleteRow">
    <undo index="0" exp="area" ref3D="1" dr="$X$1:$X$1048576" dn="Z_C463207C_6EEE_459F_B196_E216FC980535_.wvu.Cols" sId="2"/>
    <rfmt sheetId="2" xfDxf="1" sqref="A52:XFD5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2">
        <v>35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2">
        <v>118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2" t="inlineStr">
        <is>
          <t>Implementación  de transferencias inmediatas 24 por 7 (VOCALINK) desde aplicación móvil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2" t="inlineStr">
        <is>
          <t>Correo Electrónico
[IPS]: Documentos del Proyecto v4.0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2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2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2">
        <v>44291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2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2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2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2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2">
        <v>44291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52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2">
        <v>44612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2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2">
        <v>0.72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52" start="0" length="0">
      <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52" t="inlineStr">
        <is>
          <t>Fiorella Denos Huaman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2">
        <f>IF(Z52="Alta",100,IF(Z52="Media",75,IF(Z52="Baja",50,IF(Z52="",0))))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2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14" sId="2" ref="A52:XFD52" action="deleteRow">
    <undo index="0" exp="area" ref3D="1" dr="$X$1:$X$1048576" dn="Z_C463207C_6EEE_459F_B196_E216FC980535_.wvu.Cols" sId="2"/>
    <rfmt sheetId="2" xfDxf="1" sqref="A52:XFD5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2">
        <v>212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2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2">
        <v>118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2" t="inlineStr">
        <is>
          <t>Implementación de consultas Salientes AV1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2" t="inlineStr">
        <is>
          <t>Correo Electrónico
[IPS]: Documentos del Proyecto v4.0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2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2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2">
        <v>44291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2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2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2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2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2">
        <v>44444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2">
        <v>44451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2">
        <v>44612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2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2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2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2" t="inlineStr">
        <is>
          <t>Fiorella Denos Huaman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2">
        <f>IF(Z52="Alta",100,IF(Z52="Media",75,IF(Z52="Baja",50,IF(Z52="",0))))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2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15" sId="2" ref="A52:XFD52" action="deleteRow">
    <undo index="0" exp="area" ref3D="1" dr="$X$1:$X$1048576" dn="Z_C463207C_6EEE_459F_B196_E216FC980535_.wvu.Cols" sId="2"/>
    <rfmt sheetId="2" xfDxf="1" sqref="A52:XFD5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2">
        <v>213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2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2">
        <v>118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2" t="inlineStr">
        <is>
          <t>Implementación de registro de Respuesta de Transferencias Salientes AV4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2" t="inlineStr">
        <is>
          <t>Correo Electrónico
[IPS]: Documentos del Proyecto v4.0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2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2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2">
        <v>44291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2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2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2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2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2">
        <v>44451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2">
        <v>44458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2">
        <v>44612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2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2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2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2" t="inlineStr">
        <is>
          <t>Fiorella Denos Huaman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2">
        <f>IF(Z52="Alta",100,IF(Z52="Media",75,IF(Z52="Baja",50,IF(Z52="",0))))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2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16" sId="2" ref="A52:XFD52" action="deleteRow">
    <undo index="0" exp="area" ref3D="1" dr="$X$1:$X$1048576" dn="Z_C463207C_6EEE_459F_B196_E216FC980535_.wvu.Cols" sId="2"/>
    <rfmt sheetId="2" xfDxf="1" sqref="A52:XFD5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2">
        <v>214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2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2">
        <v>118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2" t="inlineStr">
        <is>
          <t>Implementación de registro de consuta recibida AV2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2" t="inlineStr">
        <is>
          <t>Correo Electrónico
[IPS]: Documentos del Proyecto v4.0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2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2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2">
        <v>44291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2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2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2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2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2">
        <v>44458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2">
        <v>44464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2">
        <v>44612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2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2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2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2" t="inlineStr">
        <is>
          <t>Fiorella Denos Huaman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2">
        <f>IF(Z52="Alta",100,IF(Z52="Media",75,IF(Z52="Baja",50,IF(Z52="",0))))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2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17" sId="2" ref="A52:XFD52" action="deleteRow">
    <undo index="0" exp="area" ref3D="1" dr="$X$1:$X$1048576" dn="Z_C463207C_6EEE_459F_B196_E216FC980535_.wvu.Cols" sId="2"/>
    <rfmt sheetId="2" xfDxf="1" sqref="A52:XFD5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2">
        <v>215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2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2">
        <v>118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2" t="inlineStr">
        <is>
          <t>Implementación de proceso de respuesta de consulta recibida AV3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2" t="inlineStr">
        <is>
          <t>Correo Electrónico
[IPS]: Documentos del Proyecto v4.0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2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2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2">
        <v>44291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2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2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2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2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2">
        <v>44464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2">
        <v>44469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2">
        <v>44612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2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2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2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2" t="inlineStr">
        <is>
          <t>Fiorella Denos Huaman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2">
        <f>IF(Z52="Alta",100,IF(Z52="Media",75,IF(Z52="Baja",50,IF(Z52="",0))))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2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18" sId="2" ref="A52:XFD52" action="deleteRow">
    <undo index="0" exp="area" ref3D="1" dr="$X$1:$X$1048576" dn="Z_C463207C_6EEE_459F_B196_E216FC980535_.wvu.Cols" sId="2"/>
    <rfmt sheetId="2" xfDxf="1" sqref="A52:XFD5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2">
        <v>216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2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2">
        <v>118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2" t="inlineStr">
        <is>
          <t>Implementación de envío de transferencia Saliente CT1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2" t="inlineStr">
        <is>
          <t>Correo Electrónico
[IPS]: Documentos del Proyecto v4.0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2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2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2">
        <v>44291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2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2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2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2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2">
        <v>44470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2">
        <v>44479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2">
        <v>44612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2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2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2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2" t="inlineStr">
        <is>
          <t>Fiorella Denos Huaman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2">
        <f>IF(Z52="Alta",100,IF(Z52="Media",75,IF(Z52="Baja",50,IF(Z52="",0))))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2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19" sId="2" ref="A52:XFD52" action="deleteRow">
    <undo index="0" exp="area" ref3D="1" dr="$X$1:$X$1048576" dn="Z_C463207C_6EEE_459F_B196_E216FC980535_.wvu.Cols" sId="2"/>
    <rfmt sheetId="2" xfDxf="1" sqref="A52:XFD5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2">
        <v>217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2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2">
        <v>118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2" t="inlineStr">
        <is>
          <t>Implementación de respuesta y validación de transferencia saliente CT4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2" t="inlineStr">
        <is>
          <t>Correo Electrónico
[IPS]: Documentos del Proyecto v4.0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2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2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2">
        <v>44291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2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2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2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2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2">
        <v>44479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2">
        <v>44484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2">
        <v>44612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2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2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2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2" t="inlineStr">
        <is>
          <t>Fiorella Denos Huaman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2">
        <f>IF(Z52="Alta",100,IF(Z52="Media",75,IF(Z52="Baja",50,IF(Z52="",0))))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2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20" sId="2" ref="A52:XFD52" action="deleteRow">
    <undo index="0" exp="area" ref3D="1" dr="$X$1:$X$1048576" dn="Z_C463207C_6EEE_459F_B196_E216FC980535_.wvu.Cols" sId="2"/>
    <rfmt sheetId="2" xfDxf="1" sqref="A52:XFD5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2">
        <v>218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2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2">
        <v>118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2" t="inlineStr">
        <is>
          <t>Implementación de registro de solicitud de transferencia recibida CT2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2" t="inlineStr">
        <is>
          <t>Correo Electrónico
[IPS]: Documentos del Proyecto v4.0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2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2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2">
        <v>44291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2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2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2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2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2">
        <v>44291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2">
        <v>44489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2">
        <v>44612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2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2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2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2" t="inlineStr">
        <is>
          <t>Fiorella Denos Huaman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2">
        <f>IF(Z52="Alta",100,IF(Z52="Media",75,IF(Z52="Baja",50,IF(Z52="",0))))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2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21" sId="2" ref="A52:XFD52" action="deleteRow">
    <undo index="0" exp="area" ref3D="1" dr="$X$1:$X$1048576" dn="Z_C463207C_6EEE_459F_B196_E216FC980535_.wvu.Cols" sId="2"/>
    <rfmt sheetId="2" xfDxf="1" sqref="A52:XFD5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2">
        <v>219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2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2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2">
        <v>118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2" t="inlineStr">
        <is>
          <t>Implementación de validación de transferencia recibida CT3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2" t="inlineStr">
        <is>
          <t>Correo Electrónico
[IPS]: Documentos del Proyecto v4.0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2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2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2">
        <v>44291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2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2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2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2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2">
        <v>44291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52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2">
        <v>44612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2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2">
        <v>0.8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2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2" t="inlineStr">
        <is>
          <t>Fiorella Denos Huaman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2">
        <f>IF(Z52="Alta",100,IF(Z52="Media",75,IF(Z52="Baja",50,IF(Z52="",0))))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2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22" sId="2" ref="A52:XFD52" action="deleteRow">
    <undo index="0" exp="area" ref3D="1" dr="$X$1:$X$1048576" dn="Z_C463207C_6EEE_459F_B196_E216FC980535_.wvu.Cols" sId="2"/>
    <rfmt sheetId="2" xfDxf="1" sqref="A52:XFD5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2">
        <v>220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2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2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2">
        <v>118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2" t="inlineStr">
        <is>
          <t>Impleemntación de proceso de confirmación de abono y transferencia recibida a Caja Cusco CT5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2" t="inlineStr">
        <is>
          <t>Correo Electrónico
[IPS]: Documentos del Proyecto v4.0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2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2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2">
        <v>44291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2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2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2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2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2">
        <v>44291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52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2">
        <v>44612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2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2">
        <v>0.8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2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2" t="inlineStr">
        <is>
          <t>Fiorella Denos Huaman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2">
        <f>IF(Z52="Alta",100,IF(Z52="Media",75,IF(Z52="Baja",50,IF(Z52="",0))))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2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23" sId="2" ref="A52:XFD52" action="deleteRow">
    <undo index="0" exp="area" ref3D="1" dr="$X$1:$X$1048576" dn="Z_C463207C_6EEE_459F_B196_E216FC980535_.wvu.Cols" sId="2"/>
    <rfmt sheetId="2" xfDxf="1" sqref="A52:XFD5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2">
        <v>221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2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2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2">
        <v>118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2" t="inlineStr">
        <is>
          <t>Implementación de proceso de consulta de Estado de Transferencia recibida RST1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2" t="inlineStr">
        <is>
          <t>Correo Electrónico
[IPS]: Documentos del Proyecto v4.0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2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2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2">
        <v>44291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2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2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2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2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2">
        <v>44291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52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2">
        <v>44612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2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2">
        <v>0.8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2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2" t="inlineStr">
        <is>
          <t>Fiorella Denos Huaman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2">
        <f>IF(Z52="Alta",100,IF(Z52="Media",75,IF(Z52="Baja",50,IF(Z52="",0))))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2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24" sId="2" ref="A52:XFD52" action="deleteRow">
    <undo index="0" exp="area" ref3D="1" dr="$X$1:$X$1048576" dn="Z_C463207C_6EEE_459F_B196_E216FC980535_.wvu.Cols" sId="2"/>
    <rfmt sheetId="2" xfDxf="1" sqref="A52:XFD5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2">
        <v>222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2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2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2">
        <v>118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2" t="inlineStr">
        <is>
          <t>Implementación de proceso de cancelación de Transfeencia Recibida CTC1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2" t="inlineStr">
        <is>
          <t>Correo Electrónico
[IPS]: Documentos del Proyecto v4.0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2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2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2">
        <v>44291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2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2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2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2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2">
        <v>44291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52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2">
        <v>44612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2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2">
        <v>0.8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2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2" t="inlineStr">
        <is>
          <t>Fiorella Denos Huaman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2">
        <f>IF(Z52="Alta",100,IF(Z52="Media",75,IF(Z52="Baja",50,IF(Z52="",0))))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2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25" sId="2" ref="A52:XFD52" action="deleteRow">
    <undo index="0" exp="area" ref3D="1" dr="$X$1:$X$1048576" dn="Z_C463207C_6EEE_459F_B196_E216FC980535_.wvu.Cols" sId="2"/>
    <rfmt sheetId="2" xfDxf="1" sqref="A52:XFD5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2">
        <v>223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2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2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2">
        <v>118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2" t="inlineStr">
        <is>
          <t xml:space="preserve">Pruebas de Industria con CCE 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2" t="inlineStr">
        <is>
          <t>Correo Electrónico
[IPS]: Documentos del Proyecto v4.0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2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2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2">
        <v>44291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2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2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2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2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2">
        <v>44291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52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2">
        <v>44612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2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2">
        <v>0.2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2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2" t="inlineStr">
        <is>
          <t>Fiorella Denos Huaman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2">
        <f>IF(Z52="Alta",100,IF(Z52="Media",75,IF(Z52="Baja",50,IF(Z52="",0))))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2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26" sId="2" ref="A52:XFD52" action="deleteRow">
    <undo index="0" exp="area" ref3D="1" dr="$X$1:$X$1048576" dn="Z_C463207C_6EEE_459F_B196_E216FC980535_.wvu.Cols" sId="2"/>
    <rfmt sheetId="2" xfDxf="1" sqref="A52:XFD5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2">
        <v>224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2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2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2">
        <v>118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2" t="inlineStr">
        <is>
          <t>Integración de procesos implementados con Bus de Integración y generación de APK e IPA con nuevo proceso de IPS Vocalink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2" t="inlineStr">
        <is>
          <t>Correo Electrónico
[IPS]: Documentos del Proyecto v4.0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2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2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2">
        <v>44291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2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2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2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2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2">
        <v>44291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52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2">
        <v>44612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2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2">
        <v>0.2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2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2" t="inlineStr">
        <is>
          <t>Fiorella Denos Huaman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2">
        <f>IF(Z52="Alta",100,IF(Z52="Media",75,IF(Z52="Baja",50,IF(Z52="",0))))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2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27" sId="2" ref="A52:XFD52" action="deleteRow">
    <undo index="0" exp="area" ref3D="1" dr="$X$1:$X$1048576" dn="Z_C463207C_6EEE_459F_B196_E216FC980535_.wvu.Cols" sId="2"/>
    <rfmt sheetId="2" xfDxf="1" sqref="A52:XFD5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2">
        <v>225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2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2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2">
        <v>118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2" t="inlineStr">
        <is>
          <t>Integración de proceso de regularización de IPS Vocalink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2" t="inlineStr">
        <is>
          <t>Correo Electrónico
[IPS]: Documentos del Proyecto v4.0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2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2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2">
        <v>44291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2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2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2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2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2">
        <v>44291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52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2">
        <v>44612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2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2">
        <v>0.2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2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2" t="inlineStr">
        <is>
          <t>Fiorella Denos Huaman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2">
        <f>IF(Z52="Alta",100,IF(Z52="Media",75,IF(Z52="Baja",50,IF(Z52="",0))))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2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28" sId="2" ref="A52:XFD52" action="deleteRow">
    <undo index="0" exp="area" ref3D="1" dr="$X$1:$X$1048576" dn="Z_C463207C_6EEE_459F_B196_E216FC980535_.wvu.Cols" sId="2"/>
    <rfmt sheetId="2" xfDxf="1" sqref="A52:XFD5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2">
        <v>226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2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2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2">
        <v>118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2" t="inlineStr">
        <is>
          <t>Implementación del proceso contable de Transferencias Inmediatas IPS Vocalink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2" t="inlineStr">
        <is>
          <t>Correo Electrónico
[IPS]: Documentos del Proyecto v4.0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2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2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2">
        <v>44291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2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2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2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2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2">
        <v>44291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52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2">
        <v>44612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2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2">
        <v>0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2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2" t="inlineStr">
        <is>
          <t>Fiorella Denos Huaman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2">
        <f>IF(Z52="Alta",100,IF(Z52="Media",75,IF(Z52="Baja",50,IF(Z52="",0))))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2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29" sId="2" ref="A431:XFD431" action="deleteRow">
    <undo index="0" exp="area" ref3D="1" dr="$X$1:$X$1048576" dn="Z_C463207C_6EEE_459F_B196_E216FC980535_.wvu.Cols" sId="2"/>
    <rfmt sheetId="2" xfDxf="1" sqref="A431:XFD431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31">
        <v>22</v>
      </nc>
      <ndxf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31" t="inlineStr">
        <is>
          <t xml:space="preserve">NO </t>
        </is>
      </nc>
      <ndxf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31" t="inlineStr">
        <is>
          <t>SI</t>
        </is>
      </nc>
      <ndxf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431">
        <v>673</v>
      </nc>
      <ndxf>
        <numFmt numFmtId="164" formatCode="000000"/>
        <alignment horizontal="righ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31" t="inlineStr">
        <is>
          <t>Diferencias en Transferencias Inmeditas - setiembre 2021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431" t="inlineStr">
        <is>
          <t xml:space="preserve">Correo Electrónico
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431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31" t="inlineStr">
        <is>
          <t>Soporte y/o Mantenimiento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31" t="inlineStr">
        <is>
          <t>CANALES ELECTRÓNICOS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431">
        <v>44291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31" t="inlineStr">
        <is>
          <t>Renato Figueroa Diaz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31" t="inlineStr">
        <is>
          <t>SI</t>
        </is>
      </nc>
      <ndxf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31" t="inlineStr">
        <is>
          <t>Canales Electrónicos</t>
        </is>
      </nc>
      <ndxf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31">
        <v>0</v>
      </nc>
      <ndxf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31" t="inlineStr">
        <is>
          <t>Alta</t>
        </is>
      </nc>
      <ndxf>
        <numFmt numFmtId="19" formatCode="dd/mm/yyyy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431">
        <v>44440</v>
      </nc>
      <ndxf>
        <numFmt numFmtId="19" formatCode="dd/mm/yyyy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431">
        <f>P431+7</f>
      </nc>
      <ndxf>
        <numFmt numFmtId="19" formatCode="dd/mm/yyyy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431">
        <f>Q431+7</f>
      </nc>
      <ndxf>
        <numFmt numFmtId="19" formatCode="dd/mm/yyyy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31" t="inlineStr">
        <is>
          <t>Puesta en producción</t>
        </is>
      </nc>
      <ndxf>
        <numFmt numFmtId="13" formatCode="0%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31">
        <v>1</v>
      </nc>
      <ndxf>
        <numFmt numFmtId="13" formatCode="0%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431" t="inlineStr">
        <is>
          <t>SI</t>
        </is>
      </nc>
      <ndxf>
        <numFmt numFmtId="13" formatCode="0%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431" t="inlineStr">
        <is>
          <t>Fiorella Denos Huaman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431" t="inlineStr">
        <is>
          <t>Valid Valery Cabrera Velarde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43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31">
        <v>100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31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3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3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3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30" sId="2" ref="A431:XFD431" action="deleteRow">
    <undo index="0" exp="area" ref3D="1" dr="$X$1:$X$1048576" dn="Z_C463207C_6EEE_459F_B196_E216FC980535_.wvu.Cols" sId="2"/>
    <rfmt sheetId="2" xfDxf="1" sqref="A431:XFD431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31">
        <v>23</v>
      </nc>
      <ndxf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31" t="inlineStr">
        <is>
          <t xml:space="preserve">NO </t>
        </is>
      </nc>
      <ndxf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31" t="inlineStr">
        <is>
          <t>SI</t>
        </is>
      </nc>
      <ndxf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431">
        <v>674</v>
      </nc>
      <ndxf>
        <numFmt numFmtId="164" formatCode="000000"/>
        <alignment horizontal="righ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31" t="inlineStr">
        <is>
          <t>Diferencias en Transferencias Inmeditas - octubre 2021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431" t="inlineStr">
        <is>
          <t xml:space="preserve">Correo Electrónico
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431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31" t="inlineStr">
        <is>
          <t>Soporte y/o Mantenimiento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31" t="inlineStr">
        <is>
          <t>CANALES ELECTRÓNICOS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431">
        <v>44291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31" t="inlineStr">
        <is>
          <t>Renato Figueroa Diaz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31" t="inlineStr">
        <is>
          <t>SI</t>
        </is>
      </nc>
      <ndxf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31" t="inlineStr">
        <is>
          <t>Canales Electrónicos</t>
        </is>
      </nc>
      <ndxf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31">
        <v>0</v>
      </nc>
      <ndxf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31" t="inlineStr">
        <is>
          <t>Alta</t>
        </is>
      </nc>
      <ndxf>
        <numFmt numFmtId="19" formatCode="dd/mm/yyyy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431">
        <v>44474</v>
      </nc>
      <ndxf>
        <numFmt numFmtId="19" formatCode="dd/mm/yyyy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431">
        <f>P431+7</f>
      </nc>
      <ndxf>
        <numFmt numFmtId="19" formatCode="dd/mm/yyyy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431">
        <f>Q431</f>
      </nc>
      <ndxf>
        <numFmt numFmtId="19" formatCode="dd/mm/yyyy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31" t="inlineStr">
        <is>
          <t>Puesta en producción</t>
        </is>
      </nc>
      <ndxf>
        <numFmt numFmtId="13" formatCode="0%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31">
        <v>1</v>
      </nc>
      <ndxf>
        <numFmt numFmtId="13" formatCode="0%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431" t="inlineStr">
        <is>
          <t>SI</t>
        </is>
      </nc>
      <ndxf>
        <numFmt numFmtId="13" formatCode="0%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431" t="inlineStr">
        <is>
          <t>Fiorella Denos Huaman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431" t="inlineStr">
        <is>
          <t>Valid Valery Cabrera Velarde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43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31">
        <v>100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31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3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3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3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31" sId="2" ref="A431:XFD431" action="deleteRow">
    <undo index="0" exp="area" ref3D="1" dr="$X$1:$X$1048576" dn="Z_C463207C_6EEE_459F_B196_E216FC980535_.wvu.Cols" sId="2"/>
    <rfmt sheetId="2" xfDxf="1" sqref="A431:XFD431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31">
        <v>24</v>
      </nc>
      <ndxf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31" t="inlineStr">
        <is>
          <t xml:space="preserve">NO </t>
        </is>
      </nc>
      <ndxf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31" t="inlineStr">
        <is>
          <t>SI</t>
        </is>
      </nc>
      <ndxf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431">
        <v>675</v>
      </nc>
      <ndxf>
        <numFmt numFmtId="164" formatCode="000000"/>
        <alignment horizontal="righ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31" t="inlineStr">
        <is>
          <t>Diferencias en Transferencias Inmeditas - noviembre 2021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431" t="inlineStr">
        <is>
          <t xml:space="preserve">Correo Electrónico
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431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31" t="inlineStr">
        <is>
          <t>Soporte y/o Mantenimiento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31" t="inlineStr">
        <is>
          <t>CANALES ELECTRÓNICOS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431">
        <v>44291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31" t="inlineStr">
        <is>
          <t>Renato Figueroa Diaz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31" t="inlineStr">
        <is>
          <t>SI</t>
        </is>
      </nc>
      <ndxf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31" t="inlineStr">
        <is>
          <t>Canales Electrónicos</t>
        </is>
      </nc>
      <ndxf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31">
        <v>0</v>
      </nc>
      <ndxf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31" t="inlineStr">
        <is>
          <t>Alta</t>
        </is>
      </nc>
      <ndxf>
        <numFmt numFmtId="19" formatCode="dd/mm/yyyy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431">
        <v>44505</v>
      </nc>
      <ndxf>
        <numFmt numFmtId="19" formatCode="dd/mm/yyyy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431">
        <f>P431+7</f>
      </nc>
      <ndxf>
        <numFmt numFmtId="19" formatCode="dd/mm/yyyy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431">
        <f>Q431</f>
      </nc>
      <ndxf>
        <numFmt numFmtId="19" formatCode="dd/mm/yyyy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31" t="inlineStr">
        <is>
          <t>Puesta en producción</t>
        </is>
      </nc>
      <ndxf>
        <numFmt numFmtId="13" formatCode="0%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31">
        <v>1</v>
      </nc>
      <ndxf>
        <numFmt numFmtId="13" formatCode="0%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431" t="inlineStr">
        <is>
          <t>SI</t>
        </is>
      </nc>
      <ndxf>
        <numFmt numFmtId="13" formatCode="0%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431" t="inlineStr">
        <is>
          <t>Fiorella Denos Huaman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431" t="inlineStr">
        <is>
          <t>Valid Valery Cabrera Velarde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43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31">
        <v>100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31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3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3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3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32" sId="2" ref="A431:XFD431" action="deleteRow">
    <undo index="0" exp="area" ref3D="1" dr="$X$1:$X$1048576" dn="Z_C463207C_6EEE_459F_B196_E216FC980535_.wvu.Cols" sId="2"/>
    <rfmt sheetId="2" xfDxf="1" sqref="A431:XFD431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31">
        <v>25</v>
      </nc>
      <ndxf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31" t="inlineStr">
        <is>
          <t xml:space="preserve">NO </t>
        </is>
      </nc>
      <ndxf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31" t="inlineStr">
        <is>
          <t>SI</t>
        </is>
      </nc>
      <ndxf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431">
        <v>676</v>
      </nc>
      <ndxf>
        <numFmt numFmtId="164" formatCode="000000"/>
        <alignment horizontal="righ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31" t="inlineStr">
        <is>
          <t>Cuadre con BCR por diferencias de transferencias inmediatas - octubre 2021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431" t="inlineStr">
        <is>
          <t xml:space="preserve">Correo Electrónico
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431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31" t="inlineStr">
        <is>
          <t>Soporte y/o Mantenimiento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31" t="inlineStr">
        <is>
          <t>CANALES ELECTRÓNICOS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431">
        <v>44291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31" t="inlineStr">
        <is>
          <t>Renato Figueroa Diaz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31" t="inlineStr">
        <is>
          <t>SI</t>
        </is>
      </nc>
      <ndxf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31" t="inlineStr">
        <is>
          <t>Canales Electrónicos</t>
        </is>
      </nc>
      <ndxf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31">
        <v>0</v>
      </nc>
      <ndxf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31" t="inlineStr">
        <is>
          <t>Alta</t>
        </is>
      </nc>
      <ndxf>
        <numFmt numFmtId="19" formatCode="dd/mm/yyyy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431">
        <v>44474</v>
      </nc>
      <ndxf>
        <numFmt numFmtId="19" formatCode="dd/mm/yyyy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431">
        <f>P431+7</f>
      </nc>
      <ndxf>
        <numFmt numFmtId="19" formatCode="dd/mm/yyyy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431">
        <f>Q431</f>
      </nc>
      <ndxf>
        <numFmt numFmtId="19" formatCode="dd/mm/yyyy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31" t="inlineStr">
        <is>
          <t>Puesta en producción</t>
        </is>
      </nc>
      <ndxf>
        <numFmt numFmtId="13" formatCode="0%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31">
        <v>1</v>
      </nc>
      <ndxf>
        <numFmt numFmtId="13" formatCode="0%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431" t="inlineStr">
        <is>
          <t>SI</t>
        </is>
      </nc>
      <ndxf>
        <numFmt numFmtId="13" formatCode="0%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431" t="inlineStr">
        <is>
          <t>Fiorella Denos Huaman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431" t="inlineStr">
        <is>
          <t>Valid Valery Cabrera Velarde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43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31">
        <v>100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31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3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3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3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33" sId="2" ref="A431:XFD431" action="deleteRow">
    <undo index="0" exp="area" ref3D="1" dr="$X$1:$X$1048576" dn="Z_C463207C_6EEE_459F_B196_E216FC980535_.wvu.Cols" sId="2"/>
    <rfmt sheetId="2" xfDxf="1" sqref="A431:XFD431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31">
        <v>95</v>
      </nc>
      <ndxf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31" t="inlineStr">
        <is>
          <t xml:space="preserve">NO </t>
        </is>
      </nc>
      <ndxf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31" t="inlineStr">
        <is>
          <t>SI</t>
        </is>
      </nc>
      <ndxf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431" start="0" length="0">
      <dxf>
        <numFmt numFmtId="1" formatCode="0"/>
        <alignment horizontal="righ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431" t="inlineStr">
        <is>
          <t>Listado de Cuentas Wayki App
Orden de las cuentas 
-Pendiente definición funcional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431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431" t="inlineStr">
        <is>
          <t>Baja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31" t="inlineStr">
        <is>
          <t>Soporte y/o Mantenimiento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31" t="inlineStr">
        <is>
          <t>CANALES ELECTRÓNICOS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431">
        <v>44484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31" t="inlineStr">
        <is>
          <t>Renato Figueroa Diaz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31" t="inlineStr">
        <is>
          <t>NO</t>
        </is>
      </nc>
      <ndxf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31" t="inlineStr">
        <is>
          <t>Canales Electrónicos</t>
        </is>
      </nc>
      <ndxf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31">
        <v>0</v>
      </nc>
      <ndxf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31" t="inlineStr">
        <is>
          <t>Media</t>
        </is>
      </nc>
      <ndxf>
        <numFmt numFmtId="19" formatCode="dd/mm/yyyy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P431" t="inlineStr">
        <is>
          <t>---</t>
        </is>
      </nc>
      <ndxf>
        <numFmt numFmtId="19" formatCode="dd/mm/yyyy"/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431" t="inlineStr">
        <is>
          <t>---</t>
        </is>
      </nc>
      <ndxf>
        <numFmt numFmtId="19" formatCode="dd/mm/yyyy"/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431" t="inlineStr">
        <is>
          <t>---</t>
        </is>
      </nc>
      <ndxf>
        <numFmt numFmtId="19" formatCode="dd/mm/yyyy"/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31" t="inlineStr">
        <is>
          <t>Definición funcional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31">
        <v>0</v>
      </nc>
      <ndxf>
        <numFmt numFmtId="13" formatCode="0%"/>
        <alignment horizontal="righ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431" start="0" length="0">
      <dxf>
        <numFmt numFmtId="13" formatCode="0%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431" t="inlineStr">
        <is>
          <t>Fiorella Denos Huaman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43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43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31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31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3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3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3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34" sId="2" ref="A431:XFD431" action="deleteRow">
    <undo index="0" exp="area" ref3D="1" dr="$X$1:$X$1048576" dn="Z_C463207C_6EEE_459F_B196_E216FC980535_.wvu.Cols" sId="2"/>
    <rfmt sheetId="2" xfDxf="1" sqref="A431:XFD431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31">
        <v>96</v>
      </nc>
      <ndxf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31" t="inlineStr">
        <is>
          <t xml:space="preserve">NO </t>
        </is>
      </nc>
      <ndxf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31" t="inlineStr">
        <is>
          <t>SI</t>
        </is>
      </nc>
      <ndxf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431" start="0" length="0">
      <dxf>
        <numFmt numFmtId="1" formatCode="0"/>
        <alignment horizontal="righ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431" t="inlineStr">
        <is>
          <t>Mensaje Restrictivo Inmediatas
Actualmente muestra un mensaje que indica que se han restringido las transferencias, se debe especificar el mensaje para transferencias inmediatas
-El mensaje solo se debe mostrar al intentar una transferencia o pago de tarjeta inmediata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431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431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31" t="inlineStr">
        <is>
          <t>Soporte y/o Mantenimiento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31" t="inlineStr">
        <is>
          <t>CANALES ELECTRÓNICOS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431">
        <v>44484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31" t="inlineStr">
        <is>
          <t>Renato Figueroa Diaz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31" t="inlineStr">
        <is>
          <t>NO</t>
        </is>
      </nc>
      <ndxf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31" t="inlineStr">
        <is>
          <t>Canales Electrónicos</t>
        </is>
      </nc>
      <ndxf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31">
        <v>0</v>
      </nc>
      <ndxf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31" t="inlineStr">
        <is>
          <t>Media</t>
        </is>
      </nc>
      <ndxf>
        <numFmt numFmtId="19" formatCode="dd/mm/yyyy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P431" t="inlineStr">
        <is>
          <t>---</t>
        </is>
      </nc>
      <ndxf>
        <numFmt numFmtId="19" formatCode="dd/mm/yyyy"/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431" t="inlineStr">
        <is>
          <t>---</t>
        </is>
      </nc>
      <ndxf>
        <numFmt numFmtId="19" formatCode="dd/mm/yyyy"/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431" t="inlineStr">
        <is>
          <t>---</t>
        </is>
      </nc>
      <ndxf>
        <numFmt numFmtId="19" formatCode="dd/mm/yyyy"/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31" t="inlineStr">
        <is>
          <t>Definición funcional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31">
        <v>0</v>
      </nc>
      <ndxf>
        <numFmt numFmtId="13" formatCode="0%"/>
        <alignment horizontal="righ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431" start="0" length="0">
      <dxf>
        <numFmt numFmtId="13" formatCode="0%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431" t="inlineStr">
        <is>
          <t>Fiorella Denos Huaman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43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43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31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31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3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3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31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35" sId="2" ref="A14:XFD14" action="deleteRow">
    <undo index="0" exp="area" ref3D="1" dr="$X$1:$X$1048576" dn="Z_C463207C_6EEE_459F_B196_E216FC980535_.wvu.Cols" sId="2"/>
    <rfmt sheetId="2" xfDxf="1" sqref="A14:XFD14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4">
        <v>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4">
        <v>103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 t="inlineStr">
        <is>
          <t>Implementar en Wayki App el Incremento de monto de apertura de Plazo Fijo de S/ 25,000.00 a S/ 100,000.00
- Se valida Piloto Controlado para Ethical Hacking
- Registro de operaciones únicas en tabla nueva
- Agregar a reporte de SBS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4" t="inlineStr">
        <is>
          <t>Correo Electrónico:
Boucher de calificación de riesgo de LAFT de clientes nuevos registrados mediante el aplicativo WAYKI APP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4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4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4" t="inlineStr">
        <is>
          <t>GERENCIA DE OPERACIONES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4">
        <v>44279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4" t="inlineStr">
        <is>
          <t>Zorayda Ines Aparicio Cabrera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4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4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4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4">
        <v>44307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4">
        <v>44322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4">
        <v>44322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4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4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4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4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4" t="inlineStr">
        <is>
          <t>Pendiente validación de operaciones en producción
Pendiente verificación de formato SBS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4">
        <f>IF(Z14="Alta",100,IF(Z14="Media",75,IF(Z14="Baja",50,IF(Z14="",0))))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4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36" sId="2" ref="A14:XFD14" action="deleteRow">
    <undo index="0" exp="area" ref3D="1" dr="$X$1:$X$1048576" dn="Z_C463207C_6EEE_459F_B196_E216FC980535_.wvu.Cols" sId="2"/>
    <rfmt sheetId="2" xfDxf="1" sqref="A14:XFD14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4">
        <v>164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4">
        <v>103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 t="inlineStr">
        <is>
          <t>Implementación de procedimientos almacenados para realizar las aperturas de Plazo Fijo con montos mayores
- Registro de operaciones en tablas de lavados de activos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4" t="inlineStr">
        <is>
          <t>Correo Electrónico:
Boucher de calificación de riesgo de LAFT de clientes nuevos registrados mediante el aplicativo WAYKI APP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4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4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4" t="inlineStr">
        <is>
          <t>GERENCIA DE OPERACIONES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4">
        <v>44279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4" t="inlineStr">
        <is>
          <t>Zorayda Ines Aparicio Cabrera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4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4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4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4">
        <v>44307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4">
        <v>44322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4">
        <v>44322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4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4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4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4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4" t="inlineStr">
        <is>
          <t>Pendiente validación de operaciones en producción
Pendiente verificación de formato SBS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4">
        <f>IF(Z14="Alta",100,IF(Z14="Media",75,IF(Z14="Baja",50,IF(Z14="",0))))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4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37" sId="2" ref="A14:XFD14" action="deleteRow">
    <undo index="0" exp="area" ref3D="1" dr="$X$1:$X$1048576" dn="Z_C463207C_6EEE_459F_B196_E216FC980535_.wvu.Cols" sId="2"/>
    <rfmt sheetId="2" xfDxf="1" sqref="A14:XFD14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4">
        <v>165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4">
        <v>103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 t="inlineStr">
        <is>
          <t>Implementación e Integración de Servicios en bus de integración y adecuación en APK e IPA para incremento de monto de apertura de plazo Fijo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4" t="inlineStr">
        <is>
          <t>Correo Electrónico:
Boucher de calificación de riesgo de LAFT de clientes nuevos registrados mediante el aplicativo WAYKI APP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4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4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4" t="inlineStr">
        <is>
          <t>GERENCIA DE OPERACIONES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4">
        <v>44279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4" t="inlineStr">
        <is>
          <t>Zorayda Ines Aparicio Cabrera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4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4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4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4">
        <v>44307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4">
        <v>44322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4">
        <v>44322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4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4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4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4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4" t="inlineStr">
        <is>
          <t>Pendiente validación de operaciones en producción
Pendiente verificación de formato SBS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4">
        <f>IF(Z14="Alta",100,IF(Z14="Media",75,IF(Z14="Baja",50,IF(Z14="",0))))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4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38" sId="2" ref="A14:XFD14" action="deleteRow">
    <undo index="0" exp="area" ref3D="1" dr="$X$1:$X$1048576" dn="Z_C463207C_6EEE_459F_B196_E216FC980535_.wvu.Cols" sId="2"/>
    <rfmt sheetId="2" xfDxf="1" sqref="A14:XFD14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4">
        <v>166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4">
        <v>103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 t="inlineStr">
        <is>
          <t>Ethical Hacking de Apertura de cuentas Plazo Fijo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4" t="inlineStr">
        <is>
          <t>Correo Electrónico:
Boucher de calificación de riesgo de LAFT de clientes nuevos registrados mediante el aplicativo WAYKI APP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4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4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4" t="inlineStr">
        <is>
          <t>GERENCIA DE OPERACIONES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4">
        <v>44279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4" t="inlineStr">
        <is>
          <t>Zorayda Ines Aparicio Cabrera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4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4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4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4">
        <v>44307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4">
        <v>44322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4">
        <v>44322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4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4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4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4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4" t="inlineStr">
        <is>
          <t>Pendiente validación de operaciones en producción
Pendiente verificación de formato SBS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4">
        <f>IF(Z14="Alta",100,IF(Z14="Media",75,IF(Z14="Baja",50,IF(Z14="",0))))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4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39" sId="2" ref="A14:XFD14" action="deleteRow">
    <undo index="0" exp="area" ref3D="1" dr="$X$1:$X$1048576" dn="Z_C463207C_6EEE_459F_B196_E216FC980535_.wvu.Cols" sId="2"/>
    <rfmt sheetId="2" xfDxf="1" sqref="A14:XFD14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4">
        <v>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4">
        <v>104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 t="inlineStr">
        <is>
          <t>Calificación de cliente en Apertura de Cuenta Wayki App
- Para clientes nuevos, se debe implementar un control en SICMAC e imprimir el voucher de scoring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4" t="inlineStr">
        <is>
          <t>Correo Electrónico:
Boucher de calificación de riesgo de LAFT de clientes nuevos registrados mediante el aplicativo WAYKI APP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4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4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4" t="inlineStr">
        <is>
          <t>GERENCIA DE OPERACIONES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4">
        <v>44279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4" t="inlineStr">
        <is>
          <t>Zorayda Ines Aparicio Cabrera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4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4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4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4">
        <v>44307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4">
        <v>44322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4">
        <v>44393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4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4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4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4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14" t="inlineStr">
        <is>
          <t>Carlos Sanchez Olivo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X14" t="inlineStr">
        <is>
          <t>Pendiente implementación por el equipo de Ahorros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4">
        <f>IF(Z14="Alta",100,IF(Z14="Media",75,IF(Z14="Baja",50,IF(Z14="",0))))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4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40" sId="2" ref="A14:XFD14" action="deleteRow">
    <undo index="0" exp="area" ref3D="1" dr="$X$1:$X$1048576" dn="Z_C463207C_6EEE_459F_B196_E216FC980535_.wvu.Cols" sId="2"/>
    <rfmt sheetId="2" xfDxf="1" sqref="A14:XFD14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4">
        <v>168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4">
        <v>104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 t="inlineStr">
        <is>
          <t>Implementación y modificación de Sp de Apertura de cuentas de Ahorros desde Wayki App
- Se debe registrar la calificación de scroing de los clientes nuevos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4" t="inlineStr">
        <is>
          <t>Correo Electrónico:
Boucher de calificación de riesgo de LAFT de clientes nuevos registrados mediante el aplicativo WAYKI APP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4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4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4" t="inlineStr">
        <is>
          <t>GERENCIA DE OPERACIONES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4">
        <v>44279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4" t="inlineStr">
        <is>
          <t>Zorayda Ines Aparicio Cabrera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4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4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4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4">
        <v>44307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4">
        <v>44322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4">
        <v>44393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4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4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4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4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14" t="inlineStr">
        <is>
          <t>Carlos Sanchez Olivo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X14" t="inlineStr">
        <is>
          <t>Pendiente implementación por el equipo de Ahorros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4">
        <f>IF(Z14="Alta",100,IF(Z14="Media",75,IF(Z14="Baja",50,IF(Z14="",0))))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4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41" sId="2" ref="A14:XFD14" action="deleteRow">
    <undo index="0" exp="area" ref3D="1" dr="$X$1:$X$1048576" dn="Z_C463207C_6EEE_459F_B196_E216FC980535_.wvu.Cols" sId="2"/>
    <rfmt sheetId="2" xfDxf="1" sqref="A14:XFD14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4">
        <v>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4">
        <v>105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 t="inlineStr">
        <is>
          <t>Corrección de Cartillas en Apertura de Cuentas de Ahorros Wayki App
Se cambia el monto mínimo de dólares en las cartillas de ahorros
 - Apertura de cuenta de ahorros en flujo interno
 - Apertura de cuenta de Ahorros en flujo externo
 - Desembolsos Wayki Cash con Cuenta Nueva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4" t="inlineStr">
        <is>
          <t>Correo Electrónico
cartillas de ahorros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4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4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4" t="inlineStr">
        <is>
          <t>GERENCIA DE OPERACIONES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4">
        <v>44295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4" t="inlineStr">
        <is>
          <t>Zorayda Ines Aparicio Cabrera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4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4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4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4">
        <v>44303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4">
        <v>44306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4">
        <v>44322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4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4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4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4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4" t="inlineStr">
        <is>
          <t>Pendiente cambio de PDFs en los checkbox de Términos y Condiciones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4">
        <f>IF(Z14="Alta",100,IF(Z14="Media",75,IF(Z14="Baja",50,IF(Z14="",0))))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4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42" sId="2" ref="A14:XFD14" action="deleteRow">
    <undo index="0" exp="area" ref3D="1" dr="$X$1:$X$1048576" dn="Z_C463207C_6EEE_459F_B196_E216FC980535_.wvu.Cols" sId="2"/>
    <rfmt sheetId="2" xfDxf="1" sqref="A14:XFD14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4">
        <v>170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4">
        <v>105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 t="inlineStr">
        <is>
          <t>Se implementa un cambio en Bus de integración corrigiendo el monto mínimo de dólares en las cartillas de ahorros
 - Apertura de cuenta de ahorros en flujo interno
 - Apertura de cuenta de Ahorros en flujo externo
 - Desembolsos Wayki Cash con Cuenta Nueva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4" t="inlineStr">
        <is>
          <t>Correo Electrónico
cartillas de ahorros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4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4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4" t="inlineStr">
        <is>
          <t>GERENCIA DE OPERACIONES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4">
        <v>44295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4" t="inlineStr">
        <is>
          <t>Zorayda Ines Aparicio Cabrera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4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4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4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4">
        <v>44303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4">
        <v>44306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4">
        <v>44322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4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4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4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4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4" t="inlineStr">
        <is>
          <t>Pendiente cambio de PDFs en los checkbox de Términos y Condiciones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4">
        <f>IF(Z14="Alta",100,IF(Z14="Media",75,IF(Z14="Baja",50,IF(Z14="",0))))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4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43" sId="2" ref="A14:XFD14" action="deleteRow">
    <undo index="0" exp="area" ref3D="1" dr="$X$1:$X$1048576" dn="Z_C463207C_6EEE_459F_B196_E216FC980535_.wvu.Cols" sId="2"/>
    <rfmt sheetId="2" xfDxf="1" sqref="A14:XFD14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4">
        <v>171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4">
        <v>106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 t="inlineStr">
        <is>
          <t>Campaña Plazo Fijo - largos Plazos en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4" t="inlineStr">
        <is>
          <t>MEMORANDUM N° 838-2021-GC-CMAC-C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4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4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4" t="inlineStr">
        <is>
          <t>GERENCIA MANCOMUNADA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4">
        <v>44313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4" t="inlineStr">
        <is>
          <t>Zorayda Ines Aparicio Cabrera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4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4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4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4">
        <v>44321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4">
        <v>44330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4">
        <v>44393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4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4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4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4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4" t="inlineStr">
        <is>
          <t>Pendiente diseño de pantalla en APK e IPA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4">
        <f>IF(Z14="Alta",100,IF(Z14="Media",75,IF(Z14="Baja",50,IF(Z14="",0))))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4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44" sId="2" ref="A14:XFD14" action="deleteRow">
    <undo index="0" exp="area" ref3D="1" dr="$X$1:$X$1048576" dn="Z_C463207C_6EEE_459F_B196_E216FC980535_.wvu.Cols" sId="2"/>
    <rfmt sheetId="2" xfDxf="1" sqref="A14:XFD14" start="0" length="0"/>
    <rcc rId="0" sId="2" dxf="1" numFmtId="4">
      <nc r="A14">
        <v>9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4">
        <v>106</v>
      </nc>
      <ndxf>
        <font>
          <sz val="11"/>
          <color theme="4" tint="-0.499984740745262"/>
          <name val="Calibri"/>
          <scheme val="minor"/>
        </font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 t="inlineStr">
        <is>
          <t>Campaña Plazo Fijo - largos Plazos en Wayki App
- Se debe modificar la pantalla de simulación para mostrar más opciones de Plazos Fijos
- Se debe agregar más opciones de plazos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4" t="inlineStr">
        <is>
          <t>MEMORANDUM N° 838-2021-GC-CMAC-C</t>
        </is>
      </nc>
      <n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4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4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4" t="inlineStr">
        <is>
          <t>GERENCIA MANCOMUNADA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4">
        <v>44313</v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4" t="inlineStr">
        <is>
          <t>Zorayda Ines Aparicio Cabrera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4" t="inlineStr">
        <is>
          <t>SI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4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4" t="inlineStr">
        <is>
          <t>Media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4">
        <v>44321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4">
        <v>44330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4">
        <v>44393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4" t="inlineStr">
        <is>
          <t>Puesta en producción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4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4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4" t="inlineStr">
        <is>
          <t>Valid Valery Cabrera Velarde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4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4" t="inlineStr">
        <is>
          <t>Pendiente diseño de pantalla en APK e IPA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4">
        <f>IF(Z14="Alta",100,IF(Z14="Media",75,IF(Z14="Baja",50,IF(Z14="",0))))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4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4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4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4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45" sId="2" ref="A14:XFD14" action="deleteRow">
    <undo index="0" exp="area" ref3D="1" dr="$X$1:$X$1048576" dn="Z_C463207C_6EEE_459F_B196_E216FC980535_.wvu.Cols" sId="2"/>
    <rfmt sheetId="2" xfDxf="1" sqref="A14:XFD14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4">
        <v>173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4">
        <v>107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 t="inlineStr">
        <is>
          <t>Wayki cash Línea de Crédito desde Wayki App
- Otorgamiento de créditos de hasta S/ 50,000.00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4" t="inlineStr">
        <is>
          <t>Correo Electrónico
WAYKI CASH AUTOMÁTICO
Definición funcional - Crédito Automático Wayki App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4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4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4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4">
        <v>44242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4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4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4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">
        <v>4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4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4">
        <v>44242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4">
        <v>44344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4">
        <v>44347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4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4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4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4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4" t="inlineStr">
        <is>
          <t>Pendiente integración de procedimientos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4">
        <f>IF(Z14="Alta",100,IF(Z14="Media",75,IF(Z14="Baja",50,IF(Z14="",0))))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4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46" sId="2" ref="A14:XFD14" action="deleteRow">
    <undo index="0" exp="area" ref3D="1" dr="$X$1:$X$1048576" dn="Z_C463207C_6EEE_459F_B196_E216FC980535_.wvu.Cols" sId="2"/>
    <rfmt sheetId="2" xfDxf="1" sqref="A14:XFD14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4">
        <v>174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4">
        <v>107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 t="inlineStr">
        <is>
          <t>Implementación de procediemintos almacenados para realizar desembolsos Wayki Cash Línea de crédito desde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4" t="inlineStr">
        <is>
          <t>Correo Electrónico
WAYKI CASH AUTOMÁTICO
Definición funcional - Crédito Automático Wayki App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4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4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4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4">
        <v>44242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4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4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4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">
        <v>4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4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4">
        <v>44242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4">
        <v>44344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4">
        <v>44347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4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4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4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4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4" t="inlineStr">
        <is>
          <t>Pendiente integración de procedimientos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4">
        <f>IF(Z14="Alta",100,IF(Z14="Media",75,IF(Z14="Baja",50,IF(Z14="",0))))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4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47" sId="2" ref="A14:XFD14" action="deleteRow">
    <undo index="0" exp="area" ref3D="1" dr="$X$1:$X$1048576" dn="Z_C463207C_6EEE_459F_B196_E216FC980535_.wvu.Cols" sId="2"/>
    <rfmt sheetId="2" xfDxf="1" sqref="A14:XFD14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4">
        <v>175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4">
        <v>107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 t="inlineStr">
        <is>
          <t>Deiseño de pantallas
- Brenchmark de otras entidades
- Evaluación de elección montos y cuotas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4" t="inlineStr">
        <is>
          <t>Correo Electrónico
WAYKI CASH AUTOMÁTICO
Definición funcional - Crédito Automático Wayki App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4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4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4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4">
        <v>44242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4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4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4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">
        <v>4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4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4">
        <v>44242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4">
        <v>44344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4">
        <v>44347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4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4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4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4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4" t="inlineStr">
        <is>
          <t>Pendiente integración de procedimientos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4">
        <f>IF(Z14="Alta",100,IF(Z14="Media",75,IF(Z14="Baja",50,IF(Z14="",0))))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4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48" sId="2" ref="A14:XFD14" action="deleteRow">
    <undo index="0" exp="area" ref3D="1" dr="$X$1:$X$1048576" dn="Z_C463207C_6EEE_459F_B196_E216FC980535_.wvu.Cols" sId="2"/>
    <rfmt sheetId="2" xfDxf="1" sqref="A14:XFD14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4">
        <v>176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4">
        <v>107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 t="inlineStr">
        <is>
          <t>Integración e implementación de Servicios en bus de integración para el proceso de Desembolsos Wayki cash Línea de crédito desde APK e IPA 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4" t="inlineStr">
        <is>
          <t>Correo Electrónico
WAYKI CASH AUTOMÁTICO
Definición funcional - Crédito Automático Wayki App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4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4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4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4">
        <v>44242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4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4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4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">
        <v>4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4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4">
        <v>44242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4">
        <v>44344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4">
        <v>44347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4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4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4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4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4" t="inlineStr">
        <is>
          <t>Pendiente integración de procedimientos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4">
        <f>IF(Z14="Alta",100,IF(Z14="Media",75,IF(Z14="Baja",50,IF(Z14="",0))))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4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49" sId="2" ref="A14:XFD14" action="deleteRow">
    <undo index="0" exp="area" ref3D="1" dr="$X$1:$X$1048576" dn="Z_C463207C_6EEE_459F_B196_E216FC980535_.wvu.Cols" sId="2"/>
    <rfmt sheetId="2" xfDxf="1" sqref="A14:XFD14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4">
        <v>177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4">
        <v>107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 t="inlineStr">
        <is>
          <t>Implementación de procesos para generación de contractuales de Wayki cash Línea de crédito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4" t="inlineStr">
        <is>
          <t>Correo Electrónico
WAYKI CASH AUTOMÁTICO
Definición funcional - Crédito Automático Wayki App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4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4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4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4">
        <v>44242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4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4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4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">
        <v>4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4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4">
        <v>44242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4">
        <v>44344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4">
        <v>44347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4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4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4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4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4" t="inlineStr">
        <is>
          <t>Pendiente integración de procedimientos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4">
        <f>IF(Z14="Alta",100,IF(Z14="Media",75,IF(Z14="Baja",50,IF(Z14="",0))))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4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50" sId="2" ref="A14:XFD14" action="deleteRow">
    <undo index="0" exp="area" ref3D="1" dr="$X$1:$X$1048576" dn="Z_C463207C_6EEE_459F_B196_E216FC980535_.wvu.Cols" sId="2"/>
    <rfmt sheetId="2" xfDxf="1" sqref="A14:XFD14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4">
        <v>178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4">
        <v>107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 t="inlineStr">
        <is>
          <t>Ethical Hacking de Apertura de desembolsos Wayki Cash Línea de crédito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4" t="inlineStr">
        <is>
          <t>Correo Electrónico
WAYKI CASH AUTOMÁTICO
Definición funcional - Crédito Automático Wayki App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4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4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4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4">
        <v>44242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4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4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4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">
        <v>4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4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4">
        <v>44242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4">
        <v>44344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4">
        <v>44347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4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4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4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4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4" t="inlineStr">
        <is>
          <t>Pendiente integración de procedimientos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4">
        <f>IF(Z14="Alta",100,IF(Z14="Media",75,IF(Z14="Baja",50,IF(Z14="",0))))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4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51" sId="2" ref="A36:XFD36" action="deleteRow">
    <undo index="0" exp="area" ref3D="1" dr="$X$1:$X$1048576" dn="Z_C463207C_6EEE_459F_B196_E216FC980535_.wvu.Cols" sId="2"/>
    <rfmt sheetId="2" xfDxf="1" sqref="A36:XFD3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6">
        <v>227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6">
        <v>119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6" t="inlineStr">
        <is>
          <t>Corrección de asientos en línea de Transferencias Intermonedas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6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6" t="inlineStr">
        <is>
          <t>Baja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6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6" t="inlineStr">
        <is>
          <t>GERENCIA DE CONTABILIDAD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6">
        <v>44044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6" t="inlineStr">
        <is>
          <t>Yovana Enriquez Tisoc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6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6">
        <v>44409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6">
        <v>44465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6">
        <v>44393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6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6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6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36" t="inlineStr">
        <is>
          <t>Pendiente validación contable de implementación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6">
        <f>IF(Z36="Alta",100,IF(Z36="Media",75,IF(Z36="Baja",50,IF(Z36="",0))))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52" sId="2" ref="A36:XFD36" action="deleteRow">
    <undo index="0" exp="area" ref3D="1" dr="$X$1:$X$1048576" dn="Z_C463207C_6EEE_459F_B196_E216FC980535_.wvu.Cols" sId="2"/>
    <rfmt sheetId="2" xfDxf="1" sqref="A36:XFD3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6">
        <v>37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6">
        <v>119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6" t="inlineStr">
        <is>
          <t>Corrección de asientos en línea de Transferencias Intermonedas Wayki App
- Se hace un doble cálculo de Tipo de Cambio y genera diferencia de centavos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6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6" t="inlineStr">
        <is>
          <t>Baja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6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6" t="inlineStr">
        <is>
          <t>GERENCIA DE CONTABILIDAD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6">
        <v>44044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6" t="inlineStr">
        <is>
          <t>Yovana Enriquez Tisoc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6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6">
        <v>44409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6">
        <v>44465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6">
        <v>44393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6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6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6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36" t="inlineStr">
        <is>
          <t>Pendiente validación contable de implementación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6">
        <f>IF(Z36="Alta",100,IF(Z36="Media",75,IF(Z36="Baja",50,IF(Z36="",0))))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53" sId="2" ref="A36:XFD36" action="deleteRow">
    <undo index="0" exp="area" ref3D="1" dr="$X$1:$X$1048576" dn="Z_C463207C_6EEE_459F_B196_E216FC980535_.wvu.Cols" sId="2"/>
    <rfmt sheetId="2" xfDxf="1" sqref="A36:XFD3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6">
        <v>229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6">
        <v>120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6" t="inlineStr">
        <is>
          <t>BUG en Transferencias inmediatas recibidas con duplicados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6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6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6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6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6" t="inlineStr">
        <is>
          <t>Yovana Enriquez Tisoc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6">
        <v>44378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6">
        <v>44393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6">
        <v>44393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6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6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6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6">
        <f>IF(Z36="Alta",100,IF(Z36="Media",75,IF(Z36="Baja",50,IF(Z36="",0))))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54" sId="2" ref="A36:XFD36" action="deleteRow">
    <undo index="0" exp="area" ref3D="1" dr="$X$1:$X$1048576" dn="Z_C463207C_6EEE_459F_B196_E216FC980535_.wvu.Cols" sId="2"/>
    <rfmt sheetId="2" xfDxf="1" sqref="A36:XFD3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6">
        <v>230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6">
        <v>120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6" t="inlineStr">
        <is>
          <t>Control para evitar doble depósito en Transferencias Inmediatas Recibidas
- Cambio de tratatmiento de reintentos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6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6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6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6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6" t="inlineStr">
        <is>
          <t>Yovana Enriquez Tisoc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6">
        <v>44378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6">
        <v>44393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6">
        <v>44393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6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6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6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6">
        <f>IF(Z36="Alta",100,IF(Z36="Media",75,IF(Z36="Baja",50,IF(Z36="",0))))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55" sId="2" ref="A36:XFD36" action="deleteRow">
    <undo index="0" exp="area" ref3D="1" dr="$X$1:$X$1048576" dn="Z_C463207C_6EEE_459F_B196_E216FC980535_.wvu.Cols" sId="2"/>
    <rfmt sheetId="2" xfDxf="1" sqref="A36:XFD3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6">
        <v>231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6">
        <v>121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6" t="inlineStr">
        <is>
          <t>Estandarización de mensajes 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6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6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6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6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6">
        <v>44378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6">
        <v>44494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6">
        <v>44393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6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6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6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6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6">
        <f>IF(Z36="Alta",100,IF(Z36="Media",75,IF(Z36="Baja",50,IF(Z36="",0))))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56" sId="2" ref="A36:XFD36" action="deleteRow">
    <undo index="0" exp="area" ref3D="1" dr="$X$1:$X$1048576" dn="Z_C463207C_6EEE_459F_B196_E216FC980535_.wvu.Cols" sId="2"/>
    <rfmt sheetId="2" xfDxf="1" sqref="A36:XFD3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6">
        <v>62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6">
        <v>121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6" t="inlineStr">
        <is>
          <t>Estandarización de mensajes de Wayki App
- Operaciones de Transacción
- Aperturas
- Configuraciones
-Pagos de Servicios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6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6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6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6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6">
        <v>44378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6">
        <v>44393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6">
        <v>44393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6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6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6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6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6">
        <f>IF(Z36="Alta",100,IF(Z36="Media",75,IF(Z36="Baja",50,IF(Z36="",0))))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57" sId="2" ref="A36:XFD36" action="deleteRow">
    <undo index="0" exp="area" ref3D="1" dr="$X$1:$X$1048576" dn="Z_C463207C_6EEE_459F_B196_E216FC980535_.wvu.Cols" sId="2"/>
    <rfmt sheetId="2" xfDxf="1" sqref="A36:XFD3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6">
        <v>236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6">
        <v>123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6" t="inlineStr">
        <is>
          <t>Diseño de pantallas de Pago de Servicios
- Definición de constancias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6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6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6">
        <v>44440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6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6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6">
        <v>44440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6">
        <v>44454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6">
        <v>44552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6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6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6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6" t="inlineStr">
        <is>
          <t>Hector David Carrion Medrano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6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6">
        <f>IF(Z36="Alta",100,IF(Z36="Media",75,IF(Z36="Baja",50,IF(Z36="",0))))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58" sId="2" ref="A36:XFD36" action="deleteRow">
    <undo index="0" exp="area" ref3D="1" dr="$X$1:$X$1048576" dn="Z_C463207C_6EEE_459F_B196_E216FC980535_.wvu.Cols" sId="2"/>
    <rfmt sheetId="2" xfDxf="1" sqref="A36:XFD3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6">
        <v>237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6">
        <v>123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6" t="inlineStr">
        <is>
          <t>Implementación de procediemintos almacenados para realizar el cobro del Pay To Perú desde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6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6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6">
        <v>44440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6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6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6">
        <v>44440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6">
        <v>44469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6">
        <v>44552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6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6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6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6" t="inlineStr">
        <is>
          <t>Hector David Carrion Medrano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6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6">
        <f>IF(Z36="Alta",100,IF(Z36="Media",75,IF(Z36="Baja",50,IF(Z36="",0))))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59" sId="2" ref="A36:XFD36" action="deleteRow">
    <undo index="0" exp="area" ref3D="1" dr="$X$1:$X$1048576" dn="Z_C463207C_6EEE_459F_B196_E216FC980535_.wvu.Cols" sId="2"/>
    <rfmt sheetId="2" xfDxf="1" sqref="A36:XFD3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6">
        <v>238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6">
        <v>123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6" t="inlineStr">
        <is>
          <t>Integración e implementación de Servicios en bus de integración para el proceso de Pagos en línea de Pay To Perú desde APK e IPA 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6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6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6">
        <v>44440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6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6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6">
        <v>44469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6">
        <v>44479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6">
        <v>44552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6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6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6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6" t="inlineStr">
        <is>
          <t>Hector David Carrion Medrano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6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6">
        <f>IF(Z36="Alta",100,IF(Z36="Media",75,IF(Z36="Baja",50,IF(Z36="",0))))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60" sId="2" ref="A36:XFD36" action="deleteRow">
    <undo index="0" exp="area" ref3D="1" dr="$X$1:$X$1048576" dn="Z_C463207C_6EEE_459F_B196_E216FC980535_.wvu.Cols" sId="2"/>
    <rfmt sheetId="2" xfDxf="1" sqref="A36:XFD36" start="0" length="0"/>
    <rcc rId="0" sId="2" dxf="1" numFmtId="4">
      <nc r="A36">
        <v>239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6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6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6">
        <v>123</v>
      </nc>
      <ndxf>
        <font>
          <sz val="11"/>
          <color theme="4" tint="-0.499984740745262"/>
          <name val="Calibri"/>
          <scheme val="minor"/>
        </font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6" t="inlineStr">
        <is>
          <t>Implementación de integration service para proceso de conciliación diario de cobros con Recaudación y Recargas BITEL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6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6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6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6" t="inlineStr">
        <is>
          <t>CAPTACIONES Y SERVICIOS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6">
        <v>44440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6" t="inlineStr">
        <is>
          <t>Gisela Becerra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6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6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6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6" t="inlineStr">
        <is>
          <t>Alta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6">
        <v>44479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6">
        <v>44489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6">
        <v>44552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6" t="inlineStr">
        <is>
          <t>Definición funcional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6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6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6" t="inlineStr">
        <is>
          <t>Hector David Carrion Medrano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6" t="inlineStr">
        <is>
          <t>Maykol Luding Loayza Caller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6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6">
        <f>IF(Z36="Alta",100,IF(Z36="Media",75,IF(Z36="Baja",50,IF(Z36="",0))))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6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6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6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6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61" sId="2" ref="A36:XFD36" action="deleteRow">
    <undo index="0" exp="area" ref3D="1" dr="$X$1:$X$1048576" dn="Z_C463207C_6EEE_459F_B196_E216FC980535_.wvu.Cols" sId="2"/>
    <rfmt sheetId="2" xfDxf="1" sqref="A36:XFD3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6">
        <v>240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6">
        <v>123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6" t="inlineStr">
        <is>
          <t>Implementación de reporte para mostrado de pago de comisiones de Ventanilla y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6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6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6">
        <v>44440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6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6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6">
        <v>44489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6">
        <v>44552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6">
        <v>44552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6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6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6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6" t="inlineStr">
        <is>
          <t>Hector David Carrion Medrano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6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6">
        <f>IF(Z36="Alta",100,IF(Z36="Media",75,IF(Z36="Baja",50,IF(Z36="",0))))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6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62" sId="2" ref="A36:XFD36" action="deleteRow">
    <undo index="0" exp="area" ref3D="1" dr="$X$1:$X$1048576" dn="Z_C463207C_6EEE_459F_B196_E216FC980535_.wvu.Cols" sId="2"/>
    <rfmt sheetId="2" xfDxf="1" sqref="A36:XFD3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6">
        <v>241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6">
        <v>124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6" t="inlineStr">
        <is>
          <t>Pagos de SOAT desde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6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6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6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6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6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6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6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6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6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6" t="inlineStr">
        <is>
          <t>Hector David Carrion Medrano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6">
        <f>IF(Z36="Alta",100,IF(Z36="Media",75,IF(Z36="Baja",50,IF(Z36="",0))))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63" sId="2" ref="A36:XFD36" action="deleteRow">
    <undo index="0" exp="area" ref3D="1" dr="$X$1:$X$1048576" dn="Z_C463207C_6EEE_459F_B196_E216FC980535_.wvu.Cols" sId="2"/>
    <rfmt sheetId="2" xfDxf="1" sqref="A36:XFD3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6">
        <v>242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6">
        <v>124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6" t="inlineStr">
        <is>
          <t>Diseño de pantallas de NUEVO BENEFICIO
- Afiliación a SOAT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6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6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6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6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6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6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6">
        <v>0.1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6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6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6" t="inlineStr">
        <is>
          <t>Hector David Carrion Medrano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6">
        <f>IF(Z36="Alta",100,IF(Z36="Media",75,IF(Z36="Baja",50,IF(Z36="",0))))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64" sId="2" ref="A36:XFD36" action="deleteRow">
    <undo index="0" exp="area" ref3D="1" dr="$X$1:$X$1048576" dn="Z_C463207C_6EEE_459F_B196_E216FC980535_.wvu.Cols" sId="2"/>
    <rfmt sheetId="2" xfDxf="1" sqref="A36:XFD3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6">
        <v>243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6">
        <v>124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6" t="inlineStr">
        <is>
          <t>Implementación de procediemintos almacenados para realizar el cobro del SOAT desde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6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6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6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6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6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6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6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6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6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6" t="inlineStr">
        <is>
          <t>Hector David Carrion Medrano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6">
        <f>IF(Z36="Alta",100,IF(Z36="Media",75,IF(Z36="Baja",50,IF(Z36="",0))))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65" sId="2" ref="A36:XFD36" action="deleteRow">
    <undo index="0" exp="area" ref3D="1" dr="$X$1:$X$1048576" dn="Z_C463207C_6EEE_459F_B196_E216FC980535_.wvu.Cols" sId="2"/>
    <rfmt sheetId="2" xfDxf="1" sqref="A36:XFD3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6">
        <v>244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6">
        <v>124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6" t="inlineStr">
        <is>
          <t>Integración e implementación de Servicios en bus de integración para el proceso de Pagos en línea de SOAT desde APK e IPA 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6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6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6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6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6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6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6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6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6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6" t="inlineStr">
        <is>
          <t>Hector David Carrion Medrano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6">
        <f>IF(Z36="Alta",100,IF(Z36="Media",75,IF(Z36="Baja",50,IF(Z36="",0))))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66" sId="2" ref="A36:XFD36" action="deleteRow">
    <undo index="0" exp="area" ref3D="1" dr="$X$1:$X$1048576" dn="Z_C463207C_6EEE_459F_B196_E216FC980535_.wvu.Cols" sId="2"/>
    <rfmt sheetId="2" xfDxf="1" sqref="A36:XFD3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6">
        <v>245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6">
        <v>124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6" t="inlineStr">
        <is>
          <t>Implementación de integration service para proceso de conciliación diario de cobros de SOAT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6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6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6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6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6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6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6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6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6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6" t="inlineStr">
        <is>
          <t>Hector David Carrion Medrano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6">
        <f>IF(Z36="Alta",100,IF(Z36="Media",75,IF(Z36="Baja",50,IF(Z36="",0))))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67" sId="2" ref="A36:XFD36" action="deleteRow">
    <undo index="0" exp="area" ref3D="1" dr="$X$1:$X$1048576" dn="Z_C463207C_6EEE_459F_B196_E216FC980535_.wvu.Cols" sId="2"/>
    <rfmt sheetId="2" xfDxf="1" sqref="A36:XFD3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6">
        <v>246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6">
        <v>125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6" t="inlineStr">
        <is>
          <t>Pagos de Microseguro de Vida desde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6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6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6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6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6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6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6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6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6" t="inlineStr">
        <is>
          <t>Hector David Carrion Medrano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6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6">
        <f>IF(Z36="Alta",100,IF(Z36="Media",75,IF(Z36="Baja",50,IF(Z36="",0))))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68" sId="2" ref="A36:XFD36" action="deleteRow">
    <undo index="0" exp="area" ref3D="1" dr="$X$1:$X$1048576" dn="Z_C463207C_6EEE_459F_B196_E216FC980535_.wvu.Cols" sId="2"/>
    <rfmt sheetId="2" xfDxf="1" sqref="A36:XFD3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6">
        <v>247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6">
        <v>125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6" t="inlineStr">
        <is>
          <t>Diseño de pantallas de NUEVO BENEFICIO
- Afiliación a Microseguro de Vida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6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6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6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6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6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6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6">
        <v>0.1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6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6" t="inlineStr">
        <is>
          <t>Hector David Carrion Medrano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6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6">
        <f>IF(Z36="Alta",100,IF(Z36="Media",75,IF(Z36="Baja",50,IF(Z36="",0))))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69" sId="2" ref="A36:XFD36" action="deleteRow">
    <undo index="0" exp="area" ref3D="1" dr="$X$1:$X$1048576" dn="Z_C463207C_6EEE_459F_B196_E216FC980535_.wvu.Cols" sId="2"/>
    <rfmt sheetId="2" xfDxf="1" sqref="A36:XFD3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6">
        <v>248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6">
        <v>125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6" t="inlineStr">
        <is>
          <t>Implementación de procediemintos almacenados para realizar el cobro del Microseguro de Vida desde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6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6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6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6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6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6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6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6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6" t="inlineStr">
        <is>
          <t>Hector David Carrion Medrano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6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6">
        <f>IF(Z36="Alta",100,IF(Z36="Media",75,IF(Z36="Baja",50,IF(Z36="",0))))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70" sId="2" ref="A36:XFD36" action="deleteRow">
    <undo index="0" exp="area" ref3D="1" dr="$X$1:$X$1048576" dn="Z_C463207C_6EEE_459F_B196_E216FC980535_.wvu.Cols" sId="2"/>
    <rfmt sheetId="2" xfDxf="1" sqref="A36:XFD3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6">
        <v>249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6">
        <v>125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6" t="inlineStr">
        <is>
          <t>Integración e implementación de Servicios en bus de integración para el proceso de Pagos en línea de Microseguro de Vida desde APK e IPA 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6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6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6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6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6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6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6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6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6" t="inlineStr">
        <is>
          <t>Hector David Carrion Medrano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6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6">
        <f>IF(Z36="Alta",100,IF(Z36="Media",75,IF(Z36="Baja",50,IF(Z36="",0))))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71" sId="2" ref="A36:XFD36" action="deleteRow">
    <undo index="0" exp="area" ref3D="1" dr="$X$1:$X$1048576" dn="Z_C463207C_6EEE_459F_B196_E216FC980535_.wvu.Cols" sId="2"/>
    <rfmt sheetId="2" xfDxf="1" sqref="A36:XFD3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6">
        <v>250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6">
        <v>125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6" t="inlineStr">
        <is>
          <t>Implementación de integration service para proceso de conciliación diario de cobros de Microseguro de Vida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6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6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6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6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6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6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6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6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6" t="inlineStr">
        <is>
          <t>Hector David Carrion Medrano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6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6">
        <f>IF(Z36="Alta",100,IF(Z36="Media",75,IF(Z36="Baja",50,IF(Z36="",0))))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72" sId="2" ref="A36:XFD36" action="deleteRow">
    <undo index="0" exp="area" ref3D="1" dr="$X$1:$X$1048576" dn="Z_C463207C_6EEE_459F_B196_E216FC980535_.wvu.Cols" sId="2"/>
    <rfmt sheetId="2" xfDxf="1" sqref="A36:XFD3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6">
        <v>251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6">
        <v>125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6" t="inlineStr">
        <is>
          <t>Implementación de debito automático mensual para depósito de Microseguro de Vida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6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6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6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6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6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6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6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6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6" t="inlineStr">
        <is>
          <t>Hector David Carrion Medrano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6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6">
        <f>IF(Z36="Alta",100,IF(Z36="Media",75,IF(Z36="Baja",50,IF(Z36="",0))))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73" sId="2" ref="A36:XFD36" action="deleteRow">
    <undo index="0" exp="area" ref3D="1" dr="$X$1:$X$1048576" dn="Z_C463207C_6EEE_459F_B196_E216FC980535_.wvu.Cols" sId="2"/>
    <rfmt sheetId="2" xfDxf="1" sqref="A36:XFD3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6">
        <v>81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6">
        <v>126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6" t="inlineStr">
        <is>
          <t>Wayki App - Transferencias de montos pequeños.
- Operaciones Tipo YAPE sin token y sin comisiones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6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6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6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6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6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6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6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36" start="0" length="0">
      <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36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6">
        <f>IF(Z36="Alta",100,IF(Z36="Media",75,IF(Z36="Baja",50,IF(Z36="",0))))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74" sId="2" ref="A18:XFD18" action="deleteRow">
    <undo index="0" exp="area" ref3D="1" dr="$X$1:$X$1048576" dn="Z_C463207C_6EEE_459F_B196_E216FC980535_.wvu.Cols" sId="2"/>
    <rfmt sheetId="2" xfDxf="1" sqref="A18:XFD18" start="0" length="0"/>
    <rcc rId="0" sId="2" dxf="1" numFmtId="4">
      <nc r="A18">
        <v>183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8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8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8">
        <v>109</v>
      </nc>
      <ndxf>
        <font>
          <sz val="11"/>
          <color theme="4" tint="-0.499984740745262"/>
          <name val="Calibri"/>
          <scheme val="minor"/>
        </font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8" t="inlineStr">
        <is>
          <t>Generación de contractuales de Desembolsos Wayki Cash Personal Directo en lote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8" t="inlineStr">
        <is>
          <t>Correo Electrónico
CREACIÓN DE CORREO ELECTRÓNICO - WAYKI CASH</t>
        </is>
      </nc>
      <n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8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8" t="inlineStr">
        <is>
          <t>Soporte y/o Mantenimiento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8" t="inlineStr">
        <is>
          <t>INVESTIGACIÓN Y DESARROLLO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8">
        <v>44284</v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8" t="inlineStr">
        <is>
          <t>Heyner Pacheco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8" t="inlineStr">
        <is>
          <t>SI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8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8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8" t="inlineStr">
        <is>
          <t>Alta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8">
        <v>44284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8">
        <v>44316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8">
        <v>44316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8" t="inlineStr">
        <is>
          <t>Puesta en producción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8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8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8" t="inlineStr">
        <is>
          <t>Valid Valery Cabrera Velarde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8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8" t="inlineStr">
        <is>
          <t>Pendiente confirmación de la generación de 2056 Correos y contractuales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8">
        <f>IF(Z18="Alta",100,IF(Z18="Media",75,IF(Z18="Baja",50,IF(Z18="",0))))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8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8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8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8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75" sId="2" ref="A18:XFD18" action="deleteRow">
    <undo index="0" exp="area" ref3D="1" dr="$X$1:$X$1048576" dn="Z_C463207C_6EEE_459F_B196_E216FC980535_.wvu.Cols" sId="2"/>
    <rfmt sheetId="2" xfDxf="1" sqref="A18:XFD18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8">
        <v>184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8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8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8">
        <v>109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8" t="inlineStr">
        <is>
          <t>Implementación de procedimientos almacenados para generación de contractuales de Wayki cash Personal Directo en lote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8" t="inlineStr">
        <is>
          <t>Correo Electrónico
CREACIÓN DE CORREO ELECTRÓNICO - WAYKI CASH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8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8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8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8">
        <v>44284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8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8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8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8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8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8">
        <v>44284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8">
        <v>44316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8">
        <v>44316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8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8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8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8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8" t="inlineStr">
        <is>
          <t>Pendiente confirmación de la generación de 2056 Correos y contractuales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8">
        <f>IF(Z18="Alta",100,IF(Z18="Media",75,IF(Z18="Baja",50,IF(Z18="",0))))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8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76" sId="2" ref="A18:XFD18" action="deleteRow">
    <undo index="0" exp="area" ref3D="1" dr="$X$1:$X$1048576" dn="Z_C463207C_6EEE_459F_B196_E216FC980535_.wvu.Cols" sId="2"/>
    <rfmt sheetId="2" xfDxf="1" sqref="A18:XFD18" start="0" length="0"/>
    <rcc rId="0" sId="2" dxf="1" numFmtId="4">
      <nc r="A18">
        <v>185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8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8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8">
        <v>109</v>
      </nc>
      <ndxf>
        <font>
          <sz val="11"/>
          <color theme="4" tint="-0.499984740745262"/>
          <name val="Calibri"/>
          <scheme val="minor"/>
        </font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8" t="inlineStr">
        <is>
          <t>Integración e implementación de Servicios en bus de integración para el proceso de Generación de contractuales en lote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8" t="inlineStr">
        <is>
          <t>Correo Electrónico
CREACIÓN DE CORREO ELECTRÓNICO - WAYKI CASH</t>
        </is>
      </nc>
      <n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8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8" t="inlineStr">
        <is>
          <t>Soporte y/o Mantenimiento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8" t="inlineStr">
        <is>
          <t>INVESTIGACIÓN Y DESARROLLO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8">
        <v>44284</v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8" t="inlineStr">
        <is>
          <t>Heyner Pacheco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8" t="inlineStr">
        <is>
          <t>SI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8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8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8" t="inlineStr">
        <is>
          <t>Alta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8">
        <v>44284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8">
        <v>44316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8">
        <v>44316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8" t="inlineStr">
        <is>
          <t>Puesta en producción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8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8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8" t="inlineStr">
        <is>
          <t>Valid Valery Cabrera Velarde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8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8" t="inlineStr">
        <is>
          <t>Pendiente confirmación de la generación de 2056 Correos y contractuales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8">
        <f>IF(Z18="Alta",100,IF(Z18="Media",75,IF(Z18="Baja",50,IF(Z18="",0))))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8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8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8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8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77" sId="2" ref="A18:XFD18" action="deleteRow">
    <undo index="0" exp="area" ref3D="1" dr="$X$1:$X$1048576" dn="Z_C463207C_6EEE_459F_B196_E216FC980535_.wvu.Cols" sId="2"/>
    <rfmt sheetId="2" xfDxf="1" sqref="A18:XFD18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8">
        <v>186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8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8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8">
        <v>109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8" t="inlineStr">
        <is>
          <t>Generación de contractuales de 2972 cuentas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8" t="inlineStr">
        <is>
          <t>Correo Electrónico
CREACIÓN DE CORREO ELECTRÓNICO - WAYKI CASH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8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8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8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8">
        <v>44284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8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8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8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8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8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8">
        <v>44284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8">
        <v>44316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8">
        <v>44316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8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8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8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8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8" t="inlineStr">
        <is>
          <t>Pendiente confirmación de la generación de 2056 Correos y contractuales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8">
        <f>IF(Z18="Alta",100,IF(Z18="Media",75,IF(Z18="Baja",50,IF(Z18="",0))))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8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78" sId="2" ref="A18:XFD18" action="deleteRow">
    <undo index="0" exp="area" ref3D="1" dr="$X$1:$X$1048576" dn="Z_C463207C_6EEE_459F_B196_E216FC980535_.wvu.Cols" sId="2"/>
    <rfmt sheetId="2" xfDxf="1" sqref="A18:XFD18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8">
        <v>191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8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8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8">
        <v>112</v>
      </nc>
      <ndxf>
        <numFmt numFmtId="164" formatCode="000000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8" t="inlineStr">
        <is>
          <t>Copia y almacenamiento de Constancias Wayki App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8" t="inlineStr">
        <is>
          <t>Correo Electrónico
Copia y almacenamiento de Constancias Wayki App</t>
        </is>
      </nc>
      <n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8" t="inlineStr">
        <is>
          <t>Alta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8" t="inlineStr">
        <is>
          <t>Normativo y/o Regulatorio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8" t="inlineStr">
        <is>
          <t>CANALES ELECTRÓNICOS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8">
        <v>44265</v>
      </nc>
      <n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8" t="inlineStr">
        <is>
          <t>Renato Figueroa Diaz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8" t="inlineStr">
        <is>
          <t>SI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8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8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8" t="inlineStr">
        <is>
          <t>Media</t>
        </is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8">
        <v>44321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8">
        <v>44323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8">
        <v>44323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8" t="inlineStr">
        <is>
          <t>Puesta en producción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8">
        <v>1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8" t="inlineStr">
        <is>
          <t>SI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8" t="inlineStr">
        <is>
          <t>Valid Valery Cabrera Velarde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8" start="0" length="0">
      <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8" t="inlineStr">
        <is>
          <t>Pendiente verificación de registro de todas las operaciones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8">
        <f>IF(Z18="Alta",100,IF(Z18="Media",75,IF(Z18="Baja",50,IF(Z18="",0))))</f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8" t="inlineStr">
        <is>
          <t>Media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79" sId="2" ref="A18:XFD18" action="deleteRow">
    <undo index="0" exp="area" ref3D="1" dr="$X$1:$X$1048576" dn="Z_C463207C_6EEE_459F_B196_E216FC980535_.wvu.Cols" sId="2"/>
    <rfmt sheetId="2" xfDxf="1" sqref="A18:XFD18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8">
        <v>17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8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8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8">
        <v>112</v>
      </nc>
      <ndxf>
        <numFmt numFmtId="164" formatCode="000000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8" t="inlineStr">
        <is>
          <t>Copia y almacenamiento de Constancias Wayki App
- Se registra los correos con copia a: constanciawaykiapp@cmac-cusco.com.pe.
- Operaciones Wayki App y Constancias de Compras por Internet y Token SMS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8" t="inlineStr">
        <is>
          <t>Correo Electrónico
Copia y almacenamiento de Constancias Wayki App</t>
        </is>
      </nc>
      <n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8" t="inlineStr">
        <is>
          <t>Alta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8" t="inlineStr">
        <is>
          <t>Normativo y/o Regulatorio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8" t="inlineStr">
        <is>
          <t>CANALES ELECTRÓNICOS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8">
        <v>44265</v>
      </nc>
      <n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8" t="inlineStr">
        <is>
          <t>Renato Figueroa Diaz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8" t="inlineStr">
        <is>
          <t>SI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8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8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8" t="inlineStr">
        <is>
          <t>Media</t>
        </is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8">
        <v>44321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8">
        <v>44323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8">
        <v>44323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8" t="inlineStr">
        <is>
          <t>Puesta en producción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8">
        <v>1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8" t="inlineStr">
        <is>
          <t>SI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8" t="inlineStr">
        <is>
          <t>Valid Valery Cabrera Velarde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8" start="0" length="0">
      <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8" t="inlineStr">
        <is>
          <t>Pendiente verificación de registro de todas las operaciones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8">
        <f>IF(Z18="Alta",100,IF(Z18="Media",75,IF(Z18="Baja",50,IF(Z18="",0))))</f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8" t="inlineStr">
        <is>
          <t>Media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80" sId="2" ref="A18:XFD18" action="deleteRow">
    <undo index="0" exp="area" ref3D="1" dr="$X$1:$X$1048576" dn="Z_C463207C_6EEE_459F_B196_E216FC980535_.wvu.Cols" sId="2"/>
    <rfmt sheetId="2" xfDxf="1" sqref="A18:XFD18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8">
        <v>193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8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8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8">
        <v>113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8" t="inlineStr">
        <is>
          <t>Se corrigen y estandarizan las constancias 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8" t="inlineStr">
        <is>
          <t>Correo Electronico
Mejora en la "Constancia de Activación de Token SMS desde Wayki App"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8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8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8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8">
        <v>44298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8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8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8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8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8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8">
        <v>44313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8">
        <v>44323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8">
        <v>44323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8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8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8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8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8">
        <f>IF(Z18="Alta",100,IF(Z18="Media",75,IF(Z18="Baja",50,IF(Z18="",0))))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8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81" sId="2" ref="A18:XFD18" action="deleteRow">
    <undo index="0" exp="area" ref3D="1" dr="$X$1:$X$1048576" dn="Z_C463207C_6EEE_459F_B196_E216FC980535_.wvu.Cols" sId="2"/>
    <rfmt sheetId="2" xfDxf="1" sqref="A18:XFD18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8">
        <v>18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8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8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8">
        <v>113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8" t="inlineStr">
        <is>
          <t>Se corrigen y estandarizan las constancias de Wayki App
- Afiliación y desafiliación de Compras por Internet
- Activación y Desactivación de Token SMS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8" t="inlineStr">
        <is>
          <t>Correo Electronico
Mejora en la "Constancia de Activación de Token SMS desde Wayki App"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8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8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8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8">
        <v>44298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8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8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8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8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8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8">
        <v>44313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8">
        <v>44323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8">
        <v>44323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8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8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8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8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8">
        <f>IF(Z18="Alta",100,IF(Z18="Media",75,IF(Z18="Baja",50,IF(Z18="",0))))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8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82" sId="2" ref="A18:XFD18" action="deleteRow">
    <undo index="0" exp="area" ref3D="1" dr="$X$1:$X$1048576" dn="Z_C463207C_6EEE_459F_B196_E216FC980535_.wvu.Cols" sId="2"/>
    <rfmt sheetId="2" xfDxf="1" sqref="A18:XFD18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8">
        <v>19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8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8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8">
        <v>114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8" t="inlineStr">
        <is>
          <t>Implementar Cuentas Ahorro Inversión - Wayki App
- Diseño de pantallas y flujos en aplicación móvil
- Integración de procedimientos con SICMAC
- Plantillas de Contractuales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8" t="inlineStr">
        <is>
          <t>Correo Electrónico
Apertura de cuenta Ahorro Inversión Wayki App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8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8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8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8">
        <v>44313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8" t="inlineStr">
        <is>
          <t>Carola Diaz Uria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8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8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8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8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8">
        <v>44323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8">
        <v>44343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8">
        <v>44473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8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8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8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8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8">
        <f>IF(Z18="Alta",100,IF(Z18="Media",75,IF(Z18="Baja",50,IF(Z18="",0))))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8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83" sId="2" ref="A18:XFD18" action="deleteRow">
    <undo index="0" exp="area" ref3D="1" dr="$X$1:$X$1048576" dn="Z_C463207C_6EEE_459F_B196_E216FC980535_.wvu.Cols" sId="2"/>
    <rfmt sheetId="2" xfDxf="1" sqref="A18:XFD18" start="0" length="0"/>
    <rcc rId="0" sId="2" dxf="1" numFmtId="4">
      <nc r="A18">
        <v>196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8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8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8">
        <v>114</v>
      </nc>
      <ndxf>
        <font>
          <sz val="11"/>
          <color theme="4" tint="-0.499984740745262"/>
          <name val="Calibri"/>
          <scheme val="minor"/>
        </font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8" t="inlineStr">
        <is>
          <t>Diseño de pantallas
- Solicitud de plantillas contables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8" t="inlineStr">
        <is>
          <t>Correo Electrónico
Apertura de cuenta Ahorro Inversión Wayki App</t>
        </is>
      </nc>
      <n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8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8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8" t="inlineStr">
        <is>
          <t>CAPTACIONES Y SERVICIOS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8">
        <v>44313</v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8" t="inlineStr">
        <is>
          <t>Carola Diaz Uria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8" t="inlineStr">
        <is>
          <t>SI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8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8">
        <v>1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8" t="inlineStr">
        <is>
          <t>Alta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8">
        <v>44323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8">
        <v>44343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8">
        <v>44473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8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8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8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8" t="inlineStr">
        <is>
          <t>Valid Valery Cabrera Velarde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8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8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8">
        <f>IF(Z18="Alta",100,IF(Z18="Media",75,IF(Z18="Baja",50,IF(Z18="",0))))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8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8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8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8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84" sId="2" ref="A18:XFD18" action="deleteRow">
    <undo index="0" exp="area" ref3D="1" dr="$X$1:$X$1048576" dn="Z_C463207C_6EEE_459F_B196_E216FC980535_.wvu.Cols" sId="2"/>
    <rfmt sheetId="2" xfDxf="1" sqref="A18:XFD18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8">
        <v>197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8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8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8">
        <v>114</v>
      </nc>
      <ndxf>
        <numFmt numFmtId="164" formatCode="000000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8" t="inlineStr">
        <is>
          <t>Implementación de procedimientos almacenados para realizar las aperturas de Ahorro Inversión
- Registro de operaciones en tablas de lavados de activos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8" t="inlineStr">
        <is>
          <t>Correo Electrónico
Apertura de cuenta Ahorro Inversión Wayki App</t>
        </is>
      </nc>
      <n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8" t="inlineStr">
        <is>
          <t>Media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8" t="inlineStr">
        <is>
          <t>Proyecto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8" t="inlineStr">
        <is>
          <t>CAPTACIONES Y SERVICIOS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8">
        <v>44313</v>
      </nc>
      <n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8" t="inlineStr">
        <is>
          <t>Carola Diaz Uria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8" t="inlineStr">
        <is>
          <t>SI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8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8">
        <v>1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8" t="inlineStr">
        <is>
          <t>Alta</t>
        </is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8">
        <v>44323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8">
        <v>44343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8">
        <v>44473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8" t="inlineStr">
        <is>
          <t>Implementación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8">
        <v>1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8" t="inlineStr">
        <is>
          <t>SI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8" t="inlineStr">
        <is>
          <t>Valid Valery Cabrera Velarde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8" start="0" length="0">
      <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8">
        <f>IF(Z18="Alta",100,IF(Z18="Media",75,IF(Z18="Baja",50,IF(Z18="",0))))</f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8" t="inlineStr">
        <is>
          <t>Alta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85" sId="2" ref="A18:XFD18" action="deleteRow">
    <undo index="0" exp="area" ref3D="1" dr="$X$1:$X$1048576" dn="Z_C463207C_6EEE_459F_B196_E216FC980535_.wvu.Cols" sId="2"/>
    <rfmt sheetId="2" xfDxf="1" sqref="A18:XFD18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8">
        <v>198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8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8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8">
        <v>114</v>
      </nc>
      <ndxf>
        <numFmt numFmtId="164" formatCode="000000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8" t="inlineStr">
        <is>
          <t>Implementación e Integración de Servicios en bus de integración y adecuación en APK e IPA para incremento de monto de apertura de Ahorro Inversión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8" t="inlineStr">
        <is>
          <t>Correo Electrónico
Apertura de cuenta Ahorro Inversión Wayki App</t>
        </is>
      </nc>
      <n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8" t="inlineStr">
        <is>
          <t>Media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8" t="inlineStr">
        <is>
          <t>Proyecto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8" t="inlineStr">
        <is>
          <t>CAPTACIONES Y SERVICIOS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8">
        <v>44313</v>
      </nc>
      <n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8" t="inlineStr">
        <is>
          <t>Carola Diaz Uria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8" t="inlineStr">
        <is>
          <t>SI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8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8">
        <v>1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8" t="inlineStr">
        <is>
          <t>Alta</t>
        </is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8">
        <v>44323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8">
        <v>44343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8">
        <v>44473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8" t="inlineStr">
        <is>
          <t>Implementación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8">
        <v>1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8" t="inlineStr">
        <is>
          <t>SI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8" t="inlineStr">
        <is>
          <t>Valid Valery Cabrera Velarde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8" start="0" length="0">
      <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8">
        <f>IF(Z18="Alta",100,IF(Z18="Media",75,IF(Z18="Baja",50,IF(Z18="",0))))</f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8" t="inlineStr">
        <is>
          <t>Alta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86" sId="2" ref="A18:XFD18" action="deleteRow">
    <undo index="0" exp="area" ref3D="1" dr="$X$1:$X$1048576" dn="Z_C463207C_6EEE_459F_B196_E216FC980535_.wvu.Cols" sId="2"/>
    <rfmt sheetId="2" xfDxf="1" sqref="A18:XFD18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8">
        <v>199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8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8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8">
        <v>114</v>
      </nc>
      <ndxf>
        <numFmt numFmtId="164" formatCode="000000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8" t="inlineStr">
        <is>
          <t>Ethical Hacking de Apertura de cuentas Ahorro Inversión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8" t="inlineStr">
        <is>
          <t>Correo Electrónico
Apertura de cuenta Ahorro Inversión Wayki App</t>
        </is>
      </nc>
      <n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8" t="inlineStr">
        <is>
          <t>Media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8" t="inlineStr">
        <is>
          <t>Proyecto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8" t="inlineStr">
        <is>
          <t>CAPTACIONES Y SERVICIOS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8">
        <v>44313</v>
      </nc>
      <n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8" t="inlineStr">
        <is>
          <t>Carola Diaz Uria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8" t="inlineStr">
        <is>
          <t>SI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8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8">
        <v>1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8" t="inlineStr">
        <is>
          <t>Alta</t>
        </is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8">
        <v>44323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8">
        <v>44343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8">
        <v>44473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8" t="inlineStr">
        <is>
          <t>Implementación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8">
        <v>1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8" t="inlineStr">
        <is>
          <t>SI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8" t="inlineStr">
        <is>
          <t>Valid Valery Cabrera Velarde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8" start="0" length="0">
      <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8">
        <f>IF(Z18="Alta",100,IF(Z18="Media",75,IF(Z18="Baja",50,IF(Z18="",0))))</f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8" t="inlineStr">
        <is>
          <t>Alta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87" sId="2" ref="A26:XFD26" action="deleteRow">
    <undo index="0" exp="area" ref3D="1" dr="$X$1:$X$1048576" dn="Z_C463207C_6EEE_459F_B196_E216FC980535_.wvu.Cols" sId="2"/>
    <rfmt sheetId="2" xfDxf="1" sqref="A26:XFD2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6">
        <v>256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26">
        <v>127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6" t="inlineStr">
        <is>
          <t xml:space="preserve">Reportes para el piloto Wayki cash – linea de crédito.
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26" t="inlineStr">
        <is>
          <t>INFORME N° 57 - 2021 - CPE- CMAC-C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2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6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6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26">
        <v>44335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26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6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6">
        <v>44354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6">
        <v>44355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6">
        <v>44355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6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2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26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6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6">
        <f>IF(Z26="Alta",100,IF(Z26="Media",75,IF(Z26="Baja",50,IF(Z26="",0))))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6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88" sId="2" ref="A26:XFD26" action="deleteRow">
    <undo index="0" exp="area" ref3D="1" dr="$X$1:$X$1048576" dn="Z_C463207C_6EEE_459F_B196_E216FC980535_.wvu.Cols" sId="2"/>
    <rfmt sheetId="2" xfDxf="1" sqref="A26:XFD2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6">
        <v>257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26">
        <v>127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6" t="inlineStr">
        <is>
          <t>creación e implementación de reportes para el piloto 
  wayki cash – linea de crédito.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26" t="inlineStr">
        <is>
          <t>INFORME N° 57 - 2021 - CPE- CMAC-C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2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6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6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26">
        <v>44335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26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6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6">
        <v>44354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6">
        <v>44355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6">
        <v>44355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6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2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26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6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6">
        <f>IF(Z26="Alta",100,IF(Z26="Media",75,IF(Z26="Baja",50,IF(Z26="",0))))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6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89" sId="2" ref="A26:XFD26" action="deleteRow">
    <undo index="0" exp="area" ref3D="1" dr="$X$1:$X$1048576" dn="Z_C463207C_6EEE_459F_B196_E216FC980535_.wvu.Cols" sId="2"/>
    <rfmt sheetId="2" xfDxf="1" sqref="A26:XFD2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6">
        <v>262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26">
        <v>130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6" t="inlineStr">
        <is>
          <t>Wayki App – Cuentas de ahorros Implementación de Datos autocompletables en contractuales de ahorros.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6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6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6" t="inlineStr">
        <is>
          <t>GERENCIA MANCOMUNADA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26">
        <v>44279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26" t="inlineStr">
        <is>
          <t>Zorayda Ines Aparicio Cabrera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6">
        <v>44361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6">
        <v>44365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6">
        <v>44393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6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2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26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6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6">
        <f>IF(Z26="Alta",100,IF(Z26="Media",75,IF(Z26="Baja",50,IF(Z26="",0))))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90" sId="2" ref="A26:XFD26" action="deleteRow">
    <undo index="0" exp="area" ref3D="1" dr="$X$1:$X$1048576" dn="Z_C463207C_6EEE_459F_B196_E216FC980535_.wvu.Cols" sId="2"/>
    <rfmt sheetId="2" xfDxf="1" sqref="A26:XFD2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6">
        <v>263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26">
        <v>130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6" t="inlineStr">
        <is>
          <t>Implementación de procedimientos almacenados para devolver valores utilizados en contractuales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6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6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6" t="inlineStr">
        <is>
          <t>GERENCIA MANCOMUNADA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26">
        <v>44279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26" t="inlineStr">
        <is>
          <t>Zorayda Ines Aparicio Cabrera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6">
        <v>44361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6">
        <v>44365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6">
        <v>44393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6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2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26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6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6">
        <f>IF(Z26="Alta",100,IF(Z26="Media",75,IF(Z26="Baja",50,IF(Z26="",0))))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91" sId="2" ref="A26:XFD26" action="deleteRow">
    <undo index="0" exp="area" ref3D="1" dr="$X$1:$X$1048576" dn="Z_C463207C_6EEE_459F_B196_E216FC980535_.wvu.Cols" sId="2"/>
    <rfmt sheetId="2" xfDxf="1" sqref="A26:XFD2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6">
        <v>264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26">
        <v>130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6" t="inlineStr">
        <is>
          <t>Integración en Bus de integración para completra datos en contractuales de Ahorros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6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6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6" t="inlineStr">
        <is>
          <t>GERENCIA MANCOMUNADA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26">
        <v>44279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26" t="inlineStr">
        <is>
          <t>Zorayda Ines Aparicio Cabrera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6">
        <v>44361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6">
        <v>44365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6">
        <v>44393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6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2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26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6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6">
        <f>IF(Z26="Alta",100,IF(Z26="Media",75,IF(Z26="Baja",50,IF(Z26="",0))))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92" sId="2" ref="A26:XFD26" action="deleteRow">
    <undo index="0" exp="area" ref3D="1" dr="$X$1:$X$1048576" dn="Z_C463207C_6EEE_459F_B196_E216FC980535_.wvu.Cols" sId="2"/>
    <rfmt sheetId="2" xfDxf="1" sqref="A26:XFD26" start="0" length="0"/>
    <rcc rId="0" sId="2" dxf="1" numFmtId="4">
      <nc r="A26">
        <v>265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6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6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26">
        <v>131</v>
      </nc>
      <ndxf>
        <font>
          <sz val="11"/>
          <color theme="4" tint="-0.499984740745262"/>
          <name val="Calibri"/>
          <scheme val="minor"/>
        </font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6" t="inlineStr">
        <is>
          <t>Corrección de transferencias inmediatas enviadas a cuentas Juridicas con Scotiabank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6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6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6" t="inlineStr">
        <is>
          <t>Soporte y/o Mantenimiento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6" t="inlineStr">
        <is>
          <t>GERENCIA DE ADMINISTRACION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26">
        <v>44334</v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26" t="inlineStr">
        <is>
          <t>Renato Figueroa Diaz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6" t="inlineStr">
        <is>
          <t>SI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6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6" t="inlineStr">
        <is>
          <t>Alta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6">
        <v>44362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6">
        <v>44393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6">
        <v>44393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6" t="inlineStr">
        <is>
          <t>Puesta en producción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26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26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6" t="inlineStr">
        <is>
          <t>Valid Valery Cabrera Velarde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6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6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6">
        <f>IF(Z26="Alta",100,IF(Z26="Media",75,IF(Z26="Baja",50,IF(Z26="",0))))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6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6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6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6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93" sId="2" ref="A26:XFD26" action="deleteRow">
    <undo index="0" exp="area" ref3D="1" dr="$X$1:$X$1048576" dn="Z_C463207C_6EEE_459F_B196_E216FC980535_.wvu.Cols" sId="2"/>
    <rfmt sheetId="2" xfDxf="1" sqref="A26:XFD2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6">
        <v>266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26">
        <v>131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6" t="inlineStr">
        <is>
          <t>Implementación de cambio en armado de tramas de Respuesta de Transferencia con el fin de cambiar la personeria de "N" a "J"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6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6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6" t="inlineStr">
        <is>
          <t>GERENCIA DE ADMINISTRACION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26">
        <v>44334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26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6">
        <v>44362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6">
        <v>44393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6">
        <v>44393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6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2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26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6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6">
        <f>IF(Z26="Alta",100,IF(Z26="Media",75,IF(Z26="Baja",50,IF(Z26="",0))))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6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94" sId="2" ref="A26:XFD26" action="deleteRow">
    <undo index="0" exp="area" ref3D="1" dr="$X$1:$X$1048576" dn="Z_C463207C_6EEE_459F_B196_E216FC980535_.wvu.Cols" sId="2"/>
    <rfmt sheetId="2" xfDxf="1" sqref="A26:XFD2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6">
        <v>267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26">
        <v>132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6" t="inlineStr">
        <is>
          <t>Modificación de Asunto de correos de confirmación de desembolso de Wayki Cash Personal Directo y LCA (Nombre, Apellido y DNI)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6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6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6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26">
        <v>44327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26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6">
        <v>44362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6">
        <v>44393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6">
        <v>44393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6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2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26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6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6">
        <f>IF(Z26="Alta",100,IF(Z26="Media",75,IF(Z26="Baja",50,IF(Z26="",0))))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6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95" sId="2" ref="A26:XFD26" action="deleteRow">
    <undo index="0" exp="area" ref3D="1" dr="$X$1:$X$1048576" dn="Z_C463207C_6EEE_459F_B196_E216FC980535_.wvu.Cols" sId="2"/>
    <rfmt sheetId="2" xfDxf="1" sqref="A26:XFD2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6">
        <v>268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26">
        <v>132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6" t="inlineStr">
        <is>
          <t>Implementación de cambio en bus de integración para modificar el nombre del asunto del corro incluir nombre apellido y DNI en Crédito Personal Directo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6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6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6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26">
        <v>44327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26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6">
        <v>44362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6">
        <v>44393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6">
        <v>44393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6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2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26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6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6">
        <f>IF(Z26="Alta",100,IF(Z26="Media",75,IF(Z26="Baja",50,IF(Z26="",0))))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6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96" sId="2" ref="A26:XFD26" action="deleteRow">
    <undo index="0" exp="area" ref3D="1" dr="$X$1:$X$1048576" dn="Z_C463207C_6EEE_459F_B196_E216FC980535_.wvu.Cols" sId="2"/>
    <rfmt sheetId="2" xfDxf="1" sqref="A26:XFD2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6">
        <v>269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26">
        <v>132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6" t="inlineStr">
        <is>
          <t>Implementación de cambio en bus de integración para modificar el nombre del asunto del corro incluir nombre apellido y DNI en Crédito Automático Línea de Crédito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6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6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6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26">
        <v>44327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26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6">
        <v>44362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6">
        <v>44393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6">
        <v>44393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6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2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26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6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6">
        <f>IF(Z26="Alta",100,IF(Z26="Media",75,IF(Z26="Baja",50,IF(Z26="",0))))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6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97" sId="2" ref="A26:XFD26" action="deleteRow">
    <undo index="0" exp="area" ref3D="1" dr="$X$1:$X$1048576" dn="Z_C463207C_6EEE_459F_B196_E216FC980535_.wvu.Cols" sId="2"/>
    <rfmt sheetId="2" xfDxf="1" sqref="A26:XFD2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6">
        <v>276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26">
        <v>134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6" t="inlineStr">
        <is>
          <t>Recarga de celular App Móvil
No muestra constancia en panatalla en la versión en todas las operaciones en la versión iOS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6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6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26">
        <v>44408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26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6">
        <v>44408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6">
        <v>44410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6">
        <v>44410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6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2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26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6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6">
        <f>IF(Z26="Alta",100,IF(Z26="Media",75,IF(Z26="Baja",50,IF(Z26="",0))))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6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98" sId="2" ref="A26:XFD26" action="deleteRow">
    <undo index="0" exp="area" ref3D="1" dr="$X$1:$X$1048576" dn="Z_C463207C_6EEE_459F_B196_E216FC980535_.wvu.Cols" sId="2"/>
    <rfmt sheetId="2" xfDxf="1" sqref="A26:XFD2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6">
        <v>277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26">
        <v>135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6" t="inlineStr">
        <is>
          <t>Actualización de contractuales de ahorros Julio 2021
- Ahorros
- Plazo Fijo
- Wayki Cash Personal directo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6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6" t="inlineStr">
        <is>
          <t>Normativo y/o Regulatorio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6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26">
        <v>44370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26" t="inlineStr">
        <is>
          <t>Zorayda Ines Aparicio Cabrera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6">
        <v>44379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6">
        <v>44383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6">
        <v>44393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6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2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26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6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6">
        <f>IF(Z26="Alta",100,IF(Z26="Media",75,IF(Z26="Baja",50,IF(Z26="",0))))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6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99" sId="2" ref="A26:XFD26" action="deleteRow">
    <undo index="0" exp="area" ref3D="1" dr="$X$1:$X$1048576" dn="Z_C463207C_6EEE_459F_B196_E216FC980535_.wvu.Cols" sId="2"/>
    <rfmt sheetId="2" xfDxf="1" sqref="A26:XFD2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6">
        <v>278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26">
        <v>135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6" t="inlineStr">
        <is>
          <t>Se implementa cambio en contratos de Ahorros, Plazo Fijo y Wayki cash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6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6" t="inlineStr">
        <is>
          <t>Normativo y/o Regulatorio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6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26">
        <v>44370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26" t="inlineStr">
        <is>
          <t>Zorayda Ines Aparicio Cabrera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6">
        <v>44379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6">
        <v>44383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6">
        <v>44393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6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2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26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6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6">
        <f>IF(Z26="Alta",100,IF(Z26="Media",75,IF(Z26="Baja",50,IF(Z26="",0))))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6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00" sId="2" ref="A26:XFD26" action="deleteRow">
    <undo index="0" exp="area" ref3D="1" dr="$X$1:$X$1048576" dn="Z_C463207C_6EEE_459F_B196_E216FC980535_.wvu.Cols" sId="2"/>
    <rfmt sheetId="2" xfDxf="1" sqref="A26:XFD2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6">
        <v>279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26">
        <v>135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6" t="inlineStr">
        <is>
          <t>Se modifica documento de Términos y condiciones en Wayki App para Ahorros, plazo Fijo y Wayki Cash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6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6" t="inlineStr">
        <is>
          <t>Normativo y/o Regulatorio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6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26">
        <v>44370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26" t="inlineStr">
        <is>
          <t>Zorayda Ines Aparicio Cabrera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6">
        <v>44379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6">
        <v>44383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6">
        <v>44393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6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2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26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6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6">
        <f>IF(Z26="Alta",100,IF(Z26="Media",75,IF(Z26="Baja",50,IF(Z26="",0))))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6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01" sId="2" ref="A26:XFD26" action="deleteRow">
    <undo index="0" exp="area" ref3D="1" dr="$X$1:$X$1048576" dn="Z_C463207C_6EEE_459F_B196_E216FC980535_.wvu.Cols" sId="2"/>
    <rfmt sheetId="2" xfDxf="1" sqref="A26:XFD2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6">
        <v>282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26">
        <v>137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6" t="inlineStr">
        <is>
          <t>Transferencias Inmediatas Recibidas - Exoneración de ITF para cuentas en tabla de exoneraciones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6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6" t="inlineStr">
        <is>
          <t>Normativo y/o Regulatorio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6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26">
        <v>44403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26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6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6">
        <v>44403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6">
        <v>44494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6">
        <v>44494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6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2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26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6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26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6">
        <f>IF(Z26="Alta",100,IF(Z26="Media",75,IF(Z26="Baja",50,IF(Z26="",0))))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6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02" sId="2" ref="A26:XFD26" action="deleteRow">
    <undo index="0" exp="area" ref3D="1" dr="$X$1:$X$1048576" dn="Z_C463207C_6EEE_459F_B196_E216FC980535_.wvu.Cols" sId="2"/>
    <rfmt sheetId="2" xfDxf="1" sqref="A26:XFD2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6">
        <v>283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26">
        <v>137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6" t="inlineStr">
        <is>
          <t>Transferencias Inmediatas Recibidas - Exoneración de ITF
- Se debe exonerar el ITF en Cuentas de ahorros que se encuentren en las tablas de exoneración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6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6" t="inlineStr">
        <is>
          <t>Normativo y/o Regulatorio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6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26">
        <v>44403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26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6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6">
        <v>44403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6">
        <v>44494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6">
        <v>44494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6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2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26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6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26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6">
        <f>IF(Z26="Alta",100,IF(Z26="Media",75,IF(Z26="Baja",50,IF(Z26="",0))))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6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03" sId="2" ref="A26:XFD26" action="deleteRow">
    <undo index="0" exp="area" ref3D="1" dr="$X$1:$X$1048576" dn="Z_C463207C_6EEE_459F_B196_E216FC980535_.wvu.Cols" sId="2"/>
    <rfmt sheetId="2" xfDxf="1" sqref="A26:XFD2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6">
        <v>284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26">
        <v>138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6" t="inlineStr">
        <is>
          <t>Sorteo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6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6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26">
        <v>44420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26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6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6">
        <v>44410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6">
        <v>44417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26">
        <f>Q26+7</f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S26" t="inlineStr">
        <is>
          <t>Implementación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2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26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6" t="inlineStr">
        <is>
          <t>Hector David Carrion Medrano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6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6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04" sId="2" ref="A26:XFD26" action="deleteRow">
    <undo index="0" exp="area" ref3D="1" dr="$X$1:$X$1048576" dn="Z_C463207C_6EEE_459F_B196_E216FC980535_.wvu.Cols" sId="2"/>
    <rfmt sheetId="2" xfDxf="1" sqref="A26:XFD2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6">
        <v>285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26">
        <v>138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6" t="inlineStr">
        <is>
          <t>Sorteo de Septiembre 2021
- Validación de data de participantes en Sorteo de Wayki App
- Pruebas funcionales de Sorteo Wayki App
- Sorteo "Con Wayki Ganas Septiembre 2021"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6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6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26">
        <v>44420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26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6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6">
        <v>44410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6">
        <v>44417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26">
        <f>Q26+7</f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S26" t="inlineStr">
        <is>
          <t>Implementación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2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26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6" t="inlineStr">
        <is>
          <t>Hector David Carrion Medrano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6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6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05" sId="2" ref="A26:XFD26" action="deleteRow">
    <undo index="0" exp="area" ref3D="1" dr="$X$1:$X$1048576" dn="Z_C463207C_6EEE_459F_B196_E216FC980535_.wvu.Cols" sId="2"/>
    <rfmt sheetId="2" xfDxf="1" sqref="A26:XFD2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6">
        <v>286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26">
        <v>138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6" t="inlineStr">
        <is>
          <t>Sorteo de Octubre 2021
- Validación de data de participantes en Sorteo de Wayki App
- Pruebas funcionales de Sorteo Wayki App
- Sorteo "Con Wayki Ganas Octubre 2021"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6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6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26">
        <v>44420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26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6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6">
        <v>44410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6">
        <v>44417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26">
        <f>Q26+7</f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S26" t="inlineStr">
        <is>
          <t>Implementación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2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26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6" t="inlineStr">
        <is>
          <t>Hector David Carrion Medrano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6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6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06" sId="2" ref="A26:XFD26" action="deleteRow">
    <undo index="0" exp="area" ref3D="1" dr="$X$1:$X$1048576" dn="Z_C463207C_6EEE_459F_B196_E216FC980535_.wvu.Cols" sId="2"/>
    <rfmt sheetId="2" xfDxf="1" sqref="A26:XFD2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6">
        <v>287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26">
        <v>138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6" t="inlineStr">
        <is>
          <t>Sorteo de Noviembre 2021
- Validación de data de participantes en Sorteo de Wayki App
- Pruebas funcionales de Sorteo Wayki App
- Sorteo "Con Wayki Ganas Noviembre 2021"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6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6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26">
        <v>44420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26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6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6">
        <v>44410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6">
        <v>44417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26">
        <f>Q26+7</f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S26" t="inlineStr">
        <is>
          <t>Implementación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2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26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6" t="inlineStr">
        <is>
          <t>Hector David Carrion Medrano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6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6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07" sId="2" ref="A26:XFD26" action="deleteRow">
    <undo index="0" exp="area" ref3D="1" dr="$X$1:$X$1048576" dn="Z_C463207C_6EEE_459F_B196_E216FC980535_.wvu.Cols" sId="2"/>
    <rfmt sheetId="2" xfDxf="1" sqref="A26:XFD2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6">
        <v>288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26">
        <v>139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6" t="inlineStr">
        <is>
          <t>Registro de usuarios para Consultas RENIEC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6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6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6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26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6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6">
        <v>44419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26">
        <f>P26+7</f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26">
        <f>Q26</f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6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2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26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6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6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6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08" sId="2" ref="A26:XFD26" action="deleteRow">
    <undo index="0" exp="area" ref3D="1" dr="$X$1:$X$1048576" dn="Z_C463207C_6EEE_459F_B196_E216FC980535_.wvu.Cols" sId="2"/>
    <rfmt sheetId="2" xfDxf="1" sqref="A26:XFD2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26">
        <v>289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26">
        <v>139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6" t="inlineStr">
        <is>
          <t>Se debe utilizar un usuario para consulta RENIEC de Wayki App
- Afiliación a Token SMS
- Apertura de cuentas de ahorros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6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6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6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26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6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26">
        <v>44419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26">
        <v>44417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26">
        <v>44417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6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2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26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6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26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6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2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09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297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142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Wayki Cash LCA - Diferenciación de tasas para desembolsos desde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44440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44440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44470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33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f>IF(Z33="Alta",100,IF(Z33="Media",75,IF(Z33="Baja",50,IF(Z33="",0))))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10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298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142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Creación de nuevas tasas para Wayki App
- Montos menores a S/ 5000 se utiliza la tasa de la línea
- Montos mayores a S/ 5000 se utiliza la tasa diferenciada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44440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44440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44470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33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v>100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11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299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142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Implementación de cambios en proceso de Wayki Cash Línea de crédito en simulación y desembolso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44440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44440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44470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33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v>100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12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300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143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Wayki Cash LCA - Control para desembolsos asignados a analistas que ya no estan en Caja Cusco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44440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2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44440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44470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33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f>IF(Z33="Alta",100,IF(Z33="Media",75,IF(Z33="Baja",50,IF(Z33="",0))))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13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301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143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Wayki Cash LCA
- Asignar como analista al Administrador de la agencia en caso no tenga un analista vigente en su agencia.
- Creación de job para envío automático con clientes asignado a agencias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44440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2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44440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44470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33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v>100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14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302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144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Wayki Cash LCA - Controles en pagos de créditos y desembolsos LCA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Normativo y/o Regulatorio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44440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2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44440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33">
        <f>P33+7</f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33">
        <f>Q33</f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33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f>IF(Z33="Alta",100,IF(Z33="Media",75,IF(Z33="Baja",50,IF(Z33="",0))))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15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303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144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Wayki Cash LCA
- Nuevos controles de clientes para desembolsos de Créditos Wayki cash LCA
- Nuevos controles en el Pago de crédito desde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Normativo y/o Regulatorio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44440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2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44440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44470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33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v>100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16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304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145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BUG - Pagos de tarjeta de crédito desde Favoritos en equipos IOS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44440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44440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44470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33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f>IF(Z33="Alta",100,IF(Z33="Media",75,IF(Z33="Baja",50,IF(Z33="",0))))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17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305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145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Pagos de tarjeta de crédito desde Favoritos en equipos IOS
- Se presenta error en el registro de favoritos de Pagos de Tarjetas de crédito
Se implementa la corrección a través de bus de integración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44440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44440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44470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33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v>100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18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306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146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BUG - Compartir Pagaré en equipos Android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44440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44440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44470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33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f>IF(Z33="Alta",100,IF(Z33="Media",75,IF(Z33="Baja",50,IF(Z33="",0))))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19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307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146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Compartir Pagaré en equipos Android
- Se presenta error al compartir el pagaré en equipos Android
Se corrige el compartir Pagaré en APK para play store y AppGallery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44440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44440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44470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33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20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308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147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Nuevo flujo de detalle de Pago de crédito - Requerimiento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3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44501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44520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33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21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309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147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Nuevo flujo de detalle de Pago de crédito
- Se define un nuevo flujo de detalle de pago de deuda en equipos Android y Ios
Se implementa cambio en APK e IPA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3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44501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33">
        <f>P33+7</f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33">
        <f>Q33</f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33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22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313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149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Cambios en contractuales y mejoras de Wayki Cash Línea de crédito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44531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44531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44540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f>IF(Z33="Alta",100,IF(Z33="Media",75,IF(Z33="Baja",50,IF(Z33="",0))))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23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314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149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Se modifica el anexo complementario a la hoja resumen
- Se retira el texto en el que figura la resolucion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44531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44531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44540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24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315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149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Levanatmiento de observación de registro de plazo en Desembolsos Wayki Cash Línea de crédito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44531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44531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44540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25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316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Cambios en contractuales de Wayki cash Personal Directo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44531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44531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33">
        <f>P33+7</f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33">
        <f>Q33</f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f>IF(Z33="Alta",100,IF(Z33="Media",75,IF(Z33="Baja",50,IF(Z33="",0))))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26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317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Se modifica el contrato de Wayki Cash Personal Directo
- Según nuevo formato aprobado por la SBS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44531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44531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44540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v>100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27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318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151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Generación de contractuales de Desembolsos Wayki LCA en lote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
CREACIÓN DE CORREO ELECTRÓNICO - WAYKI CASH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44284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44537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44547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0.5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f>IF(Z33="Alta",100,IF(Z33="Media",75,IF(Z33="Baja",50,IF(Z33="",0))))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28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319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151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Implementación de procedimientos almacenados para generación de contractuales de Wayki cash LCA en lote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
CREACIÓN DE CORREO ELECTRÓNICO - WAYKI CASH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44284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44537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44547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f>IF(Z33="Alta",100,IF(Z33="Media",75,IF(Z33="Baja",50,IF(Z33="",0))))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29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320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151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Integración e implementación de Servicios en bus de integración para el proceso de Generación de contractuales en lote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
CREACIÓN DE CORREO ELECTRÓNICO - WAYKI CASH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44284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44537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44547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f>IF(Z33="Alta",100,IF(Z33="Media",75,IF(Z33="Baja",50,IF(Z33="",0))))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30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321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151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Generación de contractuales de 2 cuentas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
CREACIÓN DE CORREO ELECTRÓNICO - WAYKI CASH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44284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44537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44547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0.1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f>IF(Z33="Alta",100,IF(Z33="Media",75,IF(Z33="Baja",50,IF(Z33="",0))))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31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322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152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Visualizacón de créditos judiciales y castigados en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Normativo y/o Regulatorio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OFICIALIA DE CUMPLIMIENTO NORMATIVO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44440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Ammiel Gallardo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2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44440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44558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f>IF(Z33="Alta",100,IF(Z33="Media",75,IF(Z33="Baja",50,IF(Z33="",0))))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32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323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152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Implementación de cambios en procedimientos almacenados para no mostrar información de Créditos Judiciales y castigados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Normativo y/o Regulatorio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OFICIALIA DE CUMPLIMIENTO NORMATIVO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44440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Ammiel Gallardo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2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44440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33">
        <f>P33+7</f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33">
        <f>Q33</f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33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324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152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Cambios en APK e IPA para no mostrar detalles de créditos Judiciales y castigados en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Normativo y/o Regulatorio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OFICIALIA DE CUMPLIMIENTO NORMATIVO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44440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Ammiel Gallardo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2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44440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44558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34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325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153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Mejoras en pagos de créditos 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Normativo y/o Regulatorio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44501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44501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44560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f>IF(Z33="Alta",100,IF(Z33="Media",75,IF(Z33="Baja",50,IF(Z33="",0))))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35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326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153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Implememntación de cambios en el listado de movimientos de Créditos, se cambia el Saldo capiatl por el Monto de Deuda Total a la fecha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Normativo y/o Regulatorio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44501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44501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44560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36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327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153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Implementación de cambios en detalles de créditos, se retira el campo Monto de deuda total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Normativo y/o Regulatorio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44501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44501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44560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37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328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153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Se agrega alerta previo al pago de créditos, en los pagos de créditos se debe mostrar un mensaje informativo de que solo se puede adelantar 2 cuotas.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Normativo y/o Regulatorio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44501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44501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44560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38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329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153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Se modifica la constancia de créditos en Apk y correo electrónico para mostrar mas información del pago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Normativo y/o Regulatorio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44501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44501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44560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f>IF(Z33="Alta",100,IF(Z33="Media",75,IF(Z33="Baja",50,IF(Z33="",0))))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39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330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153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Se implementa cambios para permitir pagar créditos en estado Vigente Moroso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Normativo y/o Regulatorio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44501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44501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33">
        <f>P33+7</f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33">
        <f>Q33</f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40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331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154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Anuncio Publicitario de Wayki cash Personal Directo y Línea de crédito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44501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44501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44560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f>IF(Z33="Alta",100,IF(Z33="Media",75,IF(Z33="Baja",50,IF(Z33="",0))))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41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332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154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Implementación de cambios en procedimientos almacenados para mostrar anuncio publicitario de Wayki cash Perosnal Directo y LCA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44501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44501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44560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f>IF(Z33="Alta",100,IF(Z33="Media",75,IF(Z33="Baja",50,IF(Z33="",0))))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42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333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154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Cambios en APK e IPA para no mostrar anuncio publicitario en el listado de cuentas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44501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44501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44560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f>IF(Z33="Alta",100,IF(Z33="Media",75,IF(Z33="Baja",50,IF(Z33="",0))))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43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2" sqref="A33" start="0" length="0">
      <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B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155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Apertura de cuenta de ahorro - Clientes nuevos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44470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2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44470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44560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3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f>IF(Z33="Alta",100,IF(Z33="Media",75,IF(Z33="Baja",50,IF(Z33="",0))))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44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335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155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Se implementa procediemintos almacenados para elección de Actividad Laboral, ingreso promedio y actividad comercial
Se implementa cambios en proceso de apertura de ahorros para registrar clientes nuevos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44470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2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44470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44560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3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v>100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45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336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155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Se diseña nueva pantalla para clientes nuevos, con el fin de ingresar datos necesarios para la creación de una persona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44470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2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44470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44560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3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46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337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156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Nuevos contractuales en procesos de Apertura de cuenta de Ahorros, plazo Fijo y Ahorro Inversión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44470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44470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33">
        <f>P33+7</f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33">
        <f>Q33</f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Hector David Carrion Medrano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f>IF(Z33="Alta",100,IF(Z33="Media",75,IF(Z33="Baja",50,IF(Z33="",0))))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47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338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156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Se implementa procediemintos almacenados para agregar nuevos 3 contractuales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44501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44501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44560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Hector David Carrion Medrano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f>IF(Z33="Alta",100,IF(Z33="Media",75,IF(Z33="Baja",50,IF(Z33="",0))))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48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339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156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Se agrega nuevos 3 contractuales en las aperturas de ahorros, plazo fijo y ahorro inverisón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44501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44501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44560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Hector David Carrion Medrano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f>IF(Z33="Alta",100,IF(Z33="Media",75,IF(Z33="Baja",50,IF(Z33="",0))))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49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340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157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No se debe mostrar CCI de las cuentas Plazo Fijo y Ahorro Inversión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44501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44501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44560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3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f>IF(Z33="Alta",100,IF(Z33="Media",75,IF(Z33="Baja",50,IF(Z33="",0))))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50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341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157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Se implementa procediemintos almacenados para identificar a cuentas que no deben mostrar el CCI de la cuenta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44501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44501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44560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3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f>IF(Z33="Alta",100,IF(Z33="Media",75,IF(Z33="Baja",50,IF(Z33="",0))))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51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342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157</v>
      </nc>
      <ndxf>
        <numFmt numFmtId="164" formatCode="000000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Se implementa cambio en APK e IPA para no mostrar CCI en Plazos fijos y Ahorro Inversión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Soporte y/o Mantenimiento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CAPTACIONES Y SERVICIOS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44501</v>
      </nc>
      <n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Gisela Becerra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Media</t>
        </is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44501</v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44560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Implementación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Maykol Luding Loayza Caller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3" t="inlineStr">
        <is>
          <t>Christian Lupo Valencia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3" start="0" length="0">
      <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f>IF(Z33="Alta",100,IF(Z33="Media",75,IF(Z33="Baja",50,IF(Z33="",0))))</f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52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343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158</v>
      </nc>
      <ndxf>
        <numFmt numFmtId="164" formatCode="000000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Se agrega mensaje informativo en listado de movimientos de Cuentas Plazo Fijo y Ahorro Inversión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Soporte y/o Mantenimiento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CAPTACIONES Y SERVICIOS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44530</v>
      </nc>
      <n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Gisela Becerra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1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Media</t>
        </is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44530</v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44560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Implementación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Maykol Luding Loayza Caller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3" t="inlineStr">
        <is>
          <t>Christian Lupo Valencia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f>IF(Z33="Alta",100,IF(Z33="Media",75,IF(Z33="Baja",50,IF(Z33="",0))))</f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53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344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158</v>
      </nc>
      <ndxf>
        <numFmt numFmtId="164" formatCode="000000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Se implementa procediemintos almacenados para identificar a cuentas que deben mostrar mensaje informativo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Soporte y/o Mantenimiento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CAPTACIONES Y SERVICIOS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44530</v>
      </nc>
      <n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Gisela Becerra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1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Media</t>
        </is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44530</v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33">
        <f>P33+7</f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33">
        <f>Q33</f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Implementación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Maykol Luding Loayza Caller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3" t="inlineStr">
        <is>
          <t>Christian Lupo Valencia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f>IF(Z33="Alta",100,IF(Z33="Media",75,IF(Z33="Baja",50,IF(Z33="",0))))</f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54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345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158</v>
      </nc>
      <ndxf>
        <numFmt numFmtId="164" formatCode="000000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Se implementa cambio en APK e IPA para mostrar mensaje informativo en Plazos fijos y Ahorro Inversión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Soporte y/o Mantenimiento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CAPTACIONES Y SERVICIOS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44530</v>
      </nc>
      <n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Gisela Becerra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1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Media</t>
        </is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33">
        <v>44530</v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33">
        <v>44560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Implementación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1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Maykol Luding Loayza Caller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3" t="inlineStr">
        <is>
          <t>Christian Lupo Valencia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v>75</v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Media</t>
        </is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55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348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160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Apertura de cuenta de Ahorros desde Página Web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3">
        <v>44470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P33" start="0" length="0">
      <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R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S33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0.5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A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56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349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160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Implementación de procedimientos almacenados para apertura de página web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3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33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P33" start="0" length="0">
      <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R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S33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0.8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A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57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350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160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Diseño de pantallas y flujos de apertura para clientes nuevos y clientes existentes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3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33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P33" start="0" length="0">
      <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R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S33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0.8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A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58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351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160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Implementación de ambiente de pruebas de página web en desarrollo - Preparación de servidores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3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33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P33" start="0" length="0">
      <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19">
      <nc r="Q33">
        <v>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R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S33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0.1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A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59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352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160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Implementación e integración de procedimientos en bus de integración con procesos de Apertura de cuenta de Ahorros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3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33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P33" start="0" length="0">
      <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R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S33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0.1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A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0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353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160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Implementación de medidas de seguridad para aperturas desde página web, inclusión de códigos captcha en el proceso de apertura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3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33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P33" start="0" length="0">
      <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R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S33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0.1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A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1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354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161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Cancelación de Cuentas de Ahorro desde página Web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3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33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P33" start="0" length="0">
      <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R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S33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0.5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A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2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355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161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Implementación de procedimientos almacenados para apertura de página web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3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33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P33" start="0" length="0">
      <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R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S33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0.8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A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3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356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161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Diseño de pantallas y flujos de cancelación de cuentas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3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33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P33" start="0" length="0">
      <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R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S33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0.8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A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4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357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161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Implementación e integración de procedimientos en bus de integración con procesos de Cancelación de cuentas de ahorros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3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33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P33" start="0" length="0">
      <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19">
      <nc r="Q3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R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S33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0.1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A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5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358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161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Implementación de medidas de seguridad para aperturas desde página web, inclusión de códigos captcha en el proceso de cancelación de cuentas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3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33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P33" start="0" length="0">
      <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19">
      <nc r="Q33">
        <v>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R33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S33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0.1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A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6" sId="2" ref="A33:XFD33" action="deleteRow">
    <undo index="0" exp="area" ref3D="1" dr="$X$1:$X$1048576" dn="Z_C463207C_6EEE_459F_B196_E216FC980535_.wvu.Cols" sId="2"/>
    <rfmt sheetId="2" xfDxf="1" sqref="A33:XFD3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3">
        <v>359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3">
        <v>162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3" t="inlineStr">
        <is>
          <t>Implementación de desembolso de crédito con garantía de plazo Fijo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3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3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3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3">
        <v>44417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33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3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3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3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3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3" t="inlineStr">
        <is>
          <t>Jorge Edison Huanca Ergueta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3">
        <f>IF(Z33="Alta",100,IF(Z33="Media",75,IF(Z33="Baja",50,IF(Z33="",0))))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3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7" sId="2" ref="A49:XFD49" action="deleteRow">
    <undo index="0" exp="area" ref3D="1" dr="$X$1:$X$1048576" dn="Z_C463207C_6EEE_459F_B196_E216FC980535_.wvu.Cols" sId="2"/>
    <rfmt sheetId="2" xfDxf="1" sqref="A49:XFD49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9">
        <v>388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9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9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49">
        <v>191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9" t="inlineStr">
        <is>
          <t>Wayki App - Afiliación de cuentas aperturadas
- Se afilia las cuentas a la tarjeta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49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49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9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9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49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9" t="inlineStr">
        <is>
          <t>Carola Diaz Uria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9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9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9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9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49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49">
        <v>44417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49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9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9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49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49" t="inlineStr">
        <is>
          <t>Karen Indira Alvarez Ccosco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4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4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9">
        <f>IF(Z49="Alta",100,IF(Z49="Media",75,IF(Z49="Baja",50,IF(Z49="",0))))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9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8" sId="2" ref="A49:XFD49" action="deleteRow">
    <undo index="0" exp="area" ref3D="1" dr="$X$1:$X$1048576" dn="Z_C463207C_6EEE_459F_B196_E216FC980535_.wvu.Cols" sId="2"/>
    <rfmt sheetId="2" xfDxf="1" sqref="A49:XFD49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9">
        <v>389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9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9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49">
        <v>192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9" t="inlineStr">
        <is>
          <t>Wayki App - Traking de Créditos para realizar seguimiento de correos enviados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49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49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9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9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49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9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9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9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9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9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49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49">
        <v>44417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49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9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9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49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49" t="inlineStr">
        <is>
          <t>Yuri Percy Rojas Trujillo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4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4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9">
        <f>IF(Z49="Alta",100,IF(Z49="Media",75,IF(Z49="Baja",50,IF(Z49="",0))))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9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9" sId="2" ref="A49:XFD49" action="deleteRow">
    <undo index="0" exp="area" ref3D="1" dr="$X$1:$X$1048576" dn="Z_C463207C_6EEE_459F_B196_E216FC980535_.wvu.Cols" sId="2"/>
    <rfmt sheetId="2" xfDxf="1" sqref="A49:XFD49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9">
        <v>390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9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9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49">
        <v>193</v>
      </nc>
      <ndxf>
        <numFmt numFmtId="164" formatCode="000000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9" t="inlineStr">
        <is>
          <t>Análisi de Wayki Cash con Garantia Plazo Fijo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49" start="0" length="0">
      <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49" t="inlineStr">
        <is>
          <t>Alta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9" t="inlineStr">
        <is>
          <t>Proyecto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9" t="inlineStr">
        <is>
          <t>GERENCIA DE OPERACIONES Y FINANZAS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49">
        <v>44327</v>
      </nc>
      <n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9" t="inlineStr">
        <is>
          <t>Augusto Banca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9" t="inlineStr">
        <is>
          <t>SI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9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9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9" t="inlineStr">
        <is>
          <t>Alta</t>
        </is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49">
        <v>44362</v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49">
        <v>44417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49" t="inlineStr">
        <is>
          <t>---</t>
        </is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9" t="inlineStr">
        <is>
          <t>Análisis y diseño de software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9">
        <v>0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49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49" t="inlineStr">
        <is>
          <t>Valid Valery Cabrera Velarde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49" t="inlineStr">
        <is>
          <t>Jorge Edison Huanca Ergueta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49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9">
        <v>75</v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9" t="inlineStr">
        <is>
          <t>Media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9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9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9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70" sId="2" ref="A49:XFD49" action="deleteRow">
    <undo index="0" exp="area" ref3D="1" dr="$X$1:$X$1048576" dn="Z_C463207C_6EEE_459F_B196_E216FC980535_.wvu.Cols" sId="2"/>
    <rfmt sheetId="2" xfDxf="1" sqref="A49:XFD49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9">
        <v>391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9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9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49">
        <v>194</v>
      </nc>
      <ndxf>
        <numFmt numFmtId="164" formatCode="000000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9" t="inlineStr">
        <is>
          <t>Transferencias inmeditas salientes
- Optimización de búsqueda duplicados en el proceso de cargo a la cuenta en Transferencias inmediatas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49" start="0" length="0">
      <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49" t="inlineStr">
        <is>
          <t>Alta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9" t="inlineStr">
        <is>
          <t>Soporte y/o Mantenimiento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9" t="inlineStr">
        <is>
          <t>CANALES ELECTRÓNICOS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49">
        <v>44383</v>
      </nc>
      <n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9" t="inlineStr">
        <is>
          <t>Renato Figueroa Diaz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9" t="inlineStr">
        <is>
          <t>NO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9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9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9" t="inlineStr">
        <is>
          <t>Media</t>
        </is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49" t="inlineStr">
        <is>
          <t>---</t>
        </is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49">
        <v>44417</v>
      </nc>
      <ndxf>
        <numFmt numFmtId="19" formatCode="dd/mm/yyyy"/>
        <fill>
          <patternFill patternType="none">
            <bgColor indexed="65"/>
          </patternFill>
        </fill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49" t="inlineStr">
        <is>
          <t>---</t>
        </is>
      </nc>
      <ndxf>
        <numFmt numFmtId="19" formatCode="dd/mm/yyyy"/>
        <fill>
          <patternFill patternType="none">
            <bgColor indexed="65"/>
          </patternFill>
        </fill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9" t="inlineStr">
        <is>
          <t>Definición funcional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9">
        <v>0</v>
      </nc>
      <ndxf>
        <numFmt numFmtId="13" formatCode="0%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49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49" t="inlineStr">
        <is>
          <t>Valid Valery Cabrera Velarde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49" start="0" length="0">
      <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49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9">
        <f>IF(Z49="Alta",100,IF(Z49="Media",75,IF(Z49="Baja",50,IF(Z49="",0))))</f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9" t="inlineStr">
        <is>
          <t>Alta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9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9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9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71" sId="2" ref="A49:XFD49" action="deleteRow">
    <undo index="0" exp="area" ref3D="1" dr="$X$1:$X$1048576" dn="Z_C463207C_6EEE_459F_B196_E216FC980535_.wvu.Cols" sId="2"/>
    <rfmt sheetId="2" xfDxf="1" sqref="A49:XFD49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9">
        <v>392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9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9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49">
        <v>195</v>
      </nc>
      <ndxf>
        <numFmt numFmtId="164" formatCode="000000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9" t="inlineStr">
        <is>
          <t>Autenticación - Wayki App
- Optimización e indexación e la tabla TarjetaAlertas con el fin de aligerar la consulta del teléfono del cliente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49" start="0" length="0">
      <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49" t="inlineStr">
        <is>
          <t>Alta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9" t="inlineStr">
        <is>
          <t>Soporte y/o Mantenimiento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9" t="inlineStr">
        <is>
          <t>CANALES ELECTRÓNICOS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49">
        <v>44383</v>
      </nc>
      <n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9" t="inlineStr">
        <is>
          <t>Renato Figueroa Diaz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9" t="inlineStr">
        <is>
          <t>NO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9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9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9" t="inlineStr">
        <is>
          <t>Media</t>
        </is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49" t="inlineStr">
        <is>
          <t>---</t>
        </is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49">
        <v>44417</v>
      </nc>
      <ndxf>
        <numFmt numFmtId="19" formatCode="dd/mm/yyyy"/>
        <fill>
          <patternFill patternType="none">
            <bgColor indexed="65"/>
          </patternFill>
        </fill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49" t="inlineStr">
        <is>
          <t>---</t>
        </is>
      </nc>
      <ndxf>
        <numFmt numFmtId="19" formatCode="dd/mm/yyyy"/>
        <fill>
          <patternFill patternType="none">
            <bgColor indexed="65"/>
          </patternFill>
        </fill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9" t="inlineStr">
        <is>
          <t>Definición funcional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9">
        <v>0</v>
      </nc>
      <ndxf>
        <numFmt numFmtId="13" formatCode="0%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49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49" t="inlineStr">
        <is>
          <t>Valid Valery Cabrera Velarde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49" start="0" length="0">
      <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49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9">
        <f>IF(Z49="Alta",100,IF(Z49="Media",75,IF(Z49="Baja",50,IF(Z49="",0))))</f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9" t="inlineStr">
        <is>
          <t>Media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9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9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9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72" sId="2" ref="A43:XFD43" action="deleteRow">
    <undo index="0" exp="area" ref3D="1" dr="$X$1:$X$1048576" dn="Z_C463207C_6EEE_459F_B196_E216FC980535_.wvu.Cols" sId="2"/>
    <rfmt sheetId="2" xfDxf="1" sqref="A43:XFD4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3">
        <v>378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43">
        <v>181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3" t="inlineStr">
        <is>
          <t>Configuración Wayki App
- Agregar opción para ocultar Saldos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4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4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3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3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43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3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3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43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43">
        <v>44417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43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3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3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43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43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4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4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3">
        <f>IF(Z43="Alta",100,IF(Z43="Media",75,IF(Z43="Baja",50,IF(Z43="",0))))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3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73" sId="2" ref="A40:XFD40" action="deleteRow">
    <undo index="0" exp="area" ref3D="1" dr="$X$1:$X$1048576" dn="Z_C463207C_6EEE_459F_B196_E216FC980535_.wvu.Cols" sId="2"/>
    <rfmt sheetId="2" xfDxf="1" sqref="A40:XFD40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40">
        <v>373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0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0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40">
        <v>176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0" t="inlineStr">
        <is>
          <t>Aplicación Móvil - Actualización de lista de convenios de Pagos de Servicios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40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40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0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0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40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0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0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0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0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0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40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40">
        <v>44417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40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0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0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40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40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4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40" t="inlineStr">
        <is>
          <t xml:space="preserve">Revisar correos de convenios que se deben mostrar 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40">
        <f>IF(Z40="Alta",100,IF(Z40="Media",75,IF(Z40="Baja",50,IF(Z40="",0))))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0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0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0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0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74" sId="2" ref="A40:XFD40" action="deleteRow">
    <undo index="0" exp="area" ref3D="1" dr="$X$1:$X$1048576" dn="Z_C463207C_6EEE_459F_B196_E216FC980535_.wvu.Cols" sId="2"/>
    <rfmt sheetId="2" xfDxf="1" sqref="A40:XFD40" start="0" length="0"/>
    <rcc rId="0" sId="2" dxf="1" numFmtId="4">
      <nc r="A40">
        <v>374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0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0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40">
        <v>177</v>
      </nc>
      <ndxf>
        <font>
          <sz val="11"/>
          <color theme="4" tint="-0.499984740745262"/>
          <name val="Calibri"/>
          <scheme val="minor"/>
        </font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0" t="inlineStr">
        <is>
          <t>Wayki Pay con DNI para pagos de Servicios.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40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40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40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40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40" t="inlineStr">
        <is>
          <t>---</t>
        </is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40" t="inlineStr">
        <is>
          <t>Renato Figueroa Diaz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40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40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0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40" t="inlineStr">
        <is>
          <t>Alta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40" t="inlineStr">
        <is>
          <t>---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40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40" t="inlineStr">
        <is>
          <t>---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40" t="inlineStr">
        <is>
          <t>Definición funcional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40">
        <v>0</v>
      </nc>
      <ndxf>
        <font>
          <sz val="11"/>
          <color theme="4" tint="-0.499984740745262"/>
          <name val="Calibri"/>
          <scheme val="minor"/>
        </font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40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40" t="inlineStr">
        <is>
          <t>Yuri Percy Rojas Trujillo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40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4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40">
        <f>IF(Z40="Alta",100,IF(Z40="Media",75,IF(Z40="Baja",50,IF(Z40="",0))))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40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4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4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4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75" sId="2" ref="A35:XFD35" action="deleteRow">
    <undo index="0" exp="area" ref3D="1" dr="$X$1:$X$1048576" dn="Z_C463207C_6EEE_459F_B196_E216FC980535_.wvu.Cols" sId="2"/>
    <rfmt sheetId="2" xfDxf="1" sqref="A35:XFD3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5">
        <v>364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5">
        <v>167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5" t="inlineStr">
        <is>
          <t>Implementación de Activación y Desactivación de compras en el extranjero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5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5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5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5">
        <v>44119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5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5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5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5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5">
        <v>44417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35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5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5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5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5" t="inlineStr">
        <is>
          <t>Hector David Carrion Medrano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5">
        <f>IF(Z35="Alta",100,IF(Z35="Media",75,IF(Z35="Baja",50,IF(Z35="",0))))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76" sId="2" ref="A35:XFD35" action="deleteRow">
    <undo index="0" exp="area" ref3D="1" dr="$X$1:$X$1048576" dn="Z_C463207C_6EEE_459F_B196_E216FC980535_.wvu.Cols" sId="2"/>
    <rfmt sheetId="2" xfDxf="1" sqref="A35:XFD3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5">
        <v>365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5">
        <v>168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5" t="inlineStr">
        <is>
          <t>Implementación Wayki App
Diferenciación de cOpeCod para Cargo de pagos de crédito en Ahorro y CTS.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5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5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5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5">
        <v>44484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5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5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5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5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5">
        <v>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35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5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5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5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5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5">
        <f>IF(Z35="Alta",100,IF(Z35="Media",75,IF(Z35="Baja",50,IF(Z35="",0))))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77" sId="2" ref="A35:XFD35" action="deleteRow">
    <undo index="0" exp="area" ref3D="1" dr="$X$1:$X$1048576" dn="Z_C463207C_6EEE_459F_B196_E216FC980535_.wvu.Cols" sId="2"/>
    <rfmt sheetId="2" xfDxf="1" sqref="A35:XFD3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5">
        <v>366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5">
        <v>169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5" t="inlineStr">
        <is>
          <t>Implementación Wayki App
Diferenciación de cOpeCod para Cargo en el pago de Servicios Diferidos desde cuentas de Ahorro y CTS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5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5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5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5">
        <v>44484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5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5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5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5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5">
        <v>44417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35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5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5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5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5" t="inlineStr">
        <is>
          <t>Maykol Luding Loayza Caller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5">
        <f>IF(Z35="Alta",100,IF(Z35="Media",75,IF(Z35="Baja",50,IF(Z35="",0))))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78" sId="2" ref="A35:XFD35" action="deleteRow">
    <undo index="0" exp="area" ref3D="1" dr="$X$1:$X$1048576" dn="Z_C463207C_6EEE_459F_B196_E216FC980535_.wvu.Cols" sId="2"/>
    <rfmt sheetId="2" xfDxf="1" sqref="A35:XFD3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5">
        <v>368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5">
        <v>171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5" t="inlineStr">
        <is>
          <t>Listado de Cuentas Wayki App
Orden de las cuentas 
-Pendiente definición funcional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35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35" t="inlineStr">
        <is>
          <t>Baja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5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5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35">
        <v>44484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5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5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5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5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5">
        <v>44417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35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5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5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5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5" t="inlineStr">
        <is>
          <t>Hector David Carrion Medrano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5">
        <f>IF(Z35="Alta",100,IF(Z35="Media",75,IF(Z35="Baja",50,IF(Z35="",0))))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5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79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166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000300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 xml:space="preserve">Envio de requerimiento de solicitudes de MDP
- envío de lista de requerimientos de solicitudes de MDP 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44504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Análisis y diseño de software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Lucero Betzabe Machaca Quispe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0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204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000300</t>
        </is>
      </nc>
      <ndxf>
        <numFmt numFmtId="30" formatCode="@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E103" t="inlineStr">
        <is>
          <t>Reporte de seguimiento de Tarjeta de Crédito
- Análisis de parámetros requeridos.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44518</v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Lucero Betzabe Machaca Quispe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1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213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000300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Obtener los datos correspondientes al reporte de seguimiento TC:
- Antigüedad_Cliente
- Tipo_Cliente
- N°_Entidades_Cliente
- N°_Productos_Caja_Cusco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44525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Lucero Betzabe Machaca Quispe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2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214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000300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E103" t="inlineStr">
        <is>
          <t>Obtener los datos correspondientes al reporte de seguimiento TC:
- Saldo_ahorros
- Saldo_Plazo_fijo
- Saldo_CTS
- Saldo_sueldo
- Saldo_Ah_inversiones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44526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Lucero Betzabe Machaca Quispe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3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225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000300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Datos Solicitud Cliente/ Negocio SGTC
- Implementar un procedimiento almacenado para consultar información sobre el cliente/negocio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44529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Lucero Betzabe Machaca Quispe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4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226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000300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Datos Solicitud Campaña SGTC
- Implementar un procedimiento almacenado para consultar información sobre la campaña vigente de tarjeta de crédito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44530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Lucero Betzabe Machaca Quispe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5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227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000300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Datos Solicitud Tarjeta Crédito SGTC
- Implementar un procedimiento almacenado para consultar las características de una tarjeta de crédito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44531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Lucero Betzabe Machaca Quispe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6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228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000300</t>
        </is>
      </nc>
      <ndxf>
        <numFmt numFmtId="30" formatCode="@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Datos Solicitud Linea de crédito SGTC
- Implementar un procedimiento almacenado para consultar la linea de crédito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44532</v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103">
        <f>P103+7</f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03">
        <f>Q103</f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Lucero Betzabe Machaca Quispe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7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200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000302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E103" t="inlineStr">
        <is>
          <t>VALIDACION DE SERVICIOS DE EXTORNO
- Pruebas de servicio POSTMAN de extornos.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Certificación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Kevin Loayza Ccapatinta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8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210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000302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E103" t="inlineStr">
        <is>
          <t>Pruebas del micorservicio de extornos
- Pruebas unitarias de extorno a nivel de bus de integración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44522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103">
        <f>P103+7</f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03">
        <f>Q103</f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Lucero Betzabe Machaca Quispe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9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211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000302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E103" t="inlineStr">
        <is>
          <t>Pruebas del micorservicio de extornos
- Seguimiento en base de datos y su movimiento.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44523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Lucero Betzabe Machaca Quispe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0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212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000302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E103" t="inlineStr">
        <is>
          <t>Pruebas del micorservicio de extornos
- Realizar la revisión de los datos registrados para las operaciones de extornos TRAMA 0400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44524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Lucero Betzabe Machaca Quispe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1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181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000304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Validacion PIN
- Levantamiento de servicio JPAU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44509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Kevin Loayza Ccapatinta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2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182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000304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E103" t="inlineStr">
        <is>
          <t>Validación PIN
- Pruebas de lectura de tarjeta y pin de tarjeta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44509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Kevin Loayza Ccapatinta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3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183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000304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Validacion PIN
- Envio de Logs a UNIBANCA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44509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Kevin Loayza Ccapatinta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4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160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000305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 xml:space="preserve">Analilis de procesos SIMP
- Analisis de proceso de contabilización de Líneas de tarjeta de Crédito no utilizadas, líneas bloqueadas y saldo disponible de líneas de tarjeta de crédito 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44503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Análisis y diseño de software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Kevin Loayza Ccapatinta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5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161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000305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 xml:space="preserve">Analilis de procesos SIMP
- Analisis de Procedimiento de conciliación de saldos de disposiciones de efectivo y pagos a cuenta parciales y totales de deuda con tarjeta de crédito, generados en canales propios.  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44503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Kevin Loayza Ccapatinta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6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162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000305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 xml:space="preserve">Analilis de procesos SIMP
- Analisis de Procedimiento de conciliación de saldos de consumos por compras, pago de servicios, otros y disposiciones de efectivo en otras redes. 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44503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Kevin Loayza Ccapatinta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7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163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000305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 xml:space="preserve">Analilis de procesos SIMP
- Analisis de Procedimiento de conciliación de saldos diarios de cartera, intereses. 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44504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Kevin Loayza Ccapatinta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8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164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000305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 xml:space="preserve">Analilis de procesos SIMP
- Analisis de CUADRE DIARIO DE SEGURO DE DESGRAVAMEN DE TRANSACCIONES DE TARJETA DE CRÉDITO.  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44504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Análisis y diseño de software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Kevin Loayza Ccapatinta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9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165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000305</t>
        </is>
      </nc>
      <ndxf>
        <numFmt numFmtId="30" formatCode="@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 xml:space="preserve">Analilis de procesos SIMP
- Analisis de Procedimiento de IMPUESTO A LAS TRANSACCIONES FINANCIERAS TARJETA DE CRÉDITO. 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44504</v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103">
        <f>P103+7</f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03">
        <f>Q103</f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Análisis y diseño de software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Kevin Loayza Ccapatinta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00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191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000305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Implementacion de volcado de interface contable de lineas no utilizadas
- elaboracion de script de volcado
- pruebas en desarrollo 
- revision de reportes relacionados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44515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0.5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Karen Indira Alvarez Ccosco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01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192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000305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Implementacion de volcado de interface contable de lineas bloqueadas
- elaboracion de script de volcado
- pruebas en desarrollo 
- revision de reoirtes relacionados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44516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0.5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Karen Indira Alvarez Ccosco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02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193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000305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Implementacion de volcado de interface contable de saldos disponibles
- elaboracion de script de volcado
- pruebas en desarrollo 
- revision de reoirtes relacionados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44517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0.5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Karen Indira Alvarez Ccosco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03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194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000305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SIMP - Tarjeta de Crédito
Seguimiento de implementación de los procesos contables Odybank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44519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0.5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Karen Indira Alvarez Ccosco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100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04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205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000305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E103" t="inlineStr">
        <is>
          <t>Interface contable
- Validacion y seguiemiento de volcados de interface contable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44523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Karen Indira Alvarez Ccosco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05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206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000305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Implementacion de logica para generacion interface contable de lineas no utilizadas
- Implementacion de lógica para la generacion de cuentas contables dentro de asientoDN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44524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0.5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Karen Indira Alvarez Ccosco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06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207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000305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Implementacion de logica para generacion interface contable de lineas bloqueadas
- Implementacion de logica para la generacion de cuentas contables dentro de asientoDN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44525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0.5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Karen Indira Alvarez Ccosco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07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208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000305</t>
        </is>
      </nc>
      <ndxf>
        <numFmt numFmtId="30" formatCode="@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Implementacion de logica para generacion interface contable de saldos disponibles
- Implementacion de logica para la generacion de cuentas contables dentro de asientoDN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44526</v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0.5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Karen Indira Alvarez Ccosco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08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153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000305</t>
        </is>
      </nc>
      <ndxf>
        <numFmt numFmtId="30" formatCode="@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 xml:space="preserve">Cadena de conexión Admin Debito
- modificar cadena de conexión de admin debito y seguiemiento de operaiones
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Alta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Normativo y/o Regulatorio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ADMINISTRACION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03" start="0" length="0">
      <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L103" t="inlineStr">
        <is>
          <t>NO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44503</v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Karen Indira Alvarez Ccosco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50</v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Baja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09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85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000305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Implementación de Conciliación de Pagos de tarjeta de crédito - SIMP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MANCOMUNADA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103" t="inlineStr">
        <is>
          <t>---</t>
        </is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03" t="inlineStr">
        <is>
          <t>Cesar Oswaldo Paredes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SI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1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03" t="inlineStr">
        <is>
          <t>---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03" t="inlineStr">
        <is>
          <t>---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Definición funcional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03">
        <v>0.5</v>
      </nc>
      <ndxf>
        <font>
          <sz val="11"/>
          <color theme="4" tint="-0.499984740745262"/>
          <name val="Calibri"/>
          <scheme val="minor"/>
        </font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03" start="0" length="0">
      <dxf>
        <font>
          <sz val="11"/>
          <color theme="4" tint="-0.499984740745262"/>
          <name val="Calibri"/>
          <scheme val="minor"/>
        </font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03" t="inlineStr">
        <is>
          <t>Karen Indira Alvarez Ccosco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103" t="inlineStr">
        <is>
          <t>Diego Enrique Neira Ramos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X103" t="inlineStr">
        <is>
          <t>Se coordinara el estado actual de la implementación con el proveedor Odybank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154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000306</t>
        </is>
      </nc>
      <ndxf>
        <numFmt numFmtId="30" formatCode="@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 xml:space="preserve">Cadena de conexión Reniec
- modificar cadena de conexión de reniec y seguiemiento de operaiones
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Alta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Normativo y/o Regulatorio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ADMINISTRACION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03" start="0" length="0">
      <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L103" t="inlineStr">
        <is>
          <t>NO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44503</v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Karen Indira Alvarez Ccosco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50</v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Baja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167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000307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E103" t="inlineStr">
        <is>
          <t xml:space="preserve">Implementación solicitudes de información a SICMAC
- Revisión de solicitud  de servicios para las ventanas emergentes de TC.
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44504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Lucero Betzabe Machaca Quispe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2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168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000307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E103" t="inlineStr">
        <is>
          <t>Implementación solicitudes de información a SICMAC
- Implementar los procedimientos almacenado para la ventana de Emisión de Tarjeta.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44504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Lucero Betzabe Machaca Quispe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3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169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000307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E103" t="inlineStr">
        <is>
          <t>Implementación solicitudes de información a SICMAC
- Implementar los procedimientos almacenado para las ventanas de ampliaciones .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44505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Análisis y diseño de software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Lucero Betzabe Machaca Quispe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4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188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000307</t>
        </is>
      </nc>
      <ndxf>
        <numFmt numFmtId="30" formatCode="@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Modulo Pago Tarjeta
- Implementacion de pagos con cargo a cuenta a nivel de interfaz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44511</v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103">
        <f>P103+7</f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03">
        <f>Q103</f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Kevin Loayza Ccapatinta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5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189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000307</t>
        </is>
      </nc>
      <ndxf>
        <numFmt numFmtId="30" formatCode="@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 xml:space="preserve">Extornos en Ventanilla de Transacciones finacieras - Tarjeta de Crédito 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44511</v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Certificación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Lucero Betzabe Machaca Quispe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6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189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000307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Revisión del flujo de extornos
- Pruebas unitarias desde el bus PAGO A CUENTA
- Levantar observaciones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44511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Certificación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Lucero Betzabe Machaca Quispe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7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190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000307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Revisión del flujo de extornos
- Pruebas unitarias desde el bus DISPOSICIÓN DE EFECTIVO
- Levantar observaciones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44512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Lucero Betzabe Machaca Quispe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8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196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000307</t>
        </is>
      </nc>
      <ndxf>
        <numFmt numFmtId="30" formatCode="@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E103" t="inlineStr">
        <is>
          <t>Pago electrónico Tarjeta de Crédito
- Análisis y definición de pagos electrónicos.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44515</v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Kevin Loayza Ccapatinta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9" sId="2" ref="A103:XFD103" action="deleteRow">
    <undo index="0" exp="area" ref3D="1" dr="$X$1:$X$1048576" dn="Z_C463207C_6EEE_459F_B196_E216FC980535_.wvu.Cols" sId="2"/>
    <rfmt sheetId="2" xfDxf="1" sqref="A103:XFD103" start="0" length="0">
      <dxf>
        <fill>
          <patternFill patternType="solid">
            <bgColor theme="4" tint="0.79998168889431442"/>
          </patternFill>
        </fill>
      </dxf>
    </rfmt>
    <rcc rId="0" sId="2" dxf="1" numFmtId="4">
      <nc r="A103">
        <v>197</v>
      </nc>
      <ndxf>
        <font>
          <sz val="11"/>
          <color theme="4" tint="-0.499984740745262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000307</t>
        </is>
      </nc>
      <ndxf>
        <font>
          <sz val="11"/>
          <color theme="4" tint="-0.499984740745262"/>
          <name val="Calibri"/>
          <scheme val="minor"/>
        </font>
        <numFmt numFmtId="30" formatCode="@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Pago Electrónico  Tarjeta de Crédito
- Implementación de formularios para pagos electronivos.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44515</v>
      </nc>
      <ndxf>
        <font>
          <sz val="11"/>
          <color theme="4" tint="-0.499984740745262"/>
          <name val="Calibri"/>
          <scheme val="minor"/>
        </font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Kevin Loayza Ccapatinta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0" sId="2" ref="A103:XFD103" action="deleteRow">
    <undo index="0" exp="area" ref3D="1" dr="$X$1:$X$1048576" dn="Z_C463207C_6EEE_459F_B196_E216FC980535_.wvu.Cols" sId="2"/>
    <rfmt sheetId="2" xfDxf="1" sqref="A103:XFD103" start="0" length="0">
      <dxf>
        <fill>
          <patternFill patternType="solid">
            <bgColor theme="4" tint="0.79998168889431442"/>
          </patternFill>
        </fill>
      </dxf>
    </rfmt>
    <rcc rId="0" sId="2" dxf="1" numFmtId="4">
      <nc r="A103">
        <v>198</v>
      </nc>
      <ndxf>
        <font>
          <sz val="11"/>
          <color theme="4" tint="-0.499984740745262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000307</t>
        </is>
      </nc>
      <ndxf>
        <font>
          <sz val="11"/>
          <color theme="4" tint="-0.499984740745262"/>
          <name val="Calibri"/>
          <scheme val="minor"/>
        </font>
        <numFmt numFmtId="30" formatCode="@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E103" t="inlineStr">
        <is>
          <t>Pago electrónico Tarjeta de Crédito.
- pruebas UNITARIAS.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44516</v>
      </nc>
      <ndxf>
        <font>
          <sz val="11"/>
          <color theme="4" tint="-0.499984740745262"/>
          <name val="Calibri"/>
          <scheme val="minor"/>
        </font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Certificación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Kevin Loayza Ccapatinta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1" sId="2" ref="A103:XFD103" action="deleteRow">
    <undo index="0" exp="area" ref3D="1" dr="$X$1:$X$1048576" dn="Z_C463207C_6EEE_459F_B196_E216FC980535_.wvu.Cols" sId="2"/>
    <rfmt sheetId="2" xfDxf="1" sqref="A103:XFD103" start="0" length="0">
      <dxf>
        <fill>
          <patternFill patternType="solid">
            <bgColor theme="4" tint="0.79998168889431442"/>
          </patternFill>
        </fill>
      </dxf>
    </rfmt>
    <rcc rId="0" sId="2" dxf="1" numFmtId="4">
      <nc r="A103">
        <v>199</v>
      </nc>
      <ndxf>
        <font>
          <sz val="11"/>
          <color theme="4" tint="-0.499984740745262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000307</t>
        </is>
      </nc>
      <ndxf>
        <font>
          <sz val="11"/>
          <color theme="4" tint="-0.499984740745262"/>
          <name val="Calibri"/>
          <scheme val="minor"/>
        </font>
        <numFmt numFmtId="30" formatCode="@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E103" t="inlineStr">
        <is>
          <t>Pago electrónico Tarjeta de Crédito.
- Validacion cuentas contables.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44516</v>
      </nc>
      <ndxf>
        <font>
          <sz val="11"/>
          <color theme="4" tint="-0.499984740745262"/>
          <name val="Calibri"/>
          <scheme val="minor"/>
        </font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103">
        <f>P103+7</f>
      </nc>
      <ndxf>
        <font>
          <sz val="11"/>
          <color theme="4" tint="-0.499984740745262"/>
          <name val="Calibri"/>
          <scheme val="minor"/>
        </font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03">
        <f>Q103</f>
      </nc>
      <ndxf>
        <font>
          <sz val="11"/>
          <color theme="4" tint="-0.499984740745262"/>
          <name val="Calibri"/>
          <scheme val="minor"/>
        </font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Kevin Loayza Ccapatinta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2" sId="2" ref="A103:XFD103" action="deleteRow">
    <undo index="0" exp="area" ref3D="1" dr="$X$1:$X$1048576" dn="Z_C463207C_6EEE_459F_B196_E216FC980535_.wvu.Cols" sId="2"/>
    <rfmt sheetId="2" xfDxf="1" sqref="A103:XFD103" start="0" length="0">
      <dxf>
        <fill>
          <patternFill patternType="solid">
            <bgColor theme="4" tint="0.79998168889431442"/>
          </patternFill>
        </fill>
      </dxf>
    </rfmt>
    <rcc rId="0" sId="2" dxf="1" numFmtId="4">
      <nc r="A103">
        <v>201</v>
      </nc>
      <ndxf>
        <font>
          <sz val="11"/>
          <color theme="4" tint="-0.499984740745262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000307</t>
        </is>
      </nc>
      <ndxf>
        <font>
          <sz val="11"/>
          <color theme="4" tint="-0.499984740745262"/>
          <name val="Calibri"/>
          <scheme val="minor"/>
        </font>
        <numFmt numFmtId="30" formatCode="@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E103" t="inlineStr">
        <is>
          <t>VALIDACION DE SERVICIOS DE EXTORNO
- Pruebas para la validacion de operaciones de extorno desde SICMAC.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44517</v>
      </nc>
      <ndxf>
        <font>
          <sz val="11"/>
          <color theme="4" tint="-0.499984740745262"/>
          <name val="Calibri"/>
          <scheme val="minor"/>
        </font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Certificación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Kevin Loayza Ccapatinta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3" sId="2" ref="A103:XFD103" action="deleteRow">
    <undo index="0" exp="area" ref3D="1" dr="$X$1:$X$1048576" dn="Z_C463207C_6EEE_459F_B196_E216FC980535_.wvu.Cols" sId="2"/>
    <rfmt sheetId="2" xfDxf="1" sqref="A103:XFD103" start="0" length="0">
      <dxf>
        <fill>
          <patternFill patternType="solid">
            <bgColor theme="4" tint="0.79998168889431442"/>
          </patternFill>
        </fill>
      </dxf>
    </rfmt>
    <rcc rId="0" sId="2" dxf="1" numFmtId="4">
      <nc r="A103">
        <v>202</v>
      </nc>
      <ndxf>
        <font>
          <sz val="11"/>
          <color theme="4" tint="-0.499984740745262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000307</t>
        </is>
      </nc>
      <ndxf>
        <font>
          <sz val="11"/>
          <color theme="4" tint="-0.499984740745262"/>
          <name val="Calibri"/>
          <scheme val="minor"/>
        </font>
        <numFmt numFmtId="30" formatCode="@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E103" t="inlineStr">
        <is>
          <t>Modulo de Pagos Dirigidos Tarjeta de Crédito
- Analisis de definicion funcional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44518</v>
      </nc>
      <ndxf>
        <font>
          <sz val="11"/>
          <color theme="4" tint="-0.499984740745262"/>
          <name val="Calibri"/>
          <scheme val="minor"/>
        </font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Análisis y diseño de software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Kevin Loayza Ccapatinta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4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203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000307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E103" t="inlineStr">
        <is>
          <t>Modulo de Pagos Dirigidos Tarjeta de Crédito
- implementacion de controles en SICMAC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44519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0.5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Kevin Loayza Ccapatinta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5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209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000307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E103" t="inlineStr">
        <is>
          <t>Modulo de Extornos
- Integracion de servicio de extornos de E&amp;G con SICMAC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44526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Kevin Loayza Ccapatinta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6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219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000307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E103" t="inlineStr">
        <is>
          <t>PAGOS ELECTRÓNICOS - TARJETA DE CRÉDITO
-Seguimiento a operaciones de Pagos Electronicos.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44529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Certificación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Kevin Loayza Ccapatinta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7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220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000307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E103" t="inlineStr">
        <is>
          <t>PAGOS ELECTRÓNICOS - TARJETA DE CRÉDITO
-Analisis de operacíon de cargo a cuenta.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44529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Kevin Loayza Ccapatinta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8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221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000307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E103" t="inlineStr">
        <is>
          <t>PAGOS ELECTRÓNICOS - TARJETA DE CRÉDITO
-Implementación de inserción de registros en MOV_TC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44530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103">
        <f>P103+7</f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03">
        <f>Q103</f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Kevin Loayza Ccapatinta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9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222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000307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E103" t="inlineStr">
        <is>
          <t>PAGOS ELECTRÓNICOS - TARJETA DE CRÉDITO
-Analisis de operacíon extorno de operaciones de pago con cargo a cuenta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44530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Kevin Loayza Ccapatinta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0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223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000307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Pruebas Funcionales
-Demostración al equipo funcional de los modulos de Tarjeta de Credito en SICMAC y recoleccion de observaciones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44532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Certificación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Kevin Loayza Ccapatinta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1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224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000307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Pagos Electronicos
-Implementación de scripts para extornos de Pagos Electronicos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CREDITOS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Yuri Manrique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44533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Certificación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Kevin Loayza Ccapatinta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2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155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000308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Pay to Peru
- desabilitar payto peru en cobranza
- Carga manual de adquiriencias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Soporte y/o Mantenimiento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ADMINISTRACION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03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44503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Karen Indira Alvarez Ccosco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3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178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000308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Pay to Peru
- Seguimiento de diferencias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Soporte y/o Mantenimiento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ADMINISTRACION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03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44509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03">
        <f>Q103+7</f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Análisis y diseño de software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Karen Indira Alvarez Ccosco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4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157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000309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Cadena de Conexión
- modificar cadena de conexión de cobranza web y seguiemiento de operaiones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Normativo y/o Regulatorio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ADMINISTRACION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03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44503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Karen Indira Alvarez Ccosco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50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Baja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5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156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000309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Cierre Contable
- seguimiento y revision de diferencias contables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Soporte y/o Mantenimiento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CONTABILIDAD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03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44503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Karen Indira Alvarez Ccosco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6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174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000309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SIMP reproceso de conciliación
- Volcado de información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Soporte y/o Mantenimiento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CONTABILIDAD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Yaquelin Suni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44508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Karen Indira Alvarez Ccosco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7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175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000309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SIMP reproceso de conciliación
- Carga de Archivo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Soporte y/o Mantenimiento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CONTABILIDAD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Yaquelin Suni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44508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Karen Indira Alvarez Ccosco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8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176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000309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SIMP reproceso de conciliación
- Reproceso de días 02,03,04 noviembre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Soporte y/o Mantenimiento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CONTABILIDAD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Yaquelin Suni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44508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Karen Indira Alvarez Ccosco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9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177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000309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SIMP reproceso de conciliación
- Conciliación Manual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Soporte y/o Mantenimiento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CONTABILIDAD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03" t="inlineStr">
        <is>
          <t>Yaquelin Suni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44508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Karen Indira Alvarez Ccosco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75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40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158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000310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Cadena de Conexión
- modificar cadena de conexión de SIMP y SIMPBATCH y seguiemiento de operaiones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Normativo y/o Regulatorio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ADMINISTRACION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03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44503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Karen Indira Alvarez Ccosco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50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Baja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41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159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3" t="inlineStr">
        <is>
          <t>000311</t>
        </is>
      </nc>
      <ndxf>
        <font>
          <sz val="11"/>
          <color theme="4" tint="-0.499984740745262"/>
          <name val="Calibri"/>
          <scheme val="minor"/>
        </font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Cadena de Conexión
- modificar cadena de conexión de importa log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3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0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Normativo y/o Regulatorio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DE ADMINISTRACION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03" start="0" length="0">
      <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03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L103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Baja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44503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44576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03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Karen Indira Alvarez Ccosco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v>50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Baja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42" sId="2" ref="A175:XFD175" action="deleteRow">
    <undo index="0" exp="area" ref3D="1" dr="$X$1:$X$1048576" dn="Z_C463207C_6EEE_459F_B196_E216FC980535_.wvu.Cols" sId="2"/>
    <rfmt sheetId="2" xfDxf="1" sqref="A175:XFD17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75">
        <v>135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7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7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75">
        <v>630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75" t="inlineStr">
        <is>
          <t>Wayki Cash LCA
- Definición de nuevas tasas para desembolsos desde la aplicación móvil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7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7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7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75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75">
        <v>44440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75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7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7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7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7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75">
        <v>44440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75">
        <v>44474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75">
        <v>44474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75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75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75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75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7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7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75">
        <f>IF(Z175="Alta",100,IF(Z175="Media",75,IF(Z175="Baja",50,IF(Z175="",0))))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7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43" sId="2" ref="A175:XFD175" action="deleteRow">
    <undo index="0" exp="area" ref3D="1" dr="$X$1:$X$1048576" dn="Z_C463207C_6EEE_459F_B196_E216FC980535_.wvu.Cols" sId="2"/>
    <rfmt sheetId="2" xfDxf="1" sqref="A175:XFD17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75">
        <v>136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7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7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75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75" t="inlineStr">
        <is>
          <t>Wayki Cash LCA
- Asignar como analista al Administrador de la agencia en caso no tenga un analista vigente en su agencia.
- Creación de job para envío automático con clientes asignado a agencias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7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7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7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75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75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75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7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7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75">
        <v>2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7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P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Q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R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S175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75">
        <v>0.9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U175" start="0" length="0">
      <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75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7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7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75">
        <v>100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7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44" sId="2" ref="A175:XFD175" action="deleteRow">
    <undo index="0" exp="area" ref3D="1" dr="$X$1:$X$1048576" dn="Z_C463207C_6EEE_459F_B196_E216FC980535_.wvu.Cols" sId="2"/>
    <rfmt sheetId="2" xfDxf="1" sqref="A175:XFD17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75">
        <v>137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7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7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75">
        <v>631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75" t="inlineStr">
        <is>
          <t>Wayki Cash LCA
- Nuevos controles de clientes para desembolsos de Créditos Wayki cash LCA
- Nuevos controles en el Pago de crédito desde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7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7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75" t="inlineStr">
        <is>
          <t>Normativo y/o Regulatorio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75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75">
        <v>44440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75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7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7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75">
        <v>2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7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75">
        <v>44440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75">
        <v>44474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75">
        <v>44474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75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75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75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75" t="inlineStr">
        <is>
          <t>Francisco Javier Jesus Huamani Cisneros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7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7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75">
        <f>IF(Z175="Alta",100,IF(Z175="Media",75,IF(Z175="Baja",50,IF(Z175="",0))))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7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45" sId="2" ref="A175:XFD175" action="deleteRow">
    <undo index="0" exp="area" ref3D="1" dr="$X$1:$X$1048576" dn="Z_C463207C_6EEE_459F_B196_E216FC980535_.wvu.Cols" sId="2"/>
    <rfmt sheetId="2" xfDxf="1" sqref="A175:XFD17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75">
        <v>138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7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7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75">
        <v>632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75" t="inlineStr">
        <is>
          <t>Pagos de tarjeta de crédito desde Favoritos en equipos IOS
- Se presenta error en el registro de favoritos de Pagos de Tarjetas de crédito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7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7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75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75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75">
        <v>44440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75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7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7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7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75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75">
        <v>44440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75">
        <v>44474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75">
        <v>44474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75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75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75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75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7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7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75">
        <f>IF(Z175="Alta",100,IF(Z175="Media",75,IF(Z175="Baja",50,IF(Z175="",0))))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75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46" sId="2" ref="A175:XFD175" action="deleteRow">
    <undo index="0" exp="area" ref3D="1" dr="$X$1:$X$1048576" dn="Z_C463207C_6EEE_459F_B196_E216FC980535_.wvu.Cols" sId="2"/>
    <rfmt sheetId="2" xfDxf="1" sqref="A175:XFD17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75">
        <v>139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7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7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75">
        <v>633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75" t="inlineStr">
        <is>
          <t>Compartir Pagaré en equipos Android
- Se presenta error al compartir el pagaré en equipos Android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7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7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75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75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75">
        <v>44440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75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7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7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7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75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75">
        <v>44440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75">
        <v>44474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75">
        <v>44474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75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75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75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75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7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7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75">
        <f>IF(Z175="Alta",100,IF(Z175="Media",75,IF(Z175="Baja",50,IF(Z175="",0))))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75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47" sId="2" ref="A175:XFD175" action="deleteRow">
    <undo index="0" exp="area" ref3D="1" dr="$X$1:$X$1048576" dn="Z_C463207C_6EEE_459F_B196_E216FC980535_.wvu.Cols" sId="2"/>
    <rfmt sheetId="2" xfDxf="1" sqref="A175:XFD17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75">
        <v>140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7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7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75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75" t="inlineStr">
        <is>
          <t>Nuevo flujo de detalle de Pago de crédito
- Se define un nuevo flujo de detalle de pago de deuda en equipos Android y Ios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7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7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75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75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75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75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7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7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7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75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P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Q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R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S175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75">
        <v>0.7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U175" start="0" length="0">
      <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75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7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7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75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75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48" sId="2" ref="A175:XFD175" action="deleteRow">
    <undo index="0" exp="area" ref3D="1" dr="$X$1:$X$1048576" dn="Z_C463207C_6EEE_459F_B196_E216FC980535_.wvu.Cols" sId="2"/>
    <rfmt sheetId="2" xfDxf="1" sqref="A175:XFD17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75">
        <v>141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7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7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75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75" t="inlineStr">
        <is>
          <t>Nuevo flujo de cobro por extorno a solicitud del cliente para Tarjeta de Crédito.
- Se define un nuevo flujo de cobro de extorno de transaccion a solicitud del cliente en ventanilla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7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7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7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75" t="inlineStr">
        <is>
          <t>GERENCIA DE OPERACIONES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75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75" t="inlineStr">
        <is>
          <t>Zorayda Ines Aparicio Cabrera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7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7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7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75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P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Q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R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S175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75">
        <v>0.9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U175" start="0" length="0">
      <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75" t="inlineStr">
        <is>
          <t>Kevin Loayza Ccapatinta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7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7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75">
        <v>76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75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7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7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7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49" sId="2" ref="A175:XFD175" action="deleteRow">
    <undo index="0" exp="area" ref3D="1" dr="$X$1:$X$1048576" dn="Z_C463207C_6EEE_459F_B196_E216FC980535_.wvu.Cols" sId="2"/>
    <rfmt sheetId="2" xfDxf="1" sqref="A175:XFD17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75">
        <v>142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7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7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75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75" t="inlineStr">
        <is>
          <t>Definición extorno de transacciones - Tarjeta de Crédito
- Se define flujo operación de extorno de transaccion a solicitud del cliente en ventanilla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7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7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7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75" t="inlineStr">
        <is>
          <t>GERENCIA DE OPERACIONES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75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75" t="inlineStr">
        <is>
          <t>Zorayda Ines Aparicio Cabrera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7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7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7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75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P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Q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R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S175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75">
        <v>0.9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U175" start="0" length="0">
      <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75" t="inlineStr">
        <is>
          <t>Kevin Loayza Ccapatinta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7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7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75">
        <v>76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75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7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7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7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0" sId="2" ref="A175:XFD175" action="deleteRow">
    <undo index="0" exp="area" ref3D="1" dr="$X$1:$X$1048576" dn="Z_C463207C_6EEE_459F_B196_E216FC980535_.wvu.Cols" sId="2"/>
    <rfmt sheetId="2" xfDxf="1" sqref="A175:XFD17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75">
        <v>143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7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7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75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75" t="inlineStr">
        <is>
          <t>Implementación de módulo de consulta de movimientos  - Tarjeta de Crédito
- Se implementa el módulo de consulta de movimientos con origen de datos desde SIMP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7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7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7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75" t="inlineStr">
        <is>
          <t>GERENCIA DE OPERACIONES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75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75" t="inlineStr">
        <is>
          <t>Zorayda Ines Aparicio Cabrera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7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7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7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75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P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Q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R175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S175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75">
        <v>0.9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U175" start="0" length="0">
      <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75" t="inlineStr">
        <is>
          <t>Kevin Loayza Ccapatinta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7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7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75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75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7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7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7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1" sId="2" ref="A167:XFD167" action="deleteRow">
    <undo index="0" exp="area" ref3D="1" dr="$X$1:$X$1048576" dn="Z_C463207C_6EEE_459F_B196_E216FC980535_.wvu.Cols" sId="2"/>
    <rfmt sheetId="2" xfDxf="1" sqref="A167:XFD167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67">
        <v>115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67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67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67" start="0" length="0">
      <dxf>
        <numFmt numFmtId="1" formatCode="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67" t="inlineStr">
        <is>
          <t xml:space="preserve">Cambio de nuevo log contable 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67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67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67" t="inlineStr">
        <is>
          <t>Proyecto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67" t="inlineStr">
        <is>
          <t>GERENCIA DE OPERACIONES Y FINANZAS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67">
        <v>44258</v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67" t="inlineStr">
        <is>
          <t>Renato Figueroa Diaz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67" t="inlineStr">
        <is>
          <t>NO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67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67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67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67" t="inlineStr">
        <is>
          <t>---</t>
        </is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67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67" t="inlineStr">
        <is>
          <t>---</t>
        </is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67" t="inlineStr">
        <is>
          <t>Definición funcional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67">
        <v>0</v>
      </nc>
      <ndxf>
        <numFmt numFmtId="13" formatCode="0%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67" start="0" length="0">
      <dxf>
        <numFmt numFmtId="13" formatCode="0%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67" t="inlineStr">
        <is>
          <t>Karen Indira Alvarez Ccosco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67" start="0" length="0">
      <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6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67">
        <f>IF(Z167="Alta",100,IF(Z167="Media",75,IF(Z167="Baja",50,IF(Z167="",0))))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67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6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6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6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2" sId="2" ref="A167:XFD167" action="deleteRow">
    <undo index="0" exp="area" ref3D="1" dr="$X$1:$X$1048576" dn="Z_C463207C_6EEE_459F_B196_E216FC980535_.wvu.Cols" sId="2"/>
    <rfmt sheetId="2" xfDxf="1" sqref="A167:XFD16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67">
        <v>117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6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6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67">
        <v>622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67" t="inlineStr">
        <is>
          <t>Implementación de reporte de  compras por internet para BCRP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67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6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67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67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67">
        <v>44417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67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67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67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67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6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67">
        <v>44420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167">
        <f>P167+7</f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67">
        <f>Q167</f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67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67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67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67" t="inlineStr">
        <is>
          <t>Lucero Betzabe Machaca Quispe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6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67">
        <f>IF(Z167="Alta",100,IF(Z167="Media",75,IF(Z167="Baja",50,IF(Z167="",0))))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67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3" sId="2" ref="A167:XFD167" action="deleteRow">
    <undo index="0" exp="area" ref3D="1" dr="$X$1:$X$1048576" dn="Z_C463207C_6EEE_459F_B196_E216FC980535_.wvu.Cols" sId="2"/>
    <rfmt sheetId="2" xfDxf="1" sqref="A167:XFD16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67">
        <v>118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6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6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67">
        <v>623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67" t="inlineStr">
        <is>
          <t>Inducción GTI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67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6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67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67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67">
        <v>44410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67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67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67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67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6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67">
        <v>44410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67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67">
        <f>Q167+7</f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67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67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67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67" t="inlineStr">
        <is>
          <t>Lucero Betzabe Machaca Quispe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6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67">
        <f>IF(Z167="Alta",100,IF(Z167="Media",75,IF(Z167="Baja",50,IF(Z167="",0))))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67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4" sId="2" ref="A167:XFD167" action="deleteRow">
    <undo index="0" exp="area" ref3D="1" dr="$X$1:$X$1048576" dn="Z_C463207C_6EEE_459F_B196_E216FC980535_.wvu.Cols" sId="2"/>
    <rfmt sheetId="2" xfDxf="1" sqref="A167:XFD16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67">
        <v>119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6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6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67">
        <v>624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67" t="inlineStr">
        <is>
          <t>Capacitación de Sorteo Wayki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67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6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67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67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67">
        <v>44420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67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67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67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67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6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67">
        <v>44410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67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67">
        <f>Q167+7</f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67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67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67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67" t="inlineStr">
        <is>
          <t>Lucero Betzabe Machaca Quispe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67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67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5" sId="2" ref="A167:XFD167" action="deleteRow">
    <undo index="0" exp="area" ref3D="1" dr="$X$1:$X$1048576" dn="Z_C463207C_6EEE_459F_B196_E216FC980535_.wvu.Cols" sId="2"/>
    <rfmt sheetId="2" xfDxf="1" sqref="A167:XFD16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67">
        <v>127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6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6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67">
        <v>625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67" t="inlineStr">
        <is>
          <t>Registro de usuarios para Consultas RENIEC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67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6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67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67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67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67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67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67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67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6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67">
        <v>44419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67">
        <v>44419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67">
        <v>44419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67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67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67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67" t="inlineStr">
        <is>
          <t>Lucero Betzabe Machaca Quispe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67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67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6" sId="2" ref="A167:XFD167" action="deleteRow">
    <undo index="0" exp="area" ref3D="1" dr="$X$1:$X$1048576" dn="Z_C463207C_6EEE_459F_B196_E216FC980535_.wvu.Cols" sId="2"/>
    <rfmt sheetId="2" xfDxf="1" sqref="A167:XFD16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67">
        <v>128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6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6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67">
        <v>626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67" t="inlineStr">
        <is>
          <t>Capacitación de Sorteo Wayki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67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6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67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67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67">
        <v>44440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67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67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67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67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6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67">
        <v>44440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67">
        <v>44446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67">
        <v>44446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67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67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67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67" t="inlineStr">
        <is>
          <t>Lucero Betzabe Machaca Quispe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67">
        <f>IF(Z167="Alta",100,IF(Z167="Media",75,IF(Z167="Baja",50,IF(Z167="",0))))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67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7" sId="2" ref="A167:XFD167" action="deleteRow">
    <undo index="0" exp="area" ref3D="1" dr="$X$1:$X$1048576" dn="Z_C463207C_6EEE_459F_B196_E216FC980535_.wvu.Cols" sId="2"/>
    <rfmt sheetId="2" xfDxf="1" sqref="A167:XFD16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67">
        <v>129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6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6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67">
        <v>627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67" t="inlineStr">
        <is>
          <t>Capacitación en base de datos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67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67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67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67" t="inlineStr">
        <is>
          <t>GERENCIA DE CREDITOS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67">
        <v>44440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67" t="inlineStr">
        <is>
          <t>Cesar Oswaldo Paredes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67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67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67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6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67">
        <v>44440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67">
        <v>44446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67">
        <v>44446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67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67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67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67" t="inlineStr">
        <is>
          <t>Lucero Betzabe Machaca Quispe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67">
        <f>IF(Z167="Alta",100,IF(Z167="Media",75,IF(Z167="Baja",50,IF(Z167="",0))))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67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6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8" sId="2" ref="A152:XFD152" action="deleteRow">
    <undo index="0" exp="area" ref3D="1" dr="$X$1:$X$1048576" dn="Z_C463207C_6EEE_459F_B196_E216FC980535_.wvu.Cols" sId="2"/>
    <rfmt sheetId="2" xfDxf="1" sqref="A152:XFD152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52">
        <v>96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52" start="0" length="0">
      <dxf>
        <numFmt numFmtId="1" formatCode="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52" t="inlineStr">
        <is>
          <r>
            <rPr>
              <b/>
              <sz val="11"/>
              <color theme="4" tint="-0.499984740745262"/>
              <rFont val="Calibri"/>
              <family val="2"/>
            </rPr>
            <t>Apertura de Cuenta Plazo Fijo Flexible</t>
          </r>
          <r>
            <rPr>
              <sz val="11"/>
              <color theme="4" tint="-0.499984740745262"/>
              <rFont val="Calibri"/>
              <family val="2"/>
            </rPr>
            <t xml:space="preserve"> Afiliación de Cuenta desde Admin Débito</t>
          </r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52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52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52" t="inlineStr">
        <is>
          <t>Proyecto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52" t="inlineStr">
        <is>
          <t>GERENCIA DE OPERACIONES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52">
        <v>44344</v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52" t="inlineStr">
        <is>
          <t>Zorayda Ines Aparicio Cabrera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52" t="inlineStr">
        <is>
          <t>NO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52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52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52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52">
        <v>44368</v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52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52">
        <v>44397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52" t="inlineStr">
        <is>
          <t>Análisis y diseño de software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52">
        <v>0</v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52" start="0" length="0">
      <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52" t="inlineStr">
        <is>
          <t>Karen Indira Alvarez Ccosco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52" start="0" length="0">
      <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52">
        <f>IF(Z152="Alta",100,IF(Z152="Media",75,IF(Z152="Baja",50,IF(Z152="",0))))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52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9" sId="2" ref="A152:XFD152" action="deleteRow">
    <undo index="0" exp="area" ref3D="1" dr="$X$1:$X$1048576" dn="Z_C463207C_6EEE_459F_B196_E216FC980535_.wvu.Cols" sId="2"/>
    <rfmt sheetId="2" xfDxf="1" sqref="A152:XFD152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52">
        <v>97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52" start="0" length="0">
      <dxf>
        <numFmt numFmtId="1" formatCode="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52" t="inlineStr">
        <is>
          <r>
            <rPr>
              <b/>
              <sz val="11"/>
              <color theme="4" tint="-0.499984740745262"/>
              <rFont val="Calibri"/>
              <family val="2"/>
            </rPr>
            <t>Apertura de Cuenta Plazo Fijo Flexible</t>
          </r>
          <r>
            <rPr>
              <sz val="11"/>
              <color theme="4" tint="-0.499984740745262"/>
              <rFont val="Calibri"/>
              <family val="2"/>
            </rPr>
            <t xml:space="preserve"> Permitir Operaciones como cuenta origen y destino en Autorizador UNIBANCA</t>
          </r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52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52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52" t="inlineStr">
        <is>
          <t>Proyecto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52" t="inlineStr">
        <is>
          <t>GERENCIA DE OPERACIONES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52">
        <v>44344</v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52" t="inlineStr">
        <is>
          <t>Zorayda Ines Aparicio Cabrera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52" t="inlineStr">
        <is>
          <t>NO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52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52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52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52">
        <v>44368</v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52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52">
        <v>44397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52" t="inlineStr">
        <is>
          <t>Análisis y diseño de software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52">
        <v>0</v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52" start="0" length="0">
      <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52" t="inlineStr">
        <is>
          <t>Karen Indira Alvarez Ccosco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152" t="inlineStr">
        <is>
          <t>Valid Valery Cabrera Velarde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52">
        <f>IF(Z152="Alta",100,IF(Z152="Media",75,IF(Z152="Baja",50,IF(Z152="",0))))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52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60" sId="2" ref="A152:XFD152" action="deleteRow">
    <undo index="0" exp="area" ref3D="1" dr="$X$1:$X$1048576" dn="Z_C463207C_6EEE_459F_B196_E216FC980535_.wvu.Cols" sId="2"/>
    <rfmt sheetId="2" xfDxf="1" sqref="A152:XFD152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52">
        <v>98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52">
        <v>615</v>
      </nc>
      <ndxf>
        <numFmt numFmtId="164" formatCode="00000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52" t="inlineStr">
        <is>
          <t>Wayki App – Cuentas de ahorros Implementación de Datos autocompletables en contractuales de ahorros.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52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52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52" t="inlineStr">
        <is>
          <t>Soporte y/o Mantenimiento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52" t="inlineStr">
        <is>
          <t>GERENCIA MANCOMUNADA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52">
        <v>44279</v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52" t="inlineStr">
        <is>
          <t>Zorayda Ines Aparicio Cabrera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52" t="inlineStr">
        <is>
          <t>SI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52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52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52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52">
        <v>44361</v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52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52">
        <v>44393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52" t="inlineStr">
        <is>
          <t>Puesta en producción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52">
        <v>1</v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52" t="inlineStr">
        <is>
          <t>SI</t>
        </is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52" t="inlineStr">
        <is>
          <t>Valid Valery Cabrera Velarde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52" start="0" length="0">
      <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52">
        <f>IF(Z152="Alta",100,IF(Z152="Media",75,IF(Z152="Baja",50,IF(Z152="",0))))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52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61" sId="2" ref="A152:XFD152" action="deleteRow">
    <undo index="0" exp="area" ref3D="1" dr="$X$1:$X$1048576" dn="Z_C463207C_6EEE_459F_B196_E216FC980535_.wvu.Cols" sId="2"/>
    <rfmt sheetId="2" xfDxf="1" sqref="A152:XFD152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52">
        <v>99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52" start="0" length="0">
      <dxf>
        <numFmt numFmtId="1" formatCode="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52" t="inlineStr">
        <is>
          <t>Análisis y seguimiento de operaciones no volcadas en OFF HOST para cuentas CTS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52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52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52" t="inlineStr">
        <is>
          <t>Soporte y/o Mantenimiento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52" t="inlineStr">
        <is>
          <t>CANALES ELECTRÓNICOS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52">
        <v>44350</v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52" t="inlineStr">
        <is>
          <t>Yovana Enriquez Tisoc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52" t="inlineStr">
        <is>
          <t>NO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52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52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52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52">
        <v>44361</v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52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52">
        <v>44368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52" t="inlineStr">
        <is>
          <t>Análisis y diseño de software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52">
        <v>0</v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52" start="0" length="0">
      <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52" t="inlineStr">
        <is>
          <t>Valid Valery Cabrera Velarde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52" start="0" length="0">
      <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52">
        <f>IF(Z152="Alta",100,IF(Z152="Media",75,IF(Z152="Baja",50,IF(Z152="",0))))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5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62" sId="2" ref="A152:XFD152" action="deleteRow">
    <undo index="0" exp="area" ref3D="1" dr="$X$1:$X$1048576" dn="Z_C463207C_6EEE_459F_B196_E216FC980535_.wvu.Cols" sId="2"/>
    <rfmt sheetId="2" xfDxf="1" sqref="A152:XFD152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52">
        <v>100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52" start="0" length="0">
      <dxf>
        <numFmt numFmtId="1" formatCode="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52" t="inlineStr">
        <is>
          <t xml:space="preserve">Migración de Bin de 8 dígitos 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52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52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52" t="inlineStr">
        <is>
          <t>Proyecto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52" t="inlineStr">
        <is>
          <t>GERENCIA DE OPERACIONES Y FINANZAS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52">
        <v>44330</v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52" t="inlineStr">
        <is>
          <t>Renato Figueroa Diaz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52" t="inlineStr">
        <is>
          <t>NO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52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52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52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52">
        <v>44362</v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52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52" t="inlineStr">
        <is>
          <t>---</t>
        </is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52" t="inlineStr">
        <is>
          <t>Análisis y diseño de software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52">
        <v>0</v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52" start="0" length="0">
      <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52" t="inlineStr">
        <is>
          <t>Valid Valery Cabrera Velarde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152" t="inlineStr">
        <is>
          <t>Pablo Cesar Huamani Soncco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52">
        <f>IF(Z152="Alta",100,IF(Z152="Media",75,IF(Z152="Baja",50,IF(Z152="",0))))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52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63" sId="2" ref="A152:XFD152" action="deleteRow">
    <undo index="0" exp="area" ref3D="1" dr="$X$1:$X$1048576" dn="Z_C463207C_6EEE_459F_B196_E216FC980535_.wvu.Cols" sId="2"/>
    <rfmt sheetId="2" xfDxf="1" sqref="A152:XFD152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52">
        <v>101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52" start="0" length="0">
      <dxf>
        <numFmt numFmtId="1" formatCode="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52" t="inlineStr">
        <is>
          <t>Análisi de Wayki Cash con Garantia Plazo Fijo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52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52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52" t="inlineStr">
        <is>
          <t>Proyecto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52" t="inlineStr">
        <is>
          <t>GERENCIA DE OPERACIONES Y FINANZAS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52">
        <v>44327</v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52" t="inlineStr">
        <is>
          <t>Augusto Banca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52" t="inlineStr">
        <is>
          <t>SI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52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52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52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52">
        <v>44362</v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52">
        <v>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52" t="inlineStr">
        <is>
          <t>---</t>
        </is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52" t="inlineStr">
        <is>
          <t>Análisis y diseño de software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52">
        <v>0</v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52" start="0" length="0">
      <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52" t="inlineStr">
        <is>
          <t>Valid Valery Cabrera Velarde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152" t="inlineStr">
        <is>
          <t>Jorge Edison Huanca Ergueta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52">
        <f>IF(Z152="Alta",100,IF(Z152="Media",75,IF(Z152="Baja",50,IF(Z152="",0))))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5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64" sId="2" ref="A152:XFD152" action="deleteRow">
    <undo index="0" exp="area" ref3D="1" dr="$X$1:$X$1048576" dn="Z_C463207C_6EEE_459F_B196_E216FC980535_.wvu.Cols" sId="2"/>
    <rfmt sheetId="2" xfDxf="1" sqref="A152:XFD152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52">
        <v>102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52">
        <v>616</v>
      </nc>
      <ndxf>
        <numFmt numFmtId="164" formatCode="00000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52" t="inlineStr">
        <is>
          <t>Corrección de transferencias inmediatas enviadas a cuentas Juridicas con Scotiabank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52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52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52" t="inlineStr">
        <is>
          <t>Soporte y/o Mantenimiento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52" t="inlineStr">
        <is>
          <t>GERENCIA DE ADMINISTRACION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52">
        <v>44334</v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52" t="inlineStr">
        <is>
          <t>Renato Figueroa Diaz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52" t="inlineStr">
        <is>
          <t>SI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52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52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52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52">
        <v>44362</v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52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52">
        <v>44393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52" t="inlineStr">
        <is>
          <t>Puesta en producción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52">
        <v>1</v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52" t="inlineStr">
        <is>
          <t>SI</t>
        </is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52" t="inlineStr">
        <is>
          <t>Valid Valery Cabrera Velarde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52" start="0" length="0">
      <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52">
        <f>IF(Z152="Alta",100,IF(Z152="Media",75,IF(Z152="Baja",50,IF(Z152="",0))))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5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65" sId="2" ref="A152:XFD152" action="deleteRow">
    <undo index="0" exp="area" ref3D="1" dr="$X$1:$X$1048576" dn="Z_C463207C_6EEE_459F_B196_E216FC980535_.wvu.Cols" sId="2"/>
    <rfmt sheetId="2" xfDxf="1" sqref="A152:XFD152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52">
        <v>103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52">
        <v>617</v>
      </nc>
      <ndxf>
        <numFmt numFmtId="164" formatCode="00000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52" t="inlineStr">
        <is>
          <t>Modificación de Asunto de correos de confirmación de desembolso de Wayki Cash Personal Directo (Nombre, Apellido y DNI)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52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52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52" t="inlineStr">
        <is>
          <t>Soporte y/o Mantenimiento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52" t="inlineStr">
        <is>
          <t>INVESTIGACIÓN Y DESARROLLO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52">
        <v>44327</v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52" t="inlineStr">
        <is>
          <t>Heyner Pacheco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52" t="inlineStr">
        <is>
          <t>SI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52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52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52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52">
        <v>44362</v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52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52">
        <v>44393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52" t="inlineStr">
        <is>
          <t>Puesta en producción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52">
        <v>1</v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52" t="inlineStr">
        <is>
          <t>SI</t>
        </is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52" t="inlineStr">
        <is>
          <t>Valid Valery Cabrera Velarde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52" start="0" length="0">
      <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52">
        <f>IF(Z152="Alta",100,IF(Z152="Media",75,IF(Z152="Baja",50,IF(Z152="",0))))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5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66" sId="2" ref="A152:XFD152" action="deleteRow">
    <undo index="0" exp="area" ref3D="1" dr="$X$1:$X$1048576" dn="Z_C463207C_6EEE_459F_B196_E216FC980535_.wvu.Cols" sId="2"/>
    <rfmt sheetId="2" xfDxf="1" sqref="A152:XFD152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52">
        <v>105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52" start="0" length="0">
      <dxf>
        <numFmt numFmtId="1" formatCode="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52" t="inlineStr">
        <is>
          <t>Punto dígital en las agencias para operaciones sin efectivo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52" t="inlineStr">
        <is>
          <t>INFORME N° 44 - 2021-GO - CMAC-C</t>
        </is>
      </nc>
      <n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52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52" t="inlineStr">
        <is>
          <t>Proyecto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52" t="inlineStr">
        <is>
          <t>GERENCIA DE OPERACIONES Y FINANZAS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52">
        <v>44379</v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52" t="inlineStr">
        <is>
          <t>Augusto Banca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52" t="inlineStr">
        <is>
          <t>SI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52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52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52" t="inlineStr">
        <is>
          <t>Media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52" t="inlineStr">
        <is>
          <t>---</t>
        </is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52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52" t="inlineStr">
        <is>
          <t>---</t>
        </is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52" t="inlineStr">
        <is>
          <t>Definición funcional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52">
        <v>0.2</v>
      </nc>
      <ndxf>
        <numFmt numFmtId="13" formatCode="0%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52" start="0" length="0">
      <dxf>
        <numFmt numFmtId="13" formatCode="0%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52" t="inlineStr">
        <is>
          <t>Yuri Percy Rojas Trujillo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52" start="0" length="0">
      <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52">
        <f>IF(Z152="Alta",100,IF(Z152="Media",75,IF(Z152="Baja",50,IF(Z152="",0))))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52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67" sId="2" ref="A152:XFD152" action="deleteRow">
    <undo index="0" exp="area" ref3D="1" dr="$X$1:$X$1048576" dn="Z_C463207C_6EEE_459F_B196_E216FC980535_.wvu.Cols" sId="2"/>
    <rfmt sheetId="2" xfDxf="1" sqref="A152:XFD152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52">
        <v>108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52" start="0" length="0">
      <dxf>
        <numFmt numFmtId="1" formatCode="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52" t="inlineStr">
        <is>
          <t>Transferencias inmeditas salientes
- Optimización de búsqueda duplicados en el proceso de cargo a la cuenta en Transferencias inmediatas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52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52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52" t="inlineStr">
        <is>
          <t>Soporte y/o Mantenimiento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52" t="inlineStr">
        <is>
          <t>CANALES ELECTRÓNICOS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52">
        <v>44383</v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52" t="inlineStr">
        <is>
          <t>Renato Figueroa Diaz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52" t="inlineStr">
        <is>
          <t>NO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52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52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52" t="inlineStr">
        <is>
          <t>Media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52" t="inlineStr">
        <is>
          <t>---</t>
        </is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52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52" t="inlineStr">
        <is>
          <t>---</t>
        </is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52" t="inlineStr">
        <is>
          <t>Definición funcional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52">
        <v>0</v>
      </nc>
      <ndxf>
        <numFmt numFmtId="13" formatCode="0%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52" start="0" length="0">
      <dxf>
        <numFmt numFmtId="13" formatCode="0%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52" t="inlineStr">
        <is>
          <t>Valid Valery Cabrera Velarde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52" start="0" length="0">
      <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52">
        <f>IF(Z152="Alta",100,IF(Z152="Media",75,IF(Z152="Baja",50,IF(Z152="",0))))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52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68" sId="2" ref="A152:XFD152" action="deleteRow">
    <undo index="0" exp="area" ref3D="1" dr="$X$1:$X$1048576" dn="Z_C463207C_6EEE_459F_B196_E216FC980535_.wvu.Cols" sId="2"/>
    <rfmt sheetId="2" xfDxf="1" sqref="A152:XFD152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52">
        <v>109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52" start="0" length="0">
      <dxf>
        <numFmt numFmtId="1" formatCode="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52" t="inlineStr">
        <is>
          <t>Autenticación - Wayki App
- Optimización e indexación e la tabla TarjetaAlertas con el fin de aligerar la consulta del teléfono del cliente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52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52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52" t="inlineStr">
        <is>
          <t>Soporte y/o Mantenimiento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52" t="inlineStr">
        <is>
          <t>CANALES ELECTRÓNICOS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52">
        <v>44383</v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52" t="inlineStr">
        <is>
          <t>Renato Figueroa Diaz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52" t="inlineStr">
        <is>
          <t>NO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52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52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52" t="inlineStr">
        <is>
          <t>Media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52" t="inlineStr">
        <is>
          <t>---</t>
        </is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52">
        <v>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52" t="inlineStr">
        <is>
          <t>---</t>
        </is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52" t="inlineStr">
        <is>
          <t>Definición funcional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52">
        <v>0</v>
      </nc>
      <ndxf>
        <numFmt numFmtId="13" formatCode="0%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52" start="0" length="0">
      <dxf>
        <numFmt numFmtId="13" formatCode="0%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52" t="inlineStr">
        <is>
          <t>Valid Valery Cabrera Velarde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52" start="0" length="0">
      <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52">
        <f>IF(Z152="Alta",100,IF(Z152="Media",75,IF(Z152="Baja",50,IF(Z152="",0))))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5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69" sId="2" ref="A152:XFD152" action="deleteRow">
    <undo index="0" exp="area" ref3D="1" dr="$X$1:$X$1048576" dn="Z_C463207C_6EEE_459F_B196_E216FC980535_.wvu.Cols" sId="2"/>
    <rfmt sheetId="2" xfDxf="1" sqref="A152:XFD152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52">
        <v>110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52">
        <v>620</v>
      </nc>
      <ndxf>
        <numFmt numFmtId="164" formatCode="00000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52" t="inlineStr">
        <is>
          <t>Actualización de contractuales de ahorros Julio 2021
- Ahorros
- Plazo Fijo
- Wayki Cash Personal directo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52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52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52" t="inlineStr">
        <is>
          <t>Normativo y/o Regulatorio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52" t="inlineStr">
        <is>
          <t>CAPTACIONES Y SERVICIOS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52">
        <v>44370</v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52" t="inlineStr">
        <is>
          <t>Zorayda Ines Aparicio Cabrera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52" t="inlineStr">
        <is>
          <t>SI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52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52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52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52">
        <v>44379</v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52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52">
        <v>44393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52" t="inlineStr">
        <is>
          <t>Puesta en producción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52">
        <v>1</v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52" t="inlineStr">
        <is>
          <t>SI</t>
        </is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52" t="inlineStr">
        <is>
          <t>Valid Valery Cabrera Velarde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52" start="0" length="0">
      <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52">
        <f>IF(Z152="Alta",100,IF(Z152="Media",75,IF(Z152="Baja",50,IF(Z152="",0))))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5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70" sId="2" ref="A152:XFD152" action="deleteRow">
    <undo index="0" exp="area" ref3D="1" dr="$X$1:$X$1048576" dn="Z_C463207C_6EEE_459F_B196_E216FC980535_.wvu.Cols" sId="2"/>
    <rfmt sheetId="2" xfDxf="1" sqref="A152:XFD152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52">
        <v>112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52" start="0" length="0">
      <dxf>
        <numFmt numFmtId="1" formatCode="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52" t="inlineStr">
        <is>
          <t>Transferencias Inmediatas Recibidas - Exoneración de ITF
- Se debe exonerar el ITF en Cuentas de ahorros que se encuentren en las tablas de exoneración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52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52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52" t="inlineStr">
        <is>
          <t>Normativo y/o Regulatorio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52" t="inlineStr">
        <is>
          <t>CANALES ELECTRÓNICOS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52">
        <v>44403</v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52" t="inlineStr">
        <is>
          <t>Renato Figueroa Diaz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52" t="inlineStr">
        <is>
          <t>NO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52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52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52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52">
        <v>44403</v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52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52">
        <v>44494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52" t="inlineStr">
        <is>
          <t>Definición funcional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52">
        <v>0.8</v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52" start="0" length="0">
      <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52" t="inlineStr">
        <is>
          <t>Valid Valery Cabrera Velarde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152" t="inlineStr">
        <is>
          <t>Christian Lupo Valencia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52">
        <f>IF(Z152="Alta",100,IF(Z152="Media",75,IF(Z152="Baja",50,IF(Z152="",0))))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5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71" sId="2" ref="A152:XFD152" action="deleteRow">
    <undo index="0" exp="area" ref3D="1" dr="$X$1:$X$1048576" dn="Z_C463207C_6EEE_459F_B196_E216FC980535_.wvu.Cols" sId="2"/>
    <rfmt sheetId="2" xfDxf="1" sqref="A152:XFD152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52">
        <v>113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5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52">
        <v>621</v>
      </nc>
      <ndxf>
        <numFmt numFmtId="164" formatCode="00000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52" t="inlineStr">
        <is>
          <t>Recarga de celular App Móvil
No muestra constancia en panatalla en la versión en todas las operaciones en la versión 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52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52" t="inlineStr">
        <is>
          <t>Media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52" t="inlineStr">
        <is>
          <t>Soporte y/o Mantenimiento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52" t="inlineStr">
        <is>
          <t>CANALES ELECTRÓNICOS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52">
        <v>44408</v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52" t="inlineStr">
        <is>
          <t>Renato Figueroa Diaz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52" t="inlineStr">
        <is>
          <t>SI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52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52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52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52">
        <v>44408</v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52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52">
        <v>44410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52" t="inlineStr">
        <is>
          <t>Certificación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52">
        <v>1</v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52" t="inlineStr">
        <is>
          <t>SI</t>
        </is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52" t="inlineStr">
        <is>
          <t>Valid Valery Cabrera Velarde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52" start="0" length="0">
      <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52">
        <f>IF(Z152="Alta",100,IF(Z152="Media",75,IF(Z152="Baja",50,IF(Z152="",0))))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5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5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72" sId="2" ref="A145:XFD145" action="deleteRow">
    <undo index="0" exp="area" ref3D="1" dr="$X$1:$X$1048576" dn="Z_C463207C_6EEE_459F_B196_E216FC980535_.wvu.Cols" sId="2"/>
    <rfmt sheetId="2" xfDxf="1" sqref="A145:XFD145" start="0" length="0">
      <dxf>
        <font>
          <color theme="4" tint="-0.499984740745262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4">
      <nc r="A145">
        <v>83</v>
      </nc>
      <ndxf>
        <numFmt numFmtId="1" formatCode="0"/>
        <alignment vertical="center" readingOrder="0"/>
      </ndxf>
    </rcc>
    <rcc rId="0" sId="2" dxf="1">
      <nc r="B145" t="inlineStr">
        <is>
          <t>SI</t>
        </is>
      </nc>
      <ndxf>
        <numFmt numFmtId="1" formatCode="0"/>
        <alignment horizontal="center" vertical="center" readingOrder="0"/>
      </ndxf>
    </rcc>
    <rcc rId="0" sId="2" dxf="1">
      <nc r="C145" t="inlineStr">
        <is>
          <t>SI</t>
        </is>
      </nc>
      <ndxf>
        <numFmt numFmtId="1" formatCode="0"/>
        <alignment horizontal="center" vertical="center" readingOrder="0"/>
      </ndxf>
    </rcc>
    <rfmt sheetId="2" sqref="D145" start="0" length="0">
      <dxf>
        <numFmt numFmtId="1" formatCode="0"/>
        <alignment horizontal="right" vertical="center" readingOrder="0"/>
      </dxf>
    </rfmt>
    <rcc rId="0" sId="2" dxf="1">
      <nc r="E145" t="inlineStr">
        <is>
          <t>Wayki App - Afiliación de cuentas aperturadas
- Se afilia las cuentas a la tarjeta</t>
        </is>
      </nc>
      <ndxf>
        <alignment vertical="center" wrapText="1" readingOrder="0"/>
      </ndxf>
    </rcc>
    <rfmt sheetId="2" sqref="F145" start="0" length="0">
      <dxf>
        <font>
          <sz val="9"/>
          <color theme="4" tint="-0.499984740745262"/>
        </font>
        <alignment horizontal="left" vertical="center" wrapText="1" readingOrder="0"/>
      </dxf>
    </rfmt>
    <rcc rId="0" sId="2" dxf="1">
      <nc r="G145" t="inlineStr">
        <is>
          <t>Media</t>
        </is>
      </nc>
      <ndxf>
        <alignment vertical="center" readingOrder="0"/>
      </ndxf>
    </rcc>
    <rcc rId="0" sId="2" dxf="1">
      <nc r="H145" t="inlineStr">
        <is>
          <t>Proyecto</t>
        </is>
      </nc>
      <ndxf>
        <alignment vertical="center" readingOrder="0"/>
      </ndxf>
    </rcc>
    <rcc rId="0" sId="2" dxf="1">
      <nc r="I145" t="inlineStr">
        <is>
          <t>CANALES ELECTRÓNICOS</t>
        </is>
      </nc>
      <ndxf>
        <alignment vertical="center" readingOrder="0"/>
      </ndxf>
    </rcc>
    <rcc rId="0" sId="2" dxf="1" quotePrefix="1">
      <nc r="J145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</ndxf>
    </rcc>
    <rcc rId="0" sId="2" dxf="1">
      <nc r="K145" t="inlineStr">
        <is>
          <t>Carola Diaz Uria</t>
        </is>
      </nc>
      <ndxf>
        <alignment vertical="center" readingOrder="0"/>
      </ndxf>
    </rcc>
    <rcc rId="0" sId="2" dxf="1">
      <nc r="L145" t="inlineStr">
        <is>
          <t>NO</t>
        </is>
      </nc>
      <ndxf>
        <alignment horizontal="center" vertical="center" readingOrder="0"/>
      </ndxf>
    </rcc>
    <rcc rId="0" sId="2" dxf="1">
      <nc r="M145" t="inlineStr">
        <is>
          <t>Canales Electrónicos</t>
        </is>
      </nc>
      <ndxf>
        <alignment horizontal="center" vertical="center" readingOrder="0"/>
      </ndxf>
    </rcc>
    <rcc rId="0" sId="2" dxf="1">
      <nc r="N145">
        <v>0</v>
      </nc>
      <ndxf>
        <alignment horizontal="center" vertical="center" readingOrder="0"/>
      </ndxf>
    </rcc>
    <rcc rId="0" sId="2" dxf="1">
      <nc r="O145" t="inlineStr">
        <is>
          <t>Alta</t>
        </is>
      </nc>
      <ndxf>
        <alignment vertical="center" readingOrder="0"/>
      </ndxf>
    </rcc>
    <rcc rId="0" sId="2" dxf="1" quotePrefix="1">
      <nc r="P145" t="inlineStr">
        <is>
          <t>---</t>
        </is>
      </nc>
      <ndxf>
        <numFmt numFmtId="19" formatCode="dd/mm/yyyy"/>
        <alignment horizontal="right" vertical="center" readingOrder="0"/>
      </ndxf>
    </rcc>
    <rcc rId="0" sId="2" dxf="1" numFmtId="19">
      <nc r="Q145">
        <v>44417</v>
      </nc>
      <ndxf>
        <numFmt numFmtId="19" formatCode="dd/mm/yyyy"/>
        <alignment vertical="center" readingOrder="0"/>
      </ndxf>
    </rcc>
    <rcc rId="0" sId="2" dxf="1">
      <nc r="R145" t="inlineStr">
        <is>
          <t>---</t>
        </is>
      </nc>
      <ndxf>
        <numFmt numFmtId="19" formatCode="dd/mm/yyyy"/>
        <alignment vertical="center" readingOrder="0"/>
      </ndxf>
    </rcc>
    <rcc rId="0" sId="2" dxf="1">
      <nc r="S145" t="inlineStr">
        <is>
          <t>Definición funcional</t>
        </is>
      </nc>
      <ndxf>
        <alignment vertical="center" readingOrder="0"/>
      </ndxf>
    </rcc>
    <rcc rId="0" sId="2" s="1" dxf="1" numFmtId="13">
      <nc r="T145">
        <v>0</v>
      </nc>
      <ndxf>
        <numFmt numFmtId="13" formatCode="0%"/>
        <alignment horizontal="right" vertical="center" readingOrder="0"/>
      </ndxf>
    </rcc>
    <rfmt sheetId="2" s="1" sqref="U145" start="0" length="0">
      <dxf>
        <numFmt numFmtId="13" formatCode="0%"/>
        <alignment horizontal="center" vertical="center" readingOrder="0"/>
      </dxf>
    </rfmt>
    <rcc rId="0" sId="2" dxf="1">
      <nc r="V145" t="inlineStr">
        <is>
          <t>Karen Indira Alvarez Ccosco</t>
        </is>
      </nc>
      <ndxf>
        <alignment vertical="center" readingOrder="0"/>
      </ndxf>
    </rcc>
    <rfmt sheetId="2" sqref="W145" start="0" length="0">
      <dxf>
        <alignment vertical="center" readingOrder="0"/>
      </dxf>
    </rfmt>
    <rfmt sheetId="2" sqref="X145" start="0" length="0">
      <dxf>
        <alignment vertical="center" wrapText="1" readingOrder="0"/>
      </dxf>
    </rfmt>
    <rcc rId="0" sId="2" dxf="1">
      <nc r="Y145">
        <f>IF(Z145="Alta",100,IF(Z145="Media",75,IF(Z145="Baja",50,IF(Z145="",0))))</f>
      </nc>
      <ndxf>
        <alignment vertical="center" wrapText="1" readingOrder="0"/>
      </ndxf>
    </rcc>
    <rcc rId="0" sId="2" dxf="1">
      <nc r="Z145" t="inlineStr">
        <is>
          <t>Alta</t>
        </is>
      </nc>
      <ndxf>
        <alignment vertical="center" wrapText="1" readingOrder="0"/>
      </ndxf>
    </rcc>
    <rfmt sheetId="2" sqref="AA145" start="0" length="0">
      <dxf>
        <alignment vertical="center" wrapText="1" readingOrder="0"/>
      </dxf>
    </rfmt>
    <rfmt sheetId="2" sqref="AB145" start="0" length="0">
      <dxf>
        <alignment vertical="center" wrapText="1" readingOrder="0"/>
      </dxf>
    </rfmt>
    <rfmt sheetId="2" sqref="AC145" start="0" length="0">
      <dxf>
        <alignment vertical="center" wrapText="1" readingOrder="0"/>
      </dxf>
    </rfmt>
  </rrc>
  <rrc rId="973" sId="2" ref="A145:XFD145" action="deleteRow">
    <undo index="0" exp="area" ref3D="1" dr="$X$1:$X$1048576" dn="Z_C463207C_6EEE_459F_B196_E216FC980535_.wvu.Cols" sId="2"/>
    <rfmt sheetId="2" xfDxf="1" sqref="A145:XFD145" start="0" length="0">
      <dxf>
        <font>
          <color theme="4" tint="-0.499984740745262"/>
        </font>
      </dxf>
    </rfmt>
    <rcc rId="0" sId="2" dxf="1" numFmtId="4">
      <nc r="A145">
        <v>84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45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45" t="inlineStr">
        <is>
          <t>Wayki App - Traking de Créditos para realizar seguimiento de correos enviados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4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4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45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45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145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45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45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4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4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45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45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45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45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45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45" start="0" length="0">
      <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45" t="inlineStr">
        <is>
          <t>Yuri Percy Rojas Trujillo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4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4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45">
        <f>IF(Z145="Alta",100,IF(Z145="Media",75,IF(Z145="Baja",50,IF(Z145="",0))))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45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4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4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4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74" sId="2" ref="A145:XFD145" action="deleteRow">
    <undo index="0" exp="area" ref3D="1" dr="$X$1:$X$1048576" dn="Z_C463207C_6EEE_459F_B196_E216FC980535_.wvu.Cols" sId="2"/>
    <rfmt sheetId="2" xfDxf="1" sqref="A145:XFD145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45">
        <v>86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5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5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45" start="0" length="0">
      <dxf>
        <numFmt numFmtId="1" formatCode="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45" t="inlineStr">
        <is>
          <t>Autorizador Unibanca avisos en línea (Fast Fund)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45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45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45" t="inlineStr">
        <is>
          <t>Proyecto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45" t="inlineStr">
        <is>
          <t>CANALES ELECTRÓNICOS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145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45" t="inlineStr">
        <is>
          <t>Renato Figueroa Diaz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45" t="inlineStr">
        <is>
          <t>SI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45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5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45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45" t="inlineStr">
        <is>
          <t>---</t>
        </is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45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45" t="inlineStr">
        <is>
          <t>---</t>
        </is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45" t="inlineStr">
        <is>
          <t>Definición funcional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45">
        <v>0.5</v>
      </nc>
      <ndxf>
        <numFmt numFmtId="13" formatCode="0%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45" start="0" length="0">
      <dxf>
        <numFmt numFmtId="13" formatCode="0%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45" t="inlineStr">
        <is>
          <t>Karen Indira Alvarez Ccosco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45" start="0" length="0">
      <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4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45">
        <f>IF(Z145="Alta",100,IF(Z145="Media",75,IF(Z145="Baja",50,IF(Z145="",0))))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4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4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4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4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75" sId="2" ref="A145:XFD145" action="deleteRow">
    <undo index="0" exp="area" ref3D="1" dr="$X$1:$X$1048576" dn="Z_C463207C_6EEE_459F_B196_E216FC980535_.wvu.Cols" sId="2"/>
    <rfmt sheetId="2" xfDxf="1" sqref="A145:XFD145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45">
        <v>90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5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5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45" start="0" length="0">
      <dxf>
        <numFmt numFmtId="1" formatCode="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45" t="inlineStr">
        <is>
          <t>Plan de Remediación PCI - EMV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45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45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45" t="inlineStr">
        <is>
          <t>Normativo y/o Regulatorio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45" t="inlineStr">
        <is>
          <t>SEGURIDAD DE LA INFORMACIÓN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145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45" t="inlineStr">
        <is>
          <t>Luz Miriam Valladares Garate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45" t="inlineStr">
        <is>
          <t>SI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45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5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45" t="inlineStr">
        <is>
          <t>Media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45" t="inlineStr">
        <is>
          <t>---</t>
        </is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45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45" t="inlineStr">
        <is>
          <t>---</t>
        </is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45" t="inlineStr">
        <is>
          <t>Definición funcional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45">
        <v>0.8</v>
      </nc>
      <ndxf>
        <numFmt numFmtId="13" formatCode="0%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45" start="0" length="0">
      <dxf>
        <numFmt numFmtId="13" formatCode="0%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45" t="inlineStr">
        <is>
          <t>Yuri Percy Rojas Trujillo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45" start="0" length="0">
      <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4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45">
        <f>IF(Z145="Alta",100,IF(Z145="Media",75,IF(Z145="Baja",50,IF(Z145="",0))))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4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4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4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4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76" sId="2" ref="A142:XFD142" action="deleteRow">
    <undo index="0" exp="area" ref3D="1" dr="$X$1:$X$1048576" dn="Z_C463207C_6EEE_459F_B196_E216FC980535_.wvu.Cols" sId="2"/>
    <rfmt sheetId="2" xfDxf="1" sqref="A142:XFD142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42">
        <v>77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42" start="0" length="0">
      <dxf>
        <numFmt numFmtId="1" formatCode="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42" t="inlineStr">
        <is>
          <t>SIMP Análisis de para la no carga de billetaje - SIMP Fase 2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42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42" t="inlineStr">
        <is>
          <t>Media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42" t="inlineStr">
        <is>
          <t>Soporte y/o Mantenimiento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42" t="inlineStr">
        <is>
          <t>GERENCIA DE CONTABILIDAD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142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42" t="inlineStr">
        <is>
          <t>Yovana Enriquez Tisoc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42" t="inlineStr">
        <is>
          <t>SI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42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2">
        <v>1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42" t="inlineStr">
        <is>
          <t>Media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42" t="inlineStr">
        <is>
          <t>---</t>
        </is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42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42" t="inlineStr">
        <is>
          <t>---</t>
        </is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42" t="inlineStr">
        <is>
          <t>Definición funcional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42">
        <v>0</v>
      </nc>
      <ndxf>
        <numFmt numFmtId="13" formatCode="0%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42" start="0" length="0">
      <dxf>
        <numFmt numFmtId="13" formatCode="0%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42" t="inlineStr">
        <is>
          <t>Karen Indira Alvarez Ccosco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42" start="0" length="0">
      <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4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42">
        <f>IF(Z142="Alta",100,IF(Z142="Media",75,IF(Z142="Baja",50,IF(Z142="",0))))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4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4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4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4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77" sId="2" ref="A142:XFD142" action="deleteRow">
    <undo index="0" exp="area" ref3D="1" dr="$X$1:$X$1048576" dn="Z_C463207C_6EEE_459F_B196_E216FC980535_.wvu.Cols" sId="2"/>
    <rfmt sheetId="2" xfDxf="1" sqref="A142:XFD142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42">
        <v>78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2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42" start="0" length="0">
      <dxf>
        <numFmt numFmtId="1" formatCode="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42" t="inlineStr">
        <is>
          <t>ADMIN DEBITO - Cobro de Seguro de tarjetas en el cierre diario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42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42" t="inlineStr">
        <is>
          <t>Media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42" t="inlineStr">
        <is>
          <t>Soporte y/o Mantenimiento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42" t="inlineStr">
        <is>
          <t>CANALES ELECTRÓNICOS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142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42" t="inlineStr">
        <is>
          <t>Renato Figueroa Diaz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42" t="inlineStr">
        <is>
          <t>NO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42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2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42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42" t="inlineStr">
        <is>
          <t>---</t>
        </is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42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42" t="inlineStr">
        <is>
          <t>---</t>
        </is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42" t="inlineStr">
        <is>
          <t>Implementación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42">
        <v>0.7</v>
      </nc>
      <ndxf>
        <numFmt numFmtId="13" formatCode="0%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42" start="0" length="0">
      <dxf>
        <numFmt numFmtId="13" formatCode="0%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42" t="inlineStr">
        <is>
          <t>Karen Indira Alvarez Ccosco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42" start="0" length="0">
      <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4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42">
        <f>IF(Z142="Alta",100,IF(Z142="Media",75,IF(Z142="Baja",50,IF(Z142="",0))))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42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4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4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4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78" sId="2" ref="A136:XFD136" action="deleteRow">
    <undo index="0" exp="area" ref3D="1" dr="$X$1:$X$1048576" dn="Z_C463207C_6EEE_459F_B196_E216FC980535_.wvu.Cols" sId="2"/>
    <rfmt sheetId="2" xfDxf="1" sqref="A136:XFD13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36">
        <v>68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3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3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36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36" t="inlineStr">
        <is>
          <t>Configuración Wayki App
- Agregar opción para ocultar Saldos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3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3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36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36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136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36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36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3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3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3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36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36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36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36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36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36" start="0" length="0">
      <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36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3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36">
        <f>IF(Z136="Alta",100,IF(Z136="Media",75,IF(Z136="Baja",50,IF(Z136="",0))))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36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79" sId="2" ref="A127:XFD127" action="deleteRow">
    <undo index="0" exp="area" ref3D="1" dr="$X$1:$X$1048576" dn="Z_C463207C_6EEE_459F_B196_E216FC980535_.wvu.Cols" sId="2"/>
    <rfmt sheetId="2" xfDxf="1" sqref="A127:XFD12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27">
        <v>53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2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2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27">
        <v>606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27" t="inlineStr">
        <is>
          <t>Admin Debito - error en cambio de clave
- Seguimiento a respuesta 55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27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2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27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27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27">
        <v>44239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27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27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27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27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2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27">
        <v>44239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27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27">
        <v>44246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27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27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27" t="inlineStr">
        <is>
          <t>SI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27" t="inlineStr">
        <is>
          <t>Karen Indira Alvarez Ccosco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2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quotePrefix="1">
      <nc r="X127" t="inlineStr">
        <is>
          <t>-La consulta se elava UNIBANCA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27">
        <f>IF(Z127="Alta",100,IF(Z127="Media",75,IF(Z127="Baja",50,IF(Z127="",0))))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27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80" sId="2" ref="A127:XFD127" action="deleteRow">
    <undo index="0" exp="area" ref3D="1" dr="$X$1:$X$1048576" dn="Z_C463207C_6EEE_459F_B196_E216FC980535_.wvu.Cols" sId="2"/>
    <rfmt sheetId="2" xfDxf="1" sqref="A127:XFD12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27">
        <v>54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2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2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27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27" t="inlineStr">
        <is>
          <t>Cuentas Plazo Fijo - wayki App
- Se debe implementar una pantalla de detalle de Plazo Fijo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27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2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27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27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27">
        <v>44280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27" t="inlineStr">
        <is>
          <t>Zorayda Ines Aparicio Cabrera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27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27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27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2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27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27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27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27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27">
        <v>0.1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27" start="0" length="0">
      <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27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2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27">
        <f>IF(Z127="Alta",100,IF(Z127="Media",75,IF(Z127="Baja",50,IF(Z127="",0))))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27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81" sId="2" ref="A127:XFD127" action="deleteRow">
    <undo index="0" exp="area" ref3D="1" dr="$X$1:$X$1048576" dn="Z_C463207C_6EEE_459F_B196_E216FC980535_.wvu.Cols" sId="2"/>
    <rfmt sheetId="2" xfDxf="1" sqref="A127:XFD12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27">
        <v>55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2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2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27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27" t="inlineStr">
        <is>
          <t>Activación de tarjeta - Admin Debito
Cuando se envia la trama de afiliación hacia UNIBANCA, la moneda de la cuenta no siempre corresponde a la cuenta.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27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2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27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27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27">
        <v>44320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27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27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27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27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2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27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27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27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27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27">
        <v>0.1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27" start="0" length="0">
      <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27" t="inlineStr">
        <is>
          <t>Karen Indira Alvarez Ccosco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2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27">
        <f>IF(Z127="Alta",100,IF(Z127="Media",75,IF(Z127="Baja",50,IF(Z127="",0))))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27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82" sId="2" ref="A127:XFD127" action="deleteRow">
    <undo index="0" exp="area" ref3D="1" dr="$X$1:$X$1048576" dn="Z_C463207C_6EEE_459F_B196_E216FC980535_.wvu.Cols" sId="2"/>
    <rfmt sheetId="2" xfDxf="1" sqref="A127:XFD12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27">
        <v>56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2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2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27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27" t="inlineStr">
        <is>
          <t>Admin Debito - Control de scoring
control de impresión de Scoring  para personas nuevas en la activacion de tarjteta - por activacion de cuenta digital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27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2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27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27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127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27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27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27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27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27" t="inlineStr">
        <is>
          <t>Baja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27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27">
        <v>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27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27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27">
        <v>0.1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27" start="0" length="0">
      <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27" t="inlineStr">
        <is>
          <t>Karen Indira Alvarez Ccosco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2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quotePrefix="1">
      <nc r="X127" t="inlineStr">
        <is>
          <t>02/06/2021 Se debe evaluar si se realizara la implementación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27">
        <f>IF(Z127="Alta",100,IF(Z127="Media",75,IF(Z127="Baja",50,IF(Z127="",0))))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Z127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83" sId="2" ref="A127:XFD127" action="deleteRow">
    <undo index="0" exp="area" ref3D="1" dr="$X$1:$X$1048576" dn="Z_C463207C_6EEE_459F_B196_E216FC980535_.wvu.Cols" sId="2"/>
    <rfmt sheetId="2" xfDxf="1" sqref="A127:XFD12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27">
        <v>57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2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2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27">
        <v>607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27" t="inlineStr">
        <is>
          <t>SIMP: replicar cuentas de agencia 100 que persisten cuentas contables interface contable
- pendiente atención de proveedor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27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2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27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27" t="inlineStr">
        <is>
          <t>GERENCIA DE CONTABILIDAD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27">
        <v>44359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27" t="inlineStr">
        <is>
          <t>Yovana Enriquez Tisoc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27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27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27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2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27">
        <v>44359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27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27">
        <v>44365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27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27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27" t="inlineStr">
        <is>
          <t>SI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27" t="inlineStr">
        <is>
          <t>Karen Indira Alvarez Ccosco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2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27">
        <f>IF(Z127="Alta",100,IF(Z127="Media",75,IF(Z127="Baja",50,IF(Z127="",0))))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27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84" sId="2" ref="A127:XFD127" action="deleteRow">
    <undo index="0" exp="area" ref3D="1" dr="$X$1:$X$1048576" dn="Z_C463207C_6EEE_459F_B196_E216FC980535_.wvu.Cols" sId="2"/>
    <rfmt sheetId="2" xfDxf="1" sqref="A127:XFD12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27">
        <v>58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2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2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27">
        <v>608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27" t="inlineStr">
        <is>
          <t>Control para evitar doble depósito en Transferencias Inmediatas Recibidas
- Cambio de tratatmiento de reintentos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27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27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27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27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27">
        <v>44393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27" t="inlineStr">
        <is>
          <t>Yovana Enriquez Tisoc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27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27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27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27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27">
        <v>44393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27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27">
        <v>44424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27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27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27" t="inlineStr">
        <is>
          <t>SI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27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2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27">
        <f>IF(Z127="Alta",100,IF(Z127="Media",75,IF(Z127="Baja",50,IF(Z127="",0))))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27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85" sId="2" ref="A127:XFD127" action="deleteRow">
    <undo index="0" exp="area" ref3D="1" dr="$X$1:$X$1048576" dn="Z_C463207C_6EEE_459F_B196_E216FC980535_.wvu.Cols" sId="2"/>
    <rfmt sheetId="2" xfDxf="1" sqref="A127:XFD12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27">
        <v>59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2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2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27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27" t="inlineStr">
        <is>
          <t>SIMP: Registro de operaciones “Requerimiento de cargo por transacción” (Código de Procesamiento 72FATA)
No se estan volcando operaciones de consulta de comisión al SIMP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27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2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27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27" t="inlineStr">
        <is>
          <t>GERENCIA DE CONTABILIDAD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127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27" t="inlineStr">
        <is>
          <t>Yovana Enriquez Tisoc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27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27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27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27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27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27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27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27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27">
        <v>0.1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27" start="0" length="0">
      <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27" t="inlineStr">
        <is>
          <t>Karen Indira Alvarez Ccosco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2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27">
        <f>IF(Z127="Alta",100,IF(Z127="Media",75,IF(Z127="Baja",50,IF(Z127="",0))))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27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86" sId="2" ref="A127:XFD127" action="deleteRow">
    <undo index="0" exp="area" ref3D="1" dr="$X$1:$X$1048576" dn="Z_C463207C_6EEE_459F_B196_E216FC980535_.wvu.Cols" sId="2"/>
    <rfmt sheetId="2" xfDxf="1" sqref="A127:XFD12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27">
        <v>61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2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27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27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27" t="inlineStr">
        <is>
          <t>SIMP:Actualizacion de SIMP levantamiento de observaciones carga de archivos de dias feriados y viernes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27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2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27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27" t="inlineStr">
        <is>
          <t>GERENCIA DE CONTABILIDAD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127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27" t="inlineStr">
        <is>
          <t>Yovana Enriquez Tisoc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27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27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27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27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27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27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27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27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27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27" start="0" length="0">
      <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27" t="inlineStr">
        <is>
          <t>Karen Indira Alvarez Ccosco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27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27">
        <f>IF(Z127="Alta",100,IF(Z127="Media",75,IF(Z127="Baja",50,IF(Z127="",0))))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27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2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87" sId="2" ref="A125:XFD125" action="deleteRow">
    <undo index="0" exp="area" ref3D="1" dr="$X$1:$X$1048576" dn="Z_C463207C_6EEE_459F_B196_E216FC980535_.wvu.Cols" sId="2"/>
    <rfmt sheetId="2" xfDxf="1" sqref="A125:XFD12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25">
        <v>49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2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2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25">
        <v>603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25" t="inlineStr">
        <is>
          <t xml:space="preserve">Dinámica Contable de Agosto 2021
correcion de cuentas default y  y generacion de interface para transacciones no registradas 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2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2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25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25" t="inlineStr">
        <is>
          <t>GERENCIA DE CONTABILIDAD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25">
        <v>44258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25" t="inlineStr">
        <is>
          <t>Yovana Enriquez Tisoc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2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2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2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2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25">
        <v>44438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125">
        <f>P125+7</f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25">
        <f>Q125</f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25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25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25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25" t="inlineStr">
        <is>
          <t>Karen Indira Alvarez Ccosco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2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2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25">
        <f>IF(Z125="Alta",100,IF(Z125="Media",75,IF(Z125="Baja",50,IF(Z125="",0))))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25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2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2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2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88" sId="2" ref="A122:XFD122" action="deleteRow">
    <undo index="0" exp="area" ref3D="1" dr="$X$1:$X$1048576" dn="Z_C463207C_6EEE_459F_B196_E216FC980535_.wvu.Cols" sId="2"/>
    <rfmt sheetId="2" xfDxf="1" sqref="A122:XFD12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22">
        <v>45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2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2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22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22" t="inlineStr">
        <is>
          <t>Listado de Cuentas Wayki App
Orden de las cuentas 
-Pendiente definición funcional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22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22" t="inlineStr">
        <is>
          <t>Baja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22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22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22">
        <v>44484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22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22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2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22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2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22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22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22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22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22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22" start="0" length="0">
      <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22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2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2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22">
        <f>IF(Z122="Alta",100,IF(Z122="Media",75,IF(Z122="Baja",50,IF(Z122="",0))))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22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2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2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2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89" sId="2" ref="A122:XFD122" action="deleteRow">
    <undo index="0" exp="area" ref3D="1" dr="$X$1:$X$1048576" dn="Z_C463207C_6EEE_459F_B196_E216FC980535_.wvu.Cols" sId="2"/>
    <rfmt sheetId="2" xfDxf="1" sqref="A122:XFD12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22">
        <v>46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2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2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22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22" t="inlineStr">
        <is>
          <t>Mensaje Restrictivo Inmediatas
Actualmente muestra un mensaje que indica que se han restringido las transferencias, se debe especificar el mensaje para transferencias inmediatas
-El mensaje solo se debe mostrar al intentar una transferencia o pago de tarjeta inmediata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22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2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22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22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22">
        <v>44484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22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22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2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22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2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22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22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22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22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22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22" start="0" length="0">
      <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22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2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2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22">
        <f>IF(Z122="Alta",100,IF(Z122="Media",75,IF(Z122="Baja",50,IF(Z122="",0))))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22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2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2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2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90" sId="2" ref="A119:XFD119" action="deleteRow">
    <undo index="0" exp="area" ref3D="1" dr="$X$1:$X$1048576" dn="Z_C463207C_6EEE_459F_B196_E216FC980535_.wvu.Cols" sId="2"/>
    <rfmt sheetId="2" xfDxf="1" sqref="A119:XFD119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19">
        <v>39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19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19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19">
        <v>602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19" t="inlineStr">
        <is>
          <t>Admin Debito - Carga de PVV
- Implementación de script
- Cambios en Admin Debito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19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19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19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19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19">
        <v>44197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19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19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19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19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19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19">
        <v>44197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19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19">
        <v>44309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19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19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19" t="inlineStr">
        <is>
          <t>SI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19" t="inlineStr">
        <is>
          <t>Karen Indira Alvarez Ccosco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1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19" t="inlineStr">
        <is>
          <t>Pendiente Capacitación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19">
        <f>IF(Z119="Alta",100,IF(Z119="Media",75,IF(Z119="Baja",50,IF(Z119="",0))))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19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1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1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1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91" sId="2" ref="A119:XFD119" action="deleteRow">
    <undo index="0" exp="area" ref3D="1" dr="$X$1:$X$1048576" dn="Z_C463207C_6EEE_459F_B196_E216FC980535_.wvu.Cols" sId="2"/>
    <rfmt sheetId="2" xfDxf="1" sqref="A119:XFD119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19">
        <v>41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19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19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19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19" t="inlineStr">
        <is>
          <t>Implementación de Activación y Desactivación de compras en el extranjero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19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19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19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19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19">
        <v>44119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19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19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19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19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19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19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19">
        <v>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19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19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19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19" start="0" length="0">
      <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19" t="inlineStr">
        <is>
          <t>Valid Valery Cabrera Velarde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1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1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19">
        <f>IF(Z119="Alta",100,IF(Z119="Media",75,IF(Z119="Baja",50,IF(Z119="",0))))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19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1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1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1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92" sId="2" ref="A116:XFD116" action="deleteRow">
    <undo index="0" exp="area" ref3D="1" dr="$X$1:$X$1048576" dn="Z_C463207C_6EEE_459F_B196_E216FC980535_.wvu.Cols" sId="2"/>
    <rfmt sheetId="2" xfDxf="1" sqref="A116:XFD11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16">
        <v>34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1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1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16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16" t="inlineStr">
        <is>
          <t>SIMP Fase II – Nuevo proceso de contabilidad, abastecimiento e independización de ATM, devoluciones y correcciones.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16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16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16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16" t="inlineStr">
        <is>
          <t>GERENCIA DE CONTABILIDAD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16">
        <v>44228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16" t="inlineStr">
        <is>
          <t>Yovana Enriquez Tisoc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1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1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16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16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16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16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16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16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16">
        <v>0.25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16" start="0" length="0">
      <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16" t="inlineStr">
        <is>
          <t>Karen Indira Alvarez Ccosco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1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1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16">
        <f>IF(Z116="Alta",100,IF(Z116="Media",75,IF(Z116="Baja",50,IF(Z116="",0))))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1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1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1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1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93" sId="2" ref="A116:XFD116" action="deleteRow">
    <undo index="0" exp="area" ref3D="1" dr="$X$1:$X$1048576" dn="Z_C463207C_6EEE_459F_B196_E216FC980535_.wvu.Cols" sId="2"/>
    <rfmt sheetId="2" xfDxf="1" sqref="A116:XFD11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16">
        <v>36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1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1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16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16" t="inlineStr">
        <is>
          <t>iCobranzas Agencia 100
- Corrección de asientos en línea con cuentas alfanuméricas, que generan diferencias contables recurrentes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16" t="inlineStr">
        <is>
          <t>Correo Electrónico
inconsistencia en ag 100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16" t="inlineStr">
        <is>
          <t>Baja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16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16" t="inlineStr">
        <is>
          <t>GERENCIA DE CONTABILIDAD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16">
        <v>44069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16" t="inlineStr">
        <is>
          <t>Yovana Enriquez Tisoc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1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1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1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1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16">
        <v>44434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16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16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16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16">
        <v>0.8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16" start="0" length="0">
      <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16" t="inlineStr">
        <is>
          <t>Karen Indira Alvarez Ccosco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1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16" t="inlineStr">
        <is>
          <t>Pendiente pruebas funcionales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16">
        <f>IF(Z116="Alta",100,IF(Z116="Media",75,IF(Z116="Baja",50,IF(Z116="",0))))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1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1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1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1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94" sId="2" ref="A114:XFD114" action="deleteRow">
    <undo index="0" exp="area" ref3D="1" dr="$X$1:$X$1048576" dn="Z_C463207C_6EEE_459F_B196_E216FC980535_.wvu.Cols" sId="2"/>
    <rfmt sheetId="2" xfDxf="1" sqref="A114:XFD114" start="0" length="0"/>
    <rcc rId="0" sId="2" dxf="1" numFmtId="4">
      <nc r="A114">
        <v>29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14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14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14" start="0" length="0">
      <dxf>
        <font>
          <sz val="11"/>
          <color theme="4" tint="-0.499984740745262"/>
          <name val="Calibri"/>
          <scheme val="minor"/>
        </font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14" t="inlineStr">
        <is>
          <t>Implementación de desembolso de crédito con garantía de plazo Fijo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14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14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14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14" t="inlineStr">
        <is>
          <t>INVESTIGACIÓN Y DESARROLLO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114" t="inlineStr">
        <is>
          <t>---</t>
        </is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14" t="inlineStr">
        <is>
          <t>Heyner Pacheco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14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14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14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14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14" t="inlineStr">
        <is>
          <t>---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14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14" t="inlineStr">
        <is>
          <t>---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14" t="inlineStr">
        <is>
          <t>Definición funcional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14">
        <v>0</v>
      </nc>
      <ndxf>
        <font>
          <sz val="11"/>
          <color theme="4" tint="-0.499984740745262"/>
          <name val="Calibri"/>
          <scheme val="minor"/>
        </font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14" start="0" length="0">
      <dxf>
        <font>
          <sz val="11"/>
          <color theme="4" tint="-0.499984740745262"/>
          <name val="Calibri"/>
          <scheme val="minor"/>
        </font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14" t="inlineStr">
        <is>
          <t>Valid Valery Cabrera Velarde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114" t="inlineStr">
        <is>
          <t>Jorge Edison Huanca Ergueta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114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14">
        <f>IF(Z114="Alta",100,IF(Z114="Media",75,IF(Z114="Baja",50,IF(Z114="",0))))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14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14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14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14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95" sId="2" ref="A111:XFD111" action="deleteRow">
    <undo index="0" exp="area" ref3D="1" dr="$X$1:$X$1048576" dn="Z_C463207C_6EEE_459F_B196_E216FC980535_.wvu.Cols" sId="2"/>
    <rfmt sheetId="2" xfDxf="1" sqref="A111:XFD111" start="0" length="0"/>
    <rcc rId="0" sId="2" dxf="1" numFmtId="4">
      <nc r="A111">
        <v>24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11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11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11" start="0" length="0">
      <dxf>
        <font>
          <sz val="11"/>
          <color theme="4" tint="-0.499984740745262"/>
          <name val="Calibri"/>
          <scheme val="minor"/>
        </font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11" t="inlineStr">
        <is>
          <t>IMPLEMENTACIÓN DE ATM MULTIFUNCIONAL – DEPÓSITOS Y PAGOS DE CRÉDITOS
- Análisis de requerimiento.
- Diseño.
- Implementación.
- Pruebas a nivel de desarrollo.
- Pruebas funcionales en proceso.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11" t="inlineStr">
        <is>
          <t xml:space="preserve">Correo Electrónico
[ATM MULTIFUNCIONAL] - </t>
        </is>
      </nc>
      <n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11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11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11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11">
        <v>44274</v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11" t="inlineStr">
        <is>
          <t>Renato Figueroa Diaz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11" t="inlineStr">
        <is>
          <t>SI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11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11">
        <v>4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11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11">
        <v>43543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11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11">
        <v>44351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11" t="inlineStr">
        <is>
          <t>Certificación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11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11" start="0" length="0">
      <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11" t="inlineStr">
        <is>
          <t>Karen Indira Alvarez Ccosco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111" t="inlineStr">
        <is>
          <t>Valid Valery Cabrera Velarde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X111" t="inlineStr">
        <is>
          <t>Pendiente levantamiento de observación de UNIBANCA y NCR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11">
        <f>IF(Z111="Alta",100,IF(Z111="Media",75,IF(Z111="Baja",50,IF(Z111="",0))))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11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11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11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11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96" sId="2" ref="A111:XFD111" action="deleteRow">
    <undo index="0" exp="area" ref3D="1" dr="$X$1:$X$1048576" dn="Z_C463207C_6EEE_459F_B196_E216FC980535_.wvu.Cols" sId="2"/>
    <rfmt sheetId="2" xfDxf="1" sqref="A111:XFD111" start="0" length="0"/>
    <rcc rId="0" sId="2" dxf="1" numFmtId="4">
      <nc r="A111">
        <v>27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11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11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11" start="0" length="0">
      <dxf>
        <font>
          <sz val="11"/>
          <color theme="4" tint="-0.499984740745262"/>
          <name val="Calibri"/>
          <scheme val="minor"/>
        </font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11" t="inlineStr">
        <is>
          <t>Cambio de dinámica contable de la conciliación en el SIMP.
- Diseño.
- Implementación de ajustes dinámica contable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11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11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11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11" t="inlineStr">
        <is>
          <t>GERENCIA DE CONTABILIDAD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111" t="inlineStr">
        <is>
          <t>---</t>
        </is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11" t="inlineStr">
        <is>
          <t>Yovana Enriquez Tisoc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11" t="inlineStr">
        <is>
          <t>SI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11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11">
        <v>5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11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11">
        <v>43956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11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11">
        <v>44291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11" t="inlineStr">
        <is>
          <t>Certificación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11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11" start="0" length="0">
      <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11" t="inlineStr">
        <is>
          <t>Karen Indira Alvarez Ccosco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11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11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11">
        <f>IF(Z111="Alta",100,IF(Z111="Media",75,IF(Z111="Baja",50,IF(Z111="",0))))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11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11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11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11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97" sId="2" ref="A107:XFD107" action="deleteRow">
    <undo index="0" exp="area" ref3D="1" dr="$X$1:$X$1048576" dn="Z_C463207C_6EEE_459F_B196_E216FC980535_.wvu.Cols" sId="2"/>
    <rfmt sheetId="2" xfDxf="1" sqref="A107:XFD107" start="0" length="0"/>
    <rcc rId="0" sId="2" dxf="1" numFmtId="4">
      <nc r="A107">
        <v>14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7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7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07">
        <v>600</v>
      </nc>
      <ndxf>
        <font>
          <sz val="11"/>
          <color theme="4" tint="-0.499984740745262"/>
          <name val="Calibri"/>
          <scheme val="minor"/>
        </font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7" t="inlineStr">
        <is>
          <t>Implementar generación de contractuales Wayki Cash en Lote
- Implementación de procedimientos de integración
- Implementación de servicios para envío de contractuales
- Piloto controlado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07" t="inlineStr">
        <is>
          <t>Correo Electrónico
CREACIÓN DE CORREO ELECTRÓNICO - WAYKI CASH</t>
        </is>
      </nc>
      <n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07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7" t="inlineStr">
        <is>
          <t>Soporte y/o Mantenimiento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7" t="inlineStr">
        <is>
          <t>INVESTIGACIÓN Y DESARROLLO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07">
        <v>44284</v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07" t="inlineStr">
        <is>
          <t>Heyner Pacheco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7" t="inlineStr">
        <is>
          <t>SI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7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7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7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7">
        <v>44284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7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7">
        <v>44316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7" t="inlineStr">
        <is>
          <t>Puesta en producción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07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07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7" t="inlineStr">
        <is>
          <t>Valid Valery Cabrera Velarde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7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07" t="inlineStr">
        <is>
          <t>Pendiente confirmación de la generación de 2056 Correos y contractuales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07">
        <f>IF(Z107="Alta",100,IF(Z107="Media",75,IF(Z107="Baja",50,IF(Z107="",0))))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7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7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7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7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98" sId="2" ref="A107:XFD107" action="deleteRow">
    <undo index="0" exp="area" ref3D="1" dr="$X$1:$X$1048576" dn="Z_C463207C_6EEE_459F_B196_E216FC980535_.wvu.Cols" sId="2"/>
    <rfmt sheetId="2" xfDxf="1" sqref="A107:XFD107" start="0" length="0"/>
    <rcc rId="0" sId="2" dxf="1" numFmtId="4">
      <nc r="A107">
        <v>20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7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7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07" start="0" length="0">
      <dxf>
        <font>
          <sz val="11"/>
          <color theme="4" tint="-0.499984740745262"/>
          <name val="Calibri"/>
          <scheme val="minor"/>
        </font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07" t="inlineStr">
        <is>
          <t>EthicaHacking Apertura de Cuentas Ahorro Inversión, Plazo Fijo, Plazo Fijo -Plasos Cortos y Pagos y Recargas de Bitel en la aplicación móvil Wayki App.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07" t="inlineStr">
        <is>
          <t>Correo Electrónico
Apertura de cuenta Ahorro Inversión Wayki App</t>
        </is>
      </nc>
      <n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07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7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7" t="inlineStr">
        <is>
          <t>CAPTACIONES Y SERVICIOS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07">
        <v>44481</v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07" t="inlineStr">
        <is>
          <t>Carola Diaz Uria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7" t="inlineStr">
        <is>
          <t>SI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7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7">
        <v>1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7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7">
        <v>44482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7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7">
        <v>44491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7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07">
        <v>0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07" start="0" length="0">
      <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07" t="inlineStr">
        <is>
          <t>Valid Valery Cabrera Velarde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7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7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7">
        <f>IF(Z107="Alta",100,IF(Z107="Media",75,IF(Z107="Baja",50,IF(Z107="",0))))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7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7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7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7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99" sId="2" ref="A104:XFD104" action="deleteRow">
    <undo index="0" exp="area" ref3D="1" dr="$X$1:$X$1048576" dn="Z_C463207C_6EEE_459F_B196_E216FC980535_.wvu.Cols" sId="2"/>
    <rfmt sheetId="2" xfDxf="1" sqref="A104:XFD104" start="0" length="0"/>
    <rcc rId="0" sId="2" dxf="1" numFmtId="4">
      <nc r="A104">
        <v>2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4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4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04" start="0" length="0">
      <dxf>
        <font>
          <sz val="11"/>
          <color theme="4" tint="-0.499984740745262"/>
          <name val="Calibri"/>
          <scheme val="minor"/>
        </font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04" t="inlineStr">
        <is>
          <r>
            <t xml:space="preserve">Implementar de Tarjeta Débito CVN-18 
Pruebas de nuevas Tarjetas CVN18
- Agente Corresponsal
- UNIBANCA
</t>
          </r>
          <r>
            <rPr>
              <sz val="11"/>
              <color rgb="FFFF0000"/>
              <rFont val="Calibri"/>
              <family val="2"/>
            </rPr>
            <t>- Globalnet</t>
          </r>
          <r>
            <rPr>
              <sz val="11"/>
              <color theme="4" tint="-0.499984740745262"/>
              <rFont val="Calibri"/>
              <family val="2"/>
            </rPr>
            <t xml:space="preserve">
- Globokas</t>
          </r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04" t="inlineStr">
        <is>
          <t>Requerimiento VISA
CI-GSO-0019-2020 Comunicado Visa-Signed</t>
        </is>
      </nc>
      <n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04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4" t="inlineStr">
        <is>
          <t>Normativo y/o Regulatorio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4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04">
        <v>44294</v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04" t="inlineStr">
        <is>
          <t>Renato Figueroa Diaz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4" t="inlineStr">
        <is>
          <t>SI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4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4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4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4">
        <v>44295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4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4">
        <v>44337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4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04">
        <v>0.75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04" start="0" length="0">
      <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04" t="inlineStr">
        <is>
          <t>Karen Indira Alvarez Ccosco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104" t="inlineStr">
        <is>
          <t>Pablo Cesar Huamani Soncco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X104" t="inlineStr">
        <is>
          <t>Pendente coordinación con Globokas para pruebas con Tarjetas.
Pendiente pruebas en Globalnet y Agentes Corresponsales
'09/06/2021 No se permiten operaciones desde ATM Globalnet en producción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04">
        <f>IF(Z104="Alta",100,IF(Z104="Media",75,IF(Z104="Baja",50,IF(Z104="",0))))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4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4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4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4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00" sId="2" ref="A104:XFD104" action="deleteRow">
    <undo index="0" exp="area" ref3D="1" dr="$X$1:$X$1048576" dn="Z_C463207C_6EEE_459F_B196_E216FC980535_.wvu.Cols" sId="2"/>
    <rfmt sheetId="2" xfDxf="1" sqref="A104:XFD104" start="0" length="0"/>
    <rcc rId="0" sId="2" dxf="1" numFmtId="4">
      <nc r="A104">
        <v>10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4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4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D104" t="inlineStr">
        <is>
          <t>000500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4" t="inlineStr">
        <is>
          <t>Implementar Wayki cash Automático
- Diseño de pantallas y flujos en aplicación móvil
- Integración de procedimientos con SICMAC
- Plantillas de Contractuales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04" t="inlineStr">
        <is>
          <t>Correo Electrónico
WAYKI CASH AUTOMÁTICO
Definición funcional - Crédito Automático Wayki App</t>
        </is>
      </nc>
      <n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04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4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4" t="inlineStr">
        <is>
          <t>INVESTIGACIÓN Y DESARROLLO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04">
        <v>44242</v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04" t="inlineStr">
        <is>
          <t>Heyner Pacheco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4" t="inlineStr">
        <is>
          <t>SI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4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4">
        <v>4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4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4">
        <v>44242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4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4">
        <v>44347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4" t="inlineStr">
        <is>
          <t>Puesta en producción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04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04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4" t="inlineStr">
        <is>
          <t>Valid Valery Cabrera Velarde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104" t="inlineStr">
        <is>
          <t>Jorge Edison Huanca Ergueta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X104" t="inlineStr">
        <is>
          <t>Pendiente integración de procedimientos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04">
        <f>IF(Z104="Alta",100,IF(Z104="Media",75,IF(Z104="Baja",50,IF(Z104="",0))))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4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4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4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4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01" sId="2" ref="A176:XFD176" action="deleteRow">
    <undo index="0" exp="area" ref3D="1" dr="$X$1:$X$1048576" dn="Z_C463207C_6EEE_459F_B196_E216FC980535_.wvu.Cols" sId="2"/>
    <rfmt sheetId="2" xfDxf="1" sqref="A176:XFD17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2" sqref="A176" start="0" length="0">
      <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B17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7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76" t="inlineStr">
        <is>
          <t>703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76" t="inlineStr">
        <is>
          <t>Obtener Tipo de Cambio TC
- Implementación de Procedimiento de obtención de tipo de cambio para Tarjeta de Crédito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7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76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76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76" t="inlineStr">
        <is>
          <t>GERENCIA DE ADMINISTRACION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76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76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76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7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7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7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76">
        <v>44606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76">
        <v>44610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76">
        <v>44635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76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76">
        <v>0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76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76" t="inlineStr">
        <is>
          <t>Kevin Loayza Ccapatinta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7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7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76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76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7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7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7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02" sId="2" ref="A176:XFD176" action="deleteRow">
    <undo index="0" exp="area" ref3D="1" dr="$X$1:$X$1048576" dn="Z_C463207C_6EEE_459F_B196_E216FC980535_.wvu.Cols" sId="2"/>
    <rfmt sheetId="2" xfDxf="1" sqref="A176:XFD17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2" sqref="A176" start="0" length="0">
      <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B17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7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76" t="inlineStr">
        <is>
          <t>703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76" t="inlineStr">
        <is>
          <t>Obtener RCC de Cliente
- Implementación de Procedimiento de obtención de RCC de cliente para Tarjeta de Crédito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7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76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76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76" t="inlineStr">
        <is>
          <t>GERENCIA DE ADMINISTRACION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76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76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76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7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7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76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76">
        <v>44606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76">
        <v>44610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76">
        <v>44635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76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76">
        <v>0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76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76" t="inlineStr">
        <is>
          <t>Kevin Loayza Ccapatinta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7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7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76">
        <v>100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7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7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7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7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03" sId="2" ref="A176:XFD176" action="deleteRow">
    <undo index="0" exp="area" ref3D="1" dr="$A$4:$AD$176" dn="Z_350EC0AA_3FD9_4559_A209_3D6A6EDF1F36_.wvu.FilterData" sId="2"/>
    <undo index="0" exp="area" ref3D="1" dr="$X$1:$X$1048576" dn="Z_C463207C_6EEE_459F_B196_E216FC980535_.wvu.Cols" sId="2"/>
    <rfmt sheetId="2" xfDxf="1" sqref="A176:XFD17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2" sqref="A176" start="0" length="0">
      <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B17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7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76" t="inlineStr">
        <is>
          <t>703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76" t="inlineStr">
        <is>
          <t>Obtener Análisis de Servicio Vertical
- Implementación de Procedimiento de análisis Vertical de cliente para Tarjeta de Crédito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7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76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76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76" t="inlineStr">
        <is>
          <t>GERENCIA DE ADMINISTRACION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76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76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76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7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7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76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76">
        <v>44606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76">
        <v>44610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76">
        <v>44635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76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76">
        <v>0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76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76" t="inlineStr">
        <is>
          <t>Kevin Loayza Ccapatinta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7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7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76">
        <v>100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7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7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7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7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04" sId="2" ref="A165:XFD165" action="deleteRow">
    <undo index="0" exp="area" ref3D="1" dr="$X$1:$X$1048576" dn="Z_C463207C_6EEE_459F_B196_E216FC980535_.wvu.Cols" sId="2"/>
    <rfmt sheetId="2" xfDxf="1" sqref="A165:XFD16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2" sqref="A165" start="0" length="0">
      <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B16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6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65" t="inlineStr">
        <is>
          <t>700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65" t="inlineStr">
        <is>
          <t>Pagos Electrónicos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6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6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6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65" t="inlineStr">
        <is>
          <t>GERENCIA DE ADMINISTRACION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65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65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65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6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6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6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65">
        <v>44571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65">
        <v>44575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65">
        <v>44635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65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65">
        <v>0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65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65" t="inlineStr">
        <is>
          <t>Kevin Loayza Ccapatinta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65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65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05" sId="2" ref="A165:XFD165" action="deleteRow">
    <undo index="0" exp="area" ref3D="1" dr="$X$1:$X$1048576" dn="Z_C463207C_6EEE_459F_B196_E216FC980535_.wvu.Cols" sId="2"/>
    <rfmt sheetId="2" xfDxf="1" sqref="A165:XFD16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2" sqref="A165" start="0" length="0">
      <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B16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6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65" t="inlineStr">
        <is>
          <t>700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65" t="inlineStr">
        <is>
          <t>Implementación de abono y cargo a cuenta para Transacciones de disposición de efectivo y pagos a tarjeta de crédito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6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6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6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65" t="inlineStr">
        <is>
          <t>GERENCIA DE ADMINISTRACION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65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65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65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6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6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6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65">
        <v>44585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65">
        <v>44589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65">
        <v>44635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65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65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65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65" t="inlineStr">
        <is>
          <t>Kevin Loayza Ccapatinta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65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65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06" sId="2" ref="A165:XFD165" action="deleteRow">
    <undo index="0" exp="area" ref3D="1" dr="$X$1:$X$1048576" dn="Z_C463207C_6EEE_459F_B196_E216FC980535_.wvu.Cols" sId="2"/>
    <rfmt sheetId="2" xfDxf="1" sqref="A165:XFD16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2" sqref="A165" start="0" length="0">
      <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B16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6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65" t="inlineStr">
        <is>
          <t>700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65" t="inlineStr">
        <is>
          <t>Definición de pagos y disposiciones intermoneda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6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6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6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65" t="inlineStr">
        <is>
          <t>GERENCIA DE ADMINISTRACION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65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65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65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6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6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6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65">
        <v>44606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65">
        <v>44610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65">
        <v>44635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65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65">
        <v>0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65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65" t="inlineStr">
        <is>
          <t>Kevin Loayza Ccapatinta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65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65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07" sId="2" ref="A165:XFD165" action="deleteRow">
    <undo index="0" exp="area" ref3D="1" dr="$X$1:$X$1048576" dn="Z_C463207C_6EEE_459F_B196_E216FC980535_.wvu.Cols" sId="2"/>
    <rfmt sheetId="2" xfDxf="1" sqref="A165:XFD16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2" sqref="A165" start="0" length="0">
      <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B16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6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65" t="inlineStr">
        <is>
          <t>701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65" t="inlineStr">
        <is>
          <t>Módulo de Pago Dirigido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6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6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6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65" t="inlineStr">
        <is>
          <t>GERENCIA DE ADMINISTRACION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65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65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65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6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6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6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65">
        <v>44585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65">
        <v>44589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65">
        <v>44635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65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65">
        <v>0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65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65" t="inlineStr">
        <is>
          <t>Kevin Loayza Ccapatinta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65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65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08" sId="2" ref="A165:XFD165" action="deleteRow">
    <undo index="0" exp="area" ref3D="1" dr="$X$1:$X$1048576" dn="Z_C463207C_6EEE_459F_B196_E216FC980535_.wvu.Cols" sId="2"/>
    <rfmt sheetId="2" xfDxf="1" sqref="A165:XFD16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2" sqref="A165" start="0" length="0">
      <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B16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6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65" t="inlineStr">
        <is>
          <t>701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65" t="inlineStr">
        <is>
          <t>Definición de del diseño de Pago Dirigido
- Análisis y modelado de ventana para pagos dirigidos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6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6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6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65" t="inlineStr">
        <is>
          <t>GERENCIA DE ADMINISTRACION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65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65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65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6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6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6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65">
        <v>44585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65">
        <v>44589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65">
        <v>44635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65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65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65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65" t="inlineStr">
        <is>
          <t>Kevin Loayza Ccapatinta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65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65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09" sId="2" ref="A165:XFD165" action="deleteRow">
    <undo index="0" exp="area" ref3D="1" dr="$X$1:$X$1048576" dn="Z_C463207C_6EEE_459F_B196_E216FC980535_.wvu.Cols" sId="2"/>
    <rfmt sheetId="2" xfDxf="1" sqref="A165:XFD16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2" sqref="A165" start="0" length="0">
      <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B16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6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65" t="inlineStr">
        <is>
          <t>701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65" t="inlineStr">
        <is>
          <t>Definición de reducción de Plazo o reducción de cuota
- Implementación de lógica de pago dirigido sobre reducción de plazo o reducción de cuota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6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6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6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65" t="inlineStr">
        <is>
          <t>GERENCIA DE ADMINISTRACION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65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65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65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6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6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6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65">
        <v>44606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65">
        <v>44610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65">
        <v>44635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65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65">
        <v>0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65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65" t="inlineStr">
        <is>
          <t>Kevin Loayza Ccapatinta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65">
        <v>100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6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10" sId="2" ref="A165:XFD165" action="deleteRow">
    <undo index="0" exp="area" ref3D="1" dr="$X$1:$X$1048576" dn="Z_C463207C_6EEE_459F_B196_E216FC980535_.wvu.Cols" sId="2"/>
    <rfmt sheetId="2" xfDxf="1" sqref="A165:XFD16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2" sqref="A165" start="0" length="0">
      <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B16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6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65" t="inlineStr">
        <is>
          <t>702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65" t="inlineStr">
        <is>
          <t>Solicitud de Tarjeta de Crédito Flujo Regular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6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6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6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65" t="inlineStr">
        <is>
          <t>GERENCIA DE ADMINISTRACION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65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65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65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6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6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6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65">
        <v>44578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65">
        <v>44582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65">
        <v>44635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65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65">
        <v>0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65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65" t="inlineStr">
        <is>
          <t>Kevin Loayza Ccapatinta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65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65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11" sId="2" ref="A165:XFD165" action="deleteRow">
    <undo index="0" exp="area" ref3D="1" dr="$X$1:$X$1048576" dn="Z_C463207C_6EEE_459F_B196_E216FC980535_.wvu.Cols" sId="2"/>
    <rfmt sheetId="2" xfDxf="1" sqref="A165:XFD16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2" sqref="A165" start="0" length="0">
      <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B16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6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65" t="inlineStr">
        <is>
          <t>702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65" t="inlineStr">
        <is>
          <t xml:space="preserve">Evaluación de Perfile de Cliente 
- Implementación de Procedimiento de Evaluación de Perfile de Cliente 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6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6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6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65" t="inlineStr">
        <is>
          <t>GERENCIA DE ADMINISTRACION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65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65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65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6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6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6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65">
        <v>44578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65">
        <v>44582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65">
        <v>44635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65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65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65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65" t="inlineStr">
        <is>
          <t>Kevin Loayza Ccapatinta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65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65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12" sId="2" ref="A165:XFD165" action="deleteRow">
    <undo index="0" exp="area" ref3D="1" dr="$X$1:$X$1048576" dn="Z_C463207C_6EEE_459F_B196_E216FC980535_.wvu.Cols" sId="2"/>
    <rfmt sheetId="2" xfDxf="1" sqref="A165:XFD16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2" sqref="A165" start="0" length="0">
      <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B16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6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65" t="inlineStr">
        <is>
          <t>702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65" t="inlineStr">
        <is>
          <t>Obtener Datos de Cliente
- Implementación de Procedimiento de obtención de Datos del cliente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6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6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6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65" t="inlineStr">
        <is>
          <t>GERENCIA DE ADMINISTRACION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65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65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65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6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6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6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65">
        <v>44606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65">
        <v>44610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65">
        <v>44635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65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65">
        <v>0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65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65" t="inlineStr">
        <is>
          <t>Kevin Loayza Ccapatinta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65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65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13" sId="2" ref="A165:XFD165" action="deleteRow">
    <undo index="0" exp="area" ref3D="1" dr="$X$1:$X$1048576" dn="Z_C463207C_6EEE_459F_B196_E216FC980535_.wvu.Cols" sId="2"/>
    <rfmt sheetId="2" xfDxf="1" sqref="A165:XFD16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2" sqref="A165" start="0" length="0">
      <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B16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6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65" t="inlineStr">
        <is>
          <t>702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65" t="inlineStr">
        <is>
          <t>Obtener Cuentas de Cliente
- Implementación de Procedimiento de obtención de cuentas del cliente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6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6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6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65" t="inlineStr">
        <is>
          <t>GERENCIA DE ADMINISTRACION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65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K165" t="inlineStr">
        <is>
          <t>Yuri Manrique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65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6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6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6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65">
        <v>44606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65">
        <v>44610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65">
        <v>44635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65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65">
        <v>0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65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65" t="inlineStr">
        <is>
          <t>Kevin Loayza Ccapatinta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65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65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6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14" sId="2" ref="A124:XFD124" action="deleteRow">
    <undo index="0" exp="area" ref3D="1" dr="$X$1:$X$1048576" dn="Z_C463207C_6EEE_459F_B196_E216FC980535_.wvu.Cols" sId="2"/>
    <rfmt sheetId="2" xfDxf="1" sqref="A124:XFD124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24">
        <v>133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24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24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24">
        <v>629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24" t="inlineStr">
        <is>
          <t>Apertura de cuentas Plazo Fijo
- Plazos de 31, 60, 90 y 120 días
- Cambio de cartillas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24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24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24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24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24">
        <v>44409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K124">
        <v>44409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L124">
        <v>44440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24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24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24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24">
        <v>44409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24">
        <v>44440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24">
        <v>44474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24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124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124" t="inlineStr">
        <is>
          <t>SI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24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2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2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24">
        <f>IF(Z124="Alta",100,IF(Z124="Media",75,IF(Z124="Baja",50,IF(Z124="",0))))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24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2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2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24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15" sId="2" ref="A115:XFD115" action="deleteRow">
    <undo index="0" exp="area" ref3D="1" dr="$X$1:$X$1048576" dn="Z_C463207C_6EEE_459F_B196_E216FC980535_.wvu.Cols" sId="2"/>
    <rfmt sheetId="2" xfDxf="1" sqref="A115:XFD11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15">
        <v>71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1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1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15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15" t="inlineStr">
        <is>
          <t>Implementación de Convenio SEDAPAR - Wayki App
- Implementación de script
- Integración de Pagos, extornos
- Conciliación automática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1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1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1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15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115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15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15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1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1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1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15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15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15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15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15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15" start="0" length="0">
      <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1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115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X115" t="inlineStr">
        <is>
          <t xml:space="preserve">En proceso de conectividad 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15">
        <f>IF(Z115="Alta",100,IF(Z115="Media",75,IF(Z115="Baja",50,IF(Z115="",0))))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1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1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1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1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16" sId="2" ref="A115:XFD115" action="deleteRow">
    <undo index="0" exp="area" ref3D="1" dr="$X$1:$X$1048576" dn="Z_C463207C_6EEE_459F_B196_E216FC980535_.wvu.Cols" sId="2"/>
    <rfmt sheetId="2" xfDxf="1" sqref="A115:XFD11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15">
        <v>72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1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1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15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15" t="inlineStr">
        <is>
          <t>Implementación de Convenio SEDAPAR - Agente corresponsal
- Implementación de script
- Integración de Pagos, extornos
- Conciliación automática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1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1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1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15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115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15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15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1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1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1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15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15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15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15" t="inlineStr">
        <is>
          <t>Definición funcional</t>
        </is>
      </nc>
      <ndxf>
        <alignment vertical="center" readingOrder="0"/>
      </ndxf>
    </rcc>
    <rcc rId="0" sId="2" s="1" dxf="1" numFmtId="13">
      <nc r="T115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15" start="0" length="0">
      <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1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115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X115" t="inlineStr">
        <is>
          <t xml:space="preserve">En proceso de conectividad 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15">
        <f>IF(Z115="Alta",100,IF(Z115="Media",75,IF(Z115="Baja",50,IF(Z115="",0))))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1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1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1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1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17" sId="2" ref="A115:XFD115" action="deleteRow">
    <undo index="0" exp="area" ref3D="1" dr="$X$1:$X$1048576" dn="Z_C463207C_6EEE_459F_B196_E216FC980535_.wvu.Cols" sId="2"/>
    <rfmt sheetId="2" xfDxf="1" sqref="A115:XFD115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15">
        <v>73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15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15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15" start="0" length="0">
      <dxf>
        <numFmt numFmtId="1" formatCode="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15" t="inlineStr">
        <is>
          <t>Implementación de Convenio SEDAPAR - Ventanilla
- Implementación de script
- Integración de Pagos, extornos
- Conciliación automática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15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15" t="inlineStr">
        <is>
          <t>Media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15" t="inlineStr">
        <is>
          <t>Proyecto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15" t="inlineStr">
        <is>
          <t>CAPTACIONES Y SERVICIOS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115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15" t="inlineStr">
        <is>
          <t>Gisela Becerra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15" t="inlineStr">
        <is>
          <t>NO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15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15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15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15" t="inlineStr">
        <is>
          <t>---</t>
        </is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15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15" t="inlineStr">
        <is>
          <t>---</t>
        </is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15" t="inlineStr">
        <is>
          <t>Definición funcional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15">
        <v>0</v>
      </nc>
      <ndxf>
        <numFmt numFmtId="13" formatCode="0%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15" start="0" length="0">
      <dxf>
        <numFmt numFmtId="13" formatCode="0%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15" t="inlineStr">
        <is>
          <t>Maricel Uscamaita Quispetupa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115" t="inlineStr">
        <is>
          <t>Christian Lupo Valencia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X115" t="inlineStr">
        <is>
          <t xml:space="preserve">En proceso de conectividad 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15">
        <f>IF(Z115="Alta",100,IF(Z115="Media",75,IF(Z115="Baja",50,IF(Z115="",0))))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1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1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1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1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18" sId="2" ref="A115:XFD115" action="deleteRow">
    <undo index="0" exp="area" ref3D="1" dr="$X$1:$X$1048576" dn="Z_C463207C_6EEE_459F_B196_E216FC980535_.wvu.Cols" sId="2"/>
    <rfmt sheetId="2" xfDxf="1" sqref="A115:XFD115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15">
        <v>75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15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15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15" start="0" length="0">
      <dxf>
        <numFmt numFmtId="1" formatCode="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15" t="inlineStr">
        <is>
          <t>Implementación de Pagos de SOAT
- Implementación de script
- Integración de Pagos, extornos
- Conciliación automática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15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15" t="inlineStr">
        <is>
          <t>Media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15" t="inlineStr">
        <is>
          <t>Proyecto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15" t="inlineStr">
        <is>
          <t>CAPTACIONES Y SERVICIOS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115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15" t="inlineStr">
        <is>
          <t>Gisela Becerra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15" t="inlineStr">
        <is>
          <t>NO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15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15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15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15" t="inlineStr">
        <is>
          <t>---</t>
        </is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15">
        <v>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15" t="inlineStr">
        <is>
          <t>---</t>
        </is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15" t="inlineStr">
        <is>
          <t>Definición funcional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15">
        <v>0</v>
      </nc>
      <ndxf>
        <numFmt numFmtId="13" formatCode="0%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15" start="0" length="0">
      <dxf>
        <numFmt numFmtId="13" formatCode="0%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15" t="inlineStr">
        <is>
          <t>Maricel Uscamaita Quispetupa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115" t="inlineStr">
        <is>
          <t>Christian Lupo Valencia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11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15">
        <f>IF(Z115="Alta",100,IF(Z115="Media",75,IF(Z115="Baja",50,IF(Z115="",0))))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1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1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1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1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19" sId="2" ref="A115:XFD115" action="deleteRow">
    <undo index="0" exp="area" ref3D="1" dr="$X$1:$X$1048576" dn="Z_C463207C_6EEE_459F_B196_E216FC980535_.wvu.Cols" sId="2"/>
    <rfmt sheetId="2" xfDxf="1" sqref="A115:XFD115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15">
        <v>82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15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15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15" start="0" length="0">
      <dxf>
        <numFmt numFmtId="1" formatCode="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15" t="inlineStr">
        <is>
          <t>Wayki App - Favoritos
- Realizar operaciones de Favoritos Sin Token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15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15" t="inlineStr">
        <is>
          <t>Media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15" t="inlineStr">
        <is>
          <t>Proyecto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15" t="inlineStr">
        <is>
          <t>CANALES ELECTRÓNICOS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115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15" t="inlineStr">
        <is>
          <t>Renato Figueroa Diaz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15" t="inlineStr">
        <is>
          <t>NO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15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15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15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15" t="inlineStr">
        <is>
          <t>---</t>
        </is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15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15" t="inlineStr">
        <is>
          <t>---</t>
        </is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15" t="inlineStr">
        <is>
          <t>Definición funcional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15">
        <v>0</v>
      </nc>
      <ndxf>
        <numFmt numFmtId="13" formatCode="0%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15" start="0" length="0">
      <dxf>
        <numFmt numFmtId="13" formatCode="0%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15" t="inlineStr">
        <is>
          <t>Maricel Uscamaita Quispetupa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115" t="inlineStr">
        <is>
          <t>Christian Lupo Valencia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11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15">
        <f>IF(Z115="Alta",100,IF(Z115="Media",75,IF(Z115="Baja",50,IF(Z115="",0))))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1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1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1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1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20" sId="2" ref="A115:XFD115" action="deleteRow">
    <undo index="0" exp="area" ref3D="1" dr="$X$1:$X$1048576" dn="Z_C463207C_6EEE_459F_B196_E216FC980535_.wvu.Cols" sId="2"/>
    <rfmt sheetId="2" xfDxf="1" sqref="A115:XFD115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15">
        <v>92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15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15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15">
        <v>613</v>
      </nc>
      <ndxf>
        <numFmt numFmtId="164" formatCode="00000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15" t="inlineStr">
        <is>
          <t xml:space="preserve">Procedimientos almacenados de Agente Corresponsal:
-Depósito
-Retiro
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15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15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15" t="inlineStr">
        <is>
          <t>Soporte y/o Mantenimiento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15" t="inlineStr">
        <is>
          <t>GERENCIA MANCOMUNADA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15">
        <v>44294</v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15" t="inlineStr">
        <is>
          <t>Juvenal Vargas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15" t="inlineStr">
        <is>
          <t>SI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15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15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15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15">
        <v>44371</v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15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15">
        <v>44348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15" t="inlineStr">
        <is>
          <t>Puesta en producción</t>
        </is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15">
        <v>1</v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15" t="inlineStr">
        <is>
          <t>SI</t>
        </is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15" t="inlineStr">
        <is>
          <t>Maricel Uscamaita Quispetupa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15" start="0" length="0">
      <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1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15">
        <f>IF(Z115="Alta",100,IF(Z115="Media",75,IF(Z115="Baja",50,IF(Z115="",0))))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1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1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1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1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21" sId="2" ref="A115:XFD115" action="deleteRow">
    <undo index="0" exp="area" ref3D="1" dr="$X$1:$X$1048576" dn="Z_C463207C_6EEE_459F_B196_E216FC980535_.wvu.Cols" sId="2"/>
    <rfmt sheetId="2" xfDxf="1" sqref="A115:XFD115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15">
        <v>93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15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15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15">
        <v>614</v>
      </nc>
      <ndxf>
        <numFmt numFmtId="164" formatCode="00000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15" t="inlineStr">
        <is>
          <t xml:space="preserve">Optimización de Procedimientos almacenados:
-Extorno de recargas desde agente corresponsal
-ATM Retiro
-Obtención de últimos movimientos de la cuenta del agente corresponsal.
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15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15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15" t="inlineStr">
        <is>
          <t>Soporte y/o Mantenimiento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15" t="inlineStr">
        <is>
          <t>GERENCIA MANCOMUNADA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15">
        <v>44294</v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15" t="inlineStr">
        <is>
          <t>Juvenal Vargas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15" t="inlineStr">
        <is>
          <t>SI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15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15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15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15">
        <v>44371</v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15">
        <v>44417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15">
        <v>44361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15" t="inlineStr">
        <is>
          <t>Implementación</t>
        </is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15">
        <v>1</v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15" t="inlineStr">
        <is>
          <t>SI</t>
        </is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15" t="inlineStr">
        <is>
          <t>Maricel Uscamaita Quispetupa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15" start="0" length="0">
      <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15" t="inlineStr">
        <is>
          <t>Pendiente Revisión y envio a Calidad T.I.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15">
        <f>IF(Z115="Alta",100,IF(Z115="Media",75,IF(Z115="Baja",50,IF(Z115="",0))))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1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1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1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1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22" sId="2" ref="A115:XFD115" action="deleteRow">
    <undo index="0" exp="area" ref3D="1" dr="$X$1:$X$1048576" dn="Z_C463207C_6EEE_459F_B196_E216FC980535_.wvu.Cols" sId="2"/>
    <rfmt sheetId="2" xfDxf="1" sqref="A115:XFD115" start="0" length="0">
      <dxf>
        <font>
          <color theme="4" tint="-0.499984740745262"/>
        </font>
        <alignment wrapText="1" readingOrder="0"/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15">
        <v>94</v>
      </nc>
      <ndxf>
        <numFmt numFmtId="1" formatCode="0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15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15" t="inlineStr">
        <is>
          <t>SI</t>
        </is>
      </nc>
      <ndxf>
        <numFmt numFmtId="1" formatCode="0"/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15" start="0" length="0">
      <dxf>
        <numFmt numFmtId="1" formatCode="0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15" t="inlineStr">
        <is>
          <r>
            <rPr>
              <b/>
              <sz val="11"/>
              <color theme="4" tint="-0.499984740745262"/>
              <rFont val="Calibri"/>
              <family val="2"/>
            </rPr>
            <t>Apertura de Cuenta Plazo Fijo Flexible</t>
          </r>
          <r>
            <rPr>
              <sz val="11"/>
              <color theme="4" tint="-0.499984740745262"/>
              <rFont val="Calibri"/>
              <family val="2"/>
            </rPr>
            <t xml:space="preserve"> desde la aplicación móvil Wayki App y Permitir Operaciones como cuenta origen y destino</t>
          </r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15" start="0" length="0">
      <dxf>
        <font>
          <sz val="9"/>
          <color theme="4" tint="-0.499984740745262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15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15" t="inlineStr">
        <is>
          <t>Proyecto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15" t="inlineStr">
        <is>
          <t>GERENCIA DE OPERACIONES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15">
        <v>44344</v>
      </nc>
      <ndxf>
        <font>
          <sz val="9"/>
          <color theme="4" tint="-0.499984740745262"/>
        </font>
        <numFmt numFmtId="19" formatCode="dd/mm/yyyy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15" t="inlineStr">
        <is>
          <t>Zorayda Ines Aparicio Cabrera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15" t="inlineStr">
        <is>
          <t>NO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15" t="inlineStr">
        <is>
          <t>Canales Electrónicos</t>
        </is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15">
        <v>0</v>
      </nc>
      <ndxf>
        <alignment horizontal="center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15" t="inlineStr">
        <is>
          <t>Alta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15">
        <v>44368</v>
      </nc>
      <ndxf>
        <numFmt numFmtId="19" formatCode="dd/mm/yyyy"/>
        <alignment horizontal="right"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15">
        <v>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15">
        <v>44397</v>
      </nc>
      <ndxf>
        <numFmt numFmtId="19" formatCode="dd/mm/yyyy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15" t="inlineStr">
        <is>
          <t>Análisis y diseño de software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15">
        <v>0</v>
      </nc>
      <n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15" start="0" length="0">
      <dxf>
        <numFmt numFmtId="13" formatCode="0%"/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15" t="inlineStr">
        <is>
          <t>Maricel Uscamaita Quispetupa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115" t="inlineStr">
        <is>
          <t>Valid Valery Cabrera Velarde</t>
        </is>
      </nc>
      <ndxf>
        <alignment vertical="center" wrapText="0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11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15">
        <f>IF(Z115="Alta",100,IF(Z115="Media",75,IF(Z115="Baja",50,IF(Z115="",0))))</f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1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1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1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1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23" sId="2" ref="A112:XFD112" action="deleteRow">
    <undo index="0" exp="area" ref3D="1" dr="$X$1:$X$1048576" dn="Z_C463207C_6EEE_459F_B196_E216FC980535_.wvu.Cols" sId="2"/>
    <rfmt sheetId="2" xfDxf="1" sqref="A112:XFD11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12">
        <v>51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1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1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12">
        <v>604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12" t="inlineStr">
        <is>
          <t>Corrección proceso Globokas
Cuadre de saldos de iBussines y Sicmac Financiero
-Revision del registro de pago de credito
-Revision de la generacion de asientos contables para los pagos de credito de globokas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12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1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12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12" t="inlineStr">
        <is>
          <t>GERENCIA DE CONTABILIDAD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12">
        <v>44382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12" t="inlineStr">
        <is>
          <t>Yovana Enriquez Tisoc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12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1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12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1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12">
        <v>44382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12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12">
        <v>44389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12" t="inlineStr">
        <is>
          <t>Puesta en producción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12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12" t="inlineStr">
        <is>
          <t>SI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12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112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11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12">
        <f>IF(Z112="Alta",100,IF(Z112="Media",75,IF(Z112="Baja",50,IF(Z112="",0))))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12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1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1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1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24" sId="2" ref="A112:XFD112" action="deleteRow">
    <undo index="0" exp="area" ref3D="1" dr="$X$1:$X$1048576" dn="Z_C463207C_6EEE_459F_B196_E216FC980535_.wvu.Cols" sId="2"/>
    <rfmt sheetId="2" xfDxf="1" sqref="A112:XFD112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12">
        <v>66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1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12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12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12" t="inlineStr">
        <is>
          <t>Implementación de Pagos programados en Wayki App
- Registrar débito automático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12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112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12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12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112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12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12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12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12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12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12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12">
        <v>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12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12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12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12" start="0" length="0">
      <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12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12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1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12">
        <f>IF(Z112="Alta",100,IF(Z112="Media",75,IF(Z112="Baja",50,IF(Z112="",0))))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12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1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1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12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25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1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D103" t="inlineStr">
        <is>
          <t>000500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Optimización de Procedimientos de Agente Corresponsal:
Se modulariza los procedimientos de Pagos de Servicios y Pagos de Servicios en línea:
- Nuevo procedimiento de Cargo a Cuenta
- Nuevo Procedimiento de Abono a cuenta de Institución
- Mejora en registro de Cobranza
- Mejora en servicio de tablas de Agente Corresponsal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03" t="inlineStr">
        <is>
          <t>MEMORANDUM N° 779-2021-GC-CMAC-C</t>
        </is>
      </nc>
      <n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0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Soporte y/o Mantenimiento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GERENCIA MANCOMUNADA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03">
        <v>44294</v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03" t="inlineStr">
        <is>
          <t>Juvenal Vargas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SI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44301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44319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Puesta en producción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Maricel Uscamaita Quispetupa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103" t="inlineStr">
        <is>
          <t>Valid Valery Velarde Cabrera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X103" t="inlineStr">
        <is>
          <t>Proyecto en Producción
- Pendiente verificación de mejora en procesos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03">
        <f>IF(Z103="Alta",100,IF(Z103="Media",75,IF(Z103="Baja",50,IF(Z103="",0))))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26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13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D103" t="inlineStr">
        <is>
          <t>000500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Implementar cambio en Cobro de comisiones Agente Corresponsal
- Se cobra comisiones acumulativos por trimestres
- Las consultas no pagan comisiones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03" t="inlineStr">
        <is>
          <t>Correo Electronico
requerimiento Agente Corresponsal</t>
        </is>
      </nc>
      <n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0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Soporte y/o Mantenimiento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03">
        <v>44266</v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03" t="inlineStr">
        <is>
          <t>Renato Figueroa Diaz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SI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44282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44314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Puesta en producción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Maricel Uscamaita Quispetupa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03" t="inlineStr">
        <is>
          <t>Pendiente verificación de cobro en cierre de Mes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03">
        <f>IF(Z103="Alta",100,IF(Z103="Media",75,IF(Z103="Baja",50,IF(Z103="",0))))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27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22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03" start="0" length="0">
      <dxf>
        <font>
          <sz val="11"/>
          <color theme="4" tint="-0.499984740745262"/>
          <name val="Calibri"/>
          <scheme val="minor"/>
        </font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03" t="inlineStr">
        <is>
          <t>Implementar de Recargas y Recaudación - Bitel en Ventanilla
- Convenio de Pagos en Línea
- Extornos automáticos
- Conciliación de Pagos diarias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03" t="inlineStr">
        <is>
          <t>Correo electrónico
DEFINICION DE RECARGAS Y PAGO DE RECAUDACIONES DE BITEL EN WAYKI Y ICOBRANZAS</t>
        </is>
      </nc>
      <n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0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CAPTACIONES Y SERVICIOS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03">
        <v>44320</v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03" t="inlineStr">
        <is>
          <t>Carola Diaz Uria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SI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44326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44354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Definición funcional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03">
        <v>0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03" start="0" length="0">
      <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03" t="inlineStr">
        <is>
          <t>Maricel Uscamaita Quispetupa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103" t="inlineStr">
        <is>
          <t>Christian Lupo Valencia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f>IF(Z103="Alta",100,IF(Z103="Media",75,IF(Z103="Baja",50,IF(Z103="",0))))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28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23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03" start="0" length="0">
      <dxf>
        <font>
          <sz val="11"/>
          <color theme="4" tint="-0.499984740745262"/>
          <name val="Calibri"/>
          <scheme val="minor"/>
        </font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03" t="inlineStr">
        <is>
          <t>Implementar de Recargas y Recaudación - Bitel en Agente Corresponsal
- Convenio de Pagos en Línea
- Extornos automáticos
- Conciliación de Pagos diarias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03" t="inlineStr">
        <is>
          <t>Correo electrónico
DEFINICION DE RECARGAS Y PAGO DE RECAUDACIONES DE BITEL EN WAYKI Y ICOBRANZAS</t>
        </is>
      </nc>
      <n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0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CAPTACIONES Y SERVICIOS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03">
        <v>44320</v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03" t="inlineStr">
        <is>
          <t>Carola Diaz Uria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SI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44326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44354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Definición funcional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03">
        <v>0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03" start="0" length="0">
      <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03" t="inlineStr">
        <is>
          <t>Maricel Uscamaita Quispetupa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103" t="inlineStr">
        <is>
          <t>Christian Lupo Valencia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f>IF(Z103="Alta",100,IF(Z103="Media",75,IF(Z103="Baja",50,IF(Z103="",0))))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29" sId="2" ref="A103:XFD103" action="deleteRow">
    <undo index="0" exp="area" ref3D="1" dr="$X$1:$X$1048576" dn="Z_C463207C_6EEE_459F_B196_E216FC980535_.wvu.Cols" sId="2"/>
    <rfmt sheetId="2" xfDxf="1" sqref="A103:XFD103" start="0" length="0"/>
    <rcc rId="0" sId="2" dxf="1" numFmtId="4">
      <nc r="A103">
        <v>28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103">
        <v>601</v>
      </nc>
      <ndxf>
        <font>
          <sz val="11"/>
          <color theme="4" tint="-0.499984740745262"/>
          <name val="Calibri"/>
          <scheme val="minor"/>
        </font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3" t="inlineStr">
        <is>
          <t>Mejoras en el pago de última cuota de crédito en Agentes KASNET.
- Implementación de script.
- Implementación en autorizador Globokas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03" t="inlineStr">
        <is>
          <t>Correo Electrónico
RE: Canales Electrónicos</t>
        </is>
      </nc>
      <n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0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Soporte y/o Mantenimiento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03">
        <v>44214</v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03" t="inlineStr">
        <is>
          <t>Renato Figueroa Diaz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SI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103">
        <v>44214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103">
        <v>44230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Puesta en producción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03">
        <v>1</v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103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103" t="inlineStr">
        <is>
          <t>Maricel Uscamaita Quispetupa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03" t="inlineStr">
        <is>
          <t>Pendiente levantamiento de observación en pagos de Kasnet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03">
        <f>IF(Z103="Alta",100,IF(Z103="Media",75,IF(Z103="Baja",50,IF(Z103="",0))))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30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33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03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03" t="inlineStr">
        <is>
          <t>Desembolso de crédito Wayki Cash en Ventanillas para créditos LCA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0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03">
        <v>44323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03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03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03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03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03" start="0" length="0">
      <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03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f>IF(Z103="Alta",100,IF(Z103="Media",75,IF(Z103="Baja",50,IF(Z103="",0))))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31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38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03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03" t="inlineStr">
        <is>
          <t>Implementación de reporte de constancias de operaciones
- Se implementa un reporte para búsqueda de constancias 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0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03" t="inlineStr">
        <is>
          <t>Baja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03">
        <v>44197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03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03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03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03">
        <v>0.1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03" start="0" length="0">
      <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03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103" t="inlineStr">
        <is>
          <t>Se utiliza un aplicativo de escritorio.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03">
        <f>IF(Z103="Alta",100,IF(Z103="Media",75,IF(Z103="Baja",50,IF(Z103="",0))))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32" sId="2" ref="A103:XFD103" action="deleteRow">
    <undo index="0" exp="area" ref3D="1" dr="$X$1:$X$1048576" dn="Z_C463207C_6EEE_459F_B196_E216FC980535_.wvu.Cols" sId="2"/>
    <rfmt sheetId="2" xfDxf="1" sqref="A103:XFD103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103">
        <v>42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3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103" start="0" length="0">
      <dxf>
        <numFmt numFmtId="1" formatCode="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E103" t="inlineStr">
        <is>
          <t>Implementación Wayki App
Diferenciación de cOpeCod para Cargo de pagos de crédito en Ahorro y CTS.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03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103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03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103">
        <v>44484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103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103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103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3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03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103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103">
        <v>44417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103" t="inlineStr">
        <is>
          <t>---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103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103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103" start="0" length="0">
      <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103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103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103">
        <f>IF(Z103="Alta",100,IF(Z103="Media",75,IF(Z103="Baja",50,IF(Z103="",0))))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03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03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33" sId="2" ref="A38:XFD38" action="deleteRow">
    <undo index="0" exp="area" ref3D="1" dr="$X$1:$X$1048576" dn="Z_C463207C_6EEE_459F_B196_E216FC980535_.wvu.Cols" sId="2"/>
    <rfmt sheetId="2" xfDxf="1" sqref="A38:XFD38" start="0" length="0"/>
    <rcc rId="0" sId="2" dxf="1" numFmtId="4">
      <nc r="A38">
        <v>380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8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8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8">
        <v>183</v>
      </nc>
      <ndxf>
        <font>
          <sz val="11"/>
          <color theme="4" tint="-0.499984740745262"/>
          <name val="Calibri"/>
          <scheme val="minor"/>
        </font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8" t="inlineStr">
        <is>
          <t>Implementación de Convenio SEDAPAR - Wayki App
- Implementación de script
- Integración de Pagos, extornos
- Conciliación automática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8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8" t="inlineStr">
        <is>
          <t>Media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8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8" t="inlineStr">
        <is>
          <t>CAPTACIONES Y SERVICIOS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8" t="inlineStr">
        <is>
          <t>---</t>
        </is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8" t="inlineStr">
        <is>
          <t>Gisela Becerra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8" t="inlineStr">
        <is>
          <t>NO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8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8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8" t="inlineStr">
        <is>
          <t>Alta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8" t="inlineStr">
        <is>
          <t>---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8">
        <v>44417</v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38" t="inlineStr">
        <is>
          <t>---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8" t="inlineStr">
        <is>
          <t>Definición funcional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8">
        <v>0</v>
      </nc>
      <ndxf>
        <font>
          <sz val="11"/>
          <color theme="4" tint="-0.499984740745262"/>
          <name val="Calibri"/>
          <scheme val="minor"/>
        </font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8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8" t="inlineStr">
        <is>
          <t>Maricel Uscamaita Quispetupa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8" t="inlineStr">
        <is>
          <t>Christian Lupo Valencia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X38" t="inlineStr">
        <is>
          <t xml:space="preserve">En proceso de conectividad 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8">
        <f>IF(Z38="Alta",100,IF(Z38="Media",75,IF(Z38="Baja",50,IF(Z38="",0))))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8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8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8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8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34" sId="2" ref="A38:XFD38" action="deleteRow">
    <undo index="0" exp="area" ref3D="1" dr="$X$1:$X$1048576" dn="Z_C463207C_6EEE_459F_B196_E216FC980535_.wvu.Cols" sId="2"/>
    <rfmt sheetId="2" xfDxf="1" sqref="A38:XFD38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8">
        <v>381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8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8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8">
        <v>184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8" t="inlineStr">
        <is>
          <t>Implementación de Convenio SEDAPAR - Agente corresponsal
- Implementación de script
- Integración de Pagos, extornos
- Conciliación automática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8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8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8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8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8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8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8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8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8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8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8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8">
        <v>44417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38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8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8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8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8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8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X38" t="inlineStr">
        <is>
          <t xml:space="preserve">En proceso de conectividad 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8">
        <f>IF(Z38="Alta",100,IF(Z38="Media",75,IF(Z38="Baja",50,IF(Z38="",0))))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8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35" sId="2" ref="A38:XFD38" action="deleteRow">
    <undo index="0" exp="area" ref3D="1" dr="$X$1:$X$1048576" dn="Z_C463207C_6EEE_459F_B196_E216FC980535_.wvu.Cols" sId="2"/>
    <rfmt sheetId="2" xfDxf="1" sqref="A38:XFD38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8">
        <v>382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8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8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8">
        <v>185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8" t="inlineStr">
        <is>
          <t>Implementación de Convenio SEDAPAR - Ventanilla
- Implementación de script
- Integración de Pagos, extornos
- Conciliación automática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8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8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8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8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8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8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8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8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8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8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8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8">
        <v>44417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38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8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8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8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8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8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X38" t="inlineStr">
        <is>
          <t xml:space="preserve">En proceso de conectividad 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8">
        <f>IF(Z38="Alta",100,IF(Z38="Media",75,IF(Z38="Baja",50,IF(Z38="",0))))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8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36" sId="2" ref="A38:XFD38" action="deleteRow">
    <undo index="0" exp="area" ref3D="1" dr="$X$1:$X$1048576" dn="Z_C463207C_6EEE_459F_B196_E216FC980535_.wvu.Cols" sId="2"/>
    <rfmt sheetId="2" xfDxf="1" sqref="A38:XFD38" start="0" length="0">
      <dxf>
        <font>
          <color theme="4" tint="-0.499984740745262"/>
        </font>
        <fill>
          <patternFill patternType="solid">
            <bgColor theme="4" tint="0.79998168889431442"/>
          </patternFill>
        </fill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8">
        <v>387</v>
      </nc>
      <ndxf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8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8" t="inlineStr">
        <is>
          <t>SI</t>
        </is>
      </nc>
      <ndxf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8">
        <v>190</v>
      </nc>
      <ndxf>
        <numFmt numFmtId="164" formatCode="000000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8" t="inlineStr">
        <is>
          <t>Wayki App - Favoritos
- Realizar operaciones de Favoritos Sin Token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8" start="0" length="0">
      <dxf>
        <font>
          <sz val="9"/>
          <color theme="4" tint="-0.499984740745262"/>
        </font>
        <fill>
          <patternFill patternType="none">
            <bgColor indexed="65"/>
          </patternFill>
        </fill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8" t="inlineStr">
        <is>
          <t>Media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8" t="inlineStr">
        <is>
          <t>Proyecto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8" t="inlineStr">
        <is>
          <t>CANALES ELECTRÓNICOS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8" t="inlineStr">
        <is>
          <t>---</t>
        </is>
      </nc>
      <ndxf>
        <font>
          <sz val="9"/>
          <color theme="4" tint="-0.499984740745262"/>
        </font>
        <numFmt numFmtId="19" formatCode="dd/mm/yyyy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8" t="inlineStr">
        <is>
          <t>Renato Figueroa Diaz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8" t="inlineStr">
        <is>
          <t>NO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8" t="inlineStr">
        <is>
          <t>Canales Electrónicos</t>
        </is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8">
        <v>0</v>
      </nc>
      <ndxf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8" t="inlineStr">
        <is>
          <t>Alta</t>
        </is>
      </nc>
      <ndxf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8" t="inlineStr">
        <is>
          <t>---</t>
        </is>
      </nc>
      <ndxf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8">
        <v>44417</v>
      </nc>
      <ndxf>
        <numFmt numFmtId="19" formatCode="dd/mm/yyyy"/>
        <fill>
          <patternFill patternType="none">
            <bgColor indexed="65"/>
          </patternFill>
        </fill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38" t="inlineStr">
        <is>
          <t>---</t>
        </is>
      </nc>
      <ndxf>
        <numFmt numFmtId="19" formatCode="dd/mm/yyyy"/>
        <fill>
          <patternFill patternType="none">
            <bgColor indexed="65"/>
          </patternFill>
        </fill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8" t="inlineStr">
        <is>
          <t>Definición funcional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8">
        <v>0</v>
      </nc>
      <ndxf>
        <numFmt numFmtId="13" formatCode="0%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8" t="inlineStr">
        <is>
          <t>NO</t>
        </is>
      </nc>
      <ndxf>
        <numFmt numFmtId="13" formatCode="0%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8" t="inlineStr">
        <is>
          <t>Maricel Uscamaita Quispetupa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38" t="inlineStr">
        <is>
          <t>Christian Lupo Valencia</t>
        </is>
      </nc>
      <ndxf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3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8">
        <f>IF(Z38="Alta",100,IF(Z38="Media",75,IF(Z38="Baja",50,IF(Z38="",0))))</f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8" t="inlineStr">
        <is>
          <t>Media</t>
        </is>
      </nc>
      <n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8" start="0" length="0">
      <dxf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37" sId="2" ref="A36:XFD36" action="deleteRow">
    <undo index="0" exp="area" ref3D="1" dr="$X$1:$X$1048576" dn="Z_C463207C_6EEE_459F_B196_E216FC980535_.wvu.Cols" sId="2"/>
    <rfmt sheetId="2" xfDxf="1" sqref="A36:XFD3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36">
        <v>376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36">
        <v>179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36" t="inlineStr">
        <is>
          <t>Implementación de Pagos programados en Wayki App
- Registrar débito automático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3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36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36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36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36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36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36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6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36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36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36">
        <v>44417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36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36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36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36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36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3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36">
        <f>IF(Z36="Alta",100,IF(Z36="Media",75,IF(Z36="Baja",50,IF(Z36="",0))))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3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38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100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Implementar de Pagos en línea de Electro Tacna en Wayki App
- Convenio de Pagos en Línea
- Extornos automáticos
- Conciliación de Pagos diarias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" t="inlineStr">
        <is>
          <t>Correo Electrónico:
REQUERIMIENTO TÉCNICO_COBRANZA EN LINEA CON CAJA CUZCO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">
        <v>44236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">
        <v>44236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">
        <v>44323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">
        <v>44329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">
        <v>0.9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5" t="inlineStr">
        <is>
          <t>Pendiente Validación de Extornos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5">
        <f>IF(Z5="Alta",100,IF(Z5="Media",75,IF(Z5="Baja",50,IF(Z5="",0))))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>
        <f>IF(SUM(AA5:AC5)&gt;=2,"Alta",(IF(SUM(AA5:AC5)=1,"Media",(IF(SUM(AA5:AC5)=0,"Baja","Desconocido")))))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A5">
        <v>1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B5">
        <v>1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C5">
        <v>0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39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150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100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Implementación de procediemintos almacenados para realizar el cobro del servicio en línea con Electro Tacna desde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" t="inlineStr">
        <is>
          <t>Correo Electrónico:
REQUERIMIENTO TÉCNICO_COBRANZA EN LINEA CON CAJA CUZCO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">
        <v>44236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">
        <v>44236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">
        <v>44323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">
        <v>44329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">
        <f>IF(Z5="Alta",100,IF(Z5="Media",75,IF(Z5="Baja",50,IF(Z5="",0))))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A5">
        <v>0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B5">
        <v>0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C5">
        <v>0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40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151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100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Integración e implementación de Servicios en bus de integración para el proceso de Pagos en línea desde APK e IPA 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" t="inlineStr">
        <is>
          <t>Correo Electrónico:
REQUERIMIENTO TÉCNICO_COBRANZA EN LINEA CON CAJA CUZCO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">
        <v>44236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">
        <v>44236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">
        <v>44323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">
        <v>44329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">
        <f>IF(Z5="Alta",100,IF(Z5="Media",75,IF(Z5="Baja",50,IF(Z5="",0))))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A5">
        <v>0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B5">
        <v>1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C5">
        <v>0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41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152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100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Implementación de proceso y servicio de extornos de Electro tacna - Creación de web service para envío de extornos automáticos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" t="inlineStr">
        <is>
          <t>Correo Electrónico:
REQUERIMIENTO TÉCNICO_COBRANZA EN LINEA CON CAJA CUZCO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">
        <v>44236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">
        <v>44236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">
        <v>44323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">
        <v>44329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">
        <f>IF(Z5="Alta",100,IF(Z5="Media",75,IF(Z5="Baja",50,IF(Z5="",0))))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A5">
        <v>1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B5">
        <v>0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C5">
        <v>1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42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153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100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Implementación de integration service para proceso de conciliación diario de cobros con Electro Tacna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" t="inlineStr">
        <is>
          <t>Correo Electrónico:
REQUERIMIENTO TÉCNICO_COBRANZA EN LINEA CON CAJA CUZCO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">
        <v>44236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">
        <v>44236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">
        <v>44323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">
        <v>44329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">
        <f>IF(Z5="Alta",100,IF(Z5="Media",75,IF(Z5="Baja",50,IF(Z5="",0))))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A5">
        <v>1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B5">
        <v>1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C5">
        <v>1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43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101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Implementar de Pagos en línea de Electro Tacna en Ventanilla
- Convenio de Pagos en Línea
- Extornos automáticos
- Conciliación de Pagos diarias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" t="inlineStr">
        <is>
          <t>Correo Electrónico:
REQUERIMIENTO TÉCNICO_COBRANZA EN LINEA CON CAJA CUZCO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">
        <v>44418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">
        <v>44236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">
        <v>44323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">
        <v>44494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">
        <v>0.9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5" start="0" length="0">
      <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5" t="inlineStr">
        <is>
          <t>Pendiente Validación de Extornos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5">
        <f>IF(Z5="Alta",100,IF(Z5="Media",75,IF(Z5="Baja",50,IF(Z5="",0))))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44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155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101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Implementación de procediemintos almacenados para realizar el cobro del servicio en línea con Electro Tacna desde Ventanilla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" t="inlineStr">
        <is>
          <t>Correo Electrónico:
REQUERIMIENTO TÉCNICO_COBRANZA EN LINEA CON CAJA CUZCO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">
        <v>44418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">
        <v>44236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">
        <v>44323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">
        <v>44494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5" t="inlineStr">
        <is>
          <t>Pendiente Validación de Extornos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5">
        <f>IF(Z5="Alta",100,IF(Z5="Media",75,IF(Z5="Baja",50,IF(Z5="",0))))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45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156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101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Integración e implementación de Servicios en bus de integración para el proceso de Pagos en línea desde bus de integración para otros canales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" t="inlineStr">
        <is>
          <t>Correo Electrónico:
REQUERIMIENTO TÉCNICO_COBRANZA EN LINEA CON CAJA CUZCO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">
        <v>44418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">
        <v>44236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">
        <v>44323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">
        <v>44494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5" t="inlineStr">
        <is>
          <t>Pendiente Validación de Extornos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5">
        <f>IF(Z5="Alta",100,IF(Z5="Media",75,IF(Z5="Baja",50,IF(Z5="",0))))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46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157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101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Implementación de cambios en iCobranzas para el proceso de Pagos en línea con Electro tacna desde ventanilla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" t="inlineStr">
        <is>
          <t>Correo Electrónico:
REQUERIMIENTO TÉCNICO_COBRANZA EN LINEA CON CAJA CUZCO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">
        <v>44418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">
        <v>44236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">
        <v>44323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">
        <v>44494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5" t="inlineStr">
        <is>
          <t>Pendiente Validación de Extornos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5">
        <f>IF(Z5="Alta",100,IF(Z5="Media",75,IF(Z5="Baja",50,IF(Z5="",0))))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47" sId="2" ref="A5:XFD5" action="deleteRow">
    <undo index="0" exp="area" ref3D="1" dr="$X$1:$X$1048576" dn="Z_C463207C_6EEE_459F_B196_E216FC980535_.wvu.Cols" sId="2"/>
    <rfmt sheetId="2" xfDxf="1" sqref="A5:XFD5" start="0" length="0"/>
    <rcc rId="0" sId="2" dxf="1" numFmtId="4">
      <nc r="A5">
        <v>11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SI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108</v>
      </nc>
      <ndxf>
        <font>
          <sz val="11"/>
          <color theme="4" tint="-0.499984740745262"/>
          <name val="Calibri"/>
          <scheme val="minor"/>
        </font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Implementar desembolsos Wayki cash en ventanilla
- Implementación de Back End
- Implementación de Front End
- Integración de procedimientos con tablas de Negocio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5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5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INVESTIGACIÓN Y DESARROLLO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5" t="inlineStr">
        <is>
          <t>---</t>
        </is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Heyner Pacheco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SI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Alta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5" t="inlineStr">
        <is>
          <t>---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5" t="inlineStr">
        <is>
          <t>---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5" t="inlineStr">
        <is>
          <t>---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">
        <v>0.5</v>
      </nc>
      <ndxf>
        <font>
          <sz val="11"/>
          <color theme="4" tint="-0.499984740745262"/>
          <name val="Calibri"/>
          <scheme val="minor"/>
        </font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="1" sqref="U5" start="0" length="0">
      <dxf>
        <font>
          <sz val="11"/>
          <color theme="4" tint="-0.499984740745262"/>
          <name val="Calibri"/>
          <scheme val="minor"/>
        </font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V5" t="inlineStr">
        <is>
          <t>Maricel Uscamaita Quispetupa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5" t="inlineStr">
        <is>
          <t>Jorge Edison Huanca Ergueta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X5" t="inlineStr">
        <is>
          <t>Pendiente validación contable Yaquelin
- Umbral de depósito en ventanilla
- Acuerdos de definición funcional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5">
        <f>IF(Z5="Alta",100,IF(Z5="Media",75,IF(Z5="Baja",50,IF(Z5="",0))))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48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180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108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Implementación de procesos en Back End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5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5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5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5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">
        <v>0.5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5" t="inlineStr">
        <is>
          <t>Jorge Edison Huanca Ergueta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X5" t="inlineStr">
        <is>
          <t>Pendiente validación contable Yaquelin
- Umbral de depósito en ventanilla
- Acuerdos de definición funcional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5">
        <f>IF(Z5="Alta",100,IF(Z5="Media",75,IF(Z5="Baja",50,IF(Z5="",0))))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49" sId="2" ref="A5:XFD5" action="deleteRow">
    <undo index="0" exp="area" ref3D="1" dr="$X$1:$X$1048576" dn="Z_C463207C_6EEE_459F_B196_E216FC980535_.wvu.Cols" sId="2"/>
    <rfmt sheetId="2" xfDxf="1" sqref="A5:XFD5" start="0" length="0"/>
    <rcc rId="0" sId="2" dxf="1" numFmtId="4">
      <nc r="A5">
        <v>181</v>
      </nc>
      <n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108</v>
      </nc>
      <ndxf>
        <font>
          <sz val="11"/>
          <color theme="4" tint="-0.499984740745262"/>
          <name val="Calibri"/>
          <scheme val="minor"/>
        </font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Implementación de servicios front End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5" start="0" length="0">
      <dxf>
        <font>
          <sz val="9"/>
          <color theme="4" tint="-0.499984740745262"/>
          <name val="Calibri"/>
          <scheme val="minor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5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INVESTIGACIÓN Y DESARROLLO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5" t="inlineStr">
        <is>
          <t>---</t>
        </is>
      </nc>
      <ndxf>
        <font>
          <sz val="9"/>
          <color theme="4" tint="-0.499984740745262"/>
          <name val="Calibri"/>
          <scheme val="minor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Heyner Pacheco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SI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0</v>
      </nc>
      <n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Alta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5" t="inlineStr">
        <is>
          <t>---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5" t="inlineStr">
        <is>
          <t>---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5" t="inlineStr">
        <is>
          <t>---</t>
        </is>
      </nc>
      <ndxf>
        <font>
          <sz val="11"/>
          <color theme="4" tint="-0.499984740745262"/>
          <name val="Calibri"/>
          <scheme val="minor"/>
        </font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Implementación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">
        <v>0.5</v>
      </nc>
      <ndxf>
        <font>
          <sz val="11"/>
          <color theme="4" tint="-0.499984740745262"/>
          <name val="Calibri"/>
          <scheme val="minor"/>
        </font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" t="inlineStr">
        <is>
          <t>NO</t>
        </is>
      </nc>
      <ndxf>
        <font>
          <sz val="11"/>
          <color theme="4" tint="-0.499984740745262"/>
          <name val="Calibri"/>
          <scheme val="minor"/>
        </font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5" t="inlineStr">
        <is>
          <t>Jorge Edison Huanca Ergueta</t>
        </is>
      </nc>
      <n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X5" t="inlineStr">
        <is>
          <t>Pendiente validación contable Yaquelin
- Umbral de depósito en ventanilla
- Acuerdos de definición funcional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5">
        <f>IF(Z5="Alta",100,IF(Z5="Media",75,IF(Z5="Baja",50,IF(Z5="",0))))</f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Alta</t>
        </is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50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182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108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Implementación de procediemintos almacenados para realizar desembolsos Wayki Cash Línea de crédito desde Ventanilla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5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5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5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5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">
        <v>0.5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5" t="inlineStr">
        <is>
          <t>Jorge Edison Huanca Ergueta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X5" t="inlineStr">
        <is>
          <t>Pendiente validación contable Yaquelin
- Umbral de depósito en ventanilla
- Acuerdos de definición funcional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5">
        <f>IF(Z5="Alta",100,IF(Z5="Media",75,IF(Z5="Baja",50,IF(Z5="",0))))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51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21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115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Pagos y Recaudación Bitel en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" t="inlineStr">
        <is>
          <t>Correo electrónico
DEFINICION DE RECARGAS Y PAGO DE RECAUDACIONES DE BITEL EN WAYKI Y ICOBRANZAS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">
        <v>44320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Carola Diaz Uria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">
        <v>44326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">
        <v>44351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">
        <v>44473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5" t="inlineStr">
        <is>
          <t>Christian Lupo Valencia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">
        <f>IF(Z5="Alta",100,IF(Z5="Media",75,IF(Z5="Baja",50,IF(Z5="",0))))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52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204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116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Recargas Bitel en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" t="inlineStr">
        <is>
          <t>Correo electrónico
DEFINICION DE RECARGAS Y PAGO DE RECAUDACIONES DE BITEL EN WAYKI Y ICOBRANZAS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">
        <v>44320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Carola Diaz Uria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">
        <v>44326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">
        <v>44351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">
        <v>44473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5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5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5" t="inlineStr">
        <is>
          <t>Christian Lupo Valencia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">
        <v>100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53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205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116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Implementación de procediemintos almacenados para realizar el cobro de Recargas de BITEL desde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" t="inlineStr">
        <is>
          <t>Correo electrónico
DEFINICION DE RECARGAS Y PAGO DE RECAUDACIONES DE BITEL EN WAYKI Y ICOBRANZAS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">
        <v>44320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Carola Diaz Uria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">
        <v>44326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">
        <v>44351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">
        <v>44473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5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5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5" t="inlineStr">
        <is>
          <t>Christian Lupo Valencia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">
        <v>100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54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206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116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Integración e implementación de Servicios en bus de integración para el proceso de Recargas BITEL desde APK e IPA 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" t="inlineStr">
        <is>
          <t>Correo electrónico
DEFINICION DE RECARGAS Y PAGO DE RECAUDACIONES DE BITEL EN WAYKI Y ICOBRANZAS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">
        <v>44320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Carola Diaz Uria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">
        <v>44326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">
        <v>44351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">
        <v>44473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5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5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5" t="inlineStr">
        <is>
          <t>Christian Lupo Valencia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">
        <v>100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55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207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116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Implementación de integration service para proceso de conciliación diario de cobros con Recaudación y Recargas BITEL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" t="inlineStr">
        <is>
          <t>Correo electrónico
DEFINICION DE RECARGAS Y PAGO DE RECAUDACIONES DE BITEL EN WAYKI Y ICOBRANZAS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">
        <v>44320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Carola Diaz Uria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">
        <v>44326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">
        <v>44351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">
        <v>44473</v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5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5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5" t="inlineStr">
        <is>
          <t>Christian Lupo Valencia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X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">
        <v>100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56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253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126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Diseño de pantallas de NUEVO BENEFICIO
- Afiliación a Pagos con QR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5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5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5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5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">
        <f>IF(Z5="Alta",100,IF(Z5="Media",75,IF(Z5="Baja",50,IF(Z5="",0))))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57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254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126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Implementación de procediemintos almacenados para realizar Transferencias Tipo YAPE desde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5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5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5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5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">
        <f>IF(Z5="Alta",100,IF(Z5="Media",75,IF(Z5="Baja",50,IF(Z5="",0))))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58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255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126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Integración e implementación de Servicios en bus de integración para el proceso de Pagos con QR - Transferencias Tipo YAPE desde APK e IPA 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J5" t="inlineStr">
        <is>
          <t>---</t>
        </is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5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Q5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5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">
        <f>IF(Z5="Alta",100,IF(Z5="Media",75,IF(Z5="Baja",50,IF(Z5="",0))))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59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290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140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Apertura de cuentas Plazo Fijo
- Plazos de 31, 60, 90 y 120 días
- Cambio de cartillas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">
        <v>44409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Luz Miriam Valladares Garate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">
        <v>44409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">
        <v>44417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">
        <v>44474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5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5" t="inlineStr">
        <is>
          <t>SI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">
        <f>IF(Z5="Alta",100,IF(Z5="Media",75,IF(Z5="Baja",50,IF(Z5="",0))))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60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291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140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Implementación de procedimientos almacenados con el fin de mostrar mas opciones de aperturas de Plazo fijo (Plazos menores)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">
        <v>44409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K5">
        <v>44409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L5">
        <v>44440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">
        <v>44409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">
        <v>44417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">
        <v>44474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5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5" t="inlineStr">
        <is>
          <t>SI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">
        <f>IF(Z5="Alta",100,IF(Z5="Media",75,IF(Z5="Baja",50,IF(Z5="",0))))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61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292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140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Modificación en APK e IPA con el fin de mostrar mas opciones a los clientes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">
        <v>44501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Luz Miriam Valladares Garate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">
        <v>44501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">
        <v>44417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">
        <v>44550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Certificación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5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5" t="inlineStr">
        <is>
          <t>SI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">
        <v>75</v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62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293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141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Implementación de Pagos de SEAL en ventanilla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">
        <v>44501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K5">
        <v>44501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">
        <v>44501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">
        <v>44417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">
        <v>44550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5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5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">
        <f>IF(Z5="Alta",100,IF(Z5="Media",75,IF(Z5="Baja",50,IF(Z5="",0))))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63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294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141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Implementación de procedimientos almacenados para realizar el cobro del servicio en línea con SEAL desde Ventanilla
- Consultas
- Pagos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">
        <v>44501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>
        <v>44501</v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>
        <v>44550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>
        <v>44550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">
        <v>44501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">
        <v>44417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">
        <v>44550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5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5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">
        <f>IF(Z5="Alta",100,IF(Z5="Media",75,IF(Z5="Baja",50,IF(Z5="",0))))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64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295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141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Integración e implementación de Servicios en bus de integración para el proceso de Pagos de SEAL desde bus de integración para otros canales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">
        <v>44501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Luz Miriam Valladares Garate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">
        <v>44501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5">
        <f>P5+7</f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5">
        <f>Q5</f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5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5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">
        <f>IF(Z5="Alta",100,IF(Z5="Media",75,IF(Z5="Baja",50,IF(Z5="",0))))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65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296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141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Implementación de cambios en iCobranzas para el proceso de Pagos en línea con SEAL desde ventanilla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5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">
        <v>44501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Luz Miriam Valladares Garate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">
        <v>44501</v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">
        <v>44417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">
        <v>44550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Análisis y diseño de software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5">
        <v>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5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">
        <f>IF(Z5="Alta",100,IF(Z5="Media",75,IF(Z5="Baja",50,IF(Z5="",0))))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66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361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164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Desembolso de crédito Wayki Cash en Ventanillas para créditos LCA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" t="inlineStr">
        <is>
          <t>Media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INVESTIGACIÓN Y DESARROLLO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">
        <v>44323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Heyner Pacheco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Alta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5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">
        <v>44417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5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">
        <v>0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">
        <f>IF(Z5="Alta",100,IF(Z5="Media",75,IF(Z5="Baja",50,IF(Z5="",0))))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67" sId="2" ref="A5:XFD5" action="delete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362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165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Implementación de reporte de constancias de operaciones
- Se implementa un reporte para búsqueda de constancias 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" t="inlineStr">
        <is>
          <t>Correo Electrónico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" t="inlineStr">
        <is>
          <t>Baja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Soporte y/o Mantenimiento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CANALES ELECTRÓNICOS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">
        <v>44197</v>
      </nc>
      <n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Renato Figueroa Diaz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NO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0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Media</t>
        </is>
      </nc>
      <n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P5" t="inlineStr">
        <is>
          <t>---</t>
        </is>
      </nc>
      <n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">
        <v>44417</v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quotePrefix="1">
      <nc r="R5" t="inlineStr">
        <is>
          <t>---</t>
        </is>
      </nc>
      <ndxf>
        <numFmt numFmtId="19" formatCode="dd/mm/yyyy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Definición funcional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 numFmtId="13">
      <nc r="T5">
        <v>0.1</v>
      </nc>
      <ndxf>
        <numFmt numFmtId="13" formatCode="0%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U5" t="inlineStr">
        <is>
          <t>NO</t>
        </is>
      </nc>
      <ndxf>
        <numFmt numFmtId="13" formatCode="0%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X5" t="inlineStr">
        <is>
          <t>Se utiliza un aplicativo de escritorio.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5">
        <f>IF(Z5="Alta",100,IF(Z5="Media",75,IF(Z5="Baja",50,IF(Z5="",0))))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Media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AA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68" sId="2" ref="A47:XFD47" action="insertRow">
    <undo index="0" exp="area" ref3D="1" dr="$X$1:$X$1048576" dn="Z_C463207C_6EEE_459F_B196_E216FC980535_.wvu.Cols" sId="2"/>
  </rrc>
  <rcc rId="1069" sId="2">
    <nc r="B47" t="inlineStr">
      <is>
        <t>NO</t>
      </is>
    </nc>
  </rcc>
  <rcc rId="1070" sId="2">
    <nc r="C47" t="inlineStr">
      <is>
        <t>SI</t>
      </is>
    </nc>
  </rcc>
  <rcc rId="1071" sId="2">
    <nc r="D47" t="inlineStr">
      <is>
        <t>000222</t>
      </is>
    </nc>
  </rcc>
  <rcc rId="1072" sId="2">
    <nc r="E47" t="inlineStr">
      <is>
        <t>Integración e implementación de Servicios en bus de integración para el proceso de recaudaciones BITEL  con el web service de Agente Corresponsal 
-Implementar lógica para llamar al método de pago - Implementación BITEL
-Adecuación WS para implementación BITEL AC y pruebas en desarrollo de Recargas</t>
      </is>
    </nc>
  </rcc>
  <rcc rId="1073" sId="2">
    <nc r="G47" t="inlineStr">
      <is>
        <t>Alta</t>
      </is>
    </nc>
  </rcc>
  <rcc rId="1074" sId="2">
    <nc r="H47" t="inlineStr">
      <is>
        <t>Proyecto</t>
      </is>
    </nc>
  </rcc>
  <rcc rId="1075" sId="2">
    <nc r="I47" t="inlineStr">
      <is>
        <t>CAPTACIONES Y SERVICIOS</t>
      </is>
    </nc>
  </rcc>
  <rcc rId="1076" sId="2" numFmtId="19">
    <nc r="J47">
      <v>44495</v>
    </nc>
  </rcc>
  <rcc rId="1077" sId="2">
    <nc r="K47" t="inlineStr">
      <is>
        <t>Carola Diaz Uria</t>
      </is>
    </nc>
  </rcc>
  <rcc rId="1078" sId="2">
    <nc r="L47" t="inlineStr">
      <is>
        <t>SI</t>
      </is>
    </nc>
  </rcc>
  <rcc rId="1079" sId="2">
    <nc r="M47" t="inlineStr">
      <is>
        <t>Canales Electrónicos</t>
      </is>
    </nc>
  </rcc>
  <rcc rId="1080" sId="2">
    <nc r="N47">
      <v>0</v>
    </nc>
  </rcc>
  <rcc rId="1081" sId="2">
    <nc r="O47" t="inlineStr">
      <is>
        <t>Alta</t>
      </is>
    </nc>
  </rcc>
  <rcc rId="1082" sId="2" numFmtId="19">
    <nc r="P47">
      <v>44495</v>
    </nc>
  </rcc>
  <rcc rId="1083" sId="2" numFmtId="19">
    <nc r="Q47">
      <v>44417</v>
    </nc>
  </rcc>
  <rcc rId="1084" sId="2" numFmtId="19">
    <nc r="R47">
      <v>44417</v>
    </nc>
  </rcc>
  <rcc rId="1085" sId="2">
    <nc r="S47" t="inlineStr">
      <is>
        <t>Definición funcional</t>
      </is>
    </nc>
  </rcc>
  <rcc rId="1086" sId="2" numFmtId="13">
    <nc r="T47">
      <v>0</v>
    </nc>
  </rcc>
  <rcc rId="1087" sId="2">
    <nc r="U47" t="inlineStr">
      <is>
        <t>NO</t>
      </is>
    </nc>
  </rcc>
  <rcc rId="1088" sId="2">
    <nc r="V47" t="inlineStr">
      <is>
        <t>Pedro Diego Izquierdo Bendezú</t>
      </is>
    </nc>
  </rcc>
  <rcc rId="1089" sId="2">
    <nc r="W47" t="inlineStr">
      <is>
        <t>Maricel Uscamaita Quispetupa</t>
      </is>
    </nc>
  </rcc>
  <rcc rId="1090" sId="2">
    <nc r="X47">
      <v>100</v>
    </nc>
  </rcc>
  <rcc rId="1091" sId="2">
    <nc r="Y47" t="inlineStr">
      <is>
        <t>Alta</t>
      </is>
    </nc>
  </rcc>
  <rcc rId="1092" sId="2">
    <oc r="B48" t="inlineStr">
      <is>
        <t>NO</t>
      </is>
    </oc>
    <nc r="B48"/>
  </rcc>
  <rcc rId="1093" sId="2">
    <oc r="C48" t="inlineStr">
      <is>
        <t>SI</t>
      </is>
    </oc>
    <nc r="C48"/>
  </rcc>
  <rcc rId="1094" sId="2">
    <oc r="D48" t="inlineStr">
      <is>
        <t>000222</t>
      </is>
    </oc>
    <nc r="D48"/>
  </rcc>
  <rcc rId="1095" sId="2">
    <oc r="E48" t="inlineStr">
      <is>
        <t>Integración e implementación de Servicios en bus de integración para el proceso de recaudaciones BITEL  con el web service de Agente Corresponsal 
-Implementar lógica para llamar al método de pago - Implementación BITEL
-Adecuación WS para implementación BITEL AC y pruebas en desarrollo de Recargas</t>
      </is>
    </oc>
    <nc r="E48"/>
  </rcc>
  <rcc rId="1096" sId="2">
    <oc r="G48" t="inlineStr">
      <is>
        <t>Alta</t>
      </is>
    </oc>
    <nc r="G48"/>
  </rcc>
  <rcc rId="1097" sId="2">
    <oc r="H48" t="inlineStr">
      <is>
        <t>Proyecto</t>
      </is>
    </oc>
    <nc r="H48"/>
  </rcc>
  <rcc rId="1098" sId="2">
    <oc r="I48" t="inlineStr">
      <is>
        <t>CAPTACIONES Y SERVICIOS</t>
      </is>
    </oc>
    <nc r="I48"/>
  </rcc>
  <rcc rId="1099" sId="2" numFmtId="19">
    <oc r="J48">
      <v>44495</v>
    </oc>
    <nc r="J48"/>
  </rcc>
  <rcc rId="1100" sId="2">
    <oc r="K48" t="inlineStr">
      <is>
        <t>Carola Diaz Uria</t>
      </is>
    </oc>
    <nc r="K48"/>
  </rcc>
  <rcc rId="1101" sId="2">
    <oc r="L48" t="inlineStr">
      <is>
        <t>SI</t>
      </is>
    </oc>
    <nc r="L48"/>
  </rcc>
  <rcc rId="1102" sId="2">
    <oc r="M48" t="inlineStr">
      <is>
        <t>Canales Electrónicos</t>
      </is>
    </oc>
    <nc r="M48"/>
  </rcc>
  <rcc rId="1103" sId="2">
    <oc r="N48">
      <v>0</v>
    </oc>
    <nc r="N48"/>
  </rcc>
  <rcc rId="1104" sId="2">
    <oc r="O48" t="inlineStr">
      <is>
        <t>Alta</t>
      </is>
    </oc>
    <nc r="O48"/>
  </rcc>
  <rcc rId="1105" sId="2" numFmtId="19">
    <oc r="P48">
      <v>44495</v>
    </oc>
    <nc r="P48"/>
  </rcc>
  <rcc rId="1106" sId="2" numFmtId="19">
    <oc r="Q48">
      <v>44417</v>
    </oc>
    <nc r="Q48"/>
  </rcc>
  <rcc rId="1107" sId="2">
    <oc r="R48">
      <f>Q48</f>
    </oc>
    <nc r="R48"/>
  </rcc>
  <rcc rId="1108" sId="2">
    <oc r="S48" t="inlineStr">
      <is>
        <t>Definición funcional</t>
      </is>
    </oc>
    <nc r="S48"/>
  </rcc>
  <rcc rId="1109" sId="2" numFmtId="13">
    <oc r="T48">
      <v>0</v>
    </oc>
    <nc r="T48"/>
  </rcc>
  <rcc rId="1110" sId="2">
    <oc r="U48" t="inlineStr">
      <is>
        <t>NO</t>
      </is>
    </oc>
    <nc r="U48"/>
  </rcc>
  <rcc rId="1111" sId="2">
    <oc r="V48" t="inlineStr">
      <is>
        <t>Pedro Diego Izquierdo Bendezú</t>
      </is>
    </oc>
    <nc r="V48"/>
  </rcc>
  <rcc rId="1112" sId="2">
    <oc r="W48" t="inlineStr">
      <is>
        <t>Maricel Uscamaita Quispetupa</t>
      </is>
    </oc>
    <nc r="W48"/>
  </rcc>
  <rcc rId="1113" sId="2">
    <oc r="Y48">
      <v>100</v>
    </oc>
    <nc r="Y48"/>
  </rcc>
  <rcc rId="1114" sId="2">
    <oc r="Z48" t="inlineStr">
      <is>
        <t>Alta</t>
      </is>
    </oc>
    <nc r="Z48"/>
  </rcc>
  <rrc rId="1115" sId="2" ref="A48:XFD48" action="insertRow">
    <undo index="0" exp="area" ref3D="1" dr="$X$1:$X$1048576" dn="Z_C463207C_6EEE_459F_B196_E216FC980535_.wvu.Cols" sId="2"/>
  </rrc>
  <rrc rId="1116" sId="2" ref="A48:XFD49" action="insertRow">
    <undo index="0" exp="area" ref3D="1" dr="$X$1:$X$1048576" dn="Z_C463207C_6EEE_459F_B196_E216FC980535_.wvu.Cols" sId="2"/>
  </rrc>
  <rcc rId="1117" sId="2">
    <nc r="D48" t="inlineStr">
      <is>
        <t>001000</t>
      </is>
    </nc>
  </rcc>
  <rcc rId="1118" sId="2">
    <nc r="E48" t="inlineStr">
      <is>
        <t xml:space="preserve">Implementación de Optimización en Extornos automáticos para operaciones de Retiros a través de Agentes Corresponsales GLOBOKAS </t>
      </is>
    </nc>
  </rcc>
  <rcc rId="1119" sId="2">
    <nc r="B48" t="inlineStr">
      <is>
        <t>SI</t>
      </is>
    </nc>
  </rcc>
  <rcc rId="1120" sId="2">
    <nc r="C48" t="inlineStr">
      <is>
        <t>SI</t>
      </is>
    </nc>
  </rcc>
  <rfmt sheetId="2" sqref="A48:W48 Y48:XFD48">
    <dxf>
      <fill>
        <patternFill patternType="solid">
          <bgColor rgb="FFFFFF00"/>
        </patternFill>
      </fill>
    </dxf>
  </rfmt>
  <rcc rId="1121" sId="2" odxf="1" dxf="1">
    <nc r="G48" t="inlineStr">
      <is>
        <t>Alta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122" sId="2" odxf="1" dxf="1">
    <nc r="H48" t="inlineStr">
      <is>
        <t>Proyecto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123" sId="2" odxf="1" dxf="1">
    <nc r="I48" t="inlineStr">
      <is>
        <t>CAPTACIONES Y SERVICIOS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124" sId="2" numFmtId="19">
    <nc r="J48">
      <v>44536</v>
    </nc>
  </rcc>
  <rcc rId="1125" sId="2">
    <nc r="K48" t="inlineStr">
      <is>
        <t>Mirko Arnold Tupayachi Castilla</t>
      </is>
    </nc>
  </rcc>
  <rcc rId="1126" sId="2" odxf="1" dxf="1">
    <nc r="L48" t="inlineStr">
      <is>
        <t>SI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127" sId="2" odxf="1" dxf="1">
    <nc r="M48" t="inlineStr">
      <is>
        <t>Canales Electrónicos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128" sId="2" odxf="1" dxf="1">
    <nc r="N48">
      <v>0</v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129" sId="2" odxf="1" dxf="1">
    <nc r="O48" t="inlineStr">
      <is>
        <t>Alta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fmt sheetId="2" sqref="P48" start="0" length="0">
    <dxf>
      <fill>
        <patternFill patternType="none">
          <bgColor indexed="65"/>
        </patternFill>
      </fill>
    </dxf>
  </rfmt>
  <rcc rId="1130" sId="2" numFmtId="19">
    <nc r="P48">
      <v>44562</v>
    </nc>
  </rcc>
  <rcc rId="1131" sId="2" numFmtId="19">
    <nc r="Q48">
      <v>44586</v>
    </nc>
  </rcc>
  <rcc rId="1132" sId="2" numFmtId="19">
    <nc r="R48">
      <v>44592</v>
    </nc>
  </rcc>
  <rcc rId="1133" sId="2" odxf="1" dxf="1">
    <nc r="S48" t="inlineStr">
      <is>
        <t>Puesta en producción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134" sId="2" odxf="1" dxf="1" numFmtId="13">
    <nc r="T48">
      <v>1</v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135" sId="2" odxf="1" dxf="1">
    <nc r="U48" t="inlineStr">
      <is>
        <t>SI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136" sId="2" odxf="1" dxf="1">
    <nc r="V48" t="inlineStr">
      <is>
        <t>Pedro Diego Izquierdo Bendezú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137" sId="2" odxf="1" dxf="1">
    <nc r="W48" t="inlineStr">
      <is>
        <t>Jimmy Keith Escobar Zea</t>
      </is>
    </nc>
    <odxf>
      <fill>
        <patternFill patternType="solid">
          <bgColor rgb="FFFFFF00"/>
        </patternFill>
      </fill>
      <alignment wrapText="0" readingOrder="0"/>
    </odxf>
    <ndxf>
      <fill>
        <patternFill patternType="none">
          <bgColor indexed="65"/>
        </patternFill>
      </fill>
      <alignment wrapText="1" readingOrder="0"/>
    </ndxf>
  </rcc>
  <rfmt sheetId="2" sqref="A48:W48 Y48:XFD48">
    <dxf>
      <fill>
        <patternFill>
          <bgColor rgb="FFFFFF00"/>
        </patternFill>
      </fill>
    </dxf>
  </rfmt>
  <rcc rId="1138" sId="2" odxf="1" dxf="1">
    <nc r="D49" t="inlineStr">
      <is>
        <t>001000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39" sId="2" odxf="1" dxf="1">
    <nc r="G49" t="inlineStr">
      <is>
        <t>Alta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40" sId="2" odxf="1" dxf="1">
    <nc r="H49" t="inlineStr">
      <is>
        <t>Proyecto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41" sId="2" odxf="1" dxf="1">
    <nc r="I49" t="inlineStr">
      <is>
        <t>CAPTACIONES Y SERVICIOS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42" sId="2" odxf="1" dxf="1" numFmtId="19">
    <nc r="J49">
      <v>44536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43" sId="2" odxf="1" dxf="1">
    <nc r="K49" t="inlineStr">
      <is>
        <t>Mirko Arnold Tupayachi Castilla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44" sId="2" odxf="1" dxf="1">
    <nc r="L49" t="inlineStr">
      <is>
        <t>SI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45" sId="2" odxf="1" dxf="1">
    <nc r="M49" t="inlineStr">
      <is>
        <t>Canales Electrónicos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46" sId="2" odxf="1" dxf="1">
    <nc r="N49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47" sId="2" odxf="1" dxf="1">
    <nc r="O49" t="inlineStr">
      <is>
        <t>Alta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2" sqref="P49" start="0" length="0">
    <dxf>
      <fill>
        <patternFill patternType="solid">
          <bgColor rgb="FFFFFF00"/>
        </patternFill>
      </fill>
    </dxf>
  </rfmt>
  <rcc rId="1148" sId="2">
    <nc r="E49" t="inlineStr">
      <is>
        <t>Armado de tramas y matriz de casos para pruebas funcionales</t>
      </is>
    </nc>
  </rcc>
  <rrc rId="1149" sId="2" ref="A49:XFD49" action="insertRow">
    <undo index="0" exp="area" ref3D="1" dr="$X$1:$X$1048576" dn="Z_C463207C_6EEE_459F_B196_E216FC980535_.wvu.Cols" sId="2"/>
  </rrc>
  <rcc rId="1150" sId="2">
    <nc r="D49" t="inlineStr">
      <is>
        <t>001000</t>
      </is>
    </nc>
  </rcc>
  <rcc rId="1151" sId="2">
    <nc r="E49" t="inlineStr">
      <is>
        <t>Análisis y modificación de SP para evitar dobles extornos a través de Globokas</t>
      </is>
    </nc>
  </rcc>
  <rcc rId="1152" sId="2">
    <nc r="G49" t="inlineStr">
      <is>
        <t>Alta</t>
      </is>
    </nc>
  </rcc>
  <rcc rId="1153" sId="2">
    <nc r="H49" t="inlineStr">
      <is>
        <t>Proyecto</t>
      </is>
    </nc>
  </rcc>
  <rcc rId="1154" sId="2">
    <nc r="I49" t="inlineStr">
      <is>
        <t>CAPTACIONES Y SERVICIOS</t>
      </is>
    </nc>
  </rcc>
  <rcc rId="1155" sId="2" numFmtId="19">
    <nc r="J49">
      <v>44536</v>
    </nc>
  </rcc>
  <rcc rId="1156" sId="2">
    <nc r="K49" t="inlineStr">
      <is>
        <t>Mirko Arnold Tupayachi Castilla</t>
      </is>
    </nc>
  </rcc>
  <rcc rId="1157" sId="2">
    <nc r="L49" t="inlineStr">
      <is>
        <t>SI</t>
      </is>
    </nc>
  </rcc>
  <rcc rId="1158" sId="2">
    <nc r="M49" t="inlineStr">
      <is>
        <t>Canales Electrónicos</t>
      </is>
    </nc>
  </rcc>
  <rcc rId="1159" sId="2">
    <nc r="N49">
      <v>0</v>
    </nc>
  </rcc>
  <rcc rId="1160" sId="2">
    <nc r="O49" t="inlineStr">
      <is>
        <t>Alta</t>
      </is>
    </nc>
  </rcc>
  <rcc rId="1161" sId="2" numFmtId="19">
    <nc r="P49">
      <v>44562</v>
    </nc>
  </rcc>
  <rcc rId="1162" sId="2" numFmtId="19">
    <nc r="R49">
      <v>44592</v>
    </nc>
  </rcc>
  <rcc rId="1163" sId="2">
    <nc r="S49" t="inlineStr">
      <is>
        <t>Puesta en producción</t>
      </is>
    </nc>
  </rcc>
  <rcc rId="1164" sId="2" numFmtId="13">
    <nc r="T49">
      <v>1</v>
    </nc>
  </rcc>
  <rcc rId="1165" sId="2">
    <nc r="U49" t="inlineStr">
      <is>
        <t>SI</t>
      </is>
    </nc>
  </rcc>
  <rcc rId="1166" sId="2">
    <nc r="V49" t="inlineStr">
      <is>
        <t>Pedro Diego Izquierdo Bendezú</t>
      </is>
    </nc>
  </rcc>
  <rcc rId="1167" sId="2">
    <nc r="W49" t="inlineStr">
      <is>
        <t>Jimmy Keith Escobar Zea</t>
      </is>
    </nc>
  </rcc>
  <rfmt sheetId="2" sqref="X49" start="0" length="0">
    <dxf>
      <fill>
        <patternFill patternType="solid">
          <bgColor rgb="FFFFFF00"/>
        </patternFill>
      </fill>
    </dxf>
  </rfmt>
  <rcc rId="1168" sId="2" numFmtId="19">
    <nc r="P50">
      <v>44578</v>
    </nc>
  </rcc>
  <rcc rId="1169" sId="2" numFmtId="19">
    <nc r="Q50">
      <v>44580</v>
    </nc>
  </rcc>
  <rcc rId="1170" sId="2" numFmtId="19">
    <nc r="Q49">
      <v>44575</v>
    </nc>
  </rcc>
  <rcc rId="1171" sId="2" numFmtId="19">
    <nc r="R50">
      <v>44592</v>
    </nc>
  </rcc>
  <rcc rId="1172" sId="2" odxf="1" dxf="1">
    <nc r="S50" t="inlineStr">
      <is>
        <t>Puesta en producción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73" sId="2" odxf="1" dxf="1" numFmtId="13">
    <nc r="T50">
      <v>1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74" sId="2" odxf="1" dxf="1">
    <nc r="U50" t="inlineStr">
      <is>
        <t>SI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75" sId="2" odxf="1" dxf="1">
    <nc r="V50" t="inlineStr">
      <is>
        <t>Pedro Diego Izquierdo Bendezú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76" sId="2" odxf="1" dxf="1">
    <nc r="W50" t="inlineStr">
      <is>
        <t>Jimmy Keith Escobar Zea</t>
      </is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fmt sheetId="2" sqref="X50" start="0" length="0">
    <dxf>
      <fill>
        <patternFill patternType="solid">
          <bgColor rgb="FFFFFF00"/>
        </patternFill>
      </fill>
    </dxf>
  </rfmt>
  <rfmt sheetId="2" sqref="Y50" start="0" length="0">
    <dxf>
      <fill>
        <patternFill patternType="solid">
          <bgColor rgb="FFFFFF00"/>
        </patternFill>
      </fill>
    </dxf>
  </rfmt>
  <rfmt sheetId="2" sqref="Z50" start="0" length="0">
    <dxf>
      <fill>
        <patternFill patternType="solid">
          <bgColor rgb="FFFFFF00"/>
        </patternFill>
      </fill>
    </dxf>
  </rfmt>
  <rfmt sheetId="2" sqref="AA50" start="0" length="0">
    <dxf>
      <fill>
        <patternFill patternType="solid">
          <bgColor rgb="FFFFFF00"/>
        </patternFill>
      </fill>
    </dxf>
  </rfmt>
  <rfmt sheetId="2" sqref="A50:W50 Y50:XFD50">
    <dxf>
      <fill>
        <patternFill>
          <bgColor rgb="FFFFFF00"/>
        </patternFill>
      </fill>
    </dxf>
  </rfmt>
  <rcc rId="1177" sId="2" odxf="1" dxf="1">
    <nc r="D51" t="inlineStr">
      <is>
        <t>001000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78" sId="2" odxf="1" dxf="1">
    <nc r="G51" t="inlineStr">
      <is>
        <t>Alta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79" sId="2" odxf="1" dxf="1">
    <nc r="H51" t="inlineStr">
      <is>
        <t>Proyecto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80" sId="2" odxf="1" dxf="1">
    <nc r="I51" t="inlineStr">
      <is>
        <t>CAPTACIONES Y SERVICIOS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81" sId="2" odxf="1" dxf="1" numFmtId="19">
    <nc r="J51">
      <v>44536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82" sId="2" odxf="1" dxf="1">
    <nc r="K51" t="inlineStr">
      <is>
        <t>Mirko Arnold Tupayachi Castilla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83" sId="2" odxf="1" dxf="1">
    <nc r="L51" t="inlineStr">
      <is>
        <t>SI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84" sId="2" odxf="1" dxf="1">
    <nc r="M51" t="inlineStr">
      <is>
        <t>Canales Electrónicos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85" sId="2" odxf="1" dxf="1">
    <nc r="N5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86" sId="2" odxf="1" dxf="1">
    <nc r="O51" t="inlineStr">
      <is>
        <t>Alta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87" sId="2" numFmtId="19">
    <nc r="P51">
      <v>44581</v>
    </nc>
  </rcc>
  <rcc rId="1188" sId="2" numFmtId="19">
    <nc r="Q51">
      <v>44586</v>
    </nc>
  </rcc>
  <rcc rId="1189" sId="2" numFmtId="19">
    <nc r="R51">
      <v>44592</v>
    </nc>
  </rcc>
  <rcc rId="1190" sId="2" odxf="1" dxf="1">
    <nc r="S51" t="inlineStr">
      <is>
        <t>Puesta en producción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91" sId="2" odxf="1" dxf="1" numFmtId="13">
    <nc r="T51">
      <v>1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92" sId="2" odxf="1" dxf="1">
    <nc r="U51" t="inlineStr">
      <is>
        <t>SI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93" sId="2" odxf="1" dxf="1">
    <nc r="V51" t="inlineStr">
      <is>
        <t>Pedro Diego Izquierdo Bendezú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194" sId="2" odxf="1" dxf="1">
    <nc r="W51" t="inlineStr">
      <is>
        <t>Jimmy Keith Escobar Zea</t>
      </is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fmt sheetId="2" sqref="A51:W51 Y51:XFD51">
    <dxf>
      <fill>
        <patternFill>
          <bgColor rgb="FFFFFF00"/>
        </patternFill>
      </fill>
    </dxf>
  </rfmt>
  <rcc rId="1195" sId="2">
    <nc r="E51" t="inlineStr">
      <is>
        <t>Pruebas funcionales y puesta en producción de implementación</t>
      </is>
    </nc>
  </rcc>
  <rrc rId="1196" sId="2" ref="A52:XFD52" action="insertRow">
    <undo index="0" exp="area" ref3D="1" dr="$X$1:$X$1048576" dn="Z_C463207C_6EEE_459F_B196_E216FC980535_.wvu.Cols" sId="2"/>
  </rrc>
  <rcc rId="1197" sId="2">
    <nc r="D52" t="inlineStr">
      <is>
        <t>001000</t>
      </is>
    </nc>
  </rcc>
  <rcc rId="1198" sId="2">
    <nc r="E52" t="inlineStr">
      <is>
        <t>Envío de reporte estadístico para segumiiento de operaciones Globokas y operaciones de extorno</t>
      </is>
    </nc>
  </rcc>
  <rcc rId="1199" sId="2">
    <nc r="G52" t="inlineStr">
      <is>
        <t>Alta</t>
      </is>
    </nc>
  </rcc>
  <rcc rId="1200" sId="2">
    <nc r="H52" t="inlineStr">
      <is>
        <t>Proyecto</t>
      </is>
    </nc>
  </rcc>
  <rcc rId="1201" sId="2">
    <nc r="I52" t="inlineStr">
      <is>
        <t>CAPTACIONES Y SERVICIOS</t>
      </is>
    </nc>
  </rcc>
  <rcc rId="1202" sId="2" numFmtId="19">
    <nc r="J52">
      <v>44536</v>
    </nc>
  </rcc>
  <rcc rId="1203" sId="2">
    <nc r="K52" t="inlineStr">
      <is>
        <t>Mirko Arnold Tupayachi Castilla</t>
      </is>
    </nc>
  </rcc>
  <rcc rId="1204" sId="2">
    <nc r="L52" t="inlineStr">
      <is>
        <t>SI</t>
      </is>
    </nc>
  </rcc>
  <rcc rId="1205" sId="2">
    <nc r="M52" t="inlineStr">
      <is>
        <t>Canales Electrónicos</t>
      </is>
    </nc>
  </rcc>
  <rcc rId="1206" sId="2">
    <nc r="N52">
      <v>0</v>
    </nc>
  </rcc>
  <rcc rId="1207" sId="2">
    <nc r="O52" t="inlineStr">
      <is>
        <t>Alta</t>
      </is>
    </nc>
  </rcc>
  <rcc rId="1208" sId="2" numFmtId="19">
    <nc r="P52">
      <v>44600</v>
    </nc>
  </rcc>
  <rcc rId="1209" sId="2" numFmtId="19">
    <nc r="Q52">
      <v>44608</v>
    </nc>
  </rcc>
  <rcc rId="1210" sId="2" numFmtId="19">
    <nc r="R52">
      <v>44608</v>
    </nc>
  </rcc>
  <rcc rId="1211" sId="2" numFmtId="13">
    <nc r="T52">
      <v>0.8</v>
    </nc>
  </rcc>
  <rcc rId="1212" sId="2">
    <nc r="U52" t="inlineStr">
      <is>
        <t>NO</t>
      </is>
    </nc>
  </rcc>
  <rcc rId="1213" sId="2">
    <nc r="V52" t="inlineStr">
      <is>
        <t>Pedro Diego Izquierdo Bendezú</t>
      </is>
    </nc>
  </rcc>
  <rcc rId="1214" sId="2">
    <nc r="W52" t="inlineStr">
      <is>
        <t>Jimmy Keith Escobar Zea</t>
      </is>
    </nc>
  </rcc>
  <rcv guid="{C463207C-6EEE-459F-B196-E216FC980535}" action="delete"/>
  <rdn rId="0" localSheetId="2" customView="1" name="Z_C463207C_6EEE_459F_B196_E216FC980535_.wvu.Cols" hidden="1" oldHidden="1" comment="" oldComment="">
    <formula>'CONSOL REQ. PEND. IMPLEMEN 2021'!$X:$X</formula>
    <oldFormula>'CONSOL REQ. PEND. IMPLEMEN 2021'!$X:$X</oldFormula>
  </rdn>
  <rdn rId="0" localSheetId="2" customView="1" name="Z_C463207C_6EEE_459F_B196_E216FC980535_.wvu.FilterData" hidden="1" oldHidden="1" comment="" oldComment="">
    <formula>'CONSOL REQ. PEND. IMPLEMEN 2021'!$A$4:$AC$118</formula>
    <oldFormula>'CONSOL REQ. PEND. IMPLEMEN 2021'!$A$4:$AD$118</oldFormula>
  </rdn>
  <rdn rId="0" localSheetId="5" customView="1" name="Z_C463207C_6EEE_459F_B196_E216FC980535_.wvu.FilterData" hidden="1" oldHidden="1" comment="" oldComment="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 comment="" oldComment="">
    <formula>KANBAN!$A:$R</formula>
    <oldFormula>KANBAN!$A:$R</oldFormula>
  </rdn>
  <rcv guid="{C463207C-6EEE-459F-B196-E216FC980535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9" sId="2">
    <nc r="D53" t="inlineStr">
      <is>
        <t>001001</t>
      </is>
    </nc>
  </rcc>
  <rrc rId="1220" sId="2" ref="A53:XFD53" action="insertRow"/>
  <rcc rId="1221" sId="2" odxf="1" dxf="1">
    <nc r="D53" t="inlineStr">
      <is>
        <t>001001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rc rId="1222" sId="2" ref="A54:XFD54" action="insertRow"/>
  <rcc rId="1223" sId="2">
    <nc r="E53" t="inlineStr">
      <is>
        <t>Revisión de diferencias en recargas a través de Disashop</t>
      </is>
    </nc>
  </rcc>
  <rcc rId="1224" sId="2" odxf="1" dxf="1">
    <nc r="G53" t="inlineStr">
      <is>
        <t>Media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225" sId="2" odxf="1" dxf="1">
    <nc r="H53" t="inlineStr">
      <is>
        <t>Soporte y/o Mantenimiento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226" sId="2" odxf="1" dxf="1">
    <nc r="I53" t="inlineStr">
      <is>
        <t>CANALES ELECTRÓNICOS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fmt sheetId="2" sqref="J53" start="0" length="0">
    <dxf>
      <fill>
        <patternFill patternType="none">
          <bgColor indexed="65"/>
        </patternFill>
      </fill>
    </dxf>
  </rfmt>
  <rfmt sheetId="2" sqref="K53" start="0" length="0">
    <dxf>
      <font>
        <sz val="9"/>
        <color theme="4" tint="-0.499984740745262"/>
      </font>
      <numFmt numFmtId="19" formatCode="dd/mm/yyyy"/>
      <fill>
        <patternFill patternType="none">
          <bgColor indexed="65"/>
        </patternFill>
      </fill>
      <alignment horizontal="center" wrapText="1" readingOrder="0"/>
    </dxf>
  </rfmt>
  <rfmt sheetId="2" sqref="L53" start="0" length="0">
    <dxf>
      <font>
        <sz val="9"/>
        <color theme="4" tint="-0.499984740745262"/>
      </font>
      <numFmt numFmtId="19" formatCode="dd/mm/yyyy"/>
      <fill>
        <patternFill patternType="none">
          <bgColor indexed="65"/>
        </patternFill>
      </fill>
      <alignment wrapText="1" readingOrder="0"/>
    </dxf>
  </rfmt>
  <rfmt sheetId="2" sqref="M53" start="0" length="0">
    <dxf>
      <font>
        <sz val="9"/>
        <color theme="4" tint="-0.499984740745262"/>
      </font>
      <numFmt numFmtId="19" formatCode="dd/mm/yyyy"/>
      <fill>
        <patternFill patternType="none">
          <bgColor indexed="65"/>
        </patternFill>
      </fill>
      <alignment wrapText="1" readingOrder="0"/>
    </dxf>
  </rfmt>
  <rcc rId="1227" sId="2" odxf="1" dxf="1" numFmtId="19">
    <nc r="N53">
      <v>0</v>
    </nc>
    <odxf>
      <font>
        <color theme="4" tint="-0.499984740745262"/>
      </font>
      <numFmt numFmtId="0" formatCode="General"/>
      <fill>
        <patternFill patternType="solid">
          <bgColor rgb="FFFFFF00"/>
        </patternFill>
      </fill>
      <alignment wrapText="0" readingOrder="0"/>
    </odxf>
    <ndxf>
      <font>
        <sz val="9"/>
        <color theme="4" tint="-0.499984740745262"/>
      </font>
      <numFmt numFmtId="19" formatCode="dd/mm/yyyy"/>
      <fill>
        <patternFill patternType="none">
          <bgColor indexed="65"/>
        </patternFill>
      </fill>
      <alignment wrapText="1" readingOrder="0"/>
    </ndxf>
  </rcc>
  <rcc rId="1228" sId="2" odxf="1" dxf="1">
    <nc r="O53" t="inlineStr">
      <is>
        <t>media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fmt sheetId="2" sqref="P53" start="0" length="0">
    <dxf>
      <fill>
        <patternFill patternType="none">
          <bgColor indexed="65"/>
        </patternFill>
      </fill>
    </dxf>
  </rfmt>
  <rfmt sheetId="2" sqref="Q53" start="0" length="0">
    <dxf>
      <fill>
        <patternFill patternType="none">
          <bgColor indexed="65"/>
        </patternFill>
      </fill>
    </dxf>
  </rfmt>
  <rfmt sheetId="2" sqref="R53" start="0" length="0">
    <dxf>
      <fill>
        <patternFill patternType="none">
          <bgColor indexed="65"/>
        </patternFill>
      </fill>
    </dxf>
  </rfmt>
  <rcc rId="1229" sId="2" odxf="1" dxf="1">
    <nc r="S53" t="inlineStr">
      <is>
        <t>Puesta en producción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230" sId="2" odxf="1" dxf="1" numFmtId="13">
    <nc r="T53">
      <v>1</v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231" sId="2" odxf="1" dxf="1">
    <nc r="U53" t="inlineStr">
      <is>
        <t>SI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232" sId="2" odxf="1" dxf="1">
    <nc r="V53" t="inlineStr">
      <is>
        <t>Pedro Diego Izquierdo Bendezú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fmt sheetId="2" sqref="W53" start="0" length="0">
    <dxf>
      <fill>
        <patternFill patternType="none">
          <bgColor indexed="65"/>
        </patternFill>
      </fill>
      <alignment wrapText="0" readingOrder="0"/>
    </dxf>
  </rfmt>
  <rfmt sheetId="2" sqref="N53">
    <dxf>
      <numFmt numFmtId="0" formatCode="General"/>
    </dxf>
  </rfmt>
  <rcc rId="1233" sId="2" numFmtId="19">
    <nc r="P53">
      <v>44587</v>
    </nc>
  </rcc>
  <rcc rId="1234" sId="2" numFmtId="19">
    <nc r="J53">
      <v>44586</v>
    </nc>
  </rcc>
  <rcc rId="1235" sId="2" numFmtId="19">
    <nc r="R53">
      <v>44590</v>
    </nc>
  </rcc>
  <rfmt sheetId="2" sqref="A53:W53 Y53:XFD53">
    <dxf>
      <fill>
        <patternFill>
          <bgColor rgb="FFFFFF00"/>
        </patternFill>
      </fill>
    </dxf>
  </rfmt>
  <rrc rId="1236" sId="2" ref="A55:XFD55" action="insertRow"/>
  <rfmt sheetId="2" sqref="D54" start="0" length="0">
    <dxf>
      <fill>
        <patternFill patternType="solid">
          <bgColor rgb="FFFFFF00"/>
        </patternFill>
      </fill>
    </dxf>
  </rfmt>
  <rcc rId="1237" sId="2">
    <nc r="G54" t="inlineStr">
      <is>
        <t>Media</t>
      </is>
    </nc>
  </rcc>
  <rcc rId="1238" sId="2">
    <nc r="H54" t="inlineStr">
      <is>
        <t>Soporte y/o Mantenimiento</t>
      </is>
    </nc>
  </rcc>
  <rcc rId="1239" sId="2">
    <nc r="I54" t="inlineStr">
      <is>
        <t>CANALES ELECTRÓNICOS</t>
      </is>
    </nc>
  </rcc>
  <rfmt sheetId="2" sqref="K54" start="0" length="0">
    <dxf>
      <font>
        <sz val="9"/>
        <color theme="4" tint="-0.499984740745262"/>
      </font>
      <numFmt numFmtId="19" formatCode="dd/mm/yyyy"/>
      <alignment horizontal="center" wrapText="1" readingOrder="0"/>
    </dxf>
  </rfmt>
  <rfmt sheetId="2" sqref="L54" start="0" length="0">
    <dxf>
      <font>
        <sz val="9"/>
        <color theme="4" tint="-0.499984740745262"/>
      </font>
      <numFmt numFmtId="19" formatCode="dd/mm/yyyy"/>
      <alignment wrapText="1" readingOrder="0"/>
    </dxf>
  </rfmt>
  <rfmt sheetId="2" sqref="M54" start="0" length="0">
    <dxf>
      <font>
        <sz val="9"/>
        <color theme="4" tint="-0.499984740745262"/>
      </font>
      <numFmt numFmtId="19" formatCode="dd/mm/yyyy"/>
      <alignment wrapText="1" readingOrder="0"/>
    </dxf>
  </rfmt>
  <rcc rId="1240" sId="2" odxf="1" dxf="1">
    <nc r="N54">
      <v>0</v>
    </nc>
    <odxf>
      <font>
        <color theme="4" tint="-0.499984740745262"/>
      </font>
      <alignment wrapText="0" readingOrder="0"/>
    </odxf>
    <ndxf>
      <font>
        <sz val="9"/>
        <color theme="4" tint="-0.499984740745262"/>
      </font>
      <alignment wrapText="1" readingOrder="0"/>
    </ndxf>
  </rcc>
  <rcc rId="1241" sId="2">
    <nc r="O54" t="inlineStr">
      <is>
        <t>media</t>
      </is>
    </nc>
  </rcc>
  <rcc rId="1242" sId="2" numFmtId="19">
    <nc r="R54">
      <v>44590</v>
    </nc>
  </rcc>
  <rcc rId="1243" sId="2">
    <nc r="S54" t="inlineStr">
      <is>
        <t>Puesta en producción</t>
      </is>
    </nc>
  </rcc>
  <rcc rId="1244" sId="2" numFmtId="13">
    <nc r="T54">
      <v>1</v>
    </nc>
  </rcc>
  <rcc rId="1245" sId="2">
    <nc r="U54" t="inlineStr">
      <is>
        <t>SI</t>
      </is>
    </nc>
  </rcc>
  <rcc rId="1246" sId="2">
    <nc r="V54" t="inlineStr">
      <is>
        <t>Pedro Diego Izquierdo Bendezú</t>
      </is>
    </nc>
  </rcc>
  <rfmt sheetId="2" sqref="W54" start="0" length="0">
    <dxf>
      <alignment wrapText="0" readingOrder="0"/>
    </dxf>
  </rfmt>
  <rcc rId="1247" sId="2">
    <nc r="D54" t="inlineStr">
      <is>
        <t>001002</t>
      </is>
    </nc>
  </rcc>
  <rcc rId="1248" sId="2">
    <nc r="E54" t="inlineStr">
      <is>
        <t>Revisión de diferencias en recargas a través de Claro</t>
      </is>
    </nc>
  </rcc>
  <rcc rId="1249" sId="2" numFmtId="19">
    <nc r="J54">
      <v>44585</v>
    </nc>
  </rcc>
  <rcc rId="1250" sId="2" numFmtId="19">
    <nc r="P54">
      <v>44586</v>
    </nc>
  </rcc>
  <rcc rId="1251" sId="2" numFmtId="19">
    <nc r="Q54">
      <v>44588</v>
    </nc>
  </rcc>
  <rcc rId="1252" sId="2" numFmtId="19">
    <nc r="Q53">
      <v>44589</v>
    </nc>
  </rcc>
  <rcc rId="1253" sId="2">
    <nc r="D55" t="inlineStr">
      <is>
        <t>001003</t>
      </is>
    </nc>
  </rcc>
  <rrc rId="1254" sId="2" ref="A56:XFD56" action="insertRow"/>
  <rcc rId="1255" sId="2">
    <nc r="E55" t="inlineStr">
      <is>
        <t>Análisis y sustentación para pago irregular en Agente Corresponsal - convenio Universidad Andina</t>
      </is>
    </nc>
  </rcc>
  <rcc rId="1256" sId="2">
    <nc r="G55" t="inlineStr">
      <is>
        <t>Alta</t>
      </is>
    </nc>
  </rcc>
  <rcc rId="1257" sId="2">
    <nc r="H55" t="inlineStr">
      <is>
        <t>Soporte y/o Mantenimiento</t>
      </is>
    </nc>
  </rcc>
  <rcc rId="1258" sId="2">
    <nc r="I55" t="inlineStr">
      <is>
        <t>CANALES ELECTRÓNICOS</t>
      </is>
    </nc>
  </rcc>
  <rcc rId="1259" sId="2" numFmtId="19">
    <nc r="J55">
      <v>44585</v>
    </nc>
  </rcc>
  <rcc rId="1260" sId="2">
    <nc r="K55" t="inlineStr">
      <is>
        <t>Mirko Arnold Tupayachi Castilla</t>
      </is>
    </nc>
  </rcc>
  <rcc rId="1261" sId="2">
    <nc r="L55" t="inlineStr">
      <is>
        <t>SI</t>
      </is>
    </nc>
  </rcc>
  <rcc rId="1262" sId="2">
    <nc r="M55" t="inlineStr">
      <is>
        <t>Canales Electrónicos</t>
      </is>
    </nc>
  </rcc>
  <rcc rId="1263" sId="2">
    <nc r="N55">
      <v>0</v>
    </nc>
  </rcc>
  <rcc rId="1264" sId="2">
    <nc r="O55" t="inlineStr">
      <is>
        <t>Alta</t>
      </is>
    </nc>
  </rcc>
  <rcc rId="1265" sId="2" numFmtId="19">
    <nc r="P55">
      <v>44588</v>
    </nc>
  </rcc>
  <rcc rId="1266" sId="2" numFmtId="19">
    <nc r="Q55">
      <v>44592</v>
    </nc>
  </rcc>
  <rcc rId="1267" sId="2" numFmtId="19">
    <nc r="R55">
      <v>44592</v>
    </nc>
  </rcc>
  <rcc rId="1268" sId="2">
    <nc r="S55" t="inlineStr">
      <is>
        <t>Puesta en producción</t>
      </is>
    </nc>
  </rcc>
  <rcc rId="1269" sId="2" numFmtId="13">
    <nc r="T55">
      <v>1</v>
    </nc>
  </rcc>
  <rcc rId="1270" sId="2">
    <nc r="U55" t="inlineStr">
      <is>
        <t>SI</t>
      </is>
    </nc>
  </rcc>
  <rcc rId="1271" sId="2">
    <nc r="V55" t="inlineStr">
      <is>
        <t>Pedro Diego Izquierdo Bendezú</t>
      </is>
    </nc>
  </rcc>
  <rfmt sheetId="2" sqref="W55" start="0" length="0">
    <dxf>
      <alignment wrapText="0" readingOrder="0"/>
    </dxf>
  </rfmt>
  <rfmt sheetId="2" sqref="A55:W55 Y55:XFD55">
    <dxf>
      <fill>
        <patternFill>
          <bgColor rgb="FFFFFF00"/>
        </patternFill>
      </fill>
    </dxf>
  </rfmt>
  <rcc rId="1272" sId="2">
    <oc r="E51" t="inlineStr">
      <is>
        <t>Pruebas funcionales y puesta en producción de implementación</t>
      </is>
    </oc>
    <nc r="E51" t="inlineStr">
      <is>
        <t>Subida de código a repositorio, revisión con calidad, pruebas funcionales y puesta en producción de implementación</t>
      </is>
    </nc>
  </rcc>
  <rcv guid="{C463207C-6EEE-459F-B196-E216FC980535}" action="delete"/>
  <rdn rId="0" localSheetId="2" customView="1" name="Z_C463207C_6EEE_459F_B196_E216FC980535_.wvu.Cols" hidden="1" oldHidden="1" comment="" oldComment="">
    <formula>'CONSOL REQ. PEND. IMPLEMEN 2021'!$X:$X</formula>
  </rdn>
  <rdn rId="0" localSheetId="2" customView="1" name="Z_C463207C_6EEE_459F_B196_E216FC980535_.wvu.FilterData" hidden="1" oldHidden="1" comment="" oldComment="">
    <formula>'CONSOL REQ. PEND. IMPLEMEN 2021'!$A$4:$AC$127</formula>
  </rdn>
  <rdn rId="0" localSheetId="5" customView="1" name="Z_C463207C_6EEE_459F_B196_E216FC980535_.wvu.FilterData" hidden="1" oldHidden="1" comment="" oldComment="">
    <formula>'CONSOL REQ IMPLEMENTADOS 2021'!$A$4:$T$18</formula>
  </rdn>
  <rdn rId="0" localSheetId="6" customView="1" name="Z_C463207C_6EEE_459F_B196_E216FC980535_.wvu.PrintArea" hidden="1" oldHidden="1" comment="" oldComment="">
    <formula>KANBAN!$A:$R</formula>
  </rdn>
  <rcv guid="{C463207C-6EEE-459F-B196-E216FC980535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77" ua="1" sId="2" ref="A5:XFD5" action="insertRow">
    <undo index="0" exp="area" ref3D="1" dr="$X$1:$X$1048576" dn="Z_C463207C_6EEE_459F_B196_E216FC980535_.wvu.Cols" sId="2"/>
    <rfmt sheetId="2" xfDxf="1" sqref="A5:XFD5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5">
        <v>150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5">
        <v>100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 t="inlineStr">
        <is>
          <t>Implementación de procediemintos almacenados para realizar el cobro del servicio en línea con Electro Tacna desde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" t="inlineStr">
        <is>
          <t>Correo Electrónico:
REQUERIMIENTO TÉCNICO_COBRANZA EN LINEA CON CAJA CUZCO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5">
        <v>44236</v>
      </nc>
      <ndxf>
        <font>
          <sz val="9"/>
          <color theme="4" tint="-0.499984740745262"/>
        </font>
        <numFmt numFmtId="165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" t="inlineStr">
        <is>
          <t>Alta</t>
        </is>
      </nc>
      <ndxf>
        <numFmt numFmtId="165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5">
        <v>44236</v>
      </nc>
      <ndxf>
        <numFmt numFmtId="165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5">
        <v>44323</v>
      </nc>
      <ndxf>
        <numFmt numFmtId="165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5">
        <v>44329</v>
      </nc>
      <ndxf>
        <numFmt numFmtId="165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5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5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5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5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5">
        <f>IF(Z5="Alta",100,IF(Z5="Media",75,IF(Z5="Baja",50,IF(Z5="",0))))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5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A5">
        <v>0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B5">
        <v>0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C5">
        <v>0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ft rId="1039" ua="1" sheetId="2"/>
  <rrc rId="1278" ua="1" sId="2" ref="A6:XFD6" action="insertRow">
    <undo index="0" exp="area" ref3D="1" dr="$X$1:$X$1048576" dn="Z_C463207C_6EEE_459F_B196_E216FC980535_.wvu.Cols" sId="2"/>
    <rfmt sheetId="2" xfDxf="1" sqref="A6:XFD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6">
        <v>151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6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6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6">
        <v>100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6" t="inlineStr">
        <is>
          <t>Integración e implementación de Servicios en bus de integración para el proceso de Pagos en línea desde APK e IPA de Wayki App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6" t="inlineStr">
        <is>
          <t>Correo Electrónico:
REQUERIMIENTO TÉCNICO_COBRANZA EN LINEA CON CAJA CUZCO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6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6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6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6">
        <v>44236</v>
      </nc>
      <ndxf>
        <font>
          <sz val="9"/>
          <color theme="4" tint="-0.499984740745262"/>
        </font>
        <numFmt numFmtId="165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6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6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6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6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6" t="inlineStr">
        <is>
          <t>Alta</t>
        </is>
      </nc>
      <ndxf>
        <numFmt numFmtId="165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6">
        <v>44236</v>
      </nc>
      <ndxf>
        <numFmt numFmtId="165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6">
        <v>44323</v>
      </nc>
      <ndxf>
        <numFmt numFmtId="165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6">
        <v>44329</v>
      </nc>
      <ndxf>
        <numFmt numFmtId="165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6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6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6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6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6">
        <f>IF(Z6="Alta",100,IF(Z6="Media",75,IF(Z6="Baja",50,IF(Z6="",0))))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6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A6">
        <v>0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B6">
        <v>1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C6">
        <v>0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ft rId="1040" ua="1" sheetId="2"/>
  <rrc rId="1279" ua="1" sId="2" ref="A7:XFD7" action="insertRow">
    <undo index="0" exp="area" ref3D="1" dr="$X$1:$X$1048576" dn="Z_C463207C_6EEE_459F_B196_E216FC980535_.wvu.Cols" sId="2"/>
    <rfmt sheetId="2" xfDxf="1" sqref="A7:XFD7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7">
        <v>152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7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7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7">
        <v>100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7" t="inlineStr">
        <is>
          <t>Implementación de proceso y servicio de extornos de Electro tacna - Creación de web service para envío de extornos automáticos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7" t="inlineStr">
        <is>
          <t>Correo Electrónico:
REQUERIMIENTO TÉCNICO_COBRANZA EN LINEA CON CAJA CUZCO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7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7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7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7">
        <v>44236</v>
      </nc>
      <ndxf>
        <font>
          <sz val="9"/>
          <color theme="4" tint="-0.499984740745262"/>
        </font>
        <numFmt numFmtId="165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7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7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7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7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7" t="inlineStr">
        <is>
          <t>Alta</t>
        </is>
      </nc>
      <ndxf>
        <numFmt numFmtId="165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7">
        <v>44236</v>
      </nc>
      <ndxf>
        <numFmt numFmtId="165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7">
        <v>44323</v>
      </nc>
      <ndxf>
        <numFmt numFmtId="165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7">
        <v>44329</v>
      </nc>
      <ndxf>
        <numFmt numFmtId="165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7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7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7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7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7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7">
        <f>IF(Z7="Alta",100,IF(Z7="Media",75,IF(Z7="Baja",50,IF(Z7="",0))))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7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A7">
        <v>1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B7">
        <v>0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C7">
        <v>1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ft rId="1041" ua="1" sheetId="2"/>
  <rrc rId="1280" ua="1" sId="2" ref="A8:XFD8" action="insertRow">
    <undo index="0" exp="area" ref3D="1" dr="$X$1:$X$1048576" dn="Z_C463207C_6EEE_459F_B196_E216FC980535_.wvu.Cols" sId="2"/>
    <rfmt sheetId="2" xfDxf="1" sqref="A8:XFD8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cc rId="0" sId="2" dxf="1" numFmtId="4">
      <nc r="A8">
        <v>153</v>
      </nc>
      <n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8" t="inlineStr">
        <is>
          <t>NO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8" t="inlineStr">
        <is>
          <t>SI</t>
        </is>
      </nc>
      <n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D8">
        <v>100</v>
      </nc>
      <ndxf>
        <numFmt numFmtId="164" formatCode="000000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8" t="inlineStr">
        <is>
          <t>Implementación de integration service para proceso de conciliación diario de cobros con Electro Tacna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8" t="inlineStr">
        <is>
          <t>Correo Electrónico:
REQUERIMIENTO TÉCNICO_COBRANZA EN LINEA CON CAJA CUZCO</t>
        </is>
      </nc>
      <n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8" t="inlineStr">
        <is>
          <t>Alta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8" t="inlineStr">
        <is>
          <t>Proyecto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8" t="inlineStr">
        <is>
          <t>CAPTACIONES Y SERVICIOS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8">
        <v>44236</v>
      </nc>
      <ndxf>
        <font>
          <sz val="9"/>
          <color theme="4" tint="-0.499984740745262"/>
        </font>
        <numFmt numFmtId="165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8" t="inlineStr">
        <is>
          <t>Gisela Becerra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8" t="inlineStr">
        <is>
          <t>SI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8" t="inlineStr">
        <is>
          <t>Canales Electrónicos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8">
        <v>1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8" t="inlineStr">
        <is>
          <t>Alta</t>
        </is>
      </nc>
      <ndxf>
        <numFmt numFmtId="165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8">
        <v>44236</v>
      </nc>
      <ndxf>
        <numFmt numFmtId="165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8">
        <v>44323</v>
      </nc>
      <ndxf>
        <numFmt numFmtId="165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8">
        <v>44329</v>
      </nc>
      <ndxf>
        <numFmt numFmtId="165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8" t="inlineStr">
        <is>
          <t>Implementación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8">
        <v>1</v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8" t="inlineStr">
        <is>
          <t>NO</t>
        </is>
      </nc>
      <n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8" t="inlineStr">
        <is>
          <t>Maricel Uscamaita Quispetupa</t>
        </is>
      </nc>
      <n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8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Y8">
        <f>IF(Z8="Alta",100,IF(Z8="Media",75,IF(Z8="Baja",50,IF(Z8="",0))))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8" t="inlineStr">
        <is>
          <t>Alta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A8">
        <v>1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B8">
        <v>1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C8">
        <v>1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ft rId="1042" ua="1" sheetId="2"/>
  <rcc rId="1281" sId="2">
    <oc r="C126" t="inlineStr">
      <is>
        <t>NO</t>
      </is>
    </oc>
    <nc r="C126" t="inlineStr">
      <is>
        <t>SI</t>
      </is>
    </nc>
  </rcc>
  <rcc rId="1282" sId="2">
    <oc r="C127" t="inlineStr">
      <is>
        <t>NO</t>
      </is>
    </oc>
    <nc r="C127" t="inlineStr">
      <is>
        <t>SI</t>
      </is>
    </nc>
  </rcc>
  <rcc rId="1283" sId="2">
    <oc r="C128" t="inlineStr">
      <is>
        <t>NO</t>
      </is>
    </oc>
    <nc r="C128" t="inlineStr">
      <is>
        <t>SI</t>
      </is>
    </nc>
  </rcc>
  <rcc rId="1284" sId="2" odxf="1" dxf="1" numFmtId="4">
    <nc r="A132">
      <v>230</v>
    </nc>
    <odxf>
      <alignment horizontal="general" readingOrder="0"/>
    </odxf>
    <ndxf>
      <alignment horizontal="center" readingOrder="0"/>
    </ndxf>
  </rcc>
  <rfmt sheetId="2" sqref="B132" start="0" length="0">
    <dxf>
      <alignment wrapText="1" readingOrder="0"/>
    </dxf>
  </rfmt>
  <rcc rId="1285" sId="2" odxf="1" dxf="1">
    <nc r="C132" t="inlineStr">
      <is>
        <t>NO</t>
      </is>
    </nc>
    <odxf>
      <alignment wrapText="0" readingOrder="0"/>
    </odxf>
    <ndxf>
      <alignment wrapText="1" readingOrder="0"/>
    </ndxf>
  </rcc>
  <rfmt sheetId="2" sqref="D132" start="0" length="0">
    <dxf>
      <numFmt numFmtId="164" formatCode="000000"/>
      <alignment wrapText="1" readingOrder="0"/>
    </dxf>
  </rfmt>
  <rcc rId="1286" sId="2" odxf="1" dxf="1">
    <nc r="G132" t="inlineStr">
      <is>
        <t>Alta</t>
      </is>
    </nc>
    <odxf>
      <alignment wrapText="0" readingOrder="0"/>
    </odxf>
    <ndxf>
      <alignment wrapText="1" readingOrder="0"/>
    </ndxf>
  </rcc>
  <rcc rId="1287" sId="2" odxf="1" dxf="1">
    <nc r="H132" t="inlineStr">
      <is>
        <t>Soporte y/o Mantenimiento</t>
      </is>
    </nc>
    <odxf>
      <alignment wrapText="0" readingOrder="0"/>
    </odxf>
    <ndxf>
      <alignment wrapText="1" readingOrder="0"/>
    </ndxf>
  </rcc>
  <rcc rId="1288" sId="2" odxf="1" dxf="1">
    <nc r="I132" t="inlineStr">
      <is>
        <t>CANALES ELECTRÓNICOS</t>
      </is>
    </nc>
    <odxf>
      <alignment wrapText="0" readingOrder="0"/>
    </odxf>
    <ndxf>
      <alignment wrapText="1" readingOrder="0"/>
    </ndxf>
  </rcc>
  <rcc rId="1289" sId="2" numFmtId="19">
    <nc r="J132">
      <v>44581</v>
    </nc>
  </rcc>
  <rcc rId="1290" sId="2" odxf="1" dxf="1">
    <nc r="K132" t="inlineStr">
      <is>
        <t>Renato Figueroa Diaz</t>
      </is>
    </nc>
    <odxf>
      <alignment wrapText="0" readingOrder="0"/>
    </odxf>
    <ndxf>
      <alignment wrapText="1" readingOrder="0"/>
    </ndxf>
  </rcc>
  <rcc rId="1291" sId="2" odxf="1" dxf="1">
    <nc r="L132" t="inlineStr">
      <is>
        <t>SI</t>
      </is>
    </nc>
    <odxf>
      <alignment wrapText="0" readingOrder="0"/>
    </odxf>
    <ndxf>
      <alignment wrapText="1" readingOrder="0"/>
    </ndxf>
  </rcc>
  <rcc rId="1292" sId="2" odxf="1" dxf="1">
    <nc r="M132" t="inlineStr">
      <is>
        <t>Canales Electrónicos</t>
      </is>
    </nc>
    <odxf>
      <alignment wrapText="0" readingOrder="0"/>
    </odxf>
    <ndxf>
      <alignment wrapText="1" readingOrder="0"/>
    </ndxf>
  </rcc>
  <rcc rId="1293" sId="2" odxf="1" dxf="1">
    <nc r="N132">
      <v>0</v>
    </nc>
    <odxf>
      <alignment wrapText="0" readingOrder="0"/>
    </odxf>
    <ndxf>
      <alignment wrapText="1" readingOrder="0"/>
    </ndxf>
  </rcc>
  <rcc rId="1294" sId="2" odxf="1" dxf="1">
    <nc r="O132" t="inlineStr">
      <is>
        <t>Media</t>
      </is>
    </nc>
    <odxf>
      <numFmt numFmtId="0" formatCode="General"/>
      <alignment wrapText="0" readingOrder="0"/>
    </odxf>
    <ndxf>
      <numFmt numFmtId="19" formatCode="dd/mm/yyyy"/>
      <alignment wrapText="1" readingOrder="0"/>
    </ndxf>
  </rcc>
  <rcc rId="1295" sId="2" numFmtId="19">
    <nc r="P132">
      <v>44581</v>
    </nc>
  </rcc>
  <rcc rId="1296" sId="2" numFmtId="19">
    <nc r="Q132">
      <v>44581</v>
    </nc>
  </rcc>
  <rcc rId="1297" sId="2" numFmtId="19">
    <nc r="R132">
      <v>44581</v>
    </nc>
  </rcc>
  <rcc rId="1298" sId="2" odxf="1" dxf="1">
    <nc r="S132" t="inlineStr">
      <is>
        <t>Puesta en producción</t>
      </is>
    </nc>
    <odxf>
      <numFmt numFmtId="0" formatCode="General"/>
      <alignment wrapText="0" readingOrder="0"/>
    </odxf>
    <ndxf>
      <numFmt numFmtId="13" formatCode="0%"/>
      <alignment wrapText="1" readingOrder="0"/>
    </ndxf>
  </rcc>
  <rcc rId="1299" sId="2" odxf="1" dxf="1" numFmtId="13">
    <nc r="T132">
      <v>1</v>
    </nc>
    <odxf>
      <alignment wrapText="0" readingOrder="0"/>
    </odxf>
    <ndxf>
      <alignment wrapText="1" readingOrder="0"/>
    </ndxf>
  </rcc>
  <rcc rId="1300" sId="2" odxf="1" dxf="1">
    <nc r="U132" t="inlineStr">
      <is>
        <t>SI</t>
      </is>
    </nc>
    <odxf>
      <alignment wrapText="0" readingOrder="0"/>
    </odxf>
    <ndxf>
      <alignment wrapText="1" readingOrder="0"/>
    </ndxf>
  </rcc>
  <rcc rId="1301" sId="2" odxf="1" dxf="1">
    <nc r="V132" t="inlineStr">
      <is>
        <t>Elizabeth Zarate Pantigoso</t>
      </is>
    </nc>
    <odxf>
      <alignment wrapText="0" readingOrder="0"/>
    </odxf>
    <ndxf>
      <alignment wrapText="1" readingOrder="0"/>
    </ndxf>
  </rcc>
  <rcc rId="1302" sId="2">
    <nc r="X132">
      <v>75</v>
    </nc>
  </rcc>
  <rcc rId="1303" sId="2">
    <nc r="Y132" t="inlineStr">
      <is>
        <t>Media</t>
      </is>
    </nc>
  </rcc>
  <rcc rId="1304" sId="2" numFmtId="4">
    <nc r="D132">
      <v>802</v>
    </nc>
  </rcc>
  <rcc rId="1305" sId="2">
    <nc r="B132" t="inlineStr">
      <is>
        <t>SI</t>
      </is>
    </nc>
  </rcc>
  <rcc rId="1306" sId="2">
    <nc r="E132" t="inlineStr">
      <is>
        <t>Implementación de archivo 426154.312 para validación de fecha de vencimiento</t>
      </is>
    </nc>
  </rcc>
  <rcc rId="1307" sId="2" odxf="1" dxf="1" numFmtId="4">
    <nc r="A133">
      <v>230</v>
    </nc>
    <odxf>
      <alignment horizontal="general" readingOrder="0"/>
    </odxf>
    <ndxf>
      <alignment horizontal="center" readingOrder="0"/>
    </ndxf>
  </rcc>
  <rfmt sheetId="2" sqref="B133" start="0" length="0">
    <dxf>
      <alignment wrapText="1" readingOrder="0"/>
    </dxf>
  </rfmt>
  <rfmt sheetId="2" sqref="C133" start="0" length="0">
    <dxf>
      <alignment wrapText="1" readingOrder="0"/>
    </dxf>
  </rfmt>
  <rcc rId="1308" sId="2" odxf="1" dxf="1" numFmtId="4">
    <nc r="D133">
      <v>802</v>
    </nc>
    <odxf>
      <numFmt numFmtId="30" formatCode="@"/>
      <alignment wrapText="0" readingOrder="0"/>
    </odxf>
    <ndxf>
      <numFmt numFmtId="164" formatCode="000000"/>
      <alignment wrapText="1" readingOrder="0"/>
    </ndxf>
  </rcc>
  <rcc rId="1309" sId="2" odxf="1" dxf="1">
    <nc r="G133" t="inlineStr">
      <is>
        <t>Alta</t>
      </is>
    </nc>
    <odxf>
      <alignment wrapText="0" readingOrder="0"/>
    </odxf>
    <ndxf>
      <alignment wrapText="1" readingOrder="0"/>
    </ndxf>
  </rcc>
  <rcc rId="1310" sId="2" odxf="1" dxf="1">
    <nc r="H133" t="inlineStr">
      <is>
        <t>Soporte y/o Mantenimiento</t>
      </is>
    </nc>
    <odxf>
      <alignment wrapText="0" readingOrder="0"/>
    </odxf>
    <ndxf>
      <alignment wrapText="1" readingOrder="0"/>
    </ndxf>
  </rcc>
  <rcc rId="1311" sId="2" odxf="1" dxf="1">
    <nc r="I133" t="inlineStr">
      <is>
        <t>CANALES ELECTRÓNICOS</t>
      </is>
    </nc>
    <odxf>
      <alignment wrapText="0" readingOrder="0"/>
    </odxf>
    <ndxf>
      <alignment wrapText="1" readingOrder="0"/>
    </ndxf>
  </rcc>
  <rcc rId="1312" sId="2" numFmtId="19">
    <nc r="J133">
      <v>44581</v>
    </nc>
  </rcc>
  <rcc rId="1313" sId="2" odxf="1" dxf="1">
    <nc r="K133" t="inlineStr">
      <is>
        <t>Renato Figueroa Diaz</t>
      </is>
    </nc>
    <odxf>
      <alignment wrapText="0" readingOrder="0"/>
    </odxf>
    <ndxf>
      <alignment wrapText="1" readingOrder="0"/>
    </ndxf>
  </rcc>
  <rcc rId="1314" sId="2" odxf="1" dxf="1">
    <nc r="L133" t="inlineStr">
      <is>
        <t>SI</t>
      </is>
    </nc>
    <odxf>
      <alignment wrapText="0" readingOrder="0"/>
    </odxf>
    <ndxf>
      <alignment wrapText="1" readingOrder="0"/>
    </ndxf>
  </rcc>
  <rcc rId="1315" sId="2" odxf="1" dxf="1">
    <nc r="M133" t="inlineStr">
      <is>
        <t>Canales Electrónicos</t>
      </is>
    </nc>
    <odxf>
      <alignment wrapText="0" readingOrder="0"/>
    </odxf>
    <ndxf>
      <alignment wrapText="1" readingOrder="0"/>
    </ndxf>
  </rcc>
  <rcc rId="1316" sId="2" odxf="1" dxf="1">
    <nc r="N133">
      <v>0</v>
    </nc>
    <odxf>
      <alignment wrapText="0" readingOrder="0"/>
    </odxf>
    <ndxf>
      <alignment wrapText="1" readingOrder="0"/>
    </ndxf>
  </rcc>
  <rcc rId="1317" sId="2" odxf="1" dxf="1">
    <nc r="O133" t="inlineStr">
      <is>
        <t>Media</t>
      </is>
    </nc>
    <odxf>
      <numFmt numFmtId="0" formatCode="General"/>
      <alignment wrapText="0" readingOrder="0"/>
    </odxf>
    <ndxf>
      <numFmt numFmtId="19" formatCode="dd/mm/yyyy"/>
      <alignment wrapText="1" readingOrder="0"/>
    </ndxf>
  </rcc>
  <rcc rId="1318" sId="2" numFmtId="19">
    <nc r="P133">
      <v>44581</v>
    </nc>
  </rcc>
  <rcc rId="1319" sId="2" numFmtId="19">
    <nc r="Q133">
      <v>44581</v>
    </nc>
  </rcc>
  <rcc rId="1320" sId="2" numFmtId="19">
    <nc r="R133">
      <v>44581</v>
    </nc>
  </rcc>
  <rcc rId="1321" sId="2" odxf="1" dxf="1">
    <nc r="S133" t="inlineStr">
      <is>
        <t>Puesta en producción</t>
      </is>
    </nc>
    <odxf>
      <numFmt numFmtId="0" formatCode="General"/>
      <alignment wrapText="0" readingOrder="0"/>
    </odxf>
    <ndxf>
      <numFmt numFmtId="13" formatCode="0%"/>
      <alignment wrapText="1" readingOrder="0"/>
    </ndxf>
  </rcc>
  <rcc rId="1322" sId="2" odxf="1" dxf="1" numFmtId="13">
    <nc r="T133">
      <v>1</v>
    </nc>
    <odxf>
      <alignment wrapText="0" readingOrder="0"/>
    </odxf>
    <ndxf>
      <alignment wrapText="1" readingOrder="0"/>
    </ndxf>
  </rcc>
  <rcc rId="1323" sId="2" odxf="1" dxf="1">
    <nc r="U133" t="inlineStr">
      <is>
        <t>SI</t>
      </is>
    </nc>
    <odxf>
      <alignment wrapText="0" readingOrder="0"/>
    </odxf>
    <ndxf>
      <alignment wrapText="1" readingOrder="0"/>
    </ndxf>
  </rcc>
  <rcc rId="1324" sId="2" odxf="1" dxf="1">
    <nc r="V133" t="inlineStr">
      <is>
        <t>Elizabeth Zarate Pantigoso</t>
      </is>
    </nc>
    <odxf>
      <alignment wrapText="0" readingOrder="0"/>
    </odxf>
    <ndxf>
      <alignment wrapText="1" readingOrder="0"/>
    </ndxf>
  </rcc>
  <rcc rId="1325" sId="2">
    <nc r="X133" t="inlineStr">
      <is>
        <t>Media</t>
      </is>
    </nc>
  </rcc>
  <rcc rId="1326" sId="2" odxf="1" dxf="1" numFmtId="4">
    <nc r="A134">
      <v>230</v>
    </nc>
    <odxf>
      <alignment horizontal="general" readingOrder="0"/>
    </odxf>
    <ndxf>
      <alignment horizontal="center" readingOrder="0"/>
    </ndxf>
  </rcc>
  <rfmt sheetId="2" sqref="B134" start="0" length="0">
    <dxf>
      <alignment wrapText="1" readingOrder="0"/>
    </dxf>
  </rfmt>
  <rfmt sheetId="2" sqref="C134" start="0" length="0">
    <dxf>
      <alignment wrapText="1" readingOrder="0"/>
    </dxf>
  </rfmt>
  <rcc rId="1327" sId="2" odxf="1" dxf="1" numFmtId="4">
    <nc r="D134">
      <v>802</v>
    </nc>
    <odxf>
      <numFmt numFmtId="30" formatCode="@"/>
      <alignment wrapText="0" readingOrder="0"/>
    </odxf>
    <ndxf>
      <numFmt numFmtId="164" formatCode="000000"/>
      <alignment wrapText="1" readingOrder="0"/>
    </ndxf>
  </rcc>
  <rcc rId="1328" sId="2" odxf="1" dxf="1">
    <nc r="G134" t="inlineStr">
      <is>
        <t>Alta</t>
      </is>
    </nc>
    <odxf>
      <alignment wrapText="0" readingOrder="0"/>
    </odxf>
    <ndxf>
      <alignment wrapText="1" readingOrder="0"/>
    </ndxf>
  </rcc>
  <rcc rId="1329" sId="2" odxf="1" dxf="1">
    <nc r="H134" t="inlineStr">
      <is>
        <t>Soporte y/o Mantenimiento</t>
      </is>
    </nc>
    <odxf>
      <alignment wrapText="0" readingOrder="0"/>
    </odxf>
    <ndxf>
      <alignment wrapText="1" readingOrder="0"/>
    </ndxf>
  </rcc>
  <rcc rId="1330" sId="2" odxf="1" dxf="1">
    <nc r="I134" t="inlineStr">
      <is>
        <t>CANALES ELECTRÓNICOS</t>
      </is>
    </nc>
    <odxf>
      <alignment wrapText="0" readingOrder="0"/>
    </odxf>
    <ndxf>
      <alignment wrapText="1" readingOrder="0"/>
    </ndxf>
  </rcc>
  <rcc rId="1331" sId="2" numFmtId="19">
    <nc r="J134">
      <v>44581</v>
    </nc>
  </rcc>
  <rcc rId="1332" sId="2" odxf="1" dxf="1">
    <nc r="K134" t="inlineStr">
      <is>
        <t>Renato Figueroa Diaz</t>
      </is>
    </nc>
    <odxf>
      <alignment wrapText="0" readingOrder="0"/>
    </odxf>
    <ndxf>
      <alignment wrapText="1" readingOrder="0"/>
    </ndxf>
  </rcc>
  <rcc rId="1333" sId="2" odxf="1" dxf="1">
    <nc r="L134" t="inlineStr">
      <is>
        <t>SI</t>
      </is>
    </nc>
    <odxf>
      <alignment wrapText="0" readingOrder="0"/>
    </odxf>
    <ndxf>
      <alignment wrapText="1" readingOrder="0"/>
    </ndxf>
  </rcc>
  <rcc rId="1334" sId="2" odxf="1" dxf="1">
    <nc r="M134" t="inlineStr">
      <is>
        <t>Canales Electrónicos</t>
      </is>
    </nc>
    <odxf>
      <alignment wrapText="0" readingOrder="0"/>
    </odxf>
    <ndxf>
      <alignment wrapText="1" readingOrder="0"/>
    </ndxf>
  </rcc>
  <rcc rId="1335" sId="2" odxf="1" dxf="1">
    <nc r="N134">
      <v>0</v>
    </nc>
    <odxf>
      <alignment wrapText="0" readingOrder="0"/>
    </odxf>
    <ndxf>
      <alignment wrapText="1" readingOrder="0"/>
    </ndxf>
  </rcc>
  <rcc rId="1336" sId="2" odxf="1" dxf="1">
    <nc r="O134" t="inlineStr">
      <is>
        <t>Media</t>
      </is>
    </nc>
    <odxf>
      <numFmt numFmtId="0" formatCode="General"/>
      <alignment wrapText="0" readingOrder="0"/>
    </odxf>
    <ndxf>
      <numFmt numFmtId="19" formatCode="dd/mm/yyyy"/>
      <alignment wrapText="1" readingOrder="0"/>
    </ndxf>
  </rcc>
  <rcc rId="1337" sId="2" numFmtId="19">
    <nc r="P134">
      <v>44581</v>
    </nc>
  </rcc>
  <rcc rId="1338" sId="2" numFmtId="19">
    <nc r="Q134">
      <v>44581</v>
    </nc>
  </rcc>
  <rcc rId="1339" sId="2" numFmtId="19">
    <nc r="R134">
      <v>44581</v>
    </nc>
  </rcc>
  <rcc rId="1340" sId="2" odxf="1" dxf="1">
    <nc r="S134" t="inlineStr">
      <is>
        <t>Puesta en producción</t>
      </is>
    </nc>
    <odxf>
      <numFmt numFmtId="0" formatCode="General"/>
      <alignment wrapText="0" readingOrder="0"/>
    </odxf>
    <ndxf>
      <numFmt numFmtId="13" formatCode="0%"/>
      <alignment wrapText="1" readingOrder="0"/>
    </ndxf>
  </rcc>
  <rfmt sheetId="2" sqref="T134" start="0" length="0">
    <dxf>
      <alignment wrapText="1" readingOrder="0"/>
    </dxf>
  </rfmt>
  <rcc rId="1341" sId="2" odxf="1" dxf="1">
    <nc r="U134" t="inlineStr">
      <is>
        <t>SI</t>
      </is>
    </nc>
    <odxf>
      <alignment wrapText="0" readingOrder="0"/>
    </odxf>
    <ndxf>
      <alignment wrapText="1" readingOrder="0"/>
    </ndxf>
  </rcc>
  <rcc rId="1342" sId="2" odxf="1" dxf="1">
    <nc r="V134" t="inlineStr">
      <is>
        <t>Elizabeth Zarate Pantigoso</t>
      </is>
    </nc>
    <odxf>
      <alignment wrapText="0" readingOrder="0"/>
    </odxf>
    <ndxf>
      <alignment wrapText="1" readingOrder="0"/>
    </ndxf>
  </rcc>
  <rcc rId="1343" sId="2">
    <nc r="X134" t="inlineStr">
      <is>
        <t>Media</t>
      </is>
    </nc>
  </rcc>
  <rcc rId="1344" sId="2">
    <nc r="B133" t="inlineStr">
      <is>
        <t>NO</t>
      </is>
    </nc>
  </rcc>
  <rcc rId="1345" sId="2">
    <nc r="B134" t="inlineStr">
      <is>
        <t>NO</t>
      </is>
    </nc>
  </rcc>
  <rcc rId="1346" sId="2">
    <nc r="E134" t="inlineStr">
      <is>
        <t>Implementación de servicio de integración para lógica de carga de archivo</t>
      </is>
    </nc>
  </rcc>
  <rcc rId="1347" sId="2">
    <nc r="C133" t="inlineStr">
      <is>
        <t>SI</t>
      </is>
    </nc>
  </rcc>
  <rcc rId="1348" sId="2">
    <nc r="C134" t="inlineStr">
      <is>
        <t>SI</t>
      </is>
    </nc>
  </rcc>
  <rcc rId="1349" sId="2">
    <nc r="E133" t="inlineStr">
      <is>
        <t xml:space="preserve">Implementación del formulario para la Immportación de archivo </t>
      </is>
    </nc>
  </rcc>
  <rcc rId="1350" sId="2" numFmtId="13">
    <nc r="T134">
      <v>0</v>
    </nc>
  </rcc>
  <rrc rId="1351" sId="2" ref="A65:XFD65" action="insertRow">
    <undo index="0" exp="area" ref3D="1" dr="$X$1:$X$1048576" dn="Z_C463207C_6EEE_459F_B196_E216FC980535_.wvu.Cols" sId="2"/>
  </rrc>
  <rcc rId="1352" sId="2">
    <nc r="B65" t="inlineStr">
      <is>
        <t>NO</t>
      </is>
    </nc>
  </rcc>
  <rcc rId="1353" sId="2">
    <nc r="C65" t="inlineStr">
      <is>
        <t>SI</t>
      </is>
    </nc>
  </rcc>
  <rcc rId="1354" sId="2">
    <nc r="D65" t="inlineStr">
      <is>
        <t>000224</t>
      </is>
    </nc>
  </rcc>
  <rcc rId="1355" sId="2">
    <nc r="E65" t="inlineStr">
      <is>
        <t xml:space="preserve">Implementación de método de autenticación para generación de token </t>
      </is>
    </nc>
  </rcc>
  <rcc rId="1356" sId="2">
    <nc r="G65" t="inlineStr">
      <is>
        <t>Alta</t>
      </is>
    </nc>
  </rcc>
  <rcc rId="1357" sId="2">
    <nc r="H65" t="inlineStr">
      <is>
        <t>Proyecto</t>
      </is>
    </nc>
  </rcc>
  <rcc rId="1358" sId="2">
    <nc r="I65" t="inlineStr">
      <is>
        <t>CAPTACIONES Y SERVICIOS</t>
      </is>
    </nc>
  </rcc>
  <rcc rId="1359" sId="2" numFmtId="19">
    <nc r="J65">
      <v>44494</v>
    </nc>
  </rcc>
  <rcc rId="1360" sId="2">
    <nc r="K65" t="inlineStr">
      <is>
        <t>Carola Diaz Uria</t>
      </is>
    </nc>
  </rcc>
  <rcc rId="1361" sId="2">
    <nc r="N65">
      <v>0</v>
    </nc>
  </rcc>
  <rcc rId="1362" sId="2">
    <nc r="M65" t="inlineStr">
      <is>
        <t>Canales Electrónicos</t>
      </is>
    </nc>
  </rcc>
  <rcc rId="1363" sId="2">
    <nc r="O65" t="inlineStr">
      <is>
        <t>Alta</t>
      </is>
    </nc>
  </rcc>
  <rcc rId="1364" sId="2" numFmtId="19">
    <nc r="P65">
      <v>44564</v>
    </nc>
  </rcc>
  <rfmt sheetId="2" sqref="Q65" start="0" length="0">
    <dxf>
      <alignment horizontal="right" readingOrder="0"/>
    </dxf>
  </rfmt>
  <rcc rId="1365" sId="2" numFmtId="19">
    <nc r="Q65">
      <v>44571</v>
    </nc>
  </rcc>
  <rcc rId="1366" sId="2" numFmtId="19">
    <nc r="R65">
      <v>44652</v>
    </nc>
  </rcc>
  <rcc rId="1367" sId="2" numFmtId="19">
    <oc r="R63">
      <v>44560</v>
    </oc>
    <nc r="R63">
      <v>44652</v>
    </nc>
  </rcc>
  <rcc rId="1368" sId="2" numFmtId="19">
    <oc r="R66">
      <f>Q66</f>
    </oc>
    <nc r="R66">
      <v>44652</v>
    </nc>
  </rcc>
  <rcc rId="1369" sId="2" numFmtId="19">
    <oc r="R67">
      <f>Q67</f>
    </oc>
    <nc r="R67">
      <v>44652</v>
    </nc>
  </rcc>
  <rcc rId="1370" sId="2">
    <nc r="S65" t="inlineStr">
      <is>
        <t>Definición funcional</t>
      </is>
    </nc>
  </rcc>
  <rcc rId="1371" sId="2" numFmtId="13">
    <nc r="T65">
      <v>1</v>
    </nc>
  </rcc>
  <rcc rId="1372" sId="2">
    <nc r="U65" t="inlineStr">
      <is>
        <t>NO</t>
      </is>
    </nc>
  </rcc>
  <rcc rId="1373" sId="2">
    <nc r="V65" t="inlineStr">
      <is>
        <t>Elizabeth Zarate Pantigoso</t>
      </is>
    </nc>
  </rcc>
  <rcc rId="1374" sId="2">
    <nc r="W65" t="inlineStr">
      <is>
        <t>Maricel Uscamaita Quispetupa</t>
      </is>
    </nc>
  </rcc>
  <rcc rId="1375" sId="2">
    <nc r="X65">
      <v>100</v>
    </nc>
  </rcc>
  <rcc rId="1376" sId="2">
    <nc r="Y65" t="inlineStr">
      <is>
        <t>Alta</t>
      </is>
    </nc>
  </rcc>
  <rcc rId="1377" sId="2">
    <oc r="Z5" t="inlineStr">
      <is>
        <t>Alta</t>
      </is>
    </oc>
    <nc r="Z5">
      <f>IF(SUM(AA5:AC5)&gt;=2,"Alta",(IF(SUM(AA5:AC5)=1,"Media",(IF(SUM(AA5:AC5)=0,"Baja","Desconocido")))))</f>
    </nc>
  </rcc>
  <rcft rId="1039" sheetId="2"/>
  <rcc rId="1378" sId="2">
    <oc r="Z6" t="inlineStr">
      <is>
        <t>Alta</t>
      </is>
    </oc>
    <nc r="Z6">
      <f>IF(SUM(AA6:AC6)&gt;=2,"Alta",(IF(SUM(AA6:AC6)=1,"Media",(IF(SUM(AA6:AC6)=0,"Baja","Desconocido")))))</f>
    </nc>
  </rcc>
  <rcft rId="1040" sheetId="2"/>
  <rcc rId="1379" sId="2">
    <oc r="Z7" t="inlineStr">
      <is>
        <t>Alta</t>
      </is>
    </oc>
    <nc r="Z7">
      <f>IF(SUM(AA7:AC7)&gt;=2,"Alta",(IF(SUM(AA7:AC7)=1,"Media",(IF(SUM(AA7:AC7)=0,"Baja","Desconocido")))))</f>
    </nc>
  </rcc>
  <rcft rId="1041" sheetId="2"/>
  <rcc rId="1380" sId="2">
    <oc r="Z8" t="inlineStr">
      <is>
        <t>Alta</t>
      </is>
    </oc>
    <nc r="Z8">
      <f>IF(SUM(AA8:AC8)&gt;=2,"Alta",(IF(SUM(AA8:AC8)=1,"Media",(IF(SUM(AA8:AC8)=0,"Baja","Desconocido")))))</f>
    </nc>
  </rcc>
  <rcft rId="1042" sheetId="2"/>
  <rcc rId="1381" sId="2">
    <oc r="AA4" t="inlineStr">
      <is>
        <t>Dificultad</t>
      </is>
    </oc>
    <nc r="AA4" t="inlineStr">
      <is>
        <t>Dificultad(0,1)</t>
      </is>
    </nc>
  </rcc>
  <rcc rId="1382" sId="2">
    <oc r="AA7">
      <v>1</v>
    </oc>
    <nc r="AA7">
      <v>0</v>
    </nc>
  </rcc>
  <rfmt sheetId="2" sqref="AA21:AC21 AA65:AC65 AA127:AC135">
    <dxf>
      <fill>
        <patternFill>
          <bgColor rgb="FFFFFF00"/>
        </patternFill>
      </fill>
    </dxf>
  </rfmt>
  <rfmt sheetId="2" sqref="AD1:XFD4 AD21:XFD21 AD65:XFD65 AD127:XFD1048132">
    <dxf>
      <fill>
        <patternFill patternType="none">
          <bgColor auto="1"/>
        </patternFill>
      </fill>
    </dxf>
  </rfmt>
  <rcv guid="{C463207C-6EEE-459F-B196-E216FC980535}" action="delete"/>
  <rcv guid="{C463207C-6EEE-459F-B196-E216FC980535}" action="add"/>
  <rcv guid="{C463207C-6EEE-459F-B196-E216FC980535}" action="add"/>
  <rdn rId="1383" localSheetId="1" name="Z_C463207C_6EEE_459F_B196_E216FC980535_.wvu.Cols" hidden="1"/>
  <rdn rId="1384" localSheetId="1" name="Z_C463207C_6EEE_459F_B196_E216FC980535_.wvu.FilterData" hidden="1"/>
  <rdn rId="1385" localSheetId="3" name="Z_C463207C_6EEE_459F_B196_E216FC980535_.wvu.PrintArea" hidden="1"/>
  <rdn rId="1386" localSheetId="3" name="Z_C463207C_6EEE_459F_B196_E216FC980535_.wvu.Cols" hidden="1"/>
  <rdn rId="1387" localSheetId="3" name="Z_C463207C_6EEE_459F_B196_E216FC980535_.wvu.FilterData" hidden="1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2021'!$A$4:$AD$135</formula>
    <oldFormula>'CONSOL REQ. PEND. IMPLEMEN 2021'!$A$4:$AD$132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92" sId="2" ref="A60:XFD60" action="deleteRow">
    <undo index="0" exp="area" ref3D="1" dr="$X$1:$X$1048576" dn="Z_C463207C_6EEE_459F_B196_E216FC980535_.wvu.Cols" sId="2"/>
    <rfmt sheetId="2" xfDxf="1" sqref="A60:XFD60" start="0" length="0">
      <dxf>
        <fill>
          <patternFill patternType="solid">
            <bgColor rgb="FFFFFF00"/>
          </patternFill>
        </fill>
      </dxf>
    </rfmt>
    <rfmt sheetId="2" sqref="A60" start="0" length="0">
      <dxf>
        <font>
          <sz val="11"/>
          <color theme="4" tint="-0.499984740745262"/>
          <name val="Calibri"/>
          <scheme val="minor"/>
        </font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" start="0" length="0">
      <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" start="0" length="0">
      <dxf>
        <font>
          <sz val="11"/>
          <color theme="4" tint="-0.499984740745262"/>
          <name val="Calibri"/>
          <scheme val="minor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60" start="0" length="0">
      <dxf>
        <font>
          <sz val="11"/>
          <color theme="4" tint="-0.499984740745262"/>
          <name val="Calibri"/>
          <scheme val="minor"/>
        </font>
        <numFmt numFmtId="30" formatCode="@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6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60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60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60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0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0" start="0" length="0">
      <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60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0" start="0" length="0">
      <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60" start="0" length="0">
      <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60" start="0" length="0">
      <dxf>
        <font>
          <sz val="11"/>
          <color theme="4" tint="-0.499984740745262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O60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P60" start="0" length="0">
      <dxf>
        <font>
          <sz val="11"/>
          <color theme="4" tint="-0.499984740745262"/>
          <name val="Calibri"/>
          <scheme val="minor"/>
        </font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Q60" start="0" length="0">
      <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R60" start="0" length="0">
      <dxf>
        <font>
          <sz val="11"/>
          <color theme="4" tint="-0.499984740745262"/>
          <name val="Calibri"/>
          <scheme val="minor"/>
        </font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S60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T60" start="0" length="0">
      <dxf>
        <font>
          <sz val="11"/>
          <color theme="4" tint="-0.499984740745262"/>
          <name val="Calibri"/>
          <scheme val="minor"/>
        </font>
        <numFmt numFmtId="13" formatCode="0%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U60" start="0" length="0">
      <dxf>
        <font>
          <sz val="11"/>
          <color theme="4" tint="-0.499984740745262"/>
          <name val="Calibri"/>
          <scheme val="minor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V6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W6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60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6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A6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6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6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393" sId="2" ref="A60:XFD60" action="deleteRow">
    <undo index="0" exp="area" ref3D="1" dr="$X$1:$X$1048576" dn="Z_C463207C_6EEE_459F_B196_E216FC980535_.wvu.Cols" sId="2"/>
    <rfmt sheetId="2" xfDxf="1" sqref="A60:XFD60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2" sqref="A60" start="0" length="0">
      <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" start="0" length="0">
      <dxf>
        <numFmt numFmtId="1" formatCode="0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" start="0" length="0">
      <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D60" t="inlineStr">
        <is>
          <t>001001</t>
        </is>
      </nc>
      <n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E60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6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6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6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0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6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0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60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60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O6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P60" start="0" length="0">
      <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Q60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R60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S6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T60" start="0" length="0">
      <dxf>
        <numFmt numFmtId="13" formatCode="0%"/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U6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V60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W6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60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60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A60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60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60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463207C-6EEE-459F-B196-E216FC980535}" action="delete"/>
  <rdn rId="0" localSheetId="2" customView="1" name="Z_C463207C_6EEE_459F_B196_E216FC980535_.wvu.Cols" hidden="1" oldHidden="1">
    <formula>'CONSOL REQ. PEND. IMPLEMEN 2021'!$X:$X</formula>
  </rdn>
  <rdn rId="0" localSheetId="2" customView="1" name="Z_C463207C_6EEE_459F_B196_E216FC980535_.wvu.FilterData" hidden="1" oldHidden="1">
    <formula>'CONSOL REQ. PEND. IMPLEMEN 2021'!$A$4:$AC$59</formula>
  </rdn>
  <rdn rId="0" localSheetId="5" customView="1" name="Z_C463207C_6EEE_459F_B196_E216FC980535_.wvu.FilterData" hidden="1" oldHidden="1">
    <formula>'CONSOL REQ IMPLEMENTADOS 2021'!$A$4:$T$18</formula>
  </rdn>
  <rdn rId="0" localSheetId="6" customView="1" name="Z_C463207C_6EEE_459F_B196_E216FC980535_.wvu.PrintArea" hidden="1" oldHidden="1">
    <formula>KANBAN!$A:$R</formula>
  </rdn>
  <rcv guid="{C463207C-6EEE-459F-B196-E216FC980535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8" sId="2">
    <nc r="Z63" t="inlineStr">
      <is>
        <t>Alta</t>
      </is>
    </nc>
  </rcc>
  <rcc rId="1399" sId="2">
    <oc r="Y63" t="inlineStr">
      <is>
        <t>Alta</t>
      </is>
    </oc>
    <nc r="Y63">
      <v>100</v>
    </nc>
  </rcc>
  <rcc rId="1400" sId="2">
    <nc r="AA63">
      <v>1</v>
    </nc>
  </rcc>
  <rcc rId="1401" sId="2">
    <nc r="AA125">
      <v>1</v>
    </nc>
  </rcc>
  <rcc rId="1402" sId="2">
    <nc r="AB126">
      <v>1</v>
    </nc>
  </rcc>
  <rcc rId="1403" sId="2">
    <nc r="AB127">
      <v>1</v>
    </nc>
  </rcc>
  <rcc rId="1404" sId="2">
    <nc r="AB128">
      <v>1</v>
    </nc>
  </rcc>
  <rcc rId="1405" sId="2">
    <nc r="AB129">
      <v>1</v>
    </nc>
  </rcc>
  <rcc rId="1406" sId="2">
    <nc r="AB130">
      <v>1</v>
    </nc>
  </rcc>
  <rcv guid="{C463207C-6EEE-459F-B196-E216FC980535}" action="delete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2021'!$A$4:$AC$133</formula>
    <oldFormula>'CONSOL REQ. PEND. IMPLEMEN 2021'!$A$4:$AC$59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463207C-6EEE-459F-B196-E216FC980535}" action="delete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2021'!$A$4:$AC$133</formula>
    <oldFormula>'CONSOL REQ. PEND. IMPLEMEN 2021'!$A$4:$AC$133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463207C-6EEE-459F-B196-E216FC980535}" action="delete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2021'!$A$4:$AC$133</formula>
    <oldFormula>'CONSOL REQ. PEND. IMPLEMEN 2021'!$A$4:$AC$133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463207C-6EEE-459F-B196-E216FC980535}" action="delete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2021'!$A$4:$AC$133</formula>
    <oldFormula>'CONSOL REQ. PEND. IMPLEMEN 2021'!$A$4:$AC$133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463207C-6EEE-459F-B196-E216FC980535}" action="delete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2021'!$A$4:$Z$553</formula>
    <oldFormula>'CONSOL REQ. PEND. IMPLEMEN 2021'!$A$4:$Z$553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23" sId="2" ref="A59:XFD59" action="insertRow">
    <undo index="0" exp="area" ref3D="1" dr="$X$1:$X$1048576" dn="Z_C463207C_6EEE_459F_B196_E216FC980535_.wvu.Cols" sId="2"/>
  </rrc>
  <rcc rId="1424" sId="2">
    <nc r="D59" t="inlineStr">
      <is>
        <t>001003</t>
      </is>
    </nc>
  </rcc>
  <rcc rId="1425" sId="2">
    <nc r="E59" t="inlineStr">
      <is>
        <t>Análisis y sustentación para pago irregular en Agente Corresponsal - convenio Universidad Andina</t>
      </is>
    </nc>
  </rcc>
  <rcc rId="1426" sId="2">
    <nc r="G59" t="inlineStr">
      <is>
        <t>Alta</t>
      </is>
    </nc>
  </rcc>
  <rcc rId="1427" sId="2">
    <nc r="H59" t="inlineStr">
      <is>
        <t>Soporte y/o Mantenimiento</t>
      </is>
    </nc>
  </rcc>
  <rcc rId="1428" sId="2">
    <nc r="I59" t="inlineStr">
      <is>
        <t>CANALES ELECTRÓNICOS</t>
      </is>
    </nc>
  </rcc>
  <rcc rId="1429" sId="2" numFmtId="19">
    <nc r="J59">
      <v>44585</v>
    </nc>
  </rcc>
  <rcc rId="1430" sId="2" odxf="1" dxf="1">
    <nc r="K59" t="inlineStr">
      <is>
        <t>Mirko Arnold Tupayachi Castilla</t>
      </is>
    </nc>
    <odxf>
      <font>
        <sz val="9"/>
        <color theme="4" tint="-0.499984740745262"/>
      </font>
      <numFmt numFmtId="19" formatCode="dd/mm/yyyy"/>
      <alignment horizontal="center" wrapText="1" readingOrder="0"/>
    </odxf>
    <ndxf>
      <font>
        <sz val="9"/>
        <color theme="4" tint="-0.499984740745262"/>
      </font>
      <numFmt numFmtId="0" formatCode="General"/>
      <alignment horizontal="general" wrapText="0" readingOrder="0"/>
    </ndxf>
  </rcc>
  <rcc rId="1431" sId="2" odxf="1" dxf="1">
    <nc r="L59" t="inlineStr">
      <is>
        <t>SI</t>
      </is>
    </nc>
    <odxf>
      <font>
        <sz val="9"/>
        <color theme="4" tint="-0.499984740745262"/>
      </font>
      <numFmt numFmtId="19" formatCode="dd/mm/yyyy"/>
      <alignment wrapText="1" readingOrder="0"/>
    </odxf>
    <ndxf>
      <font>
        <sz val="9"/>
        <color theme="4" tint="-0.499984740745262"/>
      </font>
      <numFmt numFmtId="0" formatCode="General"/>
      <alignment wrapText="0" readingOrder="0"/>
    </ndxf>
  </rcc>
  <rcc rId="1432" sId="2" odxf="1" dxf="1">
    <nc r="M59" t="inlineStr">
      <is>
        <t>Canales Electrónicos</t>
      </is>
    </nc>
    <odxf>
      <font>
        <sz val="9"/>
        <color theme="4" tint="-0.499984740745262"/>
      </font>
      <numFmt numFmtId="19" formatCode="dd/mm/yyyy"/>
      <alignment wrapText="1" readingOrder="0"/>
    </odxf>
    <ndxf>
      <font>
        <sz val="9"/>
        <color theme="4" tint="-0.499984740745262"/>
      </font>
      <numFmt numFmtId="0" formatCode="General"/>
      <alignment wrapText="0" readingOrder="0"/>
    </ndxf>
  </rcc>
  <rcc rId="1433" sId="2" odxf="1" dxf="1">
    <nc r="N59">
      <v>0</v>
    </nc>
    <odxf>
      <font>
        <sz val="9"/>
        <color theme="4" tint="-0.499984740745262"/>
      </font>
      <alignment wrapText="1" readingOrder="0"/>
    </odxf>
    <ndxf>
      <font>
        <sz val="9"/>
        <color theme="4" tint="-0.499984740745262"/>
      </font>
      <alignment wrapText="0" readingOrder="0"/>
    </ndxf>
  </rcc>
  <rcc rId="1434" sId="2">
    <nc r="O59" t="inlineStr">
      <is>
        <t>Alta</t>
      </is>
    </nc>
  </rcc>
  <rcc rId="1435" sId="2" numFmtId="19">
    <nc r="P59">
      <v>44588</v>
    </nc>
  </rcc>
  <rcc rId="1436" sId="2" numFmtId="19">
    <nc r="Q59">
      <v>44592</v>
    </nc>
  </rcc>
  <rcc rId="1437" sId="2" numFmtId="19">
    <nc r="R59">
      <v>44592</v>
    </nc>
  </rcc>
  <rcc rId="1438" sId="2">
    <nc r="S59" t="inlineStr">
      <is>
        <t>Puesta en producción</t>
      </is>
    </nc>
  </rcc>
  <rcc rId="1439" sId="2" numFmtId="13">
    <nc r="T59">
      <v>1</v>
    </nc>
  </rcc>
  <rcc rId="1440" sId="2">
    <nc r="U59" t="inlineStr">
      <is>
        <t>SI</t>
      </is>
    </nc>
  </rcc>
  <rcc rId="1441" sId="2">
    <nc r="V59" t="inlineStr">
      <is>
        <t>Pedro Diego Izquierdo Bendezú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2" sId="2">
    <nc r="B55" t="inlineStr">
      <is>
        <t>NO</t>
      </is>
    </nc>
  </rcc>
  <rcc rId="1443" sId="2">
    <nc r="C55" t="inlineStr">
      <is>
        <t>NO</t>
      </is>
    </nc>
  </rcc>
  <rcc rId="1444" sId="2">
    <nc r="B54" t="inlineStr">
      <is>
        <t>NO</t>
      </is>
    </nc>
  </rcc>
  <rcc rId="1445" sId="2">
    <nc r="C54" t="inlineStr">
      <is>
        <t>SI</t>
      </is>
    </nc>
  </rcc>
  <rcc rId="1446" sId="2">
    <oc r="E57" t="inlineStr">
      <is>
        <t>Revisión de diferencias en recargas a través de Disashop</t>
      </is>
    </oc>
    <nc r="E57" t="inlineStr">
      <is>
        <t>corrección de diferencias en recargas a través de Disashop</t>
      </is>
    </nc>
  </rcc>
  <rcc rId="1447" sId="2">
    <oc r="E58" t="inlineStr">
      <is>
        <t>Revisión de diferencias en recargas a través de Claro</t>
      </is>
    </oc>
    <nc r="E58" t="inlineStr">
      <is>
        <t>Corrección de diferencias en recargas a través de Claro</t>
      </is>
    </nc>
  </rcc>
  <rcc rId="1448" sId="2">
    <nc r="C57" t="inlineStr">
      <is>
        <t>SI</t>
      </is>
    </nc>
  </rcc>
  <rcc rId="1449" sId="2">
    <nc r="C58" t="inlineStr">
      <is>
        <t>SI</t>
      </is>
    </nc>
  </rcc>
  <rcc rId="1450" sId="2">
    <nc r="C60" t="inlineStr">
      <is>
        <t>SI</t>
      </is>
    </nc>
  </rcc>
  <rcc rId="1451" sId="2">
    <nc r="C53" t="inlineStr">
      <is>
        <t>NO</t>
      </is>
    </nc>
  </rcc>
  <rcc rId="1452" sId="2">
    <nc r="B53" t="inlineStr">
      <is>
        <t>NO</t>
      </is>
    </nc>
  </rcc>
  <rcc rId="1453" sId="2">
    <nc r="B21" t="inlineStr">
      <is>
        <t>NO</t>
      </is>
    </nc>
  </rcc>
  <rcc rId="1454" sId="2">
    <nc r="C21" t="inlineStr">
      <is>
        <t>SI</t>
      </is>
    </nc>
  </rcc>
  <rcc rId="1455" sId="2">
    <nc r="B34" t="inlineStr">
      <is>
        <t>NO</t>
      </is>
    </nc>
  </rcc>
  <rrc rId="1456" sId="2" ref="A34:XFD34" action="insertRow">
    <undo index="0" exp="area" ref3D="1" dr="$X$1:$X$1048576" dn="Z_C463207C_6EEE_459F_B196_E216FC980535_.wvu.Cols" sId="2"/>
  </rrc>
  <rfmt sheetId="2" sqref="A34" start="0" length="0">
    <dxf>
      <fill>
        <patternFill patternType="solid">
          <bgColor rgb="FFFFFF00"/>
        </patternFill>
      </fill>
    </dxf>
  </rfmt>
  <rcc rId="1457" sId="2" odxf="1" dxf="1">
    <nc r="B34" t="inlineStr">
      <is>
        <t>NO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458" sId="2" odxf="1" dxf="1">
    <nc r="C34" t="inlineStr">
      <is>
        <t>SI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459" sId="2" odxf="1" dxf="1">
    <nc r="D34" t="inlineStr">
      <is>
        <t>000213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2" sqref="E34" start="0" length="0">
    <dxf>
      <fill>
        <patternFill patternType="solid">
          <bgColor rgb="FFFFFF00"/>
        </patternFill>
      </fill>
    </dxf>
  </rfmt>
  <rfmt sheetId="2" sqref="F34" start="0" length="0">
    <dxf>
      <fill>
        <patternFill patternType="solid">
          <bgColor rgb="FFFFFF00"/>
        </patternFill>
      </fill>
    </dxf>
  </rfmt>
  <rcc rId="1460" sId="2" odxf="1" dxf="1">
    <nc r="G34" t="inlineStr">
      <is>
        <t>Media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461" sId="2" odxf="1" dxf="1">
    <nc r="H34" t="inlineStr">
      <is>
        <t>Proyecto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462" sId="2" odxf="1" dxf="1">
    <nc r="I34" t="inlineStr">
      <is>
        <t>CAPTACIONES Y SERVICIOS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463" sId="2" odxf="1" dxf="1" numFmtId="19">
    <nc r="J34">
      <v>44562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464" sId="2" odxf="1" dxf="1" quotePrefix="1">
    <nc r="K34" t="inlineStr">
      <is>
        <t>Carola Diaz Uria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465" sId="2" odxf="1" dxf="1" quotePrefix="1">
    <nc r="L34" t="inlineStr">
      <is>
        <t>SI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466" sId="2" odxf="1" dxf="1" quotePrefix="1">
    <nc r="M34" t="inlineStr">
      <is>
        <t>Canales Electrónicos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467" sId="2" odxf="1" dxf="1">
    <nc r="N34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468" sId="2" odxf="1" dxf="1">
    <nc r="O34" t="inlineStr">
      <is>
        <t>Alta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469" sId="2" odxf="1" dxf="1" numFmtId="19">
    <nc r="P34">
      <v>44564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2" sqref="Q34" start="0" length="0">
    <dxf>
      <fill>
        <patternFill patternType="solid">
          <bgColor rgb="FFFFFF00"/>
        </patternFill>
      </fill>
    </dxf>
  </rfmt>
  <rfmt sheetId="2" sqref="R34" start="0" length="0">
    <dxf>
      <fill>
        <patternFill patternType="solid">
          <bgColor rgb="FFFFFF00"/>
        </patternFill>
      </fill>
    </dxf>
  </rfmt>
  <rcc rId="1470" sId="2" odxf="1" dxf="1">
    <nc r="S34" t="inlineStr">
      <is>
        <t>Definición funcional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2" sqref="T34" start="0" length="0">
    <dxf>
      <fill>
        <patternFill patternType="solid">
          <bgColor rgb="FFFFFF00"/>
        </patternFill>
      </fill>
    </dxf>
  </rfmt>
  <rcc rId="1471" sId="2" odxf="1" dxf="1">
    <nc r="U34" t="inlineStr">
      <is>
        <t>NO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472" sId="2" odxf="1" dxf="1">
    <nc r="V34" t="inlineStr">
      <is>
        <t>Pedro Diego Izquierdo Bendezú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473" sId="2" odxf="1" dxf="1">
    <nc r="W34" t="inlineStr">
      <is>
        <t>Maricel Uscamaita Quispetupa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2" sqref="X34" start="0" length="0">
    <dxf>
      <fill>
        <patternFill patternType="solid">
          <bgColor rgb="FFFFFF00"/>
        </patternFill>
      </fill>
    </dxf>
  </rfmt>
  <rfmt sheetId="2" sqref="Y34" start="0" length="0">
    <dxf>
      <fill>
        <patternFill patternType="solid">
          <bgColor rgb="FFFFFF00"/>
        </patternFill>
      </fill>
    </dxf>
  </rfmt>
  <rfmt sheetId="2" sqref="Z34" start="0" length="0">
    <dxf>
      <fill>
        <patternFill patternType="solid">
          <bgColor rgb="FFFFFF00"/>
        </patternFill>
      </fill>
    </dxf>
  </rfmt>
  <rfmt sheetId="2" sqref="AA34" start="0" length="0">
    <dxf>
      <fill>
        <patternFill patternType="solid">
          <bgColor rgb="FFFFFF00"/>
        </patternFill>
      </fill>
    </dxf>
  </rfmt>
  <rfmt sheetId="2" sqref="AB34" start="0" length="0">
    <dxf>
      <fill>
        <patternFill patternType="solid">
          <bgColor rgb="FFFFFF00"/>
        </patternFill>
      </fill>
    </dxf>
  </rfmt>
  <rcc rId="1474" sId="2">
    <nc r="E34" t="inlineStr">
      <is>
        <t>Implementación de control para Time out pararecaudaciones BITEL en agente corresponsal</t>
      </is>
    </nc>
  </rcc>
  <rcc rId="1475" sId="2">
    <nc r="C35" t="inlineStr">
      <is>
        <t>NO</t>
      </is>
    </nc>
  </rcc>
  <rcc rId="1476" sId="2" numFmtId="19">
    <nc r="Q34">
      <v>44581</v>
    </nc>
  </rcc>
  <rcc rId="1477" sId="2" numFmtId="19">
    <nc r="R34">
      <v>44581</v>
    </nc>
  </rcc>
  <rcc rId="1478" sId="2" numFmtId="13">
    <nc r="T34">
      <v>1</v>
    </nc>
  </rcc>
  <rfmt sheetId="2" sqref="AD1:XFD4 AD28:XFD35 AD136:XFD1048576">
    <dxf>
      <fill>
        <patternFill patternType="none">
          <bgColor auto="1"/>
        </patternFill>
      </fill>
    </dxf>
  </rfmt>
  <rfmt sheetId="2" sqref="A34:W35 Y34:XFD35">
    <dxf>
      <fill>
        <patternFill patternType="none">
          <bgColor auto="1"/>
        </patternFill>
      </fill>
    </dxf>
  </rfmt>
  <rcc rId="1479" sId="2">
    <nc r="B58" t="inlineStr">
      <is>
        <t>NO</t>
      </is>
    </nc>
  </rcc>
  <rcc rId="1480" sId="2">
    <nc r="B59" t="inlineStr">
      <is>
        <t>NO</t>
      </is>
    </nc>
  </rcc>
  <rcc rId="1481" sId="2">
    <nc r="B61" t="inlineStr">
      <is>
        <t>NO</t>
      </is>
    </nc>
  </rcc>
  <rcc rId="1482" sId="2">
    <oc r="B53" t="inlineStr">
      <is>
        <t>SI</t>
      </is>
    </oc>
    <nc r="B53" t="inlineStr">
      <is>
        <t>NO</t>
      </is>
    </nc>
  </rcc>
  <rfmt sheetId="2" sqref="A21:W21 Y21:AC21 A34:W34 Y34:AC34 A53:W53 Y53:AC53 A55:W55 Y55:AC55 A58:W61 Y58:AC61">
    <dxf>
      <fill>
        <patternFill patternType="none">
          <bgColor auto="1"/>
        </patternFill>
      </fill>
    </dxf>
  </rfmt>
  <rfmt sheetId="2" sqref="Y21:AC21 Y34:AC34 Y53:AC53 Y55:AC55 Y58:AC61">
    <dxf>
      <fill>
        <patternFill patternType="solid">
          <bgColor rgb="FFFFFF00"/>
        </patternFill>
      </fill>
    </dxf>
  </rfmt>
  <rcv guid="{C463207C-6EEE-459F-B196-E216FC980535}" action="delete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2021'!$A$4:$AC$135</formula>
    <oldFormula>'CONSOL REQ. PEND. IMPLEMEN 2021'!$A$4:$AC$61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463207C-6EEE-459F-B196-E216FC980535}" action="delete"/>
  <rdn rId="0" localSheetId="2" customView="1" name="Z_C463207C_6EEE_459F_B196_E216FC980535_.wvu.Cols" hidden="1" oldHidden="1">
    <formula>'CONSOL REQ. PEND. IMPLEMEN 2021'!$X:$X</formula>
  </rdn>
  <rdn rId="0" localSheetId="2" customView="1" name="Z_C463207C_6EEE_459F_B196_E216FC980535_.wvu.FilterData" hidden="1" oldHidden="1">
    <formula>'CONSOL REQ. PEND. IMPLEMEN 2021'!$A$4:$AC$135</formula>
  </rdn>
  <rdn rId="0" localSheetId="5" customView="1" name="Z_C463207C_6EEE_459F_B196_E216FC980535_.wvu.FilterData" hidden="1" oldHidden="1">
    <formula>'CONSOL REQ IMPLEMENTADOS 2021'!$A$4:$T$18</formula>
  </rdn>
  <rdn rId="0" localSheetId="6" customView="1" name="Z_C463207C_6EEE_459F_B196_E216FC980535_.wvu.PrintArea" hidden="1" oldHidden="1">
    <formula>KANBAN!$A:$R</formula>
  </rdn>
  <rcv guid="{C463207C-6EEE-459F-B196-E216FC980535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1" sId="2">
    <oc r="Z6">
      <f>IF(SUM(AA6:AC6)&gt;=2,"Alta",(IF(SUM(AA6:AC6)=1,"Media",(IF(SUM(AA6:AC6)=0,"Baja","Desconocido")))))</f>
    </oc>
    <nc r="Z6">
      <f>IF(SUM(AA6:AC6)&gt;=2,"Alta",(IF(SUM(AA6:AC6)=1,"Media",(IF(SUM(AA6:AC6)=0,"Baja","Desconocido")))))</f>
    </nc>
  </rcc>
  <rcc rId="1492" sId="2">
    <oc r="AB6">
      <v>1</v>
    </oc>
    <nc r="AB6">
      <v>0</v>
    </nc>
  </rcc>
  <rcc rId="1493" sId="2">
    <oc r="Z7">
      <f>IF(SUM(AA7:AC7)&gt;=2,"Alta",(IF(SUM(AA7:AC7)=1,"Media",(IF(SUM(AA7:AC7)=0,"Baja","Desconocido")))))</f>
    </oc>
    <nc r="Z7">
      <f>IF(SUM(AA7:AC7)&gt;=2,"Alta",(IF(SUM(AA7:AC7)=1,"Media",(IF(SUM(AA7:AC7)=0,"Baja","Desconocido")))))</f>
    </nc>
  </rcc>
  <rcc rId="1494" sId="2">
    <oc r="AC7">
      <v>1</v>
    </oc>
    <nc r="AC7">
      <v>0</v>
    </nc>
  </rcc>
  <rcc rId="1495" sId="2">
    <oc r="Z8">
      <f>IF(SUM(AA8:AC8)&gt;=2,"Alta",(IF(SUM(AA8:AC8)=1,"Media",(IF(SUM(AA8:AC8)=0,"Baja","Desconocido")))))</f>
    </oc>
    <nc r="Z8">
      <f>IF(SUM(AA8:AC8)&gt;=2,"Alta",(IF(SUM(AA8:AC8)=1,"Media",(IF(SUM(AA8:AC8)=0,"Baja","Desconocido")))))</f>
    </nc>
  </rcc>
  <rcc rId="1496" sId="2">
    <oc r="AA8">
      <v>1</v>
    </oc>
    <nc r="AA8">
      <v>0</v>
    </nc>
  </rcc>
  <rcc rId="1497" sId="2">
    <oc r="AB8">
      <v>1</v>
    </oc>
    <nc r="AB8">
      <v>0</v>
    </nc>
  </rcc>
  <rcc rId="1498" sId="2">
    <oc r="AC8">
      <v>1</v>
    </oc>
    <nc r="AC8">
      <v>0</v>
    </nc>
  </rcc>
  <rcc rId="1499" sId="2" odxf="1" dxf="1">
    <oc r="Z11" t="inlineStr">
      <is>
        <t>Media</t>
      </is>
    </oc>
    <nc r="Z11">
      <f>IF(SUM(AA11:AC11)&gt;=2,"Alta",(IF(SUM(AA11:AC11)=1,"Media",(IF(SUM(AA11:AC11)=0,"Baja","Desconocido")))))</f>
    </nc>
    <odxf>
      <alignment wrapText="0" readingOrder="0"/>
    </odxf>
    <ndxf>
      <alignment wrapText="1" readingOrder="0"/>
    </ndxf>
  </rcc>
  <rcc rId="1500" sId="2" odxf="1" dxf="1">
    <nc r="AA11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01" sId="2" odxf="1" dxf="1">
    <nc r="AB11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02" sId="2" odxf="1" dxf="1">
    <nc r="AC11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03" sId="2" odxf="1" dxf="1">
    <oc r="Z12" t="inlineStr">
      <is>
        <t>Alta</t>
      </is>
    </oc>
    <nc r="Z12">
      <f>IF(SUM(AA12:AC12)&gt;=2,"Alta",(IF(SUM(AA12:AC12)=1,"Media",(IF(SUM(AA12:AC12)=0,"Baja","Desconocido")))))</f>
    </nc>
    <odxf>
      <alignment wrapText="0" readingOrder="0"/>
    </odxf>
    <ndxf>
      <alignment wrapText="1" readingOrder="0"/>
    </ndxf>
  </rcc>
  <rcc rId="1504" sId="2" odxf="1" dxf="1">
    <nc r="AA12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05" sId="2" odxf="1" dxf="1">
    <nc r="AB12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06" sId="2" odxf="1" dxf="1">
    <nc r="AC12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07" sId="2" odxf="1" dxf="1">
    <oc r="Z13" t="inlineStr">
      <is>
        <t>Media</t>
      </is>
    </oc>
    <nc r="Z13">
      <f>IF(SUM(AA13:AC13)&gt;=2,"Alta",(IF(SUM(AA13:AC13)=1,"Media",(IF(SUM(AA13:AC13)=0,"Baja","Desconocido")))))</f>
    </nc>
    <odxf>
      <alignment wrapText="0" readingOrder="0"/>
    </odxf>
    <ndxf>
      <alignment wrapText="1" readingOrder="0"/>
    </ndxf>
  </rcc>
  <rcc rId="1508" sId="2" odxf="1" dxf="1">
    <nc r="AA13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09" sId="2" odxf="1" dxf="1">
    <nc r="AB13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10" sId="2" odxf="1" dxf="1">
    <nc r="AC13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11" sId="2" odxf="1" dxf="1">
    <oc r="Z14" t="inlineStr">
      <is>
        <t>media</t>
      </is>
    </oc>
    <nc r="Z14">
      <f>IF(SUM(AA14:AC14)&gt;=2,"Alta",(IF(SUM(AA14:AC14)=1,"Media",(IF(SUM(AA14:AC14)=0,"Baja","Desconocido")))))</f>
    </nc>
    <odxf>
      <alignment wrapText="0" readingOrder="0"/>
    </odxf>
    <ndxf>
      <alignment wrapText="1" readingOrder="0"/>
    </ndxf>
  </rcc>
  <rcc rId="1512" sId="2" odxf="1" dxf="1">
    <nc r="AA14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13" sId="2" odxf="1" dxf="1">
    <nc r="AB14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14" sId="2" odxf="1" dxf="1">
    <nc r="AC14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15" sId="2" odxf="1" dxf="1">
    <oc r="Z15" t="inlineStr">
      <is>
        <t>Media</t>
      </is>
    </oc>
    <nc r="Z15">
      <f>IF(SUM(AA15:AC15)&gt;=2,"Alta",(IF(SUM(AA15:AC15)=1,"Media",(IF(SUM(AA15:AC15)=0,"Baja","Desconocido")))))</f>
    </nc>
    <odxf>
      <alignment wrapText="0" readingOrder="0"/>
    </odxf>
    <ndxf>
      <alignment wrapText="1" readingOrder="0"/>
    </ndxf>
  </rcc>
  <rcc rId="1516" sId="2" odxf="1" dxf="1">
    <nc r="AA15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17" sId="2" odxf="1" dxf="1">
    <nc r="AB15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18" sId="2" odxf="1" dxf="1">
    <nc r="AC15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19" sId="2" odxf="1" dxf="1">
    <oc r="Z16" t="inlineStr">
      <is>
        <t>Media</t>
      </is>
    </oc>
    <nc r="Z16">
      <f>IF(SUM(AA16:AC16)&gt;=2,"Alta",(IF(SUM(AA16:AC16)=1,"Media",(IF(SUM(AA16:AC16)=0,"Baja","Desconocido")))))</f>
    </nc>
    <odxf>
      <alignment wrapText="0" readingOrder="0"/>
    </odxf>
    <ndxf>
      <alignment wrapText="1" readingOrder="0"/>
    </ndxf>
  </rcc>
  <rcc rId="1520" sId="2" odxf="1" dxf="1">
    <nc r="AA16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21" sId="2" odxf="1" dxf="1">
    <nc r="AB16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22" sId="2" odxf="1" dxf="1">
    <nc r="AC16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23" sId="2" odxf="1" dxf="1">
    <oc r="Z17" t="inlineStr">
      <is>
        <t>Media</t>
      </is>
    </oc>
    <nc r="Z17">
      <f>IF(SUM(AA17:AC17)&gt;=2,"Alta",(IF(SUM(AA17:AC17)=1,"Media",(IF(SUM(AA17:AC17)=0,"Baja","Desconocido")))))</f>
    </nc>
    <odxf>
      <alignment wrapText="0" readingOrder="0"/>
    </odxf>
    <ndxf>
      <alignment wrapText="1" readingOrder="0"/>
    </ndxf>
  </rcc>
  <rcc rId="1524" sId="2" odxf="1" dxf="1">
    <nc r="AA17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25" sId="2" odxf="1" dxf="1">
    <nc r="AB17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26" sId="2" odxf="1" dxf="1">
    <nc r="AC17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27" sId="2" odxf="1" dxf="1">
    <oc r="Z18" t="inlineStr">
      <is>
        <t>Media</t>
      </is>
    </oc>
    <nc r="Z18">
      <f>IF(SUM(AA18:AC18)&gt;=2,"Alta",(IF(SUM(AA18:AC18)=1,"Media",(IF(SUM(AA18:AC18)=0,"Baja","Desconocido")))))</f>
    </nc>
    <odxf>
      <alignment wrapText="0" readingOrder="0"/>
    </odxf>
    <ndxf>
      <alignment wrapText="1" readingOrder="0"/>
    </ndxf>
  </rcc>
  <rcc rId="1528" sId="2" odxf="1" dxf="1">
    <nc r="AA18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29" sId="2" odxf="1" dxf="1">
    <nc r="AB18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30" sId="2" odxf="1" dxf="1">
    <nc r="AC18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31" sId="2" odxf="1" dxf="1">
    <oc r="Z19" t="inlineStr">
      <is>
        <t>Media</t>
      </is>
    </oc>
    <nc r="Z19">
      <f>IF(SUM(AA19:AC19)&gt;=2,"Alta",(IF(SUM(AA19:AC19)=1,"Media",(IF(SUM(AA19:AC19)=0,"Baja","Desconocido")))))</f>
    </nc>
    <odxf>
      <alignment wrapText="0" readingOrder="0"/>
    </odxf>
    <ndxf>
      <alignment wrapText="1" readingOrder="0"/>
    </ndxf>
  </rcc>
  <rcc rId="1532" sId="2" odxf="1" dxf="1">
    <nc r="AA19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33" sId="2" odxf="1" dxf="1">
    <nc r="AB19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34" sId="2" odxf="1" dxf="1">
    <nc r="AC19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35" sId="2" odxf="1" dxf="1">
    <oc r="Z20" t="inlineStr">
      <is>
        <t>Media</t>
      </is>
    </oc>
    <nc r="Z20">
      <f>IF(SUM(AA20:AC20)&gt;=2,"Alta",(IF(SUM(AA20:AC20)=1,"Media",(IF(SUM(AA20:AC20)=0,"Baja","Desconocido")))))</f>
    </nc>
    <odxf>
      <alignment wrapText="0" readingOrder="0"/>
    </odxf>
    <ndxf>
      <alignment wrapText="1" readingOrder="0"/>
    </ndxf>
  </rcc>
  <rcc rId="1536" sId="2" odxf="1" dxf="1">
    <nc r="AA20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37" sId="2" odxf="1" dxf="1">
    <nc r="AB20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38" sId="2" odxf="1" dxf="1">
    <nc r="AC20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39" sId="2" odxf="1" dxf="1">
    <nc r="Z21">
      <f>IF(SUM(AA21:AC21)&gt;=2,"Alta",(IF(SUM(AA21:AC21)=1,"Media",(IF(SUM(AA21:AC21)=0,"Baja","Desconocido")))))</f>
    </nc>
    <odxf>
      <fill>
        <patternFill patternType="solid">
          <bgColor rgb="FFFFFF00"/>
        </patternFill>
      </fill>
      <alignment wrapText="0" readingOrder="0"/>
    </odxf>
    <ndxf>
      <fill>
        <patternFill patternType="none">
          <bgColor indexed="65"/>
        </patternFill>
      </fill>
      <alignment wrapText="1" readingOrder="0"/>
    </ndxf>
  </rcc>
  <rcc rId="1540" sId="2" odxf="1" dxf="1">
    <nc r="AA21">
      <v>0</v>
    </nc>
    <odxf>
      <alignment wrapText="0" readingOrder="0"/>
    </odxf>
    <ndxf>
      <alignment wrapText="1" readingOrder="0"/>
    </ndxf>
  </rcc>
  <rcc rId="1541" sId="2" odxf="1" dxf="1">
    <nc r="AB21">
      <v>0</v>
    </nc>
    <odxf>
      <alignment wrapText="0" readingOrder="0"/>
    </odxf>
    <ndxf>
      <alignment wrapText="1" readingOrder="0"/>
    </ndxf>
  </rcc>
  <rcc rId="1542" sId="2" odxf="1" dxf="1">
    <nc r="AC21">
      <v>0</v>
    </nc>
    <odxf>
      <alignment wrapText="0" readingOrder="0"/>
    </odxf>
    <ndxf>
      <alignment wrapText="1" readingOrder="0"/>
    </ndxf>
  </rcc>
  <rcc rId="1543" sId="2" odxf="1" dxf="1">
    <oc r="Z22" t="inlineStr">
      <is>
        <t>media</t>
      </is>
    </oc>
    <nc r="Z22">
      <f>IF(SUM(AA22:AC22)&gt;=2,"Alta",(IF(SUM(AA22:AC22)=1,"Media",(IF(SUM(AA22:AC22)=0,"Baja","Desconocido")))))</f>
    </nc>
    <odxf>
      <alignment wrapText="0" readingOrder="0"/>
    </odxf>
    <ndxf>
      <alignment wrapText="1" readingOrder="0"/>
    </ndxf>
  </rcc>
  <rcc rId="1544" sId="2" odxf="1" dxf="1">
    <nc r="AA22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45" sId="2" odxf="1" dxf="1">
    <nc r="AB22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46" sId="2" odxf="1" dxf="1">
    <nc r="AC22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47" sId="2" odxf="1" dxf="1">
    <oc r="Z23" t="inlineStr">
      <is>
        <t>Media</t>
      </is>
    </oc>
    <nc r="Z23">
      <f>IF(SUM(AA23:AC23)&gt;=2,"Alta",(IF(SUM(AA23:AC23)=1,"Media",(IF(SUM(AA23:AC23)=0,"Baja","Desconocido")))))</f>
    </nc>
    <odxf>
      <alignment wrapText="0" readingOrder="0"/>
    </odxf>
    <ndxf>
      <alignment wrapText="1" readingOrder="0"/>
    </ndxf>
  </rcc>
  <rcc rId="1548" sId="2" odxf="1" dxf="1">
    <nc r="AA23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49" sId="2" odxf="1" dxf="1">
    <nc r="AB23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50" sId="2" odxf="1" dxf="1">
    <nc r="AC23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51" sId="2" odxf="1" dxf="1">
    <oc r="Z24" t="inlineStr">
      <is>
        <t>media</t>
      </is>
    </oc>
    <nc r="Z24">
      <f>IF(SUM(AA24:AC24)&gt;=2,"Alta",(IF(SUM(AA24:AC24)=1,"Media",(IF(SUM(AA24:AC24)=0,"Baja","Desconocido")))))</f>
    </nc>
    <odxf>
      <alignment wrapText="0" readingOrder="0"/>
    </odxf>
    <ndxf>
      <alignment wrapText="1" readingOrder="0"/>
    </ndxf>
  </rcc>
  <rcc rId="1552" sId="2" odxf="1" dxf="1">
    <nc r="AA24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53" sId="2" odxf="1" dxf="1">
    <nc r="AB24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54" sId="2" odxf="1" dxf="1">
    <nc r="AC24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55" sId="2" odxf="1" dxf="1">
    <oc r="Z25" t="inlineStr">
      <is>
        <t>Media</t>
      </is>
    </oc>
    <nc r="Z25">
      <f>IF(SUM(AA25:AC25)&gt;=2,"Alta",(IF(SUM(AA25:AC25)=1,"Media",(IF(SUM(AA25:AC25)=0,"Baja","Desconocido")))))</f>
    </nc>
    <odxf>
      <alignment wrapText="0" readingOrder="0"/>
    </odxf>
    <ndxf>
      <alignment wrapText="1" readingOrder="0"/>
    </ndxf>
  </rcc>
  <rcc rId="1556" sId="2" odxf="1" dxf="1">
    <nc r="AA25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57" sId="2" odxf="1" dxf="1">
    <nc r="AB25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58" sId="2" odxf="1" dxf="1">
    <nc r="AC25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59" sId="2" odxf="1" dxf="1">
    <oc r="Z26" t="inlineStr">
      <is>
        <t>Media</t>
      </is>
    </oc>
    <nc r="Z26">
      <f>IF(SUM(AA26:AC26)&gt;=2,"Alta",(IF(SUM(AA26:AC26)=1,"Media",(IF(SUM(AA26:AC26)=0,"Baja","Desconocido")))))</f>
    </nc>
    <odxf>
      <alignment wrapText="0" readingOrder="0"/>
    </odxf>
    <ndxf>
      <alignment wrapText="1" readingOrder="0"/>
    </ndxf>
  </rcc>
  <rcc rId="1560" sId="2" odxf="1" dxf="1">
    <nc r="AA26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61" sId="2" odxf="1" dxf="1">
    <nc r="AB26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62" sId="2" odxf="1" dxf="1">
    <nc r="AC26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63" sId="2" odxf="1" dxf="1">
    <oc r="Z27" t="inlineStr">
      <is>
        <t>Media</t>
      </is>
    </oc>
    <nc r="Z27">
      <f>IF(SUM(AA27:AC27)&gt;=2,"Alta",(IF(SUM(AA27:AC27)=1,"Media",(IF(SUM(AA27:AC27)=0,"Baja","Desconocido")))))</f>
    </nc>
    <odxf>
      <alignment wrapText="0" readingOrder="0"/>
    </odxf>
    <ndxf>
      <alignment wrapText="1" readingOrder="0"/>
    </ndxf>
  </rcc>
  <rcc rId="1564" sId="2" odxf="1" dxf="1">
    <nc r="AA27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65" sId="2" odxf="1" dxf="1">
    <nc r="AB27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66" sId="2" odxf="1" dxf="1">
    <nc r="AC27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567" sId="2" odxf="1" dxf="1">
    <oc r="Z28" t="inlineStr">
      <is>
        <t>Alta</t>
      </is>
    </oc>
    <nc r="Z28">
      <f>IF(SUM(AA28:AC28)&gt;=2,"Alta",(IF(SUM(AA28:AC28)=1,"Media",(IF(SUM(AA28:AC28)=0,"Baja","Desconocido")))))</f>
    </nc>
    <odxf/>
    <ndxf/>
  </rcc>
  <rcc rId="1568" sId="2" odxf="1" dxf="1">
    <nc r="AA28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69" sId="2" odxf="1" dxf="1">
    <nc r="AB28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70" sId="2" odxf="1" dxf="1">
    <nc r="AC28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71" sId="2" odxf="1" dxf="1">
    <oc r="Z29" t="inlineStr">
      <is>
        <t>Alta</t>
      </is>
    </oc>
    <nc r="Z29">
      <f>IF(SUM(AA29:AC29)&gt;=2,"Alta",(IF(SUM(AA29:AC29)=1,"Media",(IF(SUM(AA29:AC29)=0,"Baja","Desconocido")))))</f>
    </nc>
    <odxf/>
    <ndxf/>
  </rcc>
  <rcc rId="1572" sId="2" odxf="1" dxf="1">
    <nc r="AA29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73" sId="2" odxf="1" dxf="1">
    <nc r="AB29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74" sId="2" odxf="1" dxf="1">
    <nc r="AC29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75" sId="2" odxf="1" dxf="1">
    <oc r="Z30" t="inlineStr">
      <is>
        <t>Alta</t>
      </is>
    </oc>
    <nc r="Z30">
      <f>IF(SUM(AA30:AC30)&gt;=2,"Alta",(IF(SUM(AA30:AC30)=1,"Media",(IF(SUM(AA30:AC30)=0,"Baja","Desconocido")))))</f>
    </nc>
    <odxf/>
    <ndxf/>
  </rcc>
  <rcc rId="1576" sId="2" odxf="1" dxf="1">
    <nc r="AA30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77" sId="2" odxf="1" dxf="1">
    <nc r="AB30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78" sId="2" odxf="1" dxf="1">
    <nc r="AC30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79" sId="2" odxf="1" dxf="1">
    <oc r="Z31" t="inlineStr">
      <is>
        <t>Alta</t>
      </is>
    </oc>
    <nc r="Z31">
      <f>IF(SUM(AA31:AC31)&gt;=2,"Alta",(IF(SUM(AA31:AC31)=1,"Media",(IF(SUM(AA31:AC31)=0,"Baja","Desconocido")))))</f>
    </nc>
    <odxf/>
    <ndxf/>
  </rcc>
  <rcc rId="1580" sId="2" odxf="1" dxf="1">
    <nc r="AA3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81" sId="2" odxf="1" dxf="1">
    <nc r="AB3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82" sId="2" odxf="1" dxf="1">
    <nc r="AC3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83" sId="2" odxf="1" dxf="1">
    <oc r="Z32" t="inlineStr">
      <is>
        <t>Alta</t>
      </is>
    </oc>
    <nc r="Z32">
      <f>IF(SUM(AA32:AC32)&gt;=2,"Alta",(IF(SUM(AA32:AC32)=1,"Media",(IF(SUM(AA32:AC32)=0,"Baja","Desconocido")))))</f>
    </nc>
    <odxf/>
    <ndxf/>
  </rcc>
  <rcc rId="1584" sId="2" odxf="1" dxf="1">
    <nc r="AA32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85" sId="2" odxf="1" dxf="1">
    <nc r="AB32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86" sId="2" odxf="1" dxf="1">
    <nc r="AC32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87" sId="2" odxf="1" dxf="1">
    <oc r="Z33" t="inlineStr">
      <is>
        <t>Media</t>
      </is>
    </oc>
    <nc r="Z33">
      <f>IF(SUM(AA33:AC33)&gt;=2,"Alta",(IF(SUM(AA33:AC33)=1,"Media",(IF(SUM(AA33:AC33)=0,"Baja","Desconocido")))))</f>
    </nc>
    <odxf/>
    <ndxf/>
  </rcc>
  <rcc rId="1588" sId="2" odxf="1" dxf="1">
    <nc r="AA33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89" sId="2" odxf="1" dxf="1">
    <nc r="AB33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90" sId="2" odxf="1" dxf="1">
    <nc r="AC33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91" sId="2" odxf="1" dxf="1">
    <nc r="Z35">
      <f>IF(SUM(AA35:AC35)&gt;=2,"Alta",(IF(SUM(AA35:AC35)=1,"Media",(IF(SUM(AA35:AC35)=0,"Baja","Desconocido")))))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592" sId="2">
    <nc r="AA35">
      <v>0</v>
    </nc>
  </rcc>
  <rcc rId="1593" sId="2">
    <nc r="AB35">
      <v>0</v>
    </nc>
  </rcc>
  <rcc rId="1594" sId="2">
    <nc r="AC35">
      <v>0</v>
    </nc>
  </rcc>
  <rcc rId="1595" sId="2" odxf="1" dxf="1">
    <oc r="Z36" t="inlineStr">
      <is>
        <t>Media</t>
      </is>
    </oc>
    <nc r="Z36">
      <f>IF(SUM(AA36:AC36)&gt;=2,"Alta",(IF(SUM(AA36:AC36)=1,"Media",(IF(SUM(AA36:AC36)=0,"Baja","Desconocido")))))</f>
    </nc>
    <odxf/>
    <ndxf/>
  </rcc>
  <rcc rId="1596" sId="2" odxf="1" dxf="1">
    <nc r="AA36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97" sId="2" odxf="1" dxf="1">
    <nc r="AB36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98" sId="2" odxf="1" dxf="1">
    <nc r="AC36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99" sId="2" odxf="1" dxf="1">
    <oc r="Z37" t="inlineStr">
      <is>
        <t>Media</t>
      </is>
    </oc>
    <nc r="Z37">
      <f>IF(SUM(AA37:AC37)&gt;=2,"Alta",(IF(SUM(AA37:AC37)=1,"Media",(IF(SUM(AA37:AC37)=0,"Baja","Desconocido")))))</f>
    </nc>
    <odxf>
      <alignment wrapText="0" readingOrder="0"/>
    </odxf>
    <ndxf>
      <alignment wrapText="1" readingOrder="0"/>
    </ndxf>
  </rcc>
  <rcc rId="1600" sId="2" odxf="1" dxf="1">
    <nc r="AA37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601" sId="2" odxf="1" dxf="1">
    <nc r="AB37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602" sId="2" odxf="1" dxf="1">
    <nc r="AC37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603" sId="2" odxf="1" dxf="1">
    <oc r="Z38" t="inlineStr">
      <is>
        <t>Media</t>
      </is>
    </oc>
    <nc r="Z38">
      <f>IF(SUM(AA38:AC38)&gt;=2,"Alta",(IF(SUM(AA38:AC38)=1,"Media",(IF(SUM(AA38:AC38)=0,"Baja","Desconocido")))))</f>
    </nc>
    <odxf/>
    <ndxf/>
  </rcc>
  <rcc rId="1604" sId="2" odxf="1" dxf="1">
    <nc r="AA38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05" sId="2" odxf="1" dxf="1">
    <nc r="AB38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06" sId="2" odxf="1" dxf="1">
    <nc r="AC38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07" sId="2" odxf="1" dxf="1">
    <oc r="Z39" t="inlineStr">
      <is>
        <t>Media</t>
      </is>
    </oc>
    <nc r="Z39">
      <f>IF(SUM(AA39:AC39)&gt;=2,"Alta",(IF(SUM(AA39:AC39)=1,"Media",(IF(SUM(AA39:AC39)=0,"Baja","Desconocido")))))</f>
    </nc>
    <odxf>
      <alignment wrapText="0" readingOrder="0"/>
    </odxf>
    <ndxf>
      <alignment wrapText="1" readingOrder="0"/>
    </ndxf>
  </rcc>
  <rcc rId="1608" sId="2" odxf="1" dxf="1">
    <nc r="AA39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609" sId="2" odxf="1" dxf="1">
    <nc r="AB39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610" sId="2" odxf="1" dxf="1">
    <nc r="AC39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611" sId="2" odxf="1" dxf="1">
    <oc r="Z40" t="inlineStr">
      <is>
        <t>Media</t>
      </is>
    </oc>
    <nc r="Z40">
      <f>IF(SUM(AA40:AC40)&gt;=2,"Alta",(IF(SUM(AA40:AC40)=1,"Media",(IF(SUM(AA40:AC40)=0,"Baja","Desconocido")))))</f>
    </nc>
    <odxf>
      <alignment wrapText="0" readingOrder="0"/>
    </odxf>
    <ndxf>
      <alignment wrapText="1" readingOrder="0"/>
    </ndxf>
  </rcc>
  <rcc rId="1612" sId="2" odxf="1" dxf="1">
    <nc r="AA40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613" sId="2" odxf="1" dxf="1">
    <nc r="AB40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614" sId="2" odxf="1" dxf="1">
    <nc r="AC40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615" sId="2" odxf="1" dxf="1">
    <oc r="Z41" t="inlineStr">
      <is>
        <t>Media</t>
      </is>
    </oc>
    <nc r="Z41">
      <f>IF(SUM(AA41:AC41)&gt;=2,"Alta",(IF(SUM(AA41:AC41)=1,"Media",(IF(SUM(AA41:AC41)=0,"Baja","Desconocido")))))</f>
    </nc>
    <odxf/>
    <ndxf/>
  </rcc>
  <rcc rId="1616" sId="2" odxf="1" dxf="1">
    <nc r="AA4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17" sId="2" odxf="1" dxf="1">
    <nc r="AB4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18" sId="2" odxf="1" dxf="1">
    <nc r="AC4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19" sId="2" odxf="1" dxf="1">
    <oc r="Z49" t="inlineStr">
      <is>
        <t>Alta</t>
      </is>
    </oc>
    <nc r="Z49">
      <f>IF(SUM(AA49:AC49)&gt;=2,"Alta",(IF(SUM(AA49:AC49)=1,"Media",(IF(SUM(AA49:AC49)=0,"Baja","Desconocido")))))</f>
    </nc>
    <odxf/>
    <ndxf/>
  </rcc>
  <rcc rId="1620" sId="2" odxf="1" dxf="1">
    <nc r="AA49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21" sId="2" odxf="1" dxf="1">
    <nc r="AB49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22" sId="2" odxf="1" dxf="1">
    <nc r="AC49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23" sId="2" odxf="1" dxf="1">
    <oc r="Z50" t="inlineStr">
      <is>
        <t>Alta</t>
      </is>
    </oc>
    <nc r="Z50">
      <f>IF(SUM(AA50:AC50)&gt;=2,"Alta",(IF(SUM(AA50:AC50)=1,"Media",(IF(SUM(AA50:AC50)=0,"Baja","Desconocido")))))</f>
    </nc>
    <odxf/>
    <ndxf/>
  </rcc>
  <rcc rId="1624" sId="2" odxf="1" dxf="1">
    <nc r="AA50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25" sId="2" odxf="1" dxf="1">
    <nc r="AB50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26" sId="2" odxf="1" dxf="1">
    <nc r="AC50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27" sId="2" odxf="1" dxf="1">
    <oc r="Z51" t="inlineStr">
      <is>
        <t>Alta</t>
      </is>
    </oc>
    <nc r="Z51">
      <f>IF(SUM(AA51:AC51)&gt;=2,"Alta",(IF(SUM(AA51:AC51)=1,"Media",(IF(SUM(AA51:AC51)=0,"Baja","Desconocido")))))</f>
    </nc>
    <odxf/>
    <ndxf/>
  </rcc>
  <rcc rId="1628" sId="2" odxf="1" dxf="1">
    <nc r="AA5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29" sId="2" odxf="1" dxf="1">
    <nc r="AB5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30" sId="2" odxf="1" dxf="1">
    <nc r="AC5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31" sId="2" odxf="1" dxf="1">
    <nc r="Z52">
      <f>IF(SUM(AA52:AC52)&gt;=2,"Alta",(IF(SUM(AA52:AC52)=1,"Media",(IF(SUM(AA52:AC52)=0,"Baja","Desconocido")))))</f>
    </nc>
    <odxf/>
    <ndxf/>
  </rcc>
  <rcc rId="1632" sId="2" odxf="1" dxf="1">
    <nc r="AA52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33" sId="2" odxf="1" dxf="1">
    <nc r="AB52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34" sId="2" odxf="1" dxf="1">
    <nc r="AC52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35" sId="2" odxf="1" dxf="1">
    <nc r="Z53">
      <f>IF(SUM(AA53:AC53)&gt;=2,"Alta",(IF(SUM(AA53:AC53)=1,"Media",(IF(SUM(AA53:AC53)=0,"Baja","Desconocido")))))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636" sId="2">
    <nc r="AA53">
      <v>0</v>
    </nc>
  </rcc>
  <rcc rId="1637" sId="2">
    <nc r="AB53">
      <v>0</v>
    </nc>
  </rcc>
  <rcc rId="1638" sId="2">
    <nc r="AC53">
      <v>0</v>
    </nc>
  </rcc>
  <rcc rId="1639" sId="2" odxf="1" dxf="1">
    <nc r="Z54">
      <f>IF(SUM(AA54:AC54)&gt;=2,"Alta",(IF(SUM(AA54:AC54)=1,"Media",(IF(SUM(AA54:AC54)=0,"Baja","Desconocido")))))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640" sId="2">
    <nc r="AA54">
      <v>0</v>
    </nc>
  </rcc>
  <rcc rId="1641" sId="2">
    <nc r="AB54">
      <v>0</v>
    </nc>
  </rcc>
  <rcc rId="1642" sId="2">
    <nc r="AC54">
      <v>0</v>
    </nc>
  </rcc>
  <rcc rId="1643" sId="2" odxf="1" dxf="1">
    <nc r="Z55">
      <f>IF(SUM(AA55:AC55)&gt;=2,"Alta",(IF(SUM(AA55:AC55)=1,"Media",(IF(SUM(AA55:AC55)=0,"Baja","Desconocido")))))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644" sId="2">
    <nc r="AA55">
      <v>0</v>
    </nc>
  </rcc>
  <rcc rId="1645" sId="2">
    <nc r="AB55">
      <v>0</v>
    </nc>
  </rcc>
  <rcc rId="1646" sId="2">
    <nc r="AC55">
      <v>0</v>
    </nc>
  </rcc>
  <rcc rId="1647" sId="2" odxf="1" dxf="1">
    <nc r="Z56">
      <f>IF(SUM(AA56:AC56)&gt;=2,"Alta",(IF(SUM(AA56:AC56)=1,"Media",(IF(SUM(AA56:AC56)=0,"Baja","Desconocido")))))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648" sId="2">
    <nc r="AA56">
      <v>0</v>
    </nc>
  </rcc>
  <rcc rId="1649" sId="2">
    <nc r="AB56">
      <v>0</v>
    </nc>
  </rcc>
  <rcc rId="1650" sId="2">
    <nc r="AC56">
      <v>0</v>
    </nc>
  </rcc>
  <rcc rId="1651" sId="2" odxf="1" dxf="1">
    <nc r="Z57">
      <f>IF(SUM(AA57:AC57)&gt;=2,"Alta",(IF(SUM(AA57:AC57)=1,"Media",(IF(SUM(AA57:AC57)=0,"Baja","Desconocido")))))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652" sId="2">
    <nc r="AA57">
      <v>0</v>
    </nc>
  </rcc>
  <rcc rId="1653" sId="2">
    <nc r="AB57">
      <v>0</v>
    </nc>
  </rcc>
  <rcc rId="1654" sId="2">
    <nc r="AC57">
      <v>0</v>
    </nc>
  </rcc>
  <rcc rId="1655" sId="2" odxf="1" dxf="1">
    <nc r="Z58">
      <f>IF(SUM(AA58:AC58)&gt;=2,"Alta",(IF(SUM(AA58:AC58)=1,"Media",(IF(SUM(AA58:AC58)=0,"Baja","Desconocido")))))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656" sId="2">
    <nc r="AA58">
      <v>0</v>
    </nc>
  </rcc>
  <rcc rId="1657" sId="2">
    <nc r="AB58">
      <v>0</v>
    </nc>
  </rcc>
  <rcc rId="1658" sId="2">
    <nc r="AC58">
      <v>0</v>
    </nc>
  </rcc>
  <rcc rId="1659" sId="2" odxf="1" dxf="1">
    <nc r="Z59">
      <f>IF(SUM(AA59:AC59)&gt;=2,"Alta",(IF(SUM(AA59:AC59)=1,"Media",(IF(SUM(AA59:AC59)=0,"Baja","Desconocido")))))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660" sId="2">
    <nc r="AA59">
      <v>0</v>
    </nc>
  </rcc>
  <rcc rId="1661" sId="2">
    <nc r="AB59">
      <v>0</v>
    </nc>
  </rcc>
  <rcc rId="1662" sId="2">
    <nc r="AC59">
      <v>0</v>
    </nc>
  </rcc>
  <rcc rId="1663" sId="2" odxf="1" dxf="1">
    <nc r="Z60">
      <f>IF(SUM(AA60:AC60)&gt;=2,"Alta",(IF(SUM(AA60:AC60)=1,"Media",(IF(SUM(AA60:AC60)=0,"Baja","Desconocido")))))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664" sId="2">
    <nc r="AA60">
      <v>0</v>
    </nc>
  </rcc>
  <rcc rId="1665" sId="2">
    <nc r="AB60">
      <v>0</v>
    </nc>
  </rcc>
  <rcc rId="1666" sId="2">
    <nc r="AC60">
      <v>0</v>
    </nc>
  </rcc>
  <rcc rId="1667" sId="2" odxf="1" dxf="1">
    <nc r="Z61">
      <f>IF(SUM(AA61:AC61)&gt;=2,"Alta",(IF(SUM(AA61:AC61)=1,"Media",(IF(SUM(AA61:AC61)=0,"Baja","Desconocido")))))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668" sId="2">
    <nc r="AA61">
      <v>0</v>
    </nc>
  </rcc>
  <rcc rId="1669" sId="2">
    <nc r="AB61">
      <v>0</v>
    </nc>
  </rcc>
  <rcc rId="1670" sId="2">
    <nc r="AC61">
      <v>0</v>
    </nc>
  </rcc>
  <rcv guid="{C463207C-6EEE-459F-B196-E216FC980535}" action="delete"/>
  <rdn rId="0" localSheetId="2" customView="1" name="Z_C463207C_6EEE_459F_B196_E216FC980535_.wvu.Cols" hidden="1" oldHidden="1" comment="" oldComment="">
    <formula>'CONSOL REQ. PEND. IMPLEMEN 2021'!$X:$X</formula>
    <oldFormula>'CONSOL REQ. PEND. IMPLEMEN 2021'!$X:$X</oldFormula>
  </rdn>
  <rdn rId="0" localSheetId="2" customView="1" name="Z_C463207C_6EEE_459F_B196_E216FC980535_.wvu.FilterData" hidden="1" oldHidden="1" comment="" oldComment="">
    <formula>'CONSOL REQ. PEND. IMPLEMEN 2021'!$A$4:$AC$135</formula>
    <oldFormula>'CONSOL REQ. PEND. IMPLEMEN 2021'!$A$4:$AC$135</oldFormula>
  </rdn>
  <rdn rId="0" localSheetId="5" customView="1" name="Z_C463207C_6EEE_459F_B196_E216FC980535_.wvu.FilterData" hidden="1" oldHidden="1" comment="" oldComment="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 comment="" oldComment="">
    <formula>KANBAN!$A:$R</formula>
    <oldFormula>KANBAN!$A:$R</oldFormula>
  </rdn>
  <rcv guid="{C463207C-6EEE-459F-B196-E216FC980535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5" sId="2">
    <nc r="Z126">
      <f>IF(SUM(AA126:AC126)&gt;=2,"Alta",(IF(SUM(AA126:AC126)=1,"Media",(IF(SUM(AA126:AC126)=0,"Baja","Desconocido")))))</f>
    </nc>
  </rcc>
  <rfmt sheetId="2" sqref="AA126" start="0" length="0">
    <dxf>
      <fill>
        <patternFill patternType="solid">
          <bgColor rgb="FFFFFF00"/>
        </patternFill>
      </fill>
    </dxf>
  </rfmt>
  <rfmt sheetId="2" sqref="AB126" start="0" length="0">
    <dxf>
      <fill>
        <patternFill patternType="solid">
          <bgColor rgb="FFFFFF00"/>
        </patternFill>
      </fill>
    </dxf>
  </rfmt>
  <rfmt sheetId="2" sqref="AC126" start="0" length="0">
    <dxf>
      <fill>
        <patternFill patternType="solid">
          <bgColor rgb="FFFFFF00"/>
        </patternFill>
      </fill>
    </dxf>
  </rfmt>
  <rcc rId="1676" sId="2">
    <nc r="Z136">
      <f>IF(SUM(AA136:AC136)&gt;=2,"Alta",(IF(SUM(AA136:AC136)=1,"Media",(IF(SUM(AA136:AC136)=0,"Baja","Desconocido")))))</f>
    </nc>
  </rcc>
  <rcc rId="1677" sId="2" odxf="1" dxf="1">
    <nc r="AA136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78" sId="2" odxf="1" dxf="1">
    <nc r="AB136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79" sId="2" odxf="1" dxf="1">
    <nc r="AC136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80" sId="2">
    <nc r="Z137">
      <f>IF(SUM(AA137:AC137)&gt;=2,"Alta",(IF(SUM(AA137:AC137)=1,"Media",(IF(SUM(AA137:AC137)=0,"Baja","Desconocido")))))</f>
    </nc>
  </rcc>
  <rcc rId="1681" sId="2" odxf="1" dxf="1">
    <nc r="AA137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82" sId="2" odxf="1" dxf="1">
    <nc r="AB137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83" sId="2" odxf="1" dxf="1">
    <nc r="AC137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84" sId="2" odxf="1" dxf="1">
    <nc r="AA9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85" sId="2" odxf="1" dxf="1">
    <nc r="AB9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86" sId="2" odxf="1" dxf="1">
    <nc r="AC9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87" sId="2" odxf="1" dxf="1">
    <nc r="AA10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88" sId="2" odxf="1" dxf="1">
    <nc r="AB10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89" sId="2" odxf="1" dxf="1">
    <nc r="AC10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90" sId="2">
    <nc r="AA34">
      <v>0</v>
    </nc>
  </rcc>
  <rcc rId="1691" sId="2">
    <nc r="AB34">
      <v>0</v>
    </nc>
  </rcc>
  <rcc rId="1692" sId="2">
    <nc r="AC34">
      <v>0</v>
    </nc>
  </rcc>
  <rfmt sheetId="2" sqref="AA35" start="0" length="0">
    <dxf>
      <fill>
        <patternFill patternType="solid">
          <bgColor rgb="FFFFFF00"/>
        </patternFill>
      </fill>
    </dxf>
  </rfmt>
  <rfmt sheetId="2" sqref="AB35" start="0" length="0">
    <dxf>
      <fill>
        <patternFill patternType="solid">
          <bgColor rgb="FFFFFF00"/>
        </patternFill>
      </fill>
    </dxf>
  </rfmt>
  <rfmt sheetId="2" sqref="AC35" start="0" length="0">
    <dxf>
      <fill>
        <patternFill patternType="solid">
          <bgColor rgb="FFFFFF00"/>
        </patternFill>
      </fill>
    </dxf>
  </rfmt>
  <rcc rId="1693" sId="2" odxf="1" dxf="1">
    <nc r="AA42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94" sId="2" odxf="1" dxf="1">
    <nc r="AB42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95" sId="2" odxf="1" dxf="1">
    <nc r="AC42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96" sId="2" odxf="1" dxf="1">
    <nc r="AA43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697" sId="2" odxf="1" dxf="1">
    <nc r="AB43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698" sId="2" odxf="1" dxf="1">
    <nc r="AC43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699" sId="2" odxf="1" dxf="1">
    <nc r="AA44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700" sId="2" odxf="1" dxf="1">
    <nc r="AB44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701" sId="2" odxf="1" dxf="1">
    <nc r="AC44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702" sId="2" odxf="1" dxf="1">
    <nc r="AA45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03" sId="2" odxf="1" dxf="1">
    <nc r="AB45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04" sId="2" odxf="1" dxf="1">
    <nc r="AC45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05" sId="2" odxf="1" dxf="1">
    <nc r="AA46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706" sId="2" odxf="1" dxf="1">
    <nc r="AB46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707" sId="2" odxf="1" dxf="1">
    <nc r="AC46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708" sId="2" odxf="1" dxf="1">
    <nc r="AA47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709" sId="2" odxf="1" dxf="1">
    <nc r="AB47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710" sId="2" odxf="1" dxf="1">
    <nc r="AC47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711" sId="2" odxf="1" dxf="1">
    <nc r="AA48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712" sId="2" odxf="1" dxf="1">
    <nc r="AB48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713" sId="2" odxf="1" dxf="1">
    <nc r="AC48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714" sId="2" odxf="1" dxf="1">
    <nc r="AA62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715" sId="2" odxf="1" dxf="1">
    <nc r="AB62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716" sId="2" odxf="1" dxf="1">
    <nc r="AC62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717" sId="2" odxf="1" dxf="1">
    <nc r="AA63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18" sId="2" odxf="1" dxf="1">
    <nc r="AB63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19" sId="2" odxf="1" dxf="1">
    <nc r="AC63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20" sId="2" odxf="1" dxf="1">
    <nc r="AA64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21" sId="2" odxf="1" dxf="1">
    <nc r="AB64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22" sId="2" odxf="1" dxf="1">
    <nc r="AC64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23" sId="2">
    <oc r="AA65">
      <v>1</v>
    </oc>
    <nc r="AA65">
      <v>0</v>
    </nc>
  </rcc>
  <rcc rId="1724" sId="2">
    <nc r="AB65">
      <v>0</v>
    </nc>
  </rcc>
  <rcc rId="1725" sId="2">
    <nc r="AC65">
      <v>0</v>
    </nc>
  </rcc>
  <rcc rId="1726" sId="2" odxf="1" dxf="1">
    <nc r="AA66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27" sId="2" odxf="1" dxf="1">
    <nc r="AB66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28" sId="2" odxf="1" dxf="1">
    <nc r="AC66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29" sId="2" odxf="1" dxf="1">
    <nc r="AA67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30" sId="2" odxf="1" dxf="1">
    <nc r="AB67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31" sId="2" odxf="1" dxf="1">
    <nc r="AC67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32" sId="2" odxf="1" dxf="1">
    <nc r="AA68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733" sId="2" odxf="1" dxf="1">
    <nc r="AB68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734" sId="2" odxf="1" dxf="1">
    <nc r="AC68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735" sId="2" odxf="1" dxf="1">
    <nc r="AA69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736" sId="2" odxf="1" dxf="1">
    <nc r="AB69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737" sId="2" odxf="1" dxf="1">
    <nc r="AC69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738" sId="2" odxf="1" dxf="1">
    <nc r="AA70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739" sId="2" odxf="1" dxf="1">
    <nc r="AB70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740" sId="2" odxf="1" dxf="1">
    <nc r="AC70">
      <v>0</v>
    </nc>
    <odxf>
      <fill>
        <patternFill patternType="none">
          <bgColor indexed="65"/>
        </patternFill>
      </fill>
      <alignment wrapText="0" readingOrder="0"/>
    </odxf>
    <ndxf>
      <fill>
        <patternFill patternType="solid">
          <bgColor rgb="FFFFFF00"/>
        </patternFill>
      </fill>
      <alignment wrapText="1" readingOrder="0"/>
    </ndxf>
  </rcc>
  <rcc rId="1741" sId="2" odxf="1" dxf="1">
    <nc r="AA7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42" sId="2" odxf="1" dxf="1">
    <nc r="AB7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43" sId="2" odxf="1" dxf="1">
    <nc r="AC7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44" sId="2" odxf="1" dxf="1">
    <nc r="AA72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45" sId="2" odxf="1" dxf="1">
    <nc r="AB72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46" sId="2" odxf="1" dxf="1">
    <nc r="AC72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47" sId="2" odxf="1" dxf="1">
    <nc r="AA73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48" sId="2" odxf="1" dxf="1">
    <nc r="AB73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49" sId="2" odxf="1" dxf="1">
    <nc r="AC73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50" sId="2" odxf="1" dxf="1">
    <nc r="AA74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51" sId="2" odxf="1" dxf="1">
    <nc r="AB74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52" sId="2" odxf="1" dxf="1">
    <nc r="AC74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53" sId="2" odxf="1" dxf="1">
    <nc r="AA75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54" sId="2" odxf="1" dxf="1">
    <nc r="AB75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55" sId="2" odxf="1" dxf="1">
    <nc r="AC75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56" sId="2" odxf="1" dxf="1">
    <nc r="AA76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57" sId="2" odxf="1" dxf="1">
    <nc r="AB76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58" sId="2" odxf="1" dxf="1">
    <nc r="AC76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59" sId="2" odxf="1" dxf="1">
    <nc r="AA77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60" sId="2" odxf="1" dxf="1">
    <nc r="AB77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61" sId="2" odxf="1" dxf="1">
    <nc r="AC77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62" sId="2" odxf="1" dxf="1">
    <nc r="AA78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63" sId="2" odxf="1" dxf="1">
    <nc r="AB78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64" sId="2" odxf="1" dxf="1">
    <nc r="AC78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65" sId="2" odxf="1" dxf="1">
    <nc r="AA79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66" sId="2" odxf="1" dxf="1">
    <nc r="AB79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67" sId="2" odxf="1" dxf="1">
    <nc r="AC79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68" sId="2" odxf="1" dxf="1">
    <nc r="AA80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69" sId="2" odxf="1" dxf="1">
    <nc r="AB80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70" sId="2" odxf="1" dxf="1">
    <nc r="AC80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71" sId="2" odxf="1" dxf="1">
    <nc r="AA8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72" sId="2" odxf="1" dxf="1">
    <nc r="AB8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73" sId="2" odxf="1" dxf="1">
    <nc r="AC8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74" sId="2" odxf="1" dxf="1">
    <nc r="AA82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75" sId="2" odxf="1" dxf="1">
    <nc r="AB82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76" sId="2" odxf="1" dxf="1">
    <nc r="AC82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77" sId="2" odxf="1" dxf="1">
    <nc r="AA83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78" sId="2" odxf="1" dxf="1">
    <nc r="AB83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79" sId="2" odxf="1" dxf="1">
    <nc r="AC83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80" sId="2" odxf="1" dxf="1">
    <nc r="AA84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81" sId="2" odxf="1" dxf="1">
    <nc r="AB84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82" sId="2" odxf="1" dxf="1">
    <nc r="AC84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83" sId="2" odxf="1" dxf="1">
    <nc r="AA85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84" sId="2" odxf="1" dxf="1">
    <nc r="AB85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85" sId="2" odxf="1" dxf="1">
    <nc r="AC85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86" sId="2" odxf="1" dxf="1">
    <nc r="AA86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87" sId="2" odxf="1" dxf="1">
    <nc r="AB86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88" sId="2" odxf="1" dxf="1">
    <nc r="AC86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89" sId="2" odxf="1" dxf="1">
    <nc r="AA87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90" sId="2" odxf="1" dxf="1">
    <nc r="AB87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91" sId="2" odxf="1" dxf="1">
    <nc r="AC87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92" sId="2" odxf="1" dxf="1">
    <nc r="AA88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93" sId="2" odxf="1" dxf="1">
    <nc r="AB88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94" sId="2" odxf="1" dxf="1">
    <nc r="AC88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95" sId="2" odxf="1" dxf="1">
    <nc r="AA89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96" sId="2" odxf="1" dxf="1">
    <nc r="AB89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97" sId="2" odxf="1" dxf="1">
    <nc r="AC89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98" sId="2" odxf="1" dxf="1">
    <nc r="AA90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799" sId="2" odxf="1" dxf="1">
    <nc r="AB90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00" sId="2" odxf="1" dxf="1">
    <nc r="AC90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01" sId="2" odxf="1" dxf="1">
    <nc r="AA9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02" sId="2" odxf="1" dxf="1">
    <nc r="AB9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03" sId="2" odxf="1" dxf="1">
    <nc r="AC9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04" sId="2" odxf="1" dxf="1">
    <nc r="AA92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05" sId="2" odxf="1" dxf="1">
    <nc r="AB92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06" sId="2" odxf="1" dxf="1">
    <nc r="AC92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07" sId="2" odxf="1" dxf="1">
    <nc r="AA93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08" sId="2" odxf="1" dxf="1">
    <nc r="AB93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09" sId="2" odxf="1" dxf="1">
    <nc r="AC93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10" sId="2" odxf="1" dxf="1">
    <nc r="AA94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11" sId="2" odxf="1" dxf="1">
    <nc r="AB94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12" sId="2" odxf="1" dxf="1">
    <nc r="AC94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13" sId="2" odxf="1" dxf="1">
    <nc r="AA95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14" sId="2" odxf="1" dxf="1">
    <nc r="AB95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15" sId="2" odxf="1" dxf="1">
    <nc r="AC95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16" sId="2" odxf="1" dxf="1">
    <nc r="AA96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17" sId="2" odxf="1" dxf="1">
    <nc r="AB96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18" sId="2" odxf="1" dxf="1">
    <nc r="AC96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19" sId="2" odxf="1" dxf="1">
    <nc r="AA97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20" sId="2" odxf="1" dxf="1">
    <nc r="AB97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21" sId="2" odxf="1" dxf="1">
    <nc r="AC97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22" sId="2" odxf="1" dxf="1">
    <nc r="AA98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23" sId="2" odxf="1" dxf="1">
    <nc r="AB98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24" sId="2" odxf="1" dxf="1">
    <nc r="AC98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25" sId="2" odxf="1" dxf="1">
    <nc r="AA99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26" sId="2" odxf="1" dxf="1">
    <nc r="AB99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27" sId="2" odxf="1" dxf="1">
    <nc r="AC99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28" sId="2" odxf="1" dxf="1">
    <nc r="AA100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29" sId="2" odxf="1" dxf="1">
    <nc r="AB100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30" sId="2" odxf="1" dxf="1">
    <nc r="AC100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31" sId="2" odxf="1" dxf="1">
    <nc r="AA10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32" sId="2" odxf="1" dxf="1">
    <nc r="AB10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33" sId="2" odxf="1" dxf="1">
    <nc r="AC10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34" sId="2" odxf="1" dxf="1">
    <nc r="AA102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35" sId="2" odxf="1" dxf="1">
    <nc r="AB102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36" sId="2" odxf="1" dxf="1">
    <nc r="AC102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37" sId="2" odxf="1" dxf="1">
    <nc r="AA103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38" sId="2" odxf="1" dxf="1">
    <nc r="AB103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39" sId="2" odxf="1" dxf="1">
    <nc r="AC103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40" sId="2" odxf="1" dxf="1">
    <nc r="AA104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41" sId="2" odxf="1" dxf="1">
    <nc r="AB104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42" sId="2" odxf="1" dxf="1">
    <nc r="AC104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43" sId="2" odxf="1" dxf="1">
    <nc r="AA105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44" sId="2" odxf="1" dxf="1">
    <nc r="AB105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45" sId="2" odxf="1" dxf="1">
    <nc r="AC105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46" sId="2" odxf="1" dxf="1">
    <nc r="AA106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47" sId="2" odxf="1" dxf="1">
    <nc r="AB106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48" sId="2" odxf="1" dxf="1">
    <nc r="AC106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49" sId="2" odxf="1" dxf="1">
    <nc r="AA107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50" sId="2" odxf="1" dxf="1">
    <nc r="AB107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51" sId="2" odxf="1" dxf="1">
    <nc r="AC107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52" sId="2" odxf="1" dxf="1">
    <nc r="AA108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53" sId="2" odxf="1" dxf="1">
    <nc r="AB108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54" sId="2" odxf="1" dxf="1">
    <nc r="AC108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55" sId="2" odxf="1" dxf="1">
    <nc r="AA109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56" sId="2" odxf="1" dxf="1">
    <nc r="AB109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57" sId="2" odxf="1" dxf="1">
    <nc r="AC109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58" sId="2" odxf="1" dxf="1">
    <nc r="AA110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59" sId="2" odxf="1" dxf="1">
    <nc r="AB110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60" sId="2" odxf="1" dxf="1">
    <nc r="AC110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61" sId="2" odxf="1" dxf="1">
    <nc r="AA11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62" sId="2" odxf="1" dxf="1">
    <nc r="AB11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63" sId="2" odxf="1" dxf="1">
    <nc r="AC11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64" sId="2" odxf="1" dxf="1">
    <nc r="AA112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65" sId="2" odxf="1" dxf="1">
    <nc r="AB112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66" sId="2" odxf="1" dxf="1">
    <nc r="AC112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67" sId="2" odxf="1" dxf="1">
    <nc r="AA113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68" sId="2" odxf="1" dxf="1">
    <nc r="AB113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69" sId="2" odxf="1" dxf="1">
    <nc r="AC113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70" sId="2" odxf="1" dxf="1">
    <nc r="AA114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71" sId="2" odxf="1" dxf="1">
    <nc r="AB114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72" sId="2" odxf="1" dxf="1">
    <nc r="AC114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73" sId="2" odxf="1" dxf="1">
    <nc r="AA115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74" sId="2" odxf="1" dxf="1">
    <nc r="AB115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75" sId="2" odxf="1" dxf="1">
    <nc r="AC115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76" sId="2" odxf="1" dxf="1">
    <nc r="AA116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77" sId="2" odxf="1" dxf="1">
    <nc r="AB116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78" sId="2" odxf="1" dxf="1">
    <nc r="AC116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79" sId="2" odxf="1" dxf="1">
    <nc r="AA117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80" sId="2" odxf="1" dxf="1">
    <nc r="AB117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81" sId="2" odxf="1" dxf="1">
    <nc r="AC117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82" sId="2" odxf="1" dxf="1">
    <nc r="AA118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83" sId="2" odxf="1" dxf="1">
    <nc r="AB118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84" sId="2" odxf="1" dxf="1">
    <nc r="AC118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85" sId="2" odxf="1" dxf="1">
    <nc r="AA119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86" sId="2" odxf="1" dxf="1">
    <nc r="AB119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87" sId="2" odxf="1" dxf="1">
    <nc r="AC119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88" sId="2" odxf="1" dxf="1">
    <nc r="AA120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89" sId="2" odxf="1" dxf="1">
    <nc r="AB120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90" sId="2" odxf="1" dxf="1">
    <nc r="AC120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91" sId="2" odxf="1" dxf="1">
    <nc r="AA12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92" sId="2" odxf="1" dxf="1">
    <nc r="AB12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93" sId="2" odxf="1" dxf="1">
    <nc r="AC12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94" sId="2" odxf="1" dxf="1">
    <nc r="AA122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95" sId="2" odxf="1" dxf="1">
    <nc r="AB122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96" sId="2" odxf="1" dxf="1">
    <nc r="AC122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97" sId="2" odxf="1" dxf="1">
    <nc r="AA123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98" sId="2" odxf="1" dxf="1">
    <nc r="AB123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899" sId="2" odxf="1" dxf="1">
    <nc r="AC123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900" sId="2" odxf="1" dxf="1">
    <nc r="AA124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901" sId="2" odxf="1" dxf="1">
    <nc r="AB124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902" sId="2" odxf="1" dxf="1">
    <nc r="AC124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903" sId="2" odxf="1" dxf="1">
    <nc r="AA125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904" sId="2" odxf="1" dxf="1">
    <nc r="AB125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905" sId="2" odxf="1" dxf="1">
    <nc r="AC125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906" sId="2">
    <nc r="AA126">
      <v>0</v>
    </nc>
  </rcc>
  <rcc rId="1907" sId="2">
    <nc r="AB126">
      <v>0</v>
    </nc>
  </rcc>
  <rcc rId="1908" sId="2">
    <nc r="AC126">
      <v>0</v>
    </nc>
  </rcc>
  <rcc rId="1909" sId="2">
    <oc r="AA127">
      <v>1</v>
    </oc>
    <nc r="AA127">
      <v>0</v>
    </nc>
  </rcc>
  <rcc rId="1910" sId="2">
    <nc r="AB127">
      <v>0</v>
    </nc>
  </rcc>
  <rcc rId="1911" sId="2">
    <nc r="AC127">
      <v>0</v>
    </nc>
  </rcc>
  <rcc rId="1912" sId="2">
    <nc r="AA128">
      <v>0</v>
    </nc>
  </rcc>
  <rcc rId="1913" sId="2">
    <oc r="AB128">
      <v>1</v>
    </oc>
    <nc r="AB128">
      <v>0</v>
    </nc>
  </rcc>
  <rcc rId="1914" sId="2">
    <nc r="AC128">
      <v>0</v>
    </nc>
  </rcc>
  <rcc rId="1915" sId="2">
    <nc r="AA129">
      <v>0</v>
    </nc>
  </rcc>
  <rcc rId="1916" sId="2">
    <oc r="AB129">
      <v>1</v>
    </oc>
    <nc r="AB129">
      <v>0</v>
    </nc>
  </rcc>
  <rcc rId="1917" sId="2">
    <nc r="AC129">
      <v>0</v>
    </nc>
  </rcc>
  <rcc rId="1918" sId="2">
    <nc r="AA130">
      <v>0</v>
    </nc>
  </rcc>
  <rcc rId="1919" sId="2">
    <oc r="AB130">
      <v>1</v>
    </oc>
    <nc r="AB130">
      <v>0</v>
    </nc>
  </rcc>
  <rcc rId="1920" sId="2">
    <nc r="AC130">
      <v>0</v>
    </nc>
  </rcc>
  <rcc rId="1921" sId="2">
    <nc r="AA131">
      <v>0</v>
    </nc>
  </rcc>
  <rcc rId="1922" sId="2">
    <oc r="AB131">
      <v>1</v>
    </oc>
    <nc r="AB131">
      <v>0</v>
    </nc>
  </rcc>
  <rcc rId="1923" sId="2">
    <nc r="AC131">
      <v>0</v>
    </nc>
  </rcc>
  <rcc rId="1924" sId="2">
    <nc r="AA132">
      <v>0</v>
    </nc>
  </rcc>
  <rcc rId="1925" sId="2">
    <oc r="AB132">
      <v>1</v>
    </oc>
    <nc r="AB132">
      <v>0</v>
    </nc>
  </rcc>
  <rcc rId="1926" sId="2">
    <nc r="AC132">
      <v>0</v>
    </nc>
  </rcc>
  <rcc rId="1927" sId="2">
    <nc r="AA133">
      <v>0</v>
    </nc>
  </rcc>
  <rcc rId="1928" sId="2">
    <nc r="AB133">
      <v>0</v>
    </nc>
  </rcc>
  <rcc rId="1929" sId="2">
    <nc r="AC133">
      <v>0</v>
    </nc>
  </rcc>
  <rcc rId="1930" sId="2">
    <nc r="AA134">
      <v>0</v>
    </nc>
  </rcc>
  <rcc rId="1931" sId="2">
    <nc r="AB134">
      <v>0</v>
    </nc>
  </rcc>
  <rcc rId="1932" sId="2">
    <nc r="AC134">
      <v>0</v>
    </nc>
  </rcc>
  <rcc rId="1933" sId="2">
    <nc r="AA135">
      <v>0</v>
    </nc>
  </rcc>
  <rcc rId="1934" sId="2">
    <nc r="AB135">
      <v>0</v>
    </nc>
  </rcc>
  <rcc rId="1935" sId="2">
    <nc r="AC135">
      <v>0</v>
    </nc>
  </rcc>
  <rrc rId="1936" sId="2" ref="A136:XFD136" action="deleteRow">
    <rfmt sheetId="2" xfDxf="1" sqref="A136:XFD13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2" sqref="A136" start="0" length="0">
      <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6" start="0" length="0">
      <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6" start="0" length="0">
      <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136" start="0" length="0">
      <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13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3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3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3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36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3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36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36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36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O13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P136" start="0" length="0">
      <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Q136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R136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S13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T136" start="0" length="0">
      <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U136" start="0" length="0">
      <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V13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W1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1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Z136">
        <f>IF(SUM(AA136:AC136)&gt;=2,"Alta",(IF(SUM(AA136:AC136)=1,"Media",(IF(SUM(AA136:AC136)=0,"Baja","Desconocido")))))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A136">
        <v>0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B136">
        <v>0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C136">
        <v>0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937" sId="2" ref="A136:XFD136" action="deleteRow">
    <undo index="0" exp="area" ref3D="1" dr="$A$4:$AC$136" dn="_FilterDatabase" sId="2"/>
    <rfmt sheetId="2" xfDxf="1" sqref="A136:XFD136" start="0" length="0">
      <dxf>
        <font>
          <color theme="4" tint="-0.499984740745262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  <rfmt sheetId="2" sqref="A136" start="0" length="0">
      <dxf>
        <numFmt numFmtId="1" formatCode="0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6" start="0" length="0">
      <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6" start="0" length="0">
      <dxf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136" start="0" length="0">
      <dxf>
        <numFmt numFmtId="30" formatCode="@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136" start="0" length="0">
      <dxf>
        <font>
          <sz val="9"/>
          <color theme="4" tint="-0.499984740745262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3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3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3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36" start="0" length="0">
      <dxf>
        <font>
          <sz val="9"/>
          <color theme="4" tint="-0.499984740745262"/>
        </font>
        <numFmt numFmtId="19" formatCode="dd/mm/yyyy"/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3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36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36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36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O13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P136" start="0" length="0">
      <dxf>
        <numFmt numFmtId="19" formatCode="dd/mm/yyyy"/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Q136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R136" start="0" length="0">
      <dxf>
        <numFmt numFmtId="19" formatCode="dd/mm/yyyy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S13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T136" start="0" length="0">
      <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U136" start="0" length="0">
      <dxf>
        <numFmt numFmtId="13" formatCode="0%"/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V13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W1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136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Z136">
        <f>IF(SUM(AA136:AC136)&gt;=2,"Alta",(IF(SUM(AA136:AC136)=1,"Media",(IF(SUM(AA136:AC136)=0,"Baja","Desconocido")))))</f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A136">
        <v>0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B136">
        <v>0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C136">
        <v>0</v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v guid="{C463207C-6EEE-459F-B196-E216FC980535}" action="delete"/>
  <rdn rId="0" localSheetId="2" customView="1" name="Z_C463207C_6EEE_459F_B196_E216FC980535_.wvu.Cols" hidden="1" oldHidden="1" comment="" oldComment="">
    <formula>'CONSOL REQ. PEND. IMPLEMEN 2021'!$X:$X</formula>
  </rdn>
  <rdn rId="0" localSheetId="2" customView="1" name="Z_C463207C_6EEE_459F_B196_E216FC980535_.wvu.FilterData" hidden="1" oldHidden="1" comment="" oldComment="">
    <formula>'CONSOL REQ. PEND. IMPLEMEN 2021'!$A$4:$AC$135</formula>
  </rdn>
  <rdn rId="0" localSheetId="5" customView="1" name="Z_C463207C_6EEE_459F_B196_E216FC980535_.wvu.FilterData" hidden="1" oldHidden="1" comment="" oldComment="">
    <formula>'CONSOL REQ IMPLEMENTADOS 2021'!$A$4:$T$18</formula>
  </rdn>
  <rdn rId="0" localSheetId="6" customView="1" name="Z_C463207C_6EEE_459F_B196_E216FC980535_.wvu.PrintArea" hidden="1" oldHidden="1" comment="" oldComment="">
    <formula>KANBAN!$A:$R</formula>
  </rdn>
  <rcv guid="{C463207C-6EEE-459F-B196-E216FC980535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2" sId="2">
    <nc r="AB65">
      <v>1</v>
    </nc>
  </rcc>
  <rcft rId="1724" sheetId="2"/>
  <rcc rId="1943" sId="2">
    <nc r="AB127">
      <v>1</v>
    </nc>
  </rcc>
  <rcft rId="1910" sheetId="2"/>
  <rcv guid="{C463207C-6EEE-459F-B196-E216FC980535}" action="delete"/>
  <rcv guid="{C463207C-6EEE-459F-B196-E216FC980535}" action="add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2021'!$A$4:$AC$135</formula>
    <oldFormula>'CONSOL REQ. PEND. IMPLEMEN 2021'!$A$4:$AC$135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463207C-6EEE-459F-B196-E216FC980535}" action="delete"/>
  <rdn rId="0" localSheetId="2" customView="1" name="Z_C463207C_6EEE_459F_B196_E216FC980535_.wvu.Cols" hidden="1" oldHidden="1" comment="" oldComment="">
    <formula>'CONSOL REQ. PEND. IMPLEMEN 2021'!$X:$X</formula>
    <oldFormula>'CONSOL REQ. PEND. IMPLEMEN 2021'!$X:$X</oldFormula>
  </rdn>
  <rdn rId="0" localSheetId="2" customView="1" name="Z_C463207C_6EEE_459F_B196_E216FC980535_.wvu.FilterData" hidden="1" oldHidden="1" comment="" oldComment="">
    <formula>'CONSOL REQ. PEND. IMPLEMEN 2021'!$A$4:$AC$135</formula>
    <oldFormula>'CONSOL REQ. PEND. IMPLEMEN 2021'!$A$4:$AC$135</oldFormula>
  </rdn>
  <rdn rId="0" localSheetId="5" customView="1" name="Z_C463207C_6EEE_459F_B196_E216FC980535_.wvu.FilterData" hidden="1" oldHidden="1" comment="" oldComment="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 comment="" oldComment="">
    <formula>KANBAN!$A:$R</formula>
    <oldFormula>KANBAN!$A:$R</oldFormula>
  </rdn>
  <rcv guid="{C463207C-6EEE-459F-B196-E216FC980535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952" sId="2" ref="A60:XFD60" action="deleteRow">
    <rfmt sheetId="2" xfDxf="1" sqref="A60:XFD60" start="0" length="0">
      <dxf>
        <fill>
          <patternFill patternType="solid">
            <bgColor rgb="FFFFFF00"/>
          </patternFill>
        </fill>
      </dxf>
    </rfmt>
    <rfmt sheetId="2" sqref="A60" start="0" length="0">
      <dxf>
        <font>
          <sz val="11"/>
          <color theme="4" tint="-0.499984740745262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" start="0" length="0">
      <dxf>
        <font>
          <sz val="11"/>
          <color theme="4" tint="-0.499984740745262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" start="0" length="0">
      <dxf>
        <font>
          <sz val="11"/>
          <color theme="4" tint="-0.499984740745262"/>
          <name val="Calibri"/>
          <scheme val="minor"/>
        </font>
        <numFmt numFmtId="1" formatCode="0"/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D60" t="inlineStr">
        <is>
          <t>001003</t>
        </is>
      </nc>
      <ndxf>
        <font>
          <sz val="11"/>
          <color theme="4" tint="-0.499984740745262"/>
          <name val="Calibri"/>
          <scheme val="minor"/>
        </font>
        <numFmt numFmtId="30" formatCode="@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60" t="inlineStr">
        <is>
          <t>Análisis y sustentación para pago irregular en Agente Corresponsal - convenio Universidad Andina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60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60" t="inlineStr">
        <is>
          <t>Alta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60" t="inlineStr">
        <is>
          <t>Soporte y/o Mantenimiento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60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J60">
        <v>44585</v>
      </nc>
      <ndxf>
        <font>
          <sz val="11"/>
          <color theme="4" tint="-0.499984740745262"/>
          <name val="Calibri"/>
          <scheme val="minor"/>
        </font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60" t="inlineStr">
        <is>
          <t>Mirko Arnold Tupayachi Castilla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60" t="inlineStr">
        <is>
          <t>SI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60" t="inlineStr">
        <is>
          <t>Canales Electrónicos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60">
        <v>0</v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60" t="inlineStr">
        <is>
          <t>Alta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P60">
        <v>44588</v>
      </nc>
      <ndxf>
        <font>
          <sz val="11"/>
          <color theme="4" tint="-0.499984740745262"/>
          <name val="Calibri"/>
          <scheme val="minor"/>
        </font>
        <numFmt numFmtId="19" formatCode="dd/mm/yyyy"/>
        <fill>
          <patternFill patternType="none">
            <bgColor indexed="65"/>
          </patternFill>
        </fill>
        <alignment horizontal="righ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Q60">
        <v>44592</v>
      </nc>
      <ndxf>
        <font>
          <sz val="11"/>
          <color theme="4" tint="-0.499984740745262"/>
          <name val="Calibri"/>
          <scheme val="minor"/>
        </font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9">
      <nc r="R60">
        <v>44592</v>
      </nc>
      <ndxf>
        <font>
          <sz val="11"/>
          <color theme="4" tint="-0.499984740745262"/>
          <name val="Calibri"/>
          <scheme val="minor"/>
        </font>
        <numFmt numFmtId="19" formatCode="dd/mm/yyyy"/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60" t="inlineStr">
        <is>
          <t>Puesta en producción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3">
      <nc r="T60">
        <v>1</v>
      </nc>
      <ndxf>
        <font>
          <sz val="11"/>
          <color theme="4" tint="-0.499984740745262"/>
          <name val="Calibri"/>
          <scheme val="minor"/>
        </font>
        <numFmt numFmtId="13" formatCode="0%"/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60" t="inlineStr">
        <is>
          <t>SI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60" t="inlineStr">
        <is>
          <t>Pedro Diego Izquierdo Bendezú</t>
        </is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W60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60" start="0" length="0">
      <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60" start="0" length="0">
      <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Z60">
        <f>IF(SUM(AA60:AC60)&gt;=2,"Alta",(IF(SUM(AA60:AC60)=1,"Media",(IF(SUM(AA60:AC60)=0,"Baja","Desconocido")))))</f>
      </nc>
      <ndxf>
        <font>
          <sz val="11"/>
          <color theme="4" tint="-0.499984740745262"/>
          <name val="Calibri"/>
          <scheme val="minor"/>
        </font>
        <fill>
          <patternFill patternType="none">
            <bgColor indexed="65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A60">
        <v>0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B60">
        <v>0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C60">
        <v>0</v>
      </nc>
      <ndxf>
        <font>
          <sz val="11"/>
          <color theme="4" tint="-0.499984740745262"/>
          <name val="Calibri"/>
          <scheme val="minor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v guid="{C463207C-6EEE-459F-B196-E216FC980535}" action="delete"/>
  <rdn rId="0" localSheetId="2" customView="1" name="Z_C463207C_6EEE_459F_B196_E216FC980535_.wvu.Cols" hidden="1" oldHidden="1" comment="" oldComment="">
    <formula>'CONSOL REQ. PEND. IMPLEMEN 2021'!$X:$X</formula>
  </rdn>
  <rdn rId="0" localSheetId="2" customView="1" name="Z_C463207C_6EEE_459F_B196_E216FC980535_.wvu.FilterData" hidden="1" oldHidden="1" comment="" oldComment="">
    <formula>'CONSOL REQ. PEND. IMPLEMEN 2021'!$A$4:$AC$134</formula>
  </rdn>
  <rdn rId="0" localSheetId="5" customView="1" name="Z_C463207C_6EEE_459F_B196_E216FC980535_.wvu.FilterData" hidden="1" oldHidden="1" comment="" oldComment="">
    <formula>'CONSOL REQ IMPLEMENTADOS 2021'!$A$4:$T$18</formula>
  </rdn>
  <rdn rId="0" localSheetId="6" customView="1" name="Z_C463207C_6EEE_459F_B196_E216FC980535_.wvu.PrintArea" hidden="1" oldHidden="1" comment="" oldComment="">
    <formula>KANBAN!$A:$R</formula>
  </rdn>
  <rcv guid="{C463207C-6EEE-459F-B196-E216FC980535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54:W56 Y54:XFD56">
    <dxf>
      <fill>
        <patternFill>
          <bgColor rgb="FFFFFF00"/>
        </patternFill>
      </fill>
    </dxf>
  </rfmt>
  <rfmt sheetId="2" sqref="A54:W56 Y54:XFD56">
    <dxf>
      <fill>
        <patternFill patternType="none">
          <bgColor auto="1"/>
        </patternFill>
      </fill>
    </dxf>
  </rfmt>
  <rcc rId="1957" sId="2">
    <nc r="K21" t="inlineStr">
      <is>
        <t>Renato Figueroa Diaz</t>
      </is>
    </nc>
  </rcc>
  <rcv guid="{C463207C-6EEE-459F-B196-E216FC980535}" action="delete"/>
  <rdn rId="0" localSheetId="2" customView="1" name="Z_C463207C_6EEE_459F_B196_E216FC980535_.wvu.Cols" hidden="1" oldHidden="1" comment="" oldComment="">
    <formula>'CONSOL REQ. PEND. IMPLEMEN 2021'!$X:$X</formula>
    <oldFormula>'CONSOL REQ. PEND. IMPLEMEN 2021'!$X:$X</oldFormula>
  </rdn>
  <rdn rId="0" localSheetId="2" customView="1" name="Z_C463207C_6EEE_459F_B196_E216FC980535_.wvu.FilterData" hidden="1" oldHidden="1" comment="" oldComment="">
    <formula>'CONSOL REQ. PEND. IMPLEMEN 2021'!$A$4:$AC$134</formula>
    <oldFormula>'CONSOL REQ. PEND. IMPLEMEN 2021'!$A$4:$AC$134</oldFormula>
  </rdn>
  <rdn rId="0" localSheetId="5" customView="1" name="Z_C463207C_6EEE_459F_B196_E216FC980535_.wvu.FilterData" hidden="1" oldHidden="1" comment="" oldComment="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 comment="" oldComment="">
    <formula>KANBAN!$A:$R</formula>
    <oldFormula>KANBAN!$A:$R</oldFormula>
  </rdn>
  <rcv guid="{C463207C-6EEE-459F-B196-E216FC980535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2" sId="2">
    <oc r="E58" t="inlineStr">
      <is>
        <t>corrección de diferencias en recargas a través de Disashop</t>
      </is>
    </oc>
    <nc r="E58" t="inlineStr">
      <is>
        <t>Corrección de diferencias en recargas a través de Disashop</t>
      </is>
    </nc>
  </rcc>
  <rcc rId="1963" sId="2" quotePrefix="1">
    <nc r="K58" t="inlineStr">
      <is>
        <t>Renato Figueroa Diaz</t>
      </is>
    </nc>
  </rcc>
  <rcc rId="1964" sId="2" quotePrefix="1">
    <nc r="K59" t="inlineStr">
      <is>
        <t>Renato Figueroa Diaz</t>
      </is>
    </nc>
  </rcc>
  <rcc rId="1965" sId="2" odxf="1" dxf="1">
    <nc r="L58" t="inlineStr">
      <is>
        <t>SI</t>
      </is>
    </nc>
    <odxf>
      <font>
        <sz val="9"/>
        <color theme="4" tint="-0.499984740745262"/>
      </font>
      <numFmt numFmtId="19" formatCode="dd/mm/yyyy"/>
      <alignment wrapText="1" readingOrder="0"/>
    </odxf>
    <ndxf>
      <font>
        <sz val="9"/>
        <color theme="4" tint="-0.499984740745262"/>
      </font>
      <numFmt numFmtId="0" formatCode="General"/>
      <alignment wrapText="0" readingOrder="0"/>
    </ndxf>
  </rcc>
  <rcc rId="1966" sId="2" odxf="1" dxf="1">
    <nc r="L59" t="inlineStr">
      <is>
        <t>SI</t>
      </is>
    </nc>
    <odxf>
      <font>
        <sz val="9"/>
        <color theme="4" tint="-0.499984740745262"/>
      </font>
      <numFmt numFmtId="19" formatCode="dd/mm/yyyy"/>
      <alignment wrapText="1" readingOrder="0"/>
    </odxf>
    <ndxf>
      <font>
        <sz val="9"/>
        <color theme="4" tint="-0.499984740745262"/>
      </font>
      <numFmt numFmtId="0" formatCode="General"/>
      <alignment wrapText="0" readingOrder="0"/>
    </ndxf>
  </rcc>
  <rcv guid="{C463207C-6EEE-459F-B196-E216FC980535}" action="delete"/>
  <rdn rId="0" localSheetId="2" customView="1" name="Z_C463207C_6EEE_459F_B196_E216FC980535_.wvu.Cols" hidden="1" oldHidden="1" comment="" oldComment="">
    <formula>'CONSOL REQ. PEND. IMPLEMEN 2021'!$X:$X</formula>
    <oldFormula>'CONSOL REQ. PEND. IMPLEMEN 2021'!$X:$X</oldFormula>
  </rdn>
  <rdn rId="0" localSheetId="2" customView="1" name="Z_C463207C_6EEE_459F_B196_E216FC980535_.wvu.FilterData" hidden="1" oldHidden="1" comment="" oldComment="">
    <formula>'CONSOL REQ. PEND. IMPLEMEN 2021'!$A$4:$AC$134</formula>
    <oldFormula>'CONSOL REQ. PEND. IMPLEMEN 2021'!$A$4:$AC$134</oldFormula>
  </rdn>
  <rdn rId="0" localSheetId="5" customView="1" name="Z_C463207C_6EEE_459F_B196_E216FC980535_.wvu.FilterData" hidden="1" oldHidden="1" comment="" oldComment="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 comment="" oldComment="">
    <formula>KANBAN!$A:$R</formula>
    <oldFormula>KANBAN!$A:$R</oldFormula>
  </rdn>
  <rcv guid="{C463207C-6EEE-459F-B196-E216FC980535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463207C-6EEE-459F-B196-E216FC980535}" action="delete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2021'!$A$4:$Z$553</formula>
    <oldFormula>'CONSOL REQ. PEND. IMPLEMEN 2021'!$A$4:$Z$553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1" sId="2">
    <oc r="AB64">
      <v>1</v>
    </oc>
    <nc r="AB64">
      <v>0</v>
    </nc>
  </rcc>
  <rcv guid="{C463207C-6EEE-459F-B196-E216FC980535}" action="delete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2021'!$A$4:$AC$134</formula>
    <oldFormula>'CONSOL REQ. PEND. IMPLEMEN 2021'!$A$4:$AC$134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6" sId="2">
    <oc r="AA21">
      <v>0</v>
    </oc>
    <nc r="AA21">
      <v>1</v>
    </nc>
  </rcc>
  <rcc rId="1977" sId="2">
    <oc r="AB21">
      <v>0</v>
    </oc>
    <nc r="AB21">
      <v>1</v>
    </nc>
  </rcc>
  <rcc rId="1978" sId="2">
    <oc r="AC21">
      <v>0</v>
    </oc>
    <nc r="AC21">
      <v>1</v>
    </nc>
  </rcc>
  <rcc rId="1979" sId="2">
    <oc r="AB128">
      <v>0</v>
    </oc>
    <nc r="AB128">
      <v>1</v>
    </nc>
  </rcc>
  <rcc rId="1980" sId="2">
    <oc r="AA128">
      <v>0</v>
    </oc>
    <nc r="AA128">
      <v>1</v>
    </nc>
  </rcc>
  <rcc rId="1981" sId="2" odxf="1" dxf="1">
    <nc r="Z34">
      <f>IF(SUM(AA34:AC34)&gt;=2,"Alta",(IF(SUM(AA34:AC34)=1,"Media",(IF(SUM(AA34:AC34)=0,"Baja","Desconocido")))))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982" sId="2">
    <oc r="Z53">
      <f>IF(SUM(AA53:AC53)&gt;=2,"Alta",(IF(SUM(AA53:AC53)=1,"Media",(IF(SUM(AA53:AC53)=0,"Baja","Desconocido")))))</f>
    </oc>
    <nc r="Z53">
      <f>IF(SUM(AA53:AC53)&gt;=2,"Alta",(IF(SUM(AA53:AC53)=1,"Media",(IF(SUM(AA53:AC53)=0,"Baja","Desconocido")))))</f>
    </nc>
  </rcc>
  <rcc rId="1983" sId="2">
    <oc r="Z54">
      <f>IF(SUM(AA54:AC54)&gt;=2,"Alta",(IF(SUM(AA54:AC54)=1,"Media",(IF(SUM(AA54:AC54)=0,"Baja","Desconocido")))))</f>
    </oc>
    <nc r="Z54">
      <f>IF(SUM(AA54:AC54)&gt;=2,"Alta",(IF(SUM(AA54:AC54)=1,"Media",(IF(SUM(AA54:AC54)=0,"Baja","Desconocido")))))</f>
    </nc>
  </rcc>
  <rcc rId="1984" sId="2">
    <oc r="Z55">
      <f>IF(SUM(AA55:AC55)&gt;=2,"Alta",(IF(SUM(AA55:AC55)=1,"Media",(IF(SUM(AA55:AC55)=0,"Baja","Desconocido")))))</f>
    </oc>
    <nc r="Z55">
      <f>IF(SUM(AA55:AC55)&gt;=2,"Alta",(IF(SUM(AA55:AC55)=1,"Media",(IF(SUM(AA55:AC55)=0,"Baja","Desconocido")))))</f>
    </nc>
  </rcc>
  <rcc rId="1985" sId="2">
    <oc r="Z56">
      <f>IF(SUM(AA56:AC56)&gt;=2,"Alta",(IF(SUM(AA56:AC56)=1,"Media",(IF(SUM(AA56:AC56)=0,"Baja","Desconocido")))))</f>
    </oc>
    <nc r="Z56">
      <f>IF(SUM(AA56:AC56)&gt;=2,"Alta",(IF(SUM(AA56:AC56)=1,"Media",(IF(SUM(AA56:AC56)=0,"Baja","Desconocido")))))</f>
    </nc>
  </rcc>
  <rcc rId="1986" sId="2">
    <oc r="Z58">
      <f>IF(SUM(AA58:AC58)&gt;=2,"Alta",(IF(SUM(AA58:AC58)=1,"Media",(IF(SUM(AA58:AC58)=0,"Baja","Desconocido")))))</f>
    </oc>
    <nc r="Z58">
      <f>IF(SUM(AA58:AC58)&gt;=2,"Alta",(IF(SUM(AA58:AC58)=1,"Media",(IF(SUM(AA58:AC58)=0,"Baja","Desconocido")))))</f>
    </nc>
  </rcc>
  <rcc rId="1987" sId="2">
    <oc r="Z59">
      <f>IF(SUM(AA59:AC59)&gt;=2,"Alta",(IF(SUM(AA59:AC59)=1,"Media",(IF(SUM(AA59:AC59)=0,"Baja","Desconocido")))))</f>
    </oc>
    <nc r="Z59">
      <f>IF(SUM(AA59:AC59)&gt;=2,"Alta",(IF(SUM(AA59:AC59)=1,"Media",(IF(SUM(AA59:AC59)=0,"Baja","Desconocido")))))</f>
    </nc>
  </rcc>
  <rcc rId="1988" sId="2">
    <oc r="Z60">
      <f>IF(SUM(AA60:AC60)&gt;=2,"Alta",(IF(SUM(AA60:AC60)=1,"Media",(IF(SUM(AA60:AC60)=0,"Baja","Desconocido")))))</f>
    </oc>
    <nc r="Z60">
      <f>IF(SUM(AA60:AC60)&gt;=2,"Alta",(IF(SUM(AA60:AC60)=1,"Media",(IF(SUM(AA60:AC60)=0,"Baja","Desconocido")))))</f>
    </nc>
  </rcc>
  <rcc rId="1989" sId="2">
    <oc r="Z64" t="inlineStr">
      <is>
        <t>Alta</t>
      </is>
    </oc>
    <nc r="Z64">
      <f>IF(SUM(AA64:AC64)&gt;=2,"Alta",(IF(SUM(AA64:AC64)=1,"Media",(IF(SUM(AA64:AC64)=0,"Baja","Desconocido")))))</f>
    </nc>
  </rcc>
  <rcc rId="1990" sId="2">
    <oc r="Z126" t="inlineStr">
      <is>
        <t>Alta</t>
      </is>
    </oc>
    <nc r="Z126">
      <f>IF(SUM(AA126:AC126)&gt;=2,"Alta",(IF(SUM(AA126:AC126)=1,"Media",(IF(SUM(AA126:AC126)=0,"Baja","Desconocido")))))</f>
    </nc>
  </rcc>
  <rcc rId="1991" sId="2">
    <oc r="Z127" t="inlineStr">
      <is>
        <t>Media</t>
      </is>
    </oc>
    <nc r="Z127">
      <f>IF(SUM(AA127:AC127)&gt;=2,"Alta",(IF(SUM(AA127:AC127)=1,"Media",(IF(SUM(AA127:AC127)=0,"Baja","Desconocido")))))</f>
    </nc>
  </rcc>
  <rcc rId="1992" sId="2">
    <oc r="Z128" t="inlineStr">
      <is>
        <t>Media</t>
      </is>
    </oc>
    <nc r="Z128">
      <f>IF(SUM(AA128:AC128)&gt;=2,"Alta",(IF(SUM(AA128:AC128)=1,"Media",(IF(SUM(AA128:AC128)=0,"Baja","Desconocido")))))</f>
    </nc>
  </rcc>
  <rcc rId="1993" sId="2">
    <oc r="Z129" t="inlineStr">
      <is>
        <t>Media</t>
      </is>
    </oc>
    <nc r="Z129">
      <f>IF(SUM(AA129:AC129)&gt;=2,"Alta",(IF(SUM(AA129:AC129)=1,"Media",(IF(SUM(AA129:AC129)=0,"Baja","Desconocido")))))</f>
    </nc>
  </rcc>
  <rcc rId="1994" sId="2">
    <oc r="Z130" t="inlineStr">
      <is>
        <t>Media</t>
      </is>
    </oc>
    <nc r="Z130">
      <f>IF(SUM(AA130:AC130)&gt;=2,"Alta",(IF(SUM(AA130:AC130)=1,"Media",(IF(SUM(AA130:AC130)=0,"Baja","Desconocido")))))</f>
    </nc>
  </rcc>
  <rcc rId="1995" sId="2">
    <oc r="Z131" t="inlineStr">
      <is>
        <t>Media</t>
      </is>
    </oc>
    <nc r="Z131">
      <f>IF(SUM(AA131:AC131)&gt;=2,"Alta",(IF(SUM(AA131:AC131)=1,"Media",(IF(SUM(AA131:AC131)=0,"Baja","Desconocido")))))</f>
    </nc>
  </rcc>
  <rcc rId="1996" sId="2">
    <nc r="Z132">
      <f>IF(SUM(AA132:AC132)&gt;=2,"Alta",(IF(SUM(AA132:AC132)=1,"Media",(IF(SUM(AA132:AC132)=0,"Baja","Desconocido")))))</f>
    </nc>
  </rcc>
  <rcc rId="1997" sId="2">
    <nc r="Z133">
      <f>IF(SUM(AA133:AC133)&gt;=2,"Alta",(IF(SUM(AA133:AC133)=1,"Media",(IF(SUM(AA133:AC133)=0,"Baja","Desconocido")))))</f>
    </nc>
  </rcc>
  <rcc rId="1998" sId="2">
    <nc r="Z134">
      <f>IF(SUM(AA134:AC134)&gt;=2,"Alta",(IF(SUM(AA134:AC134)=1,"Media",(IF(SUM(AA134:AC134)=0,"Baja","Desconocido")))))</f>
    </nc>
  </rcc>
  <rcv guid="{C463207C-6EEE-459F-B196-E216FC980535}" action="delete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2021'!$A$4:$AC$134</formula>
    <oldFormula>'CONSOL REQ. PEND. IMPLEMEN 2021'!$A$4:$AC$134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463207C-6EEE-459F-B196-E216FC980535}" action="delete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2021'!$A$4:$AC$134</formula>
    <oldFormula>'CONSOL REQ. PEND. IMPLEMEN 2021'!$A$4:$AC$134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7" sId="2">
    <oc r="AA64">
      <v>0</v>
    </oc>
    <nc r="AA64">
      <v>1</v>
    </nc>
  </rcc>
  <rcc rId="2008" sId="2">
    <oc r="AA126">
      <v>0</v>
    </oc>
    <nc r="AA126">
      <v>1</v>
    </nc>
  </rcc>
  <rcc rId="2009" sId="2">
    <oc r="AB64">
      <v>0</v>
    </oc>
    <nc r="AB64">
      <v>1</v>
    </nc>
  </rcc>
  <rcc rId="2010" sId="2">
    <oc r="AA128">
      <v>1</v>
    </oc>
    <nc r="AA128">
      <v>0</v>
    </nc>
  </rcc>
  <rcc rId="2011" sId="2">
    <oc r="AB127">
      <v>0</v>
    </oc>
    <nc r="AB127">
      <v>1</v>
    </nc>
  </rcc>
  <rcc rId="2012" sId="2">
    <oc r="AB129">
      <v>0</v>
    </oc>
    <nc r="AB129">
      <v>1</v>
    </nc>
  </rcc>
  <rcc rId="2013" sId="2">
    <oc r="AB130">
      <v>0</v>
    </oc>
    <nc r="AB130">
      <v>1</v>
    </nc>
  </rcc>
  <rcc rId="2014" sId="2">
    <oc r="AB131">
      <v>0</v>
    </oc>
    <nc r="AB131">
      <v>1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5" sId="2">
    <oc r="AC64">
      <v>0</v>
    </oc>
    <nc r="AC64">
      <v>1</v>
    </nc>
  </rcc>
  <rcc rId="2016" sId="2">
    <oc r="AC126">
      <v>0</v>
    </oc>
    <nc r="AC126">
      <v>1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7" sId="2">
    <oc r="AB132">
      <v>0</v>
    </oc>
    <nc r="AB132">
      <v>1</v>
    </nc>
  </rcc>
  <rcc rId="2018" sId="2">
    <oc r="AB133">
      <v>0</v>
    </oc>
    <nc r="AB133">
      <v>1</v>
    </nc>
  </rcc>
  <rcc rId="2019" sId="2">
    <oc r="AB134">
      <v>0</v>
    </oc>
    <nc r="AB134">
      <v>1</v>
    </nc>
  </rcc>
  <rcc rId="2020" sId="2">
    <oc r="Y132" t="inlineStr">
      <is>
        <t>Media</t>
      </is>
    </oc>
    <nc r="Y132">
      <v>75</v>
    </nc>
  </rcc>
  <rcc rId="2021" sId="2">
    <nc r="Y133">
      <v>75</v>
    </nc>
  </rcc>
  <rcc rId="2022" sId="2">
    <nc r="Y134">
      <v>100</v>
    </nc>
  </rcc>
  <rcc rId="2023" sId="2">
    <oc r="Z134">
      <f>IF(SUM(AA134:AC134)&gt;=2,"Alta",(IF(SUM(AA134:AC134)=1,"Media",(IF(SUM(AA134:AC134)=0,"Baja","Desconocido")))))</f>
    </oc>
    <nc r="Z134">
      <f>IF(SUM(AA134:AC134)&gt;=2,"Alta",(IF(SUM(AA134:AC134)=1,"Media",(IF(SUM(AA134:AC134)=0,"Baja","Desconocido")))))</f>
    </nc>
  </rcc>
  <rcc rId="2024" sId="2">
    <oc r="AA134">
      <v>0</v>
    </oc>
    <nc r="AA134">
      <v>1</v>
    </nc>
  </rcc>
  <rcc rId="2025" sId="2">
    <oc r="AC134">
      <v>0</v>
    </oc>
    <nc r="AC134">
      <v>1</v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6" sId="2" odxf="1" dxf="1">
    <nc r="B135" t="inlineStr">
      <is>
        <t>NO</t>
      </is>
    </nc>
    <odxf>
      <numFmt numFmtId="1" formatCode="0"/>
    </odxf>
    <ndxf>
      <numFmt numFmtId="0" formatCode="General"/>
    </ndxf>
  </rcc>
  <rcc rId="2027" sId="2" odxf="1" dxf="1">
    <nc r="C135" t="inlineStr">
      <is>
        <t>NO</t>
      </is>
    </nc>
    <odxf>
      <numFmt numFmtId="1" formatCode="0"/>
    </odxf>
    <ndxf>
      <numFmt numFmtId="0" formatCode="General"/>
    </ndxf>
  </rcc>
  <rfmt sheetId="2" sqref="D135" start="0" length="0">
    <dxf>
      <numFmt numFmtId="0" formatCode="General"/>
    </dxf>
  </rfmt>
  <rcc rId="2028" sId="2">
    <nc r="E135" t="inlineStr">
      <is>
        <t>Corrección de extornos sin operación original de Pagos ELSE en agente corresponsal._x000D_
_x000D_
- Implementación de procedimientos almacenados para corregir extornos sin operación original de Pagos ELSE._x000D_
- Revisión de Logs de Hipercenter.</t>
      </is>
    </nc>
  </rcc>
  <rcc rId="2029" sId="2" odxf="1" dxf="1">
    <nc r="B136" t="inlineStr">
      <is>
        <t>NO</t>
      </is>
    </nc>
    <odxf>
      <numFmt numFmtId="1" formatCode="0"/>
    </odxf>
    <ndxf>
      <numFmt numFmtId="0" formatCode="General"/>
    </ndxf>
  </rcc>
  <rcc rId="2030" sId="2" odxf="1" dxf="1">
    <nc r="C136" t="inlineStr">
      <is>
        <t>NO</t>
      </is>
    </nc>
    <odxf>
      <numFmt numFmtId="1" formatCode="0"/>
    </odxf>
    <ndxf>
      <numFmt numFmtId="0" formatCode="General"/>
    </ndxf>
  </rcc>
  <rfmt sheetId="2" sqref="D136" start="0" length="0">
    <dxf>
      <numFmt numFmtId="0" formatCode="General"/>
    </dxf>
  </rfmt>
  <rcc rId="2031" sId="2" odxf="1" dxf="1">
    <nc r="B137" t="inlineStr">
      <is>
        <t>NO</t>
      </is>
    </nc>
    <odxf>
      <numFmt numFmtId="1" formatCode="0"/>
    </odxf>
    <ndxf>
      <numFmt numFmtId="0" formatCode="General"/>
    </ndxf>
  </rcc>
  <rcc rId="2032" sId="2" odxf="1" dxf="1">
    <nc r="C137" t="inlineStr">
      <is>
        <t>NO</t>
      </is>
    </nc>
    <odxf>
      <numFmt numFmtId="1" formatCode="0"/>
    </odxf>
    <ndxf>
      <numFmt numFmtId="0" formatCode="General"/>
    </ndxf>
  </rcc>
  <rfmt sheetId="2" sqref="D137" start="0" length="0">
    <dxf>
      <numFmt numFmtId="0" formatCode="General"/>
    </dxf>
  </rfmt>
  <rcc rId="2033" sId="2">
    <nc r="E137" t="inlineStr">
      <is>
        <t>Revision de Extractos ELSE -OPERACIONES DE EXTORNO - ENERO</t>
      </is>
    </nc>
  </rcc>
  <rfmt sheetId="2" sqref="B138" start="0" length="0">
    <dxf>
      <numFmt numFmtId="0" formatCode="General"/>
    </dxf>
  </rfmt>
  <rcc rId="2034" sId="2" odxf="1" dxf="1">
    <nc r="C138" t="inlineStr">
      <is>
        <t>NO</t>
      </is>
    </nc>
    <odxf>
      <numFmt numFmtId="1" formatCode="0"/>
    </odxf>
    <ndxf>
      <numFmt numFmtId="0" formatCode="General"/>
    </ndxf>
  </rcc>
  <rfmt sheetId="2" sqref="D138" start="0" length="0">
    <dxf>
      <numFmt numFmtId="0" formatCode="General"/>
    </dxf>
  </rfmt>
  <rcc rId="2035" sId="2">
    <nc r="E138" t="inlineStr">
      <is>
        <t xml:space="preserve">Revisión casos UNIBANCA - ENERO
</t>
      </is>
    </nc>
  </rcc>
  <rfmt sheetId="2" sqref="B139" start="0" length="0">
    <dxf>
      <numFmt numFmtId="0" formatCode="General"/>
    </dxf>
  </rfmt>
  <rcc rId="2036" sId="2" odxf="1" dxf="1">
    <nc r="C139" t="inlineStr">
      <is>
        <t>NO</t>
      </is>
    </nc>
    <odxf>
      <numFmt numFmtId="1" formatCode="0"/>
    </odxf>
    <ndxf>
      <numFmt numFmtId="0" formatCode="General"/>
    </ndxf>
  </rcc>
  <rfmt sheetId="2" sqref="D139" start="0" length="0">
    <dxf>
      <numFmt numFmtId="0" formatCode="General"/>
    </dxf>
  </rfmt>
  <rcc rId="2037" sId="2">
    <nc r="E139" t="inlineStr">
      <is>
        <t xml:space="preserve"> Restriccion de Afiliacion a Token SMS para  clientes que no cuenten con tipo de Documento : DNI </t>
      </is>
    </nc>
  </rcc>
  <rcc rId="2038" sId="2" odxf="1" dxf="1">
    <nc r="B140" t="inlineStr">
      <is>
        <t>NO</t>
      </is>
    </nc>
    <odxf>
      <numFmt numFmtId="1" formatCode="0"/>
    </odxf>
    <ndxf>
      <numFmt numFmtId="0" formatCode="General"/>
    </ndxf>
  </rcc>
  <rcc rId="2039" sId="2" odxf="1" dxf="1">
    <nc r="C140" t="inlineStr">
      <is>
        <t>NO</t>
      </is>
    </nc>
    <odxf>
      <numFmt numFmtId="1" formatCode="0"/>
    </odxf>
    <ndxf>
      <numFmt numFmtId="0" formatCode="General"/>
    </ndxf>
  </rcc>
  <rfmt sheetId="2" sqref="D140" start="0" length="0">
    <dxf>
      <numFmt numFmtId="0" formatCode="General"/>
    </dxf>
  </rfmt>
  <rcc rId="2040" sId="2">
    <nc r="E140" t="inlineStr">
      <is>
        <t xml:space="preserve"> - Definición funcional 
- Análisis de Admin Debito    
- Analisis de Procedimientos Almacenados </t>
      </is>
    </nc>
  </rcc>
  <rcc rId="2041" sId="2" odxf="1" dxf="1">
    <nc r="B141" t="inlineStr">
      <is>
        <t>NO</t>
      </is>
    </nc>
    <odxf>
      <numFmt numFmtId="1" formatCode="0"/>
    </odxf>
    <ndxf>
      <numFmt numFmtId="0" formatCode="General"/>
    </ndxf>
  </rcc>
  <rcc rId="2042" sId="2" odxf="1" dxf="1">
    <nc r="C141" t="inlineStr">
      <is>
        <t>NO</t>
      </is>
    </nc>
    <odxf>
      <numFmt numFmtId="1" formatCode="0"/>
    </odxf>
    <ndxf>
      <numFmt numFmtId="0" formatCode="General"/>
    </ndxf>
  </rcc>
  <rfmt sheetId="2" sqref="D141" start="0" length="0">
    <dxf>
      <numFmt numFmtId="0" formatCode="General"/>
    </dxf>
  </rfmt>
  <rcc rId="2043" sId="2">
    <nc r="E141" t="inlineStr">
      <is>
        <t xml:space="preserve">  - Implementacion de SP para restriccion de afiliacion a Token SMS para clientes  sin DNI</t>
      </is>
    </nc>
  </rcc>
  <rcc rId="2044" sId="2" odxf="1" dxf="1">
    <nc r="B142" t="inlineStr">
      <is>
        <t>NO</t>
      </is>
    </nc>
    <odxf>
      <numFmt numFmtId="1" formatCode="0"/>
    </odxf>
    <ndxf>
      <numFmt numFmtId="0" formatCode="General"/>
    </ndxf>
  </rcc>
  <rcc rId="2045" sId="2" odxf="1" dxf="1">
    <nc r="C142" t="inlineStr">
      <is>
        <t>NO</t>
      </is>
    </nc>
    <odxf>
      <numFmt numFmtId="1" formatCode="0"/>
    </odxf>
    <ndxf>
      <numFmt numFmtId="0" formatCode="General"/>
    </ndxf>
  </rcc>
  <rfmt sheetId="2" sqref="D142" start="0" length="0">
    <dxf>
      <numFmt numFmtId="0" formatCode="General"/>
    </dxf>
  </rfmt>
  <rcc rId="2046" sId="2">
    <nc r="E142" t="inlineStr">
      <is>
        <t xml:space="preserve">
 - Implementacion de restricciones de afiliación a token SMS  para clientes que no cuenten con DNI  en El Admin Debito </t>
      </is>
    </nc>
  </rcc>
  <rcc rId="2047" sId="2" odxf="1" dxf="1">
    <nc r="B143" t="inlineStr">
      <is>
        <t>NO</t>
      </is>
    </nc>
    <odxf>
      <numFmt numFmtId="1" formatCode="0"/>
    </odxf>
    <ndxf>
      <numFmt numFmtId="0" formatCode="General"/>
    </ndxf>
  </rcc>
  <rcc rId="2048" sId="2" odxf="1" dxf="1">
    <nc r="C143" t="inlineStr">
      <is>
        <t>NO</t>
      </is>
    </nc>
    <odxf>
      <numFmt numFmtId="1" formatCode="0"/>
    </odxf>
    <ndxf>
      <numFmt numFmtId="0" formatCode="General"/>
    </ndxf>
  </rcc>
  <rfmt sheetId="2" sqref="D143" start="0" length="0">
    <dxf>
      <numFmt numFmtId="0" formatCode="General"/>
    </dxf>
  </rfmt>
  <rcc rId="2049" sId="2" odxf="1" dxf="1">
    <nc r="B144" t="inlineStr">
      <is>
        <t>SI</t>
      </is>
    </nc>
    <odxf>
      <numFmt numFmtId="1" formatCode="0"/>
    </odxf>
    <ndxf>
      <numFmt numFmtId="0" formatCode="General"/>
    </ndxf>
  </rcc>
  <rcc rId="2050" sId="2" odxf="1" dxf="1">
    <nc r="C144" t="inlineStr">
      <is>
        <t>NO</t>
      </is>
    </nc>
    <odxf>
      <numFmt numFmtId="1" formatCode="0"/>
    </odxf>
    <ndxf>
      <numFmt numFmtId="0" formatCode="General"/>
    </ndxf>
  </rcc>
  <rfmt sheetId="2" sqref="D144" start="0" length="0">
    <dxf>
      <numFmt numFmtId="0" formatCode="General"/>
    </dxf>
  </rfmt>
  <rcc rId="2051" sId="2">
    <nc r="E144" t="inlineStr">
      <is>
        <t xml:space="preserve">Envio de Constancia para afiliacion a Token SMS. 
</t>
      </is>
    </nc>
  </rcc>
  <rcc rId="2052" sId="2" odxf="1" dxf="1">
    <nc r="B145" t="inlineStr">
      <is>
        <t>NO</t>
      </is>
    </nc>
    <odxf>
      <numFmt numFmtId="1" formatCode="0"/>
    </odxf>
    <ndxf>
      <numFmt numFmtId="0" formatCode="General"/>
    </ndxf>
  </rcc>
  <rcc rId="2053" sId="2" odxf="1" dxf="1">
    <nc r="C145" t="inlineStr">
      <is>
        <t>NO</t>
      </is>
    </nc>
    <odxf>
      <numFmt numFmtId="1" formatCode="0"/>
    </odxf>
    <ndxf>
      <numFmt numFmtId="0" formatCode="General"/>
    </ndxf>
  </rcc>
  <rfmt sheetId="2" sqref="D145" start="0" length="0">
    <dxf>
      <numFmt numFmtId="0" formatCode="General"/>
    </dxf>
  </rfmt>
  <rcc rId="2054" sId="2">
    <nc r="E145" t="inlineStr">
      <is>
        <t xml:space="preserve"> -Definición Funcional 
- Análisis del Admin Debito
- Analisis de Procedimientos Almacenados</t>
      </is>
    </nc>
  </rcc>
  <rcc rId="2055" sId="2" odxf="1" dxf="1">
    <nc r="B146" t="inlineStr">
      <is>
        <t>NO</t>
      </is>
    </nc>
    <odxf>
      <numFmt numFmtId="1" formatCode="0"/>
    </odxf>
    <ndxf>
      <numFmt numFmtId="0" formatCode="General"/>
    </ndxf>
  </rcc>
  <rcc rId="2056" sId="2" odxf="1" dxf="1">
    <nc r="C146" t="inlineStr">
      <is>
        <t>NO</t>
      </is>
    </nc>
    <odxf>
      <numFmt numFmtId="1" formatCode="0"/>
    </odxf>
    <ndxf>
      <numFmt numFmtId="0" formatCode="General"/>
    </ndxf>
  </rcc>
  <rfmt sheetId="2" sqref="D146" start="0" length="0">
    <dxf>
      <numFmt numFmtId="0" formatCode="General"/>
    </dxf>
  </rfmt>
  <rcc rId="2057" sId="2">
    <nc r="E146" t="inlineStr">
      <is>
        <t xml:space="preserve"> Implementacion de Procedimiento Almacenado para envio de Constancias de afiliacion a Token SMS mediante el ADMIN DEBITO</t>
      </is>
    </nc>
  </rcc>
  <rcc rId="2058" sId="2" odxf="1" dxf="1">
    <nc r="B147" t="inlineStr">
      <is>
        <t>NO</t>
      </is>
    </nc>
    <odxf>
      <numFmt numFmtId="1" formatCode="0"/>
    </odxf>
    <ndxf>
      <numFmt numFmtId="0" formatCode="General"/>
    </ndxf>
  </rcc>
  <rcc rId="2059" sId="2" odxf="1" dxf="1">
    <nc r="C147" t="inlineStr">
      <is>
        <t>NO</t>
      </is>
    </nc>
    <odxf>
      <numFmt numFmtId="1" formatCode="0"/>
    </odxf>
    <ndxf>
      <numFmt numFmtId="0" formatCode="General"/>
    </ndxf>
  </rcc>
  <rfmt sheetId="2" sqref="D147" start="0" length="0">
    <dxf>
      <numFmt numFmtId="0" formatCode="General"/>
    </dxf>
  </rfmt>
  <rcc rId="2060" sId="2">
    <nc r="E147" t="inlineStr">
      <is>
        <t xml:space="preserve"> Armado de constancia (html) de Afiliación/desafiliación  a Token SMS.  según definicion Funcional </t>
      </is>
    </nc>
  </rcc>
  <rcc rId="2061" sId="2" odxf="1" dxf="1">
    <nc r="B148" t="inlineStr">
      <is>
        <t>NO</t>
      </is>
    </nc>
    <odxf>
      <numFmt numFmtId="1" formatCode="0"/>
    </odxf>
    <ndxf>
      <numFmt numFmtId="0" formatCode="General"/>
    </ndxf>
  </rcc>
  <rcc rId="2062" sId="2" odxf="1" dxf="1">
    <nc r="C148" t="inlineStr">
      <is>
        <t>NO</t>
      </is>
    </nc>
    <odxf>
      <numFmt numFmtId="1" formatCode="0"/>
    </odxf>
    <ndxf>
      <numFmt numFmtId="0" formatCode="General"/>
    </ndxf>
  </rcc>
  <rfmt sheetId="2" sqref="D148" start="0" length="0">
    <dxf>
      <numFmt numFmtId="0" formatCode="General"/>
    </dxf>
  </rfmt>
  <rfmt sheetId="2" sqref="B149" start="0" length="0">
    <dxf>
      <numFmt numFmtId="0" formatCode="General"/>
    </dxf>
  </rfmt>
  <rfmt sheetId="2" sqref="C149" start="0" length="0">
    <dxf>
      <numFmt numFmtId="0" formatCode="General"/>
    </dxf>
  </rfmt>
  <rfmt sheetId="2" sqref="D149" start="0" length="0">
    <dxf>
      <numFmt numFmtId="0" formatCode="General"/>
    </dxf>
  </rfmt>
  <rcc rId="2063" sId="2">
    <nc r="V135" t="inlineStr">
      <is>
        <t>Flor de Maria Velasquez Baca</t>
      </is>
    </nc>
  </rcc>
  <rcc rId="2064" sId="2">
    <nc r="V136" t="inlineStr">
      <is>
        <t>Flor de Maria Velasquez Baca</t>
      </is>
    </nc>
  </rcc>
  <rcc rId="2065" sId="2">
    <nc r="V137" t="inlineStr">
      <is>
        <t>Flor de Maria Velasquez Baca</t>
      </is>
    </nc>
  </rcc>
  <rcc rId="2066" sId="2">
    <nc r="V138" t="inlineStr">
      <is>
        <t>Flor de Maria Velasquez Baca</t>
      </is>
    </nc>
  </rcc>
  <rcc rId="2067" sId="2">
    <nc r="V141" t="inlineStr">
      <is>
        <t>Flor de Maria Velasquez Baca</t>
      </is>
    </nc>
  </rcc>
  <rcc rId="2068" sId="2">
    <nc r="V143" t="inlineStr">
      <is>
        <t>Flor de Maria Velasquez Baca</t>
      </is>
    </nc>
  </rcc>
  <rfmt sheetId="2" sqref="U135" start="0" length="0">
    <dxf>
      <alignment wrapText="1" readingOrder="0"/>
    </dxf>
  </rfmt>
  <rcc rId="2069" sId="2" odxf="1" dxf="1">
    <nc r="G135" t="inlineStr">
      <is>
        <t>Alta</t>
      </is>
    </nc>
    <odxf>
      <alignment wrapText="0" readingOrder="0"/>
    </odxf>
    <ndxf>
      <alignment wrapText="1" readingOrder="0"/>
    </ndxf>
  </rcc>
  <rcc rId="2070" sId="2" odxf="1" dxf="1">
    <nc r="G136" t="inlineStr">
      <is>
        <t>Alta</t>
      </is>
    </nc>
    <odxf>
      <alignment wrapText="0" readingOrder="0"/>
    </odxf>
    <ndxf>
      <alignment wrapText="1" readingOrder="0"/>
    </ndxf>
  </rcc>
  <rcc rId="2071" sId="2" odxf="1" dxf="1">
    <nc r="G137" t="inlineStr">
      <is>
        <t>Alta</t>
      </is>
    </nc>
    <odxf>
      <alignment wrapText="0" readingOrder="0"/>
    </odxf>
    <ndxf>
      <alignment wrapText="1" readingOrder="0"/>
    </ndxf>
  </rcc>
  <rcc rId="2072" sId="2" odxf="1" dxf="1">
    <nc r="G138" t="inlineStr">
      <is>
        <t>Alta</t>
      </is>
    </nc>
    <odxf>
      <alignment wrapText="0" readingOrder="0"/>
    </odxf>
    <ndxf>
      <alignment wrapText="1" readingOrder="0"/>
    </ndxf>
  </rcc>
  <rcc rId="2073" sId="2" odxf="1" dxf="1">
    <nc r="G139" t="inlineStr">
      <is>
        <t>Alta</t>
      </is>
    </nc>
    <odxf>
      <alignment wrapText="0" readingOrder="0"/>
    </odxf>
    <ndxf>
      <alignment wrapText="1" readingOrder="0"/>
    </ndxf>
  </rcc>
  <rcc rId="2074" sId="2" odxf="1" dxf="1">
    <nc r="G140" t="inlineStr">
      <is>
        <t>Alta</t>
      </is>
    </nc>
    <odxf>
      <alignment wrapText="0" readingOrder="0"/>
    </odxf>
    <ndxf>
      <alignment wrapText="1" readingOrder="0"/>
    </ndxf>
  </rcc>
  <rcc rId="2075" sId="2" odxf="1" dxf="1">
    <nc r="G141" t="inlineStr">
      <is>
        <t>Alta</t>
      </is>
    </nc>
    <odxf>
      <alignment wrapText="0" readingOrder="0"/>
    </odxf>
    <ndxf>
      <alignment wrapText="1" readingOrder="0"/>
    </ndxf>
  </rcc>
  <rcc rId="2076" sId="2" odxf="1" dxf="1">
    <nc r="G142" t="inlineStr">
      <is>
        <t>Alta</t>
      </is>
    </nc>
    <odxf>
      <alignment wrapText="0" readingOrder="0"/>
    </odxf>
    <ndxf>
      <alignment wrapText="1" readingOrder="0"/>
    </ndxf>
  </rcc>
  <rcc rId="2077" sId="2" odxf="1" dxf="1">
    <nc r="G143" t="inlineStr">
      <is>
        <t>Alta</t>
      </is>
    </nc>
    <odxf>
      <alignment wrapText="0" readingOrder="0"/>
    </odxf>
    <ndxf>
      <alignment wrapText="1" readingOrder="0"/>
    </ndxf>
  </rcc>
  <rcc rId="2078" sId="2" odxf="1" dxf="1">
    <nc r="G144" t="inlineStr">
      <is>
        <t>Alta</t>
      </is>
    </nc>
    <odxf>
      <alignment wrapText="0" readingOrder="0"/>
    </odxf>
    <ndxf>
      <alignment wrapText="1" readingOrder="0"/>
    </ndxf>
  </rcc>
  <rcc rId="2079" sId="2" odxf="1" dxf="1">
    <nc r="G145" t="inlineStr">
      <is>
        <t>Alta</t>
      </is>
    </nc>
    <odxf>
      <alignment wrapText="0" readingOrder="0"/>
    </odxf>
    <ndxf>
      <alignment wrapText="1" readingOrder="0"/>
    </ndxf>
  </rcc>
  <rcc rId="2080" sId="2" odxf="1" dxf="1">
    <nc r="G146" t="inlineStr">
      <is>
        <t>Alta</t>
      </is>
    </nc>
    <odxf>
      <alignment wrapText="0" readingOrder="0"/>
    </odxf>
    <ndxf>
      <alignment wrapText="1" readingOrder="0"/>
    </ndxf>
  </rcc>
  <rcc rId="2081" sId="2" odxf="1" dxf="1">
    <nc r="G147" t="inlineStr">
      <is>
        <t>Alta</t>
      </is>
    </nc>
    <odxf>
      <alignment wrapText="0" readingOrder="0"/>
    </odxf>
    <ndxf>
      <alignment wrapText="1" readingOrder="0"/>
    </ndxf>
  </rcc>
  <rcc rId="2082" sId="2" odxf="1" dxf="1">
    <nc r="G148" t="inlineStr">
      <is>
        <t>Alta</t>
      </is>
    </nc>
    <odxf>
      <alignment wrapText="0" readingOrder="0"/>
    </odxf>
    <ndxf>
      <alignment wrapText="1" readingOrder="0"/>
    </ndxf>
  </rcc>
  <rfmt sheetId="2" sqref="H135" start="0" length="0">
    <dxf>
      <alignment wrapText="1" readingOrder="0"/>
    </dxf>
  </rfmt>
  <rcc rId="2083" sId="2" odxf="1" dxf="1">
    <nc r="I135" t="inlineStr">
      <is>
        <t>CANALES ELECTRÓNICOS</t>
      </is>
    </nc>
    <odxf>
      <alignment wrapText="0" readingOrder="0"/>
    </odxf>
    <ndxf>
      <alignment wrapText="1" readingOrder="0"/>
    </ndxf>
  </rcc>
  <rcc rId="2084" sId="2" odxf="1" dxf="1">
    <nc r="K135" t="inlineStr">
      <is>
        <t>Renato Figueroa Diaz</t>
      </is>
    </nc>
    <odxf>
      <alignment wrapText="0" readingOrder="0"/>
    </odxf>
    <ndxf>
      <alignment wrapText="1" readingOrder="0"/>
    </ndxf>
  </rcc>
  <rcc rId="2085" sId="2" odxf="1" dxf="1">
    <nc r="L135" t="inlineStr">
      <is>
        <t>SI</t>
      </is>
    </nc>
    <odxf>
      <alignment wrapText="0" readingOrder="0"/>
    </odxf>
    <ndxf>
      <alignment wrapText="1" readingOrder="0"/>
    </ndxf>
  </rcc>
  <rcc rId="2086" sId="2" odxf="1" dxf="1">
    <nc r="M135" t="inlineStr">
      <is>
        <t>Canales Electrónicos</t>
      </is>
    </nc>
    <odxf>
      <alignment wrapText="0" readingOrder="0"/>
    </odxf>
    <ndxf>
      <alignment wrapText="1" readingOrder="0"/>
    </ndxf>
  </rcc>
  <rcc rId="2087" sId="2" odxf="1" dxf="1">
    <nc r="N135">
      <v>0</v>
    </nc>
    <odxf>
      <alignment wrapText="0" readingOrder="0"/>
    </odxf>
    <ndxf>
      <alignment wrapText="1" readingOrder="0"/>
    </ndxf>
  </rcc>
  <rcc rId="2088" sId="2" odxf="1" dxf="1">
    <nc r="O135" t="inlineStr">
      <is>
        <t>Media</t>
      </is>
    </nc>
    <odxf>
      <numFmt numFmtId="0" formatCode="General"/>
      <alignment wrapText="0" readingOrder="0"/>
    </odxf>
    <ndxf>
      <numFmt numFmtId="19" formatCode="dd/mm/yyyy"/>
      <alignment wrapText="1" readingOrder="0"/>
    </ndxf>
  </rcc>
  <rcc rId="2089" sId="2" odxf="1" dxf="1">
    <nc r="S135" t="inlineStr">
      <is>
        <t>Puesta en producción</t>
      </is>
    </nc>
    <odxf>
      <numFmt numFmtId="0" formatCode="General"/>
      <alignment wrapText="0" readingOrder="0"/>
    </odxf>
    <ndxf>
      <numFmt numFmtId="13" formatCode="0%"/>
      <alignment wrapText="1" readingOrder="0"/>
    </ndxf>
  </rcc>
  <rfmt sheetId="2" sqref="T135" start="0" length="0">
    <dxf>
      <alignment wrapText="1" readingOrder="0"/>
    </dxf>
  </rfmt>
  <rcc rId="2090" sId="2">
    <nc r="U135" t="inlineStr">
      <is>
        <t>SI</t>
      </is>
    </nc>
  </rcc>
  <rfmt sheetId="2" sqref="H136" start="0" length="0">
    <dxf>
      <alignment wrapText="1" readingOrder="0"/>
    </dxf>
  </rfmt>
  <rcc rId="2091" sId="2" odxf="1" dxf="1">
    <nc r="I136" t="inlineStr">
      <is>
        <t>CANALES ELECTRÓNICOS</t>
      </is>
    </nc>
    <odxf>
      <alignment wrapText="0" readingOrder="0"/>
    </odxf>
    <ndxf>
      <alignment wrapText="1" readingOrder="0"/>
    </ndxf>
  </rcc>
  <rcc rId="2092" sId="2" odxf="1" dxf="1">
    <nc r="K136" t="inlineStr">
      <is>
        <t>Renato Figueroa Diaz</t>
      </is>
    </nc>
    <odxf>
      <alignment wrapText="0" readingOrder="0"/>
    </odxf>
    <ndxf>
      <alignment wrapText="1" readingOrder="0"/>
    </ndxf>
  </rcc>
  <rcc rId="2093" sId="2" odxf="1" dxf="1">
    <nc r="L136" t="inlineStr">
      <is>
        <t>SI</t>
      </is>
    </nc>
    <odxf>
      <alignment wrapText="0" readingOrder="0"/>
    </odxf>
    <ndxf>
      <alignment wrapText="1" readingOrder="0"/>
    </ndxf>
  </rcc>
  <rcc rId="2094" sId="2" odxf="1" dxf="1">
    <nc r="M136" t="inlineStr">
      <is>
        <t>Canales Electrónicos</t>
      </is>
    </nc>
    <odxf>
      <alignment wrapText="0" readingOrder="0"/>
    </odxf>
    <ndxf>
      <alignment wrapText="1" readingOrder="0"/>
    </ndxf>
  </rcc>
  <rcc rId="2095" sId="2" odxf="1" dxf="1">
    <nc r="N136">
      <v>0</v>
    </nc>
    <odxf>
      <alignment wrapText="0" readingOrder="0"/>
    </odxf>
    <ndxf>
      <alignment wrapText="1" readingOrder="0"/>
    </ndxf>
  </rcc>
  <rcc rId="2096" sId="2" odxf="1" dxf="1">
    <nc r="O136" t="inlineStr">
      <is>
        <t>Media</t>
      </is>
    </nc>
    <odxf>
      <numFmt numFmtId="0" formatCode="General"/>
      <alignment wrapText="0" readingOrder="0"/>
    </odxf>
    <ndxf>
      <numFmt numFmtId="19" formatCode="dd/mm/yyyy"/>
      <alignment wrapText="1" readingOrder="0"/>
    </ndxf>
  </rcc>
  <rcc rId="2097" sId="2" odxf="1" dxf="1">
    <nc r="S136" t="inlineStr">
      <is>
        <t>Puesta en producción</t>
      </is>
    </nc>
    <odxf>
      <numFmt numFmtId="0" formatCode="General"/>
      <alignment wrapText="0" readingOrder="0"/>
    </odxf>
    <ndxf>
      <numFmt numFmtId="13" formatCode="0%"/>
      <alignment wrapText="1" readingOrder="0"/>
    </ndxf>
  </rcc>
  <rfmt sheetId="2" sqref="T136" start="0" length="0">
    <dxf>
      <alignment wrapText="1" readingOrder="0"/>
    </dxf>
  </rfmt>
  <rcc rId="2098" sId="2" odxf="1" dxf="1">
    <nc r="U136" t="inlineStr">
      <is>
        <t>SI</t>
      </is>
    </nc>
    <ndxf>
      <alignment wrapText="1" readingOrder="0"/>
    </ndxf>
  </rcc>
  <rcc rId="2099" sId="2" odxf="1" dxf="1">
    <nc r="H137" t="inlineStr">
      <is>
        <t>Soporte y/o Mantenimiento</t>
      </is>
    </nc>
    <odxf>
      <alignment wrapText="0" readingOrder="0"/>
    </odxf>
    <ndxf>
      <alignment wrapText="1" readingOrder="0"/>
    </ndxf>
  </rcc>
  <rcc rId="2100" sId="2" odxf="1" dxf="1">
    <nc r="I137" t="inlineStr">
      <is>
        <t>CANALES ELECTRÓNICOS</t>
      </is>
    </nc>
    <odxf>
      <alignment wrapText="0" readingOrder="0"/>
    </odxf>
    <ndxf>
      <alignment wrapText="1" readingOrder="0"/>
    </ndxf>
  </rcc>
  <rcc rId="2101" sId="2" odxf="1" dxf="1">
    <nc r="K137" t="inlineStr">
      <is>
        <t>Renato Figueroa Diaz</t>
      </is>
    </nc>
    <odxf>
      <alignment wrapText="0" readingOrder="0"/>
    </odxf>
    <ndxf>
      <alignment wrapText="1" readingOrder="0"/>
    </ndxf>
  </rcc>
  <rcc rId="2102" sId="2" odxf="1" dxf="1">
    <nc r="L137" t="inlineStr">
      <is>
        <t>SI</t>
      </is>
    </nc>
    <odxf>
      <alignment wrapText="0" readingOrder="0"/>
    </odxf>
    <ndxf>
      <alignment wrapText="1" readingOrder="0"/>
    </ndxf>
  </rcc>
  <rcc rId="2103" sId="2" odxf="1" dxf="1">
    <nc r="M137" t="inlineStr">
      <is>
        <t>Canales Electrónicos</t>
      </is>
    </nc>
    <odxf>
      <alignment wrapText="0" readingOrder="0"/>
    </odxf>
    <ndxf>
      <alignment wrapText="1" readingOrder="0"/>
    </ndxf>
  </rcc>
  <rcc rId="2104" sId="2" odxf="1" dxf="1">
    <nc r="N137">
      <v>0</v>
    </nc>
    <odxf>
      <alignment wrapText="0" readingOrder="0"/>
    </odxf>
    <ndxf>
      <alignment wrapText="1" readingOrder="0"/>
    </ndxf>
  </rcc>
  <rcc rId="2105" sId="2" odxf="1" dxf="1">
    <nc r="O137" t="inlineStr">
      <is>
        <t>Media</t>
      </is>
    </nc>
    <odxf>
      <numFmt numFmtId="0" formatCode="General"/>
      <alignment wrapText="0" readingOrder="0"/>
    </odxf>
    <ndxf>
      <numFmt numFmtId="19" formatCode="dd/mm/yyyy"/>
      <alignment wrapText="1" readingOrder="0"/>
    </ndxf>
  </rcc>
  <rcc rId="2106" sId="2" odxf="1" dxf="1">
    <nc r="S137" t="inlineStr">
      <is>
        <t>Puesta en producción</t>
      </is>
    </nc>
    <odxf>
      <numFmt numFmtId="0" formatCode="General"/>
      <alignment wrapText="0" readingOrder="0"/>
    </odxf>
    <ndxf>
      <numFmt numFmtId="13" formatCode="0%"/>
      <alignment wrapText="1" readingOrder="0"/>
    </ndxf>
  </rcc>
  <rfmt sheetId="2" sqref="T137" start="0" length="0">
    <dxf>
      <alignment wrapText="1" readingOrder="0"/>
    </dxf>
  </rfmt>
  <rcc rId="2107" sId="2" odxf="1" dxf="1">
    <nc r="U137" t="inlineStr">
      <is>
        <t>SI</t>
      </is>
    </nc>
    <odxf>
      <alignment wrapText="0" readingOrder="0"/>
    </odxf>
    <ndxf>
      <alignment wrapText="1" readingOrder="0"/>
    </ndxf>
  </rcc>
  <rcc rId="2108" sId="2" odxf="1" dxf="1">
    <nc r="H138" t="inlineStr">
      <is>
        <t>Soporte y/o Mantenimiento</t>
      </is>
    </nc>
    <odxf>
      <alignment wrapText="0" readingOrder="0"/>
    </odxf>
    <ndxf>
      <alignment wrapText="1" readingOrder="0"/>
    </ndxf>
  </rcc>
  <rcc rId="2109" sId="2" odxf="1" dxf="1">
    <nc r="I138" t="inlineStr">
      <is>
        <t>CANALES ELECTRÓNICOS</t>
      </is>
    </nc>
    <odxf>
      <alignment wrapText="0" readingOrder="0"/>
    </odxf>
    <ndxf>
      <alignment wrapText="1" readingOrder="0"/>
    </ndxf>
  </rcc>
  <rcc rId="2110" sId="2" odxf="1" dxf="1">
    <nc r="K138" t="inlineStr">
      <is>
        <t>Renato Figueroa Diaz</t>
      </is>
    </nc>
    <odxf>
      <alignment wrapText="0" readingOrder="0"/>
    </odxf>
    <ndxf>
      <alignment wrapText="1" readingOrder="0"/>
    </ndxf>
  </rcc>
  <rcc rId="2111" sId="2" odxf="1" dxf="1">
    <nc r="L138" t="inlineStr">
      <is>
        <t>SI</t>
      </is>
    </nc>
    <odxf>
      <alignment wrapText="0" readingOrder="0"/>
    </odxf>
    <ndxf>
      <alignment wrapText="1" readingOrder="0"/>
    </ndxf>
  </rcc>
  <rcc rId="2112" sId="2" odxf="1" dxf="1">
    <nc r="M138" t="inlineStr">
      <is>
        <t>Canales Electrónicos</t>
      </is>
    </nc>
    <odxf>
      <alignment wrapText="0" readingOrder="0"/>
    </odxf>
    <ndxf>
      <alignment wrapText="1" readingOrder="0"/>
    </ndxf>
  </rcc>
  <rcc rId="2113" sId="2" odxf="1" dxf="1">
    <nc r="N138">
      <v>0</v>
    </nc>
    <odxf>
      <alignment wrapText="0" readingOrder="0"/>
    </odxf>
    <ndxf>
      <alignment wrapText="1" readingOrder="0"/>
    </ndxf>
  </rcc>
  <rcc rId="2114" sId="2" odxf="1" dxf="1">
    <nc r="O138" t="inlineStr">
      <is>
        <t>Media</t>
      </is>
    </nc>
    <odxf>
      <numFmt numFmtId="0" formatCode="General"/>
      <alignment wrapText="0" readingOrder="0"/>
    </odxf>
    <ndxf>
      <numFmt numFmtId="19" formatCode="dd/mm/yyyy"/>
      <alignment wrapText="1" readingOrder="0"/>
    </ndxf>
  </rcc>
  <rcc rId="2115" sId="2" odxf="1" dxf="1">
    <nc r="S138" t="inlineStr">
      <is>
        <t>Puesta en producción</t>
      </is>
    </nc>
    <odxf>
      <numFmt numFmtId="0" formatCode="General"/>
      <alignment wrapText="0" readingOrder="0"/>
    </odxf>
    <ndxf>
      <numFmt numFmtId="13" formatCode="0%"/>
      <alignment wrapText="1" readingOrder="0"/>
    </ndxf>
  </rcc>
  <rfmt sheetId="2" sqref="T138" start="0" length="0">
    <dxf>
      <alignment wrapText="1" readingOrder="0"/>
    </dxf>
  </rfmt>
  <rcc rId="2116" sId="2" odxf="1" dxf="1">
    <nc r="U138" t="inlineStr">
      <is>
        <t>SI</t>
      </is>
    </nc>
    <odxf>
      <alignment wrapText="0" readingOrder="0"/>
    </odxf>
    <ndxf>
      <alignment wrapText="1" readingOrder="0"/>
    </ndxf>
  </rcc>
  <rfmt sheetId="2" sqref="H139" start="0" length="0">
    <dxf>
      <alignment wrapText="1" readingOrder="0"/>
    </dxf>
  </rfmt>
  <rcc rId="2117" sId="2" odxf="1" dxf="1">
    <nc r="I139" t="inlineStr">
      <is>
        <t>CANALES ELECTRÓNICOS</t>
      </is>
    </nc>
    <odxf>
      <alignment wrapText="0" readingOrder="0"/>
    </odxf>
    <ndxf>
      <alignment wrapText="1" readingOrder="0"/>
    </ndxf>
  </rcc>
  <rcc rId="2118" sId="2" odxf="1" dxf="1">
    <nc r="K139" t="inlineStr">
      <is>
        <t>Renato Figueroa Diaz</t>
      </is>
    </nc>
    <odxf>
      <alignment wrapText="0" readingOrder="0"/>
    </odxf>
    <ndxf>
      <alignment wrapText="1" readingOrder="0"/>
    </ndxf>
  </rcc>
  <rcc rId="2119" sId="2" odxf="1" dxf="1">
    <nc r="L139" t="inlineStr">
      <is>
        <t>SI</t>
      </is>
    </nc>
    <odxf>
      <alignment wrapText="0" readingOrder="0"/>
    </odxf>
    <ndxf>
      <alignment wrapText="1" readingOrder="0"/>
    </ndxf>
  </rcc>
  <rcc rId="2120" sId="2" odxf="1" dxf="1">
    <nc r="M139" t="inlineStr">
      <is>
        <t>Canales Electrónicos</t>
      </is>
    </nc>
    <odxf>
      <alignment wrapText="0" readingOrder="0"/>
    </odxf>
    <ndxf>
      <alignment wrapText="1" readingOrder="0"/>
    </ndxf>
  </rcc>
  <rcc rId="2121" sId="2" odxf="1" dxf="1">
    <nc r="N139">
      <v>0</v>
    </nc>
    <odxf>
      <alignment wrapText="0" readingOrder="0"/>
    </odxf>
    <ndxf>
      <alignment wrapText="1" readingOrder="0"/>
    </ndxf>
  </rcc>
  <rcc rId="2122" sId="2" odxf="1" dxf="1">
    <nc r="O139" t="inlineStr">
      <is>
        <t>Media</t>
      </is>
    </nc>
    <odxf>
      <numFmt numFmtId="0" formatCode="General"/>
      <alignment wrapText="0" readingOrder="0"/>
    </odxf>
    <ndxf>
      <numFmt numFmtId="19" formatCode="dd/mm/yyyy"/>
      <alignment wrapText="1" readingOrder="0"/>
    </ndxf>
  </rcc>
  <rcc rId="2123" sId="2" numFmtId="19">
    <nc r="P139">
      <v>44581</v>
    </nc>
  </rcc>
  <rcc rId="2124" sId="2" numFmtId="19">
    <nc r="Q139">
      <v>44581</v>
    </nc>
  </rcc>
  <rcc rId="2125" sId="2" numFmtId="19">
    <nc r="R139">
      <v>44581</v>
    </nc>
  </rcc>
  <rcc rId="2126" sId="2" odxf="1" dxf="1">
    <nc r="S139" t="inlineStr">
      <is>
        <t>Puesta en producción</t>
      </is>
    </nc>
    <odxf>
      <numFmt numFmtId="0" formatCode="General"/>
      <alignment wrapText="0" readingOrder="0"/>
    </odxf>
    <ndxf>
      <numFmt numFmtId="13" formatCode="0%"/>
      <alignment wrapText="1" readingOrder="0"/>
    </ndxf>
  </rcc>
  <rfmt sheetId="2" sqref="T139" start="0" length="0">
    <dxf>
      <alignment wrapText="1" readingOrder="0"/>
    </dxf>
  </rfmt>
  <rfmt sheetId="2" sqref="U139" start="0" length="0">
    <dxf>
      <alignment wrapText="1" readingOrder="0"/>
    </dxf>
  </rfmt>
  <rfmt sheetId="2" sqref="H140" start="0" length="0">
    <dxf>
      <alignment wrapText="1" readingOrder="0"/>
    </dxf>
  </rfmt>
  <rcc rId="2127" sId="2" odxf="1" dxf="1">
    <nc r="I140" t="inlineStr">
      <is>
        <t>CANALES ELECTRÓNICOS</t>
      </is>
    </nc>
    <odxf>
      <alignment wrapText="0" readingOrder="0"/>
    </odxf>
    <ndxf>
      <alignment wrapText="1" readingOrder="0"/>
    </ndxf>
  </rcc>
  <rcc rId="2128" sId="2" odxf="1" dxf="1">
    <nc r="K140" t="inlineStr">
      <is>
        <t>Renato Figueroa Diaz</t>
      </is>
    </nc>
    <odxf>
      <alignment wrapText="0" readingOrder="0"/>
    </odxf>
    <ndxf>
      <alignment wrapText="1" readingOrder="0"/>
    </ndxf>
  </rcc>
  <rcc rId="2129" sId="2" odxf="1" dxf="1">
    <nc r="L140" t="inlineStr">
      <is>
        <t>SI</t>
      </is>
    </nc>
    <odxf>
      <alignment wrapText="0" readingOrder="0"/>
    </odxf>
    <ndxf>
      <alignment wrapText="1" readingOrder="0"/>
    </ndxf>
  </rcc>
  <rcc rId="2130" sId="2" odxf="1" dxf="1">
    <nc r="M140" t="inlineStr">
      <is>
        <t>Canales Electrónicos</t>
      </is>
    </nc>
    <odxf>
      <alignment wrapText="0" readingOrder="0"/>
    </odxf>
    <ndxf>
      <alignment wrapText="1" readingOrder="0"/>
    </ndxf>
  </rcc>
  <rcc rId="2131" sId="2" odxf="1" dxf="1">
    <nc r="N140">
      <v>0</v>
    </nc>
    <odxf>
      <alignment wrapText="0" readingOrder="0"/>
    </odxf>
    <ndxf>
      <alignment wrapText="1" readingOrder="0"/>
    </ndxf>
  </rcc>
  <rcc rId="2132" sId="2" odxf="1" dxf="1">
    <nc r="O140" t="inlineStr">
      <is>
        <t>Media</t>
      </is>
    </nc>
    <odxf>
      <numFmt numFmtId="0" formatCode="General"/>
      <alignment wrapText="0" readingOrder="0"/>
    </odxf>
    <ndxf>
      <numFmt numFmtId="19" formatCode="dd/mm/yyyy"/>
      <alignment wrapText="1" readingOrder="0"/>
    </ndxf>
  </rcc>
  <rcc rId="2133" sId="2" numFmtId="19">
    <nc r="P140">
      <v>44581</v>
    </nc>
  </rcc>
  <rcc rId="2134" sId="2" numFmtId="19">
    <nc r="Q140">
      <v>44581</v>
    </nc>
  </rcc>
  <rcc rId="2135" sId="2" numFmtId="19">
    <nc r="R140">
      <v>44581</v>
    </nc>
  </rcc>
  <rcc rId="2136" sId="2" odxf="1" dxf="1">
    <nc r="S140" t="inlineStr">
      <is>
        <t>Puesta en producción</t>
      </is>
    </nc>
    <odxf>
      <numFmt numFmtId="0" formatCode="General"/>
      <alignment wrapText="0" readingOrder="0"/>
    </odxf>
    <ndxf>
      <numFmt numFmtId="13" formatCode="0%"/>
      <alignment wrapText="1" readingOrder="0"/>
    </ndxf>
  </rcc>
  <rfmt sheetId="2" sqref="T140" start="0" length="0">
    <dxf>
      <alignment wrapText="1" readingOrder="0"/>
    </dxf>
  </rfmt>
  <rfmt sheetId="2" sqref="U140" start="0" length="0">
    <dxf>
      <alignment wrapText="1" readingOrder="0"/>
    </dxf>
  </rfmt>
  <rfmt sheetId="2" sqref="H141" start="0" length="0">
    <dxf>
      <alignment wrapText="1" readingOrder="0"/>
    </dxf>
  </rfmt>
  <rcc rId="2137" sId="2" odxf="1" dxf="1">
    <nc r="I141" t="inlineStr">
      <is>
        <t>CANALES ELECTRÓNICOS</t>
      </is>
    </nc>
    <odxf>
      <alignment wrapText="0" readingOrder="0"/>
    </odxf>
    <ndxf>
      <alignment wrapText="1" readingOrder="0"/>
    </ndxf>
  </rcc>
  <rcc rId="2138" sId="2" odxf="1" dxf="1">
    <nc r="K141" t="inlineStr">
      <is>
        <t>Renato Figueroa Diaz</t>
      </is>
    </nc>
    <odxf>
      <alignment wrapText="0" readingOrder="0"/>
    </odxf>
    <ndxf>
      <alignment wrapText="1" readingOrder="0"/>
    </ndxf>
  </rcc>
  <rcc rId="2139" sId="2" odxf="1" dxf="1">
    <nc r="L141" t="inlineStr">
      <is>
        <t>SI</t>
      </is>
    </nc>
    <odxf>
      <alignment wrapText="0" readingOrder="0"/>
    </odxf>
    <ndxf>
      <alignment wrapText="1" readingOrder="0"/>
    </ndxf>
  </rcc>
  <rcc rId="2140" sId="2" odxf="1" dxf="1">
    <nc r="M141" t="inlineStr">
      <is>
        <t>Canales Electrónicos</t>
      </is>
    </nc>
    <odxf>
      <alignment wrapText="0" readingOrder="0"/>
    </odxf>
    <ndxf>
      <alignment wrapText="1" readingOrder="0"/>
    </ndxf>
  </rcc>
  <rcc rId="2141" sId="2" odxf="1" dxf="1">
    <nc r="N141">
      <v>0</v>
    </nc>
    <odxf>
      <alignment wrapText="0" readingOrder="0"/>
    </odxf>
    <ndxf>
      <alignment wrapText="1" readingOrder="0"/>
    </ndxf>
  </rcc>
  <rcc rId="2142" sId="2" odxf="1" dxf="1">
    <nc r="O141" t="inlineStr">
      <is>
        <t>Media</t>
      </is>
    </nc>
    <odxf>
      <numFmt numFmtId="0" formatCode="General"/>
      <alignment wrapText="0" readingOrder="0"/>
    </odxf>
    <ndxf>
      <numFmt numFmtId="19" formatCode="dd/mm/yyyy"/>
      <alignment wrapText="1" readingOrder="0"/>
    </ndxf>
  </rcc>
  <rcc rId="2143" sId="2" odxf="1" dxf="1">
    <nc r="S141" t="inlineStr">
      <is>
        <t>Puesta en producción</t>
      </is>
    </nc>
    <odxf>
      <numFmt numFmtId="0" formatCode="General"/>
      <alignment wrapText="0" readingOrder="0"/>
    </odxf>
    <ndxf>
      <numFmt numFmtId="13" formatCode="0%"/>
      <alignment wrapText="1" readingOrder="0"/>
    </ndxf>
  </rcc>
  <rfmt sheetId="2" sqref="T141" start="0" length="0">
    <dxf>
      <alignment wrapText="1" readingOrder="0"/>
    </dxf>
  </rfmt>
  <rfmt sheetId="2" sqref="U141" start="0" length="0">
    <dxf>
      <alignment wrapText="1" readingOrder="0"/>
    </dxf>
  </rfmt>
  <rfmt sheetId="2" sqref="H142" start="0" length="0">
    <dxf>
      <alignment wrapText="1" readingOrder="0"/>
    </dxf>
  </rfmt>
  <rcc rId="2144" sId="2" odxf="1" dxf="1">
    <nc r="I142" t="inlineStr">
      <is>
        <t>CANALES ELECTRÓNICOS</t>
      </is>
    </nc>
    <odxf>
      <alignment wrapText="0" readingOrder="0"/>
    </odxf>
    <ndxf>
      <alignment wrapText="1" readingOrder="0"/>
    </ndxf>
  </rcc>
  <rcc rId="2145" sId="2" odxf="1" dxf="1">
    <nc r="K142" t="inlineStr">
      <is>
        <t>Renato Figueroa Diaz</t>
      </is>
    </nc>
    <odxf>
      <alignment wrapText="0" readingOrder="0"/>
    </odxf>
    <ndxf>
      <alignment wrapText="1" readingOrder="0"/>
    </ndxf>
  </rcc>
  <rcc rId="2146" sId="2" odxf="1" dxf="1">
    <nc r="L142" t="inlineStr">
      <is>
        <t>SI</t>
      </is>
    </nc>
    <odxf>
      <alignment wrapText="0" readingOrder="0"/>
    </odxf>
    <ndxf>
      <alignment wrapText="1" readingOrder="0"/>
    </ndxf>
  </rcc>
  <rcc rId="2147" sId="2" odxf="1" dxf="1">
    <nc r="M142" t="inlineStr">
      <is>
        <t>Canales Electrónicos</t>
      </is>
    </nc>
    <odxf>
      <alignment wrapText="0" readingOrder="0"/>
    </odxf>
    <ndxf>
      <alignment wrapText="1" readingOrder="0"/>
    </ndxf>
  </rcc>
  <rcc rId="2148" sId="2" odxf="1" dxf="1">
    <nc r="N142">
      <v>0</v>
    </nc>
    <odxf>
      <alignment wrapText="0" readingOrder="0"/>
    </odxf>
    <ndxf>
      <alignment wrapText="1" readingOrder="0"/>
    </ndxf>
  </rcc>
  <rcc rId="2149" sId="2" odxf="1" dxf="1">
    <nc r="O142" t="inlineStr">
      <is>
        <t>Media</t>
      </is>
    </nc>
    <odxf>
      <numFmt numFmtId="0" formatCode="General"/>
      <alignment wrapText="0" readingOrder="0"/>
    </odxf>
    <ndxf>
      <numFmt numFmtId="19" formatCode="dd/mm/yyyy"/>
      <alignment wrapText="1" readingOrder="0"/>
    </ndxf>
  </rcc>
  <rcc rId="2150" sId="2" numFmtId="19">
    <nc r="P142">
      <v>44581</v>
    </nc>
  </rcc>
  <rcc rId="2151" sId="2" numFmtId="19">
    <nc r="Q142">
      <v>44581</v>
    </nc>
  </rcc>
  <rcc rId="2152" sId="2" numFmtId="19">
    <nc r="R142">
      <v>44581</v>
    </nc>
  </rcc>
  <rcc rId="2153" sId="2" odxf="1" dxf="1">
    <nc r="S142" t="inlineStr">
      <is>
        <t>Puesta en producción</t>
      </is>
    </nc>
    <odxf>
      <numFmt numFmtId="0" formatCode="General"/>
      <alignment wrapText="0" readingOrder="0"/>
    </odxf>
    <ndxf>
      <numFmt numFmtId="13" formatCode="0%"/>
      <alignment wrapText="1" readingOrder="0"/>
    </ndxf>
  </rcc>
  <rfmt sheetId="2" sqref="T142" start="0" length="0">
    <dxf>
      <alignment wrapText="1" readingOrder="0"/>
    </dxf>
  </rfmt>
  <rfmt sheetId="2" sqref="U142" start="0" length="0">
    <dxf>
      <alignment wrapText="1" readingOrder="0"/>
    </dxf>
  </rfmt>
  <rfmt sheetId="2" sqref="H143" start="0" length="0">
    <dxf>
      <alignment wrapText="1" readingOrder="0"/>
    </dxf>
  </rfmt>
  <rcc rId="2154" sId="2" odxf="1" dxf="1">
    <nc r="I143" t="inlineStr">
      <is>
        <t>CANALES ELECTRÓNICOS</t>
      </is>
    </nc>
    <odxf>
      <alignment wrapText="0" readingOrder="0"/>
    </odxf>
    <ndxf>
      <alignment wrapText="1" readingOrder="0"/>
    </ndxf>
  </rcc>
  <rcc rId="2155" sId="2" odxf="1" dxf="1">
    <nc r="K143" t="inlineStr">
      <is>
        <t>Renato Figueroa Diaz</t>
      </is>
    </nc>
    <odxf>
      <alignment wrapText="0" readingOrder="0"/>
    </odxf>
    <ndxf>
      <alignment wrapText="1" readingOrder="0"/>
    </ndxf>
  </rcc>
  <rcc rId="2156" sId="2" odxf="1" dxf="1">
    <nc r="L143" t="inlineStr">
      <is>
        <t>SI</t>
      </is>
    </nc>
    <odxf>
      <alignment wrapText="0" readingOrder="0"/>
    </odxf>
    <ndxf>
      <alignment wrapText="1" readingOrder="0"/>
    </ndxf>
  </rcc>
  <rcc rId="2157" sId="2" odxf="1" dxf="1">
    <nc r="M143" t="inlineStr">
      <is>
        <t>Canales Electrónicos</t>
      </is>
    </nc>
    <odxf>
      <alignment wrapText="0" readingOrder="0"/>
    </odxf>
    <ndxf>
      <alignment wrapText="1" readingOrder="0"/>
    </ndxf>
  </rcc>
  <rcc rId="2158" sId="2" odxf="1" dxf="1">
    <nc r="N143">
      <v>0</v>
    </nc>
    <odxf>
      <alignment wrapText="0" readingOrder="0"/>
    </odxf>
    <ndxf>
      <alignment wrapText="1" readingOrder="0"/>
    </ndxf>
  </rcc>
  <rcc rId="2159" sId="2" odxf="1" dxf="1">
    <nc r="O143" t="inlineStr">
      <is>
        <t>Media</t>
      </is>
    </nc>
    <odxf>
      <numFmt numFmtId="0" formatCode="General"/>
      <alignment wrapText="0" readingOrder="0"/>
    </odxf>
    <ndxf>
      <numFmt numFmtId="19" formatCode="dd/mm/yyyy"/>
      <alignment wrapText="1" readingOrder="0"/>
    </ndxf>
  </rcc>
  <rcc rId="2160" sId="2" odxf="1" dxf="1">
    <nc r="S143" t="inlineStr">
      <is>
        <t>Puesta en producción</t>
      </is>
    </nc>
    <odxf>
      <numFmt numFmtId="0" formatCode="General"/>
      <alignment wrapText="0" readingOrder="0"/>
    </odxf>
    <ndxf>
      <numFmt numFmtId="13" formatCode="0%"/>
      <alignment wrapText="1" readingOrder="0"/>
    </ndxf>
  </rcc>
  <rfmt sheetId="2" sqref="T143" start="0" length="0">
    <dxf>
      <alignment wrapText="1" readingOrder="0"/>
    </dxf>
  </rfmt>
  <rfmt sheetId="2" sqref="U143" start="0" length="0">
    <dxf>
      <alignment wrapText="1" readingOrder="0"/>
    </dxf>
  </rfmt>
  <rfmt sheetId="2" sqref="H144" start="0" length="0">
    <dxf>
      <alignment wrapText="1" readingOrder="0"/>
    </dxf>
  </rfmt>
  <rcc rId="2161" sId="2" odxf="1" dxf="1">
    <nc r="I144" t="inlineStr">
      <is>
        <t>CANALES ELECTRÓNICOS</t>
      </is>
    </nc>
    <odxf>
      <alignment wrapText="0" readingOrder="0"/>
    </odxf>
    <ndxf>
      <alignment wrapText="1" readingOrder="0"/>
    </ndxf>
  </rcc>
  <rcc rId="2162" sId="2" odxf="1" dxf="1">
    <nc r="K144" t="inlineStr">
      <is>
        <t>Renato Figueroa Diaz</t>
      </is>
    </nc>
    <odxf>
      <alignment wrapText="0" readingOrder="0"/>
    </odxf>
    <ndxf>
      <alignment wrapText="1" readingOrder="0"/>
    </ndxf>
  </rcc>
  <rcc rId="2163" sId="2" odxf="1" dxf="1">
    <nc r="L144" t="inlineStr">
      <is>
        <t>SI</t>
      </is>
    </nc>
    <odxf>
      <alignment wrapText="0" readingOrder="0"/>
    </odxf>
    <ndxf>
      <alignment wrapText="1" readingOrder="0"/>
    </ndxf>
  </rcc>
  <rcc rId="2164" sId="2" odxf="1" dxf="1">
    <nc r="M144" t="inlineStr">
      <is>
        <t>Canales Electrónicos</t>
      </is>
    </nc>
    <odxf>
      <alignment wrapText="0" readingOrder="0"/>
    </odxf>
    <ndxf>
      <alignment wrapText="1" readingOrder="0"/>
    </ndxf>
  </rcc>
  <rcc rId="2165" sId="2" odxf="1" dxf="1">
    <nc r="N144">
      <v>0</v>
    </nc>
    <odxf>
      <alignment wrapText="0" readingOrder="0"/>
    </odxf>
    <ndxf>
      <alignment wrapText="1" readingOrder="0"/>
    </ndxf>
  </rcc>
  <rcc rId="2166" sId="2" odxf="1" dxf="1">
    <nc r="O144" t="inlineStr">
      <is>
        <t>Media</t>
      </is>
    </nc>
    <odxf>
      <numFmt numFmtId="0" formatCode="General"/>
      <alignment wrapText="0" readingOrder="0"/>
    </odxf>
    <ndxf>
      <numFmt numFmtId="19" formatCode="dd/mm/yyyy"/>
      <alignment wrapText="1" readingOrder="0"/>
    </ndxf>
  </rcc>
  <rcc rId="2167" sId="2" numFmtId="19">
    <nc r="P144">
      <v>44581</v>
    </nc>
  </rcc>
  <rcc rId="2168" sId="2" numFmtId="19">
    <nc r="Q144">
      <v>44581</v>
    </nc>
  </rcc>
  <rcc rId="2169" sId="2" numFmtId="19">
    <nc r="R144">
      <v>44581</v>
    </nc>
  </rcc>
  <rcc rId="2170" sId="2" odxf="1" dxf="1">
    <nc r="S144" t="inlineStr">
      <is>
        <t>Puesta en producción</t>
      </is>
    </nc>
    <odxf>
      <numFmt numFmtId="0" formatCode="General"/>
      <alignment wrapText="0" readingOrder="0"/>
    </odxf>
    <ndxf>
      <numFmt numFmtId="13" formatCode="0%"/>
      <alignment wrapText="1" readingOrder="0"/>
    </ndxf>
  </rcc>
  <rfmt sheetId="2" sqref="T144" start="0" length="0">
    <dxf>
      <alignment wrapText="1" readingOrder="0"/>
    </dxf>
  </rfmt>
  <rfmt sheetId="2" sqref="U144" start="0" length="0">
    <dxf>
      <alignment wrapText="1" readingOrder="0"/>
    </dxf>
  </rfmt>
  <rfmt sheetId="2" sqref="H145" start="0" length="0">
    <dxf>
      <alignment wrapText="1" readingOrder="0"/>
    </dxf>
  </rfmt>
  <rcc rId="2171" sId="2" odxf="1" dxf="1">
    <nc r="I145" t="inlineStr">
      <is>
        <t>CANALES ELECTRÓNICOS</t>
      </is>
    </nc>
    <odxf>
      <alignment wrapText="0" readingOrder="0"/>
    </odxf>
    <ndxf>
      <alignment wrapText="1" readingOrder="0"/>
    </ndxf>
  </rcc>
  <rcc rId="2172" sId="2" odxf="1" dxf="1">
    <nc r="K145" t="inlineStr">
      <is>
        <t>Renato Figueroa Diaz</t>
      </is>
    </nc>
    <odxf>
      <alignment wrapText="0" readingOrder="0"/>
    </odxf>
    <ndxf>
      <alignment wrapText="1" readingOrder="0"/>
    </ndxf>
  </rcc>
  <rcc rId="2173" sId="2" odxf="1" dxf="1">
    <nc r="L145" t="inlineStr">
      <is>
        <t>SI</t>
      </is>
    </nc>
    <odxf>
      <alignment wrapText="0" readingOrder="0"/>
    </odxf>
    <ndxf>
      <alignment wrapText="1" readingOrder="0"/>
    </ndxf>
  </rcc>
  <rcc rId="2174" sId="2" odxf="1" dxf="1">
    <nc r="M145" t="inlineStr">
      <is>
        <t>Canales Electrónicos</t>
      </is>
    </nc>
    <odxf>
      <alignment wrapText="0" readingOrder="0"/>
    </odxf>
    <ndxf>
      <alignment wrapText="1" readingOrder="0"/>
    </ndxf>
  </rcc>
  <rcc rId="2175" sId="2" odxf="1" dxf="1">
    <nc r="N145">
      <v>0</v>
    </nc>
    <odxf>
      <alignment wrapText="0" readingOrder="0"/>
    </odxf>
    <ndxf>
      <alignment wrapText="1" readingOrder="0"/>
    </ndxf>
  </rcc>
  <rcc rId="2176" sId="2" odxf="1" dxf="1">
    <nc r="O145" t="inlineStr">
      <is>
        <t>Media</t>
      </is>
    </nc>
    <odxf>
      <numFmt numFmtId="0" formatCode="General"/>
      <alignment wrapText="0" readingOrder="0"/>
    </odxf>
    <ndxf>
      <numFmt numFmtId="19" formatCode="dd/mm/yyyy"/>
      <alignment wrapText="1" readingOrder="0"/>
    </ndxf>
  </rcc>
  <rcc rId="2177" sId="2" numFmtId="19">
    <nc r="P145">
      <v>44581</v>
    </nc>
  </rcc>
  <rcc rId="2178" sId="2" numFmtId="19">
    <nc r="Q145">
      <v>44581</v>
    </nc>
  </rcc>
  <rcc rId="2179" sId="2" numFmtId="19">
    <nc r="R145">
      <v>44581</v>
    </nc>
  </rcc>
  <rcc rId="2180" sId="2" odxf="1" dxf="1">
    <nc r="S145" t="inlineStr">
      <is>
        <t>Puesta en producción</t>
      </is>
    </nc>
    <odxf>
      <numFmt numFmtId="0" formatCode="General"/>
      <alignment wrapText="0" readingOrder="0"/>
    </odxf>
    <ndxf>
      <numFmt numFmtId="13" formatCode="0%"/>
      <alignment wrapText="1" readingOrder="0"/>
    </ndxf>
  </rcc>
  <rfmt sheetId="2" sqref="T145" start="0" length="0">
    <dxf>
      <alignment wrapText="1" readingOrder="0"/>
    </dxf>
  </rfmt>
  <rfmt sheetId="2" sqref="U145" start="0" length="0">
    <dxf>
      <alignment wrapText="1" readingOrder="0"/>
    </dxf>
  </rfmt>
  <rfmt sheetId="2" sqref="H146" start="0" length="0">
    <dxf>
      <alignment wrapText="1" readingOrder="0"/>
    </dxf>
  </rfmt>
  <rcc rId="2181" sId="2" odxf="1" dxf="1">
    <nc r="I146" t="inlineStr">
      <is>
        <t>CANALES ELECTRÓNICOS</t>
      </is>
    </nc>
    <odxf>
      <alignment wrapText="0" readingOrder="0"/>
    </odxf>
    <ndxf>
      <alignment wrapText="1" readingOrder="0"/>
    </ndxf>
  </rcc>
  <rcc rId="2182" sId="2" odxf="1" dxf="1">
    <nc r="K146" t="inlineStr">
      <is>
        <t>Renato Figueroa Diaz</t>
      </is>
    </nc>
    <odxf>
      <alignment wrapText="0" readingOrder="0"/>
    </odxf>
    <ndxf>
      <alignment wrapText="1" readingOrder="0"/>
    </ndxf>
  </rcc>
  <rcc rId="2183" sId="2" odxf="1" dxf="1">
    <nc r="L146" t="inlineStr">
      <is>
        <t>SI</t>
      </is>
    </nc>
    <odxf>
      <alignment wrapText="0" readingOrder="0"/>
    </odxf>
    <ndxf>
      <alignment wrapText="1" readingOrder="0"/>
    </ndxf>
  </rcc>
  <rcc rId="2184" sId="2" odxf="1" dxf="1">
    <nc r="M146" t="inlineStr">
      <is>
        <t>Canales Electrónicos</t>
      </is>
    </nc>
    <odxf>
      <alignment wrapText="0" readingOrder="0"/>
    </odxf>
    <ndxf>
      <alignment wrapText="1" readingOrder="0"/>
    </ndxf>
  </rcc>
  <rcc rId="2185" sId="2" odxf="1" dxf="1">
    <nc r="N146">
      <v>0</v>
    </nc>
    <odxf>
      <alignment wrapText="0" readingOrder="0"/>
    </odxf>
    <ndxf>
      <alignment wrapText="1" readingOrder="0"/>
    </ndxf>
  </rcc>
  <rcc rId="2186" sId="2" odxf="1" dxf="1">
    <nc r="O146" t="inlineStr">
      <is>
        <t>Media</t>
      </is>
    </nc>
    <odxf>
      <numFmt numFmtId="0" formatCode="General"/>
      <alignment wrapText="0" readingOrder="0"/>
    </odxf>
    <ndxf>
      <numFmt numFmtId="19" formatCode="dd/mm/yyyy"/>
      <alignment wrapText="1" readingOrder="0"/>
    </ndxf>
  </rcc>
  <rcc rId="2187" sId="2" numFmtId="19">
    <nc r="P146">
      <v>44581</v>
    </nc>
  </rcc>
  <rcc rId="2188" sId="2" numFmtId="19">
    <nc r="Q146">
      <v>44581</v>
    </nc>
  </rcc>
  <rcc rId="2189" sId="2" numFmtId="19">
    <nc r="R146">
      <v>44581</v>
    </nc>
  </rcc>
  <rcc rId="2190" sId="2" odxf="1" dxf="1">
    <nc r="S146" t="inlineStr">
      <is>
        <t>Puesta en producción</t>
      </is>
    </nc>
    <odxf>
      <numFmt numFmtId="0" formatCode="General"/>
      <alignment wrapText="0" readingOrder="0"/>
    </odxf>
    <ndxf>
      <numFmt numFmtId="13" formatCode="0%"/>
      <alignment wrapText="1" readingOrder="0"/>
    </ndxf>
  </rcc>
  <rfmt sheetId="2" sqref="T146" start="0" length="0">
    <dxf>
      <alignment wrapText="1" readingOrder="0"/>
    </dxf>
  </rfmt>
  <rfmt sheetId="2" sqref="U146" start="0" length="0">
    <dxf>
      <alignment wrapText="1" readingOrder="0"/>
    </dxf>
  </rfmt>
  <rfmt sheetId="2" sqref="H147" start="0" length="0">
    <dxf>
      <alignment wrapText="1" readingOrder="0"/>
    </dxf>
  </rfmt>
  <rcc rId="2191" sId="2" odxf="1" dxf="1">
    <nc r="I147" t="inlineStr">
      <is>
        <t>CANALES ELECTRÓNICOS</t>
      </is>
    </nc>
    <odxf>
      <alignment wrapText="0" readingOrder="0"/>
    </odxf>
    <ndxf>
      <alignment wrapText="1" readingOrder="0"/>
    </ndxf>
  </rcc>
  <rcc rId="2192" sId="2" odxf="1" dxf="1">
    <nc r="K147" t="inlineStr">
      <is>
        <t>Renato Figueroa Diaz</t>
      </is>
    </nc>
    <odxf>
      <alignment wrapText="0" readingOrder="0"/>
    </odxf>
    <ndxf>
      <alignment wrapText="1" readingOrder="0"/>
    </ndxf>
  </rcc>
  <rcc rId="2193" sId="2" odxf="1" dxf="1">
    <nc r="L147" t="inlineStr">
      <is>
        <t>SI</t>
      </is>
    </nc>
    <odxf>
      <alignment wrapText="0" readingOrder="0"/>
    </odxf>
    <ndxf>
      <alignment wrapText="1" readingOrder="0"/>
    </ndxf>
  </rcc>
  <rcc rId="2194" sId="2" odxf="1" dxf="1">
    <nc r="M147" t="inlineStr">
      <is>
        <t>Canales Electrónicos</t>
      </is>
    </nc>
    <odxf>
      <alignment wrapText="0" readingOrder="0"/>
    </odxf>
    <ndxf>
      <alignment wrapText="1" readingOrder="0"/>
    </ndxf>
  </rcc>
  <rcc rId="2195" sId="2" odxf="1" dxf="1">
    <nc r="N147">
      <v>0</v>
    </nc>
    <odxf>
      <alignment wrapText="0" readingOrder="0"/>
    </odxf>
    <ndxf>
      <alignment wrapText="1" readingOrder="0"/>
    </ndxf>
  </rcc>
  <rcc rId="2196" sId="2" odxf="1" dxf="1">
    <nc r="O147" t="inlineStr">
      <is>
        <t>Media</t>
      </is>
    </nc>
    <odxf>
      <numFmt numFmtId="0" formatCode="General"/>
      <alignment wrapText="0" readingOrder="0"/>
    </odxf>
    <ndxf>
      <numFmt numFmtId="19" formatCode="dd/mm/yyyy"/>
      <alignment wrapText="1" readingOrder="0"/>
    </ndxf>
  </rcc>
  <rcc rId="2197" sId="2" numFmtId="19">
    <nc r="P147">
      <v>44581</v>
    </nc>
  </rcc>
  <rcc rId="2198" sId="2" numFmtId="19">
    <nc r="Q147">
      <v>44581</v>
    </nc>
  </rcc>
  <rcc rId="2199" sId="2" numFmtId="19">
    <nc r="R147">
      <v>44581</v>
    </nc>
  </rcc>
  <rcc rId="2200" sId="2" odxf="1" dxf="1">
    <nc r="S147" t="inlineStr">
      <is>
        <t>Puesta en producción</t>
      </is>
    </nc>
    <odxf>
      <numFmt numFmtId="0" formatCode="General"/>
      <alignment wrapText="0" readingOrder="0"/>
    </odxf>
    <ndxf>
      <numFmt numFmtId="13" formatCode="0%"/>
      <alignment wrapText="1" readingOrder="0"/>
    </ndxf>
  </rcc>
  <rfmt sheetId="2" sqref="T147" start="0" length="0">
    <dxf>
      <alignment wrapText="1" readingOrder="0"/>
    </dxf>
  </rfmt>
  <rfmt sheetId="2" sqref="U147" start="0" length="0">
    <dxf>
      <alignment wrapText="1" readingOrder="0"/>
    </dxf>
  </rfmt>
  <rfmt sheetId="2" sqref="H148" start="0" length="0">
    <dxf>
      <alignment wrapText="1" readingOrder="0"/>
    </dxf>
  </rfmt>
  <rcc rId="2201" sId="2" odxf="1" dxf="1">
    <nc r="I148" t="inlineStr">
      <is>
        <t>CANALES ELECTRÓNICOS</t>
      </is>
    </nc>
    <odxf>
      <alignment wrapText="0" readingOrder="0"/>
    </odxf>
    <ndxf>
      <alignment wrapText="1" readingOrder="0"/>
    </ndxf>
  </rcc>
  <rcc rId="2202" sId="2" odxf="1" dxf="1">
    <nc r="K148" t="inlineStr">
      <is>
        <t>Renato Figueroa Diaz</t>
      </is>
    </nc>
    <odxf>
      <alignment wrapText="0" readingOrder="0"/>
    </odxf>
    <ndxf>
      <alignment wrapText="1" readingOrder="0"/>
    </ndxf>
  </rcc>
  <rcc rId="2203" sId="2" odxf="1" dxf="1">
    <nc r="L148" t="inlineStr">
      <is>
        <t>SI</t>
      </is>
    </nc>
    <odxf>
      <alignment wrapText="0" readingOrder="0"/>
    </odxf>
    <ndxf>
      <alignment wrapText="1" readingOrder="0"/>
    </ndxf>
  </rcc>
  <rcc rId="2204" sId="2" odxf="1" dxf="1">
    <nc r="M148" t="inlineStr">
      <is>
        <t>Canales Electrónicos</t>
      </is>
    </nc>
    <odxf>
      <alignment wrapText="0" readingOrder="0"/>
    </odxf>
    <ndxf>
      <alignment wrapText="1" readingOrder="0"/>
    </ndxf>
  </rcc>
  <rcc rId="2205" sId="2" odxf="1" dxf="1">
    <nc r="N148">
      <v>0</v>
    </nc>
    <odxf>
      <alignment wrapText="0" readingOrder="0"/>
    </odxf>
    <ndxf>
      <alignment wrapText="1" readingOrder="0"/>
    </ndxf>
  </rcc>
  <rcc rId="2206" sId="2" odxf="1" dxf="1">
    <nc r="O148" t="inlineStr">
      <is>
        <t>Media</t>
      </is>
    </nc>
    <odxf>
      <numFmt numFmtId="0" formatCode="General"/>
      <alignment wrapText="0" readingOrder="0"/>
    </odxf>
    <ndxf>
      <numFmt numFmtId="19" formatCode="dd/mm/yyyy"/>
      <alignment wrapText="1" readingOrder="0"/>
    </ndxf>
  </rcc>
  <rcc rId="2207" sId="2" numFmtId="19">
    <nc r="P148">
      <v>44581</v>
    </nc>
  </rcc>
  <rcc rId="2208" sId="2" numFmtId="19">
    <nc r="Q148">
      <v>44581</v>
    </nc>
  </rcc>
  <rcc rId="2209" sId="2" numFmtId="19">
    <nc r="R148">
      <v>44581</v>
    </nc>
  </rcc>
  <rcc rId="2210" sId="2" odxf="1" dxf="1">
    <nc r="S148" t="inlineStr">
      <is>
        <t>Puesta en producción</t>
      </is>
    </nc>
    <odxf>
      <numFmt numFmtId="0" formatCode="General"/>
      <alignment wrapText="0" readingOrder="0"/>
    </odxf>
    <ndxf>
      <numFmt numFmtId="13" formatCode="0%"/>
      <alignment wrapText="1" readingOrder="0"/>
    </ndxf>
  </rcc>
  <rfmt sheetId="2" sqref="T148" start="0" length="0">
    <dxf>
      <alignment wrapText="1" readingOrder="0"/>
    </dxf>
  </rfmt>
  <rfmt sheetId="2" sqref="U148" start="0" length="0">
    <dxf>
      <alignment wrapText="1" readingOrder="0"/>
    </dxf>
  </rfmt>
  <rcc rId="2211" sId="2">
    <nc r="V139" t="inlineStr">
      <is>
        <t>Jimmy Keith Escobar Zea</t>
      </is>
    </nc>
  </rcc>
  <rcc rId="2212" sId="2">
    <nc r="V140" t="inlineStr">
      <is>
        <t>Jimmy Keith Escobar Zea</t>
      </is>
    </nc>
  </rcc>
  <rcc rId="2213" sId="2">
    <nc r="V142" t="inlineStr">
      <is>
        <t>Jimmy Keith Escobar Zea</t>
      </is>
    </nc>
  </rcc>
  <rcc rId="2214" sId="2">
    <nc r="V144" t="inlineStr">
      <is>
        <t>Jimmy Keith Escobar Zea</t>
      </is>
    </nc>
  </rcc>
  <rcc rId="2215" sId="2">
    <nc r="V145" t="inlineStr">
      <is>
        <t>Jimmy Keith Escobar Zea</t>
      </is>
    </nc>
  </rcc>
  <rcc rId="2216" sId="2">
    <nc r="V146" t="inlineStr">
      <is>
        <t>Jimmy Keith Escobar Zea</t>
      </is>
    </nc>
  </rcc>
  <rcc rId="2217" sId="2">
    <nc r="V147" t="inlineStr">
      <is>
        <t>Jimmy Keith Escobar Zea</t>
      </is>
    </nc>
  </rcc>
  <rcc rId="2218" sId="2">
    <nc r="V148" t="inlineStr">
      <is>
        <t>Jimmy Keith Escobar Zea</t>
      </is>
    </nc>
  </rcc>
  <rcc rId="2219" sId="2" odxf="1" dxf="1">
    <nc r="W144" t="inlineStr">
      <is>
        <t>Flor de Maria Velasquez Baca</t>
      </is>
    </nc>
    <odxf>
      <alignment wrapText="1" readingOrder="0"/>
    </odxf>
    <ndxf>
      <alignment wrapText="0" readingOrder="0"/>
    </ndxf>
  </rcc>
  <rcc rId="2220" sId="2" odxf="1" dxf="1">
    <nc r="W145" t="inlineStr">
      <is>
        <t>Flor de Maria Velasquez Baca</t>
      </is>
    </nc>
    <odxf>
      <alignment wrapText="1" readingOrder="0"/>
    </odxf>
    <ndxf>
      <alignment wrapText="0" readingOrder="0"/>
    </ndxf>
  </rcc>
  <rcc rId="2221" sId="2" odxf="1" dxf="1">
    <nc r="W146" t="inlineStr">
      <is>
        <t>Flor de Maria Velasquez Baca</t>
      </is>
    </nc>
    <odxf>
      <alignment wrapText="1" readingOrder="0"/>
    </odxf>
    <ndxf>
      <alignment wrapText="0" readingOrder="0"/>
    </ndxf>
  </rcc>
  <rcc rId="2222" sId="2" odxf="1" dxf="1">
    <nc r="W147" t="inlineStr">
      <is>
        <t>Flor de Maria Velasquez Baca</t>
      </is>
    </nc>
    <odxf>
      <alignment wrapText="1" readingOrder="0"/>
    </odxf>
    <ndxf>
      <alignment wrapText="0" readingOrder="0"/>
    </ndxf>
  </rcc>
  <rfmt sheetId="2" sqref="W148" start="0" length="0">
    <dxf>
      <alignment wrapText="0" readingOrder="0"/>
    </dxf>
  </rfmt>
  <rcc rId="2223" sId="2" odxf="1" dxf="1">
    <nc r="W142" t="inlineStr">
      <is>
        <t>Flor de Maria Velasquez Baca</t>
      </is>
    </nc>
    <odxf>
      <alignment wrapText="1" readingOrder="0"/>
    </odxf>
    <ndxf>
      <alignment wrapText="0" readingOrder="0"/>
    </ndxf>
  </rcc>
  <rcc rId="2224" sId="2" odxf="1" dxf="1">
    <nc r="W143" t="inlineStr">
      <is>
        <t>Jimmy Keith Escobar Zea</t>
      </is>
    </nc>
    <odxf>
      <alignment wrapText="1" readingOrder="0"/>
    </odxf>
    <ndxf>
      <alignment wrapText="0" readingOrder="0"/>
    </ndxf>
  </rcc>
  <rcc rId="2225" sId="2">
    <nc r="U141" t="inlineStr">
      <is>
        <t>NO</t>
      </is>
    </nc>
  </rcc>
  <rcc rId="2226" sId="2">
    <nc r="U142" t="inlineStr">
      <is>
        <t>NO</t>
      </is>
    </nc>
  </rcc>
  <rcc rId="2227" sId="2">
    <nc r="U143" t="inlineStr">
      <is>
        <t>NO</t>
      </is>
    </nc>
  </rcc>
  <rcc rId="2228" sId="2">
    <nc r="U144" t="inlineStr">
      <is>
        <t>NO</t>
      </is>
    </nc>
  </rcc>
  <rcc rId="2229" sId="2">
    <nc r="U145" t="inlineStr">
      <is>
        <t>NO</t>
      </is>
    </nc>
  </rcc>
  <rcc rId="2230" sId="2">
    <nc r="U146" t="inlineStr">
      <is>
        <t>NO</t>
      </is>
    </nc>
  </rcc>
  <rcc rId="2231" sId="2">
    <nc r="U147" t="inlineStr">
      <is>
        <t>NO</t>
      </is>
    </nc>
  </rcc>
  <rcc rId="2232" sId="2">
    <nc r="U148" t="inlineStr">
      <is>
        <t>NO</t>
      </is>
    </nc>
  </rcc>
  <rcc rId="2233" sId="2" odxf="1" dxf="1">
    <nc r="W141" t="inlineStr">
      <is>
        <t>Jimmy Keith Escobar Zea</t>
      </is>
    </nc>
    <odxf>
      <alignment wrapText="1" readingOrder="0"/>
    </odxf>
    <ndxf>
      <alignment wrapText="0" readingOrder="0"/>
    </ndxf>
  </rcc>
  <rcc rId="2234" sId="2" odxf="1" dxf="1">
    <nc r="W139" t="inlineStr">
      <is>
        <t>Flor de Maria Velasquez Baca</t>
      </is>
    </nc>
    <odxf>
      <alignment wrapText="1" readingOrder="0"/>
    </odxf>
    <ndxf>
      <alignment wrapText="0" readingOrder="0"/>
    </ndxf>
  </rcc>
  <rcc rId="2235" sId="2" odxf="1" dxf="1">
    <nc r="W140" t="inlineStr">
      <is>
        <t>Flor de Maria Velasquez Baca</t>
      </is>
    </nc>
    <odxf>
      <alignment wrapText="1" readingOrder="0"/>
    </odxf>
    <ndxf>
      <alignment wrapText="0" readingOrder="0"/>
    </ndxf>
  </rcc>
  <rcc rId="2236" sId="2" odxf="1" dxf="1">
    <nc r="W138" t="inlineStr">
      <is>
        <t>Jimmy Keith Escobar Zea</t>
      </is>
    </nc>
    <odxf>
      <alignment wrapText="1" readingOrder="0"/>
    </odxf>
    <ndxf>
      <alignment wrapText="0" readingOrder="0"/>
    </ndxf>
  </rcc>
  <rcc rId="2237" sId="2" xfDxf="1" dxf="1">
    <nc r="W135" t="inlineStr">
      <is>
        <t>Maricel Uscamaita Quispetupa</t>
      </is>
    </nc>
    <ndxf>
      <font>
        <color theme="4" tint="-0.499984740745262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8" sId="2">
    <nc r="W136" t="inlineStr">
      <is>
        <t>Maricel Uscamaita Quispetupa</t>
      </is>
    </nc>
  </rcc>
  <rcc rId="2239" sId="2">
    <nc r="E148" t="inlineStr">
      <is>
        <t xml:space="preserve">Creación de nuevas tablas para almacenar  afiliaciones/ desafiliaciones de Token SMS de cualquier canal </t>
      </is>
    </nc>
  </rcc>
  <rcc rId="2240" sId="2" numFmtId="19">
    <nc r="P135">
      <v>44574</v>
    </nc>
  </rcc>
  <rcc rId="2241" sId="2" numFmtId="19">
    <nc r="J135">
      <v>44468</v>
    </nc>
  </rcc>
  <rcc rId="2242" sId="2" numFmtId="19">
    <nc r="Q135">
      <v>44586</v>
    </nc>
  </rcc>
  <rcc rId="2243" sId="2" numFmtId="19">
    <nc r="R135">
      <v>44588</v>
    </nc>
  </rcc>
  <rcc rId="2244" sId="2" numFmtId="13">
    <nc r="T135">
      <v>1</v>
    </nc>
  </rcc>
  <rcc rId="2245" sId="2" numFmtId="13">
    <nc r="T136">
      <v>1</v>
    </nc>
  </rcc>
  <rcc rId="2246" sId="2" numFmtId="13">
    <nc r="T137">
      <v>1</v>
    </nc>
  </rcc>
  <rcc rId="2247" sId="2" numFmtId="13">
    <nc r="T138">
      <v>1</v>
    </nc>
  </rcc>
  <rcc rId="2248" sId="2" numFmtId="13">
    <nc r="T139">
      <v>1</v>
    </nc>
  </rcc>
  <rcc rId="2249" sId="2" numFmtId="13">
    <nc r="T140">
      <v>1</v>
    </nc>
  </rcc>
  <rcc rId="2250" sId="2" numFmtId="13">
    <nc r="T141">
      <v>1</v>
    </nc>
  </rcc>
  <rcc rId="2251" sId="2" numFmtId="13">
    <nc r="T142">
      <v>1</v>
    </nc>
  </rcc>
  <rcc rId="2252" sId="2" numFmtId="13">
    <nc r="T143">
      <v>1</v>
    </nc>
  </rcc>
  <rcc rId="2253" sId="2" numFmtId="13">
    <nc r="T144">
      <v>1</v>
    </nc>
  </rcc>
  <rcc rId="2254" sId="2" numFmtId="13">
    <nc r="T145">
      <v>1</v>
    </nc>
  </rcc>
  <rcc rId="2255" sId="2" numFmtId="13">
    <nc r="T146">
      <v>1</v>
    </nc>
  </rcc>
  <rcc rId="2256" sId="2" numFmtId="13">
    <nc r="T147">
      <v>1</v>
    </nc>
  </rcc>
  <rcc rId="2257" sId="2" numFmtId="13">
    <nc r="T148">
      <v>1</v>
    </nc>
  </rcc>
  <rcc rId="2258" sId="2">
    <nc r="B138" t="inlineStr">
      <is>
        <t>NO</t>
      </is>
    </nc>
  </rcc>
  <rcc rId="2259" sId="2">
    <nc r="B139" t="inlineStr">
      <is>
        <t>SI</t>
      </is>
    </nc>
  </rcc>
  <rcc rId="2260" sId="2">
    <nc r="U139" t="inlineStr">
      <is>
        <t>NO</t>
      </is>
    </nc>
  </rcc>
  <rcc rId="2261" sId="2">
    <nc r="U140" t="inlineStr">
      <is>
        <t>NO</t>
      </is>
    </nc>
  </rcc>
  <rcc rId="2262" sId="2">
    <nc r="E149" t="inlineStr">
      <is>
        <t xml:space="preserve">Revision diferencias ELSE - ENERO </t>
      </is>
    </nc>
  </rcc>
  <rcc rId="2263" sId="2">
    <nc r="E150" t="inlineStr">
      <is>
        <t xml:space="preserve">Reporte de Operaciones dePaga Rapido </t>
      </is>
    </nc>
  </rcc>
  <rcc rId="2264" sId="2" odxf="1" dxf="1">
    <nc r="G149" t="inlineStr">
      <is>
        <t>Alta</t>
      </is>
    </nc>
    <odxf>
      <alignment wrapText="0" readingOrder="0"/>
    </odxf>
    <ndxf>
      <alignment wrapText="1" readingOrder="0"/>
    </ndxf>
  </rcc>
  <rcc rId="2265" sId="2" odxf="1" dxf="1">
    <nc r="G150" t="inlineStr">
      <is>
        <t>Alta</t>
      </is>
    </nc>
    <odxf>
      <alignment wrapText="0" readingOrder="0"/>
    </odxf>
    <ndxf>
      <alignment wrapText="1" readingOrder="0"/>
    </ndxf>
  </rcc>
  <rfmt sheetId="2" sqref="H149" start="0" length="0">
    <dxf>
      <alignment wrapText="1" readingOrder="0"/>
    </dxf>
  </rfmt>
  <rcc rId="2266" sId="2" odxf="1" dxf="1">
    <nc r="I149" t="inlineStr">
      <is>
        <t>CANALES ELECTRÓNICOS</t>
      </is>
    </nc>
    <odxf>
      <alignment wrapText="0" readingOrder="0"/>
    </odxf>
    <ndxf>
      <alignment wrapText="1" readingOrder="0"/>
    </ndxf>
  </rcc>
  <rfmt sheetId="2" sqref="H150" start="0" length="0">
    <dxf>
      <alignment wrapText="1" readingOrder="0"/>
    </dxf>
  </rfmt>
  <rcc rId="2267" sId="2" odxf="1" dxf="1">
    <nc r="I150" t="inlineStr">
      <is>
        <t>CANALES ELECTRÓNICOS</t>
      </is>
    </nc>
    <odxf>
      <alignment wrapText="0" readingOrder="0"/>
    </odxf>
    <ndxf>
      <alignment wrapText="1" readingOrder="0"/>
    </ndxf>
  </rcc>
  <rcc rId="2268" sId="2" odxf="1" dxf="1" numFmtId="4">
    <nc r="D135">
      <v>700</v>
    </nc>
    <ndxf>
      <numFmt numFmtId="164" formatCode="000000"/>
      <alignment wrapText="1" readingOrder="0"/>
    </ndxf>
  </rcc>
  <rcc rId="2269" sId="2" odxf="1" dxf="1">
    <nc r="D136" t="inlineStr">
      <is>
        <t>000242</t>
      </is>
    </nc>
    <ndxf>
      <numFmt numFmtId="164" formatCode="000000"/>
      <alignment wrapText="1" readingOrder="0"/>
    </ndxf>
  </rcc>
  <rcc rId="2270" sId="2" odxf="1" dxf="1" numFmtId="4">
    <nc r="D137">
      <v>701</v>
    </nc>
    <ndxf>
      <numFmt numFmtId="164" formatCode="000000"/>
      <alignment wrapText="1" readingOrder="0"/>
    </ndxf>
  </rcc>
  <rcc rId="2271" sId="2" odxf="1" dxf="1" numFmtId="4">
    <nc r="D138">
      <v>702</v>
    </nc>
    <ndxf>
      <numFmt numFmtId="164" formatCode="000000"/>
      <alignment wrapText="1" readingOrder="0"/>
    </ndxf>
  </rcc>
  <rcc rId="2272" sId="2" odxf="1" dxf="1" numFmtId="4">
    <nc r="D139">
      <v>900</v>
    </nc>
    <ndxf>
      <numFmt numFmtId="164" formatCode="000000"/>
      <alignment wrapText="1" readingOrder="0"/>
    </ndxf>
  </rcc>
  <rcc rId="2273" sId="2" odxf="1" dxf="1" numFmtId="4">
    <nc r="D140">
      <v>900</v>
    </nc>
    <ndxf>
      <numFmt numFmtId="164" formatCode="000000"/>
      <alignment wrapText="1" readingOrder="0"/>
    </ndxf>
  </rcc>
  <rcc rId="2274" sId="2" odxf="1" dxf="1" numFmtId="4">
    <nc r="D141">
      <v>900</v>
    </nc>
    <ndxf>
      <numFmt numFmtId="164" formatCode="000000"/>
      <alignment wrapText="1" readingOrder="0"/>
    </ndxf>
  </rcc>
  <rcc rId="2275" sId="2" odxf="1" dxf="1" numFmtId="4">
    <nc r="D142">
      <v>900</v>
    </nc>
    <ndxf>
      <numFmt numFmtId="164" formatCode="000000"/>
      <alignment wrapText="1" readingOrder="0"/>
    </ndxf>
  </rcc>
  <rcc rId="2276" sId="2" odxf="1" dxf="1" numFmtId="4">
    <nc r="D143">
      <v>900</v>
    </nc>
    <ndxf>
      <numFmt numFmtId="164" formatCode="000000"/>
      <alignment wrapText="1" readingOrder="0"/>
    </ndxf>
  </rcc>
  <rcc rId="2277" sId="2" odxf="1" dxf="1" numFmtId="4">
    <nc r="D144">
      <v>901</v>
    </nc>
    <ndxf>
      <numFmt numFmtId="164" formatCode="000000"/>
      <alignment wrapText="1" readingOrder="0"/>
    </ndxf>
  </rcc>
  <rcc rId="2278" sId="2" odxf="1" dxf="1" numFmtId="4">
    <nc r="D145">
      <v>901</v>
    </nc>
    <ndxf>
      <numFmt numFmtId="164" formatCode="000000"/>
      <alignment wrapText="1" readingOrder="0"/>
    </ndxf>
  </rcc>
  <rcc rId="2279" sId="2" odxf="1" dxf="1" numFmtId="4">
    <nc r="D146">
      <v>901</v>
    </nc>
    <ndxf>
      <numFmt numFmtId="164" formatCode="000000"/>
      <alignment wrapText="1" readingOrder="0"/>
    </ndxf>
  </rcc>
  <rcc rId="2280" sId="2" odxf="1" dxf="1" numFmtId="4">
    <nc r="D147">
      <v>901</v>
    </nc>
    <ndxf>
      <numFmt numFmtId="164" formatCode="000000"/>
      <alignment wrapText="1" readingOrder="0"/>
    </ndxf>
  </rcc>
  <rcc rId="2281" sId="2" odxf="1" dxf="1" numFmtId="4">
    <nc r="D148">
      <v>901</v>
    </nc>
    <ndxf>
      <numFmt numFmtId="164" formatCode="000000"/>
      <alignment wrapText="1" readingOrder="0"/>
    </ndxf>
  </rcc>
  <rcc rId="2282" sId="2" odxf="1" dxf="1" numFmtId="4">
    <nc r="D149">
      <v>902</v>
    </nc>
    <ndxf>
      <numFmt numFmtId="164" formatCode="000000"/>
      <alignment wrapText="1" readingOrder="0"/>
    </ndxf>
  </rcc>
  <rfmt sheetId="2" sqref="D150" start="0" length="0">
    <dxf>
      <numFmt numFmtId="164" formatCode="000000"/>
      <alignment wrapText="1" readingOrder="0"/>
    </dxf>
  </rfmt>
  <rcc rId="2283" sId="2">
    <nc r="B149" t="inlineStr">
      <is>
        <t>NO</t>
      </is>
    </nc>
  </rcc>
  <rcc rId="2284" sId="2">
    <nc r="C149" t="inlineStr">
      <is>
        <t>NO</t>
      </is>
    </nc>
  </rcc>
  <rcc rId="2285" sId="2" odxf="1" dxf="1">
    <nc r="B150" t="inlineStr">
      <is>
        <t>NO</t>
      </is>
    </nc>
    <odxf>
      <numFmt numFmtId="1" formatCode="0"/>
    </odxf>
    <ndxf>
      <numFmt numFmtId="0" formatCode="General"/>
    </ndxf>
  </rcc>
  <rcc rId="2286" sId="2" odxf="1" dxf="1">
    <nc r="C150" t="inlineStr">
      <is>
        <t>NO</t>
      </is>
    </nc>
    <odxf>
      <numFmt numFmtId="1" formatCode="0"/>
    </odxf>
    <ndxf>
      <numFmt numFmtId="0" formatCode="General"/>
    </ndxf>
  </rcc>
  <rcc rId="2287" sId="2" numFmtId="4">
    <nc r="D150">
      <v>903</v>
    </nc>
  </rcc>
  <rcc rId="2288" sId="2">
    <nc r="H135" t="inlineStr">
      <is>
        <t>Proyecto</t>
      </is>
    </nc>
  </rcc>
  <rcc rId="2289" sId="2">
    <nc r="H136" t="inlineStr">
      <is>
        <t>Proyecto</t>
      </is>
    </nc>
  </rcc>
  <rcc rId="2290" sId="2">
    <nc r="H139" t="inlineStr">
      <is>
        <t>Proyecto</t>
      </is>
    </nc>
  </rcc>
  <rcc rId="2291" sId="2">
    <nc r="H140" t="inlineStr">
      <is>
        <t>Proyecto</t>
      </is>
    </nc>
  </rcc>
  <rcc rId="2292" sId="2">
    <nc r="H141" t="inlineStr">
      <is>
        <t>Proyecto</t>
      </is>
    </nc>
  </rcc>
  <rcc rId="2293" sId="2">
    <nc r="H142" t="inlineStr">
      <is>
        <t>Proyecto</t>
      </is>
    </nc>
  </rcc>
  <rcc rId="2294" sId="2">
    <nc r="H143" t="inlineStr">
      <is>
        <t>Proyecto</t>
      </is>
    </nc>
  </rcc>
  <rcc rId="2295" sId="2">
    <nc r="H144" t="inlineStr">
      <is>
        <t>Proyecto</t>
      </is>
    </nc>
  </rcc>
  <rcc rId="2296" sId="2">
    <nc r="H145" t="inlineStr">
      <is>
        <t>Proyecto</t>
      </is>
    </nc>
  </rcc>
  <rcc rId="2297" sId="2">
    <nc r="H146" t="inlineStr">
      <is>
        <t>Proyecto</t>
      </is>
    </nc>
  </rcc>
  <rcc rId="2298" sId="2">
    <nc r="H147" t="inlineStr">
      <is>
        <t>Proyecto</t>
      </is>
    </nc>
  </rcc>
  <rcc rId="2299" sId="2">
    <nc r="H148" t="inlineStr">
      <is>
        <t>Proyecto</t>
      </is>
    </nc>
  </rcc>
  <rcc rId="2300" sId="2">
    <nc r="H149" t="inlineStr">
      <is>
        <t>Soporte y/o Mantenimiento</t>
      </is>
    </nc>
  </rcc>
  <rcc rId="2301" sId="2">
    <nc r="H150" t="inlineStr">
      <is>
        <t>Soporte y/o Mantenimiento</t>
      </is>
    </nc>
  </rcc>
  <rcc rId="2302" sId="2" odxf="1" dxf="1">
    <nc r="K149" t="inlineStr">
      <is>
        <t>Renato Figueroa Diaz</t>
      </is>
    </nc>
    <odxf>
      <alignment wrapText="0" readingOrder="0"/>
    </odxf>
    <ndxf>
      <alignment wrapText="1" readingOrder="0"/>
    </ndxf>
  </rcc>
  <rcc rId="2303" sId="2" odxf="1" dxf="1">
    <nc r="K150" t="inlineStr">
      <is>
        <t>Renato Figueroa Diaz</t>
      </is>
    </nc>
    <odxf>
      <alignment wrapText="0" readingOrder="0"/>
    </odxf>
    <ndxf>
      <alignment wrapText="1" readingOrder="0"/>
    </ndxf>
  </rcc>
  <rcc rId="2304" sId="2" odxf="1" dxf="1">
    <nc r="L149" t="inlineStr">
      <is>
        <t>SI</t>
      </is>
    </nc>
    <odxf>
      <alignment wrapText="0" readingOrder="0"/>
    </odxf>
    <ndxf>
      <alignment wrapText="1" readingOrder="0"/>
    </ndxf>
  </rcc>
  <rcc rId="2305" sId="2" odxf="1" dxf="1">
    <nc r="L150" t="inlineStr">
      <is>
        <t>SI</t>
      </is>
    </nc>
    <odxf>
      <alignment wrapText="0" readingOrder="0"/>
    </odxf>
    <ndxf>
      <alignment wrapText="1" readingOrder="0"/>
    </ndxf>
  </rcc>
  <rcc rId="2306" sId="2" odxf="1" dxf="1">
    <nc r="M149" t="inlineStr">
      <is>
        <t>Canales Electrónicos</t>
      </is>
    </nc>
    <odxf>
      <alignment wrapText="0" readingOrder="0"/>
    </odxf>
    <ndxf>
      <alignment wrapText="1" readingOrder="0"/>
    </ndxf>
  </rcc>
  <rcc rId="2307" sId="2" odxf="1" dxf="1">
    <nc r="N149">
      <v>0</v>
    </nc>
    <odxf>
      <alignment wrapText="0" readingOrder="0"/>
    </odxf>
    <ndxf>
      <alignment wrapText="1" readingOrder="0"/>
    </ndxf>
  </rcc>
  <rcc rId="2308" sId="2" odxf="1" dxf="1">
    <nc r="O149" t="inlineStr">
      <is>
        <t>Media</t>
      </is>
    </nc>
    <odxf>
      <numFmt numFmtId="0" formatCode="General"/>
      <alignment wrapText="0" readingOrder="0"/>
    </odxf>
    <ndxf>
      <numFmt numFmtId="19" formatCode="dd/mm/yyyy"/>
      <alignment wrapText="1" readingOrder="0"/>
    </ndxf>
  </rcc>
  <rcc rId="2309" sId="2" numFmtId="19">
    <nc r="P149">
      <v>44581</v>
    </nc>
  </rcc>
  <rcc rId="2310" sId="2" numFmtId="19">
    <nc r="Q149">
      <v>44581</v>
    </nc>
  </rcc>
  <rcc rId="2311" sId="2" numFmtId="19">
    <nc r="R149">
      <v>44581</v>
    </nc>
  </rcc>
  <rcc rId="2312" sId="2" odxf="1" dxf="1">
    <nc r="S149" t="inlineStr">
      <is>
        <t>Puesta en producción</t>
      </is>
    </nc>
    <odxf>
      <numFmt numFmtId="0" formatCode="General"/>
      <alignment wrapText="0" readingOrder="0"/>
    </odxf>
    <ndxf>
      <numFmt numFmtId="13" formatCode="0%"/>
      <alignment wrapText="1" readingOrder="0"/>
    </ndxf>
  </rcc>
  <rcc rId="2313" sId="2" odxf="1" dxf="1" numFmtId="13">
    <nc r="T149">
      <v>1</v>
    </nc>
    <odxf>
      <alignment wrapText="0" readingOrder="0"/>
    </odxf>
    <ndxf>
      <alignment wrapText="1" readingOrder="0"/>
    </ndxf>
  </rcc>
  <rcc rId="2314" sId="2" odxf="1" dxf="1">
    <nc r="U149" t="inlineStr">
      <is>
        <t>NO</t>
      </is>
    </nc>
    <odxf>
      <alignment wrapText="0" readingOrder="0"/>
    </odxf>
    <ndxf>
      <alignment wrapText="1" readingOrder="0"/>
    </ndxf>
  </rcc>
  <rcc rId="2315" sId="2">
    <nc r="V149" t="inlineStr">
      <is>
        <t>Jimmy Keith Escobar Zea</t>
      </is>
    </nc>
  </rcc>
  <rfmt sheetId="2" sqref="W149" start="0" length="0">
    <dxf>
      <alignment wrapText="0" readingOrder="0"/>
    </dxf>
  </rfmt>
  <rcc rId="2316" sId="2" odxf="1" dxf="1">
    <nc r="M150" t="inlineStr">
      <is>
        <t>Canales Electrónicos</t>
      </is>
    </nc>
    <odxf>
      <alignment wrapText="0" readingOrder="0"/>
    </odxf>
    <ndxf>
      <alignment wrapText="1" readingOrder="0"/>
    </ndxf>
  </rcc>
  <rcc rId="2317" sId="2" odxf="1" dxf="1">
    <nc r="N150">
      <v>0</v>
    </nc>
    <odxf>
      <alignment wrapText="0" readingOrder="0"/>
    </odxf>
    <ndxf>
      <alignment wrapText="1" readingOrder="0"/>
    </ndxf>
  </rcc>
  <rcc rId="2318" sId="2" odxf="1" dxf="1">
    <nc r="O150" t="inlineStr">
      <is>
        <t>Media</t>
      </is>
    </nc>
    <odxf>
      <numFmt numFmtId="0" formatCode="General"/>
      <alignment wrapText="0" readingOrder="0"/>
    </odxf>
    <ndxf>
      <numFmt numFmtId="19" formatCode="dd/mm/yyyy"/>
      <alignment wrapText="1" readingOrder="0"/>
    </ndxf>
  </rcc>
  <rcc rId="2319" sId="2" numFmtId="19">
    <nc r="P150">
      <v>44581</v>
    </nc>
  </rcc>
  <rcc rId="2320" sId="2" numFmtId="19">
    <nc r="Q150">
      <v>44581</v>
    </nc>
  </rcc>
  <rcc rId="2321" sId="2" numFmtId="19">
    <nc r="R150">
      <v>44581</v>
    </nc>
  </rcc>
  <rcc rId="2322" sId="2" odxf="1" dxf="1">
    <nc r="S150" t="inlineStr">
      <is>
        <t>Puesta en producción</t>
      </is>
    </nc>
    <odxf>
      <numFmt numFmtId="0" formatCode="General"/>
      <alignment wrapText="0" readingOrder="0"/>
    </odxf>
    <ndxf>
      <numFmt numFmtId="13" formatCode="0%"/>
      <alignment wrapText="1" readingOrder="0"/>
    </ndxf>
  </rcc>
  <rcc rId="2323" sId="2" odxf="1" dxf="1" numFmtId="13">
    <nc r="T150">
      <v>1</v>
    </nc>
    <odxf>
      <alignment wrapText="0" readingOrder="0"/>
    </odxf>
    <ndxf>
      <alignment wrapText="1" readingOrder="0"/>
    </ndxf>
  </rcc>
  <rcc rId="2324" sId="2" odxf="1" dxf="1">
    <nc r="U150" t="inlineStr">
      <is>
        <t>NO</t>
      </is>
    </nc>
    <odxf>
      <alignment wrapText="0" readingOrder="0"/>
    </odxf>
    <ndxf>
      <alignment wrapText="1" readingOrder="0"/>
    </ndxf>
  </rcc>
  <rcc rId="2325" sId="2">
    <nc r="V150" t="inlineStr">
      <is>
        <t>Jimmy Keith Escobar Zea</t>
      </is>
    </nc>
  </rcc>
  <rcc rId="2326" sId="2" xfDxf="1" dxf="1">
    <nc r="W150" t="inlineStr">
      <is>
        <t>Valid Valery</t>
      </is>
    </nc>
    <ndxf>
      <font>
        <color theme="4" tint="-0.499984740745262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7" sId="2">
    <nc r="E136" t="inlineStr">
      <is>
        <t xml:space="preserve">Implementacion de cambios de código de respuesta para el método PAGARDEUDA en el Web Service
Pruebas de timeout en la Respuesta de pago Deuda </t>
      </is>
    </nc>
  </rcc>
  <rcc rId="2328" sId="2" odxf="1" dxf="1" quotePrefix="1">
    <nc r="E143" t="inlineStr">
      <is>
        <t>- Armado de Matriz de pruebas 
- Armado de Tramas</t>
      </is>
    </nc>
    <ndxf/>
  </rcc>
  <rcc rId="2329" sId="2" numFmtId="19">
    <nc r="P137">
      <v>44562</v>
    </nc>
  </rcc>
  <rcc rId="2330" sId="2" numFmtId="19">
    <nc r="Q137">
      <v>44592</v>
    </nc>
  </rcc>
  <rcc rId="2331" sId="2" numFmtId="19">
    <nc r="R137">
      <v>44592</v>
    </nc>
  </rcc>
  <rcc rId="2332" sId="2" numFmtId="19">
    <nc r="P136">
      <v>44568</v>
    </nc>
  </rcc>
  <rcc rId="2333" sId="2" numFmtId="19">
    <nc r="Q136">
      <v>44575</v>
    </nc>
  </rcc>
  <rcc rId="2334" sId="2" numFmtId="19">
    <nc r="R136">
      <v>44575</v>
    </nc>
  </rcc>
  <rcc rId="2335" sId="2">
    <nc r="Z135">
      <f>IF(SUM(AA135:AC135)&gt;=2,"Alta",(IF(SUM(AA135:AC135)=1,"Media",(IF(SUM(AA135:AC135)=0,"Baja","Desconocido")))))</f>
    </nc>
  </rcc>
  <rcc rId="2336" sId="2" odxf="1" dxf="1">
    <nc r="AA135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337" sId="2" odxf="1" dxf="1">
    <nc r="AB135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338" sId="2" odxf="1" dxf="1">
    <nc r="AC135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339" sId="2">
    <nc r="Z136">
      <f>IF(SUM(AA136:AC136)&gt;=2,"Alta",(IF(SUM(AA136:AC136)=1,"Media",(IF(SUM(AA136:AC136)=0,"Baja","Desconocido")))))</f>
    </nc>
  </rcc>
  <rcc rId="2340" sId="2" odxf="1" dxf="1">
    <nc r="AA136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341" sId="2" odxf="1" dxf="1">
    <nc r="AB136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342" sId="2" odxf="1" dxf="1">
    <nc r="AC136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343" sId="2">
    <nc r="Z137">
      <f>IF(SUM(AA137:AC137)&gt;=2,"Alta",(IF(SUM(AA137:AC137)=1,"Media",(IF(SUM(AA137:AC137)=0,"Baja","Desconocido")))))</f>
    </nc>
  </rcc>
  <rcc rId="2344" sId="2" odxf="1" dxf="1">
    <nc r="AA137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345" sId="2" odxf="1" dxf="1">
    <nc r="AB137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346" sId="2" odxf="1" dxf="1">
    <nc r="AC137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v guid="{C463207C-6EEE-459F-B196-E216FC980535}" action="delete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2021'!$A$4:$AC$150</formula>
    <oldFormula>'CONSOL REQ. PEND. IMPLEMEN 2021'!$A$4:$AC$134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51" sId="2">
    <nc r="I21" t="inlineStr">
      <is>
        <t>CANALES ELECTRÓNICOS</t>
      </is>
    </nc>
  </rcc>
  <rcc rId="2352" sId="2" numFmtId="4">
    <oc r="A126">
      <v>183</v>
    </oc>
    <nc r="A126"/>
  </rcc>
  <rcc rId="2353" sId="2" numFmtId="4">
    <oc r="A127">
      <v>226</v>
    </oc>
    <nc r="A127"/>
  </rcc>
  <rcc rId="2354" sId="2" numFmtId="4">
    <oc r="A128">
      <v>227</v>
    </oc>
    <nc r="A128"/>
  </rcc>
  <rcc rId="2355" sId="2" numFmtId="4">
    <oc r="A129">
      <v>228</v>
    </oc>
    <nc r="A129"/>
  </rcc>
  <rcc rId="2356" sId="2" numFmtId="4">
    <oc r="A130">
      <v>229</v>
    </oc>
    <nc r="A130"/>
  </rcc>
  <rcc rId="2357" sId="2" numFmtId="4">
    <oc r="A131">
      <v>230</v>
    </oc>
    <nc r="A131"/>
  </rcc>
  <rcc rId="2358" sId="2" numFmtId="4">
    <oc r="A132">
      <v>230</v>
    </oc>
    <nc r="A132"/>
  </rcc>
  <rcc rId="2359" sId="2" numFmtId="4">
    <oc r="A133">
      <v>230</v>
    </oc>
    <nc r="A133"/>
  </rcc>
  <rcc rId="2360" sId="2" numFmtId="4">
    <oc r="A134">
      <v>230</v>
    </oc>
    <nc r="A134"/>
  </rcc>
  <rfmt sheetId="2" sqref="M34" start="0" length="0">
    <dxf>
      <font>
        <sz val="9"/>
        <color theme="4" tint="-0.499984740745262"/>
      </font>
      <numFmt numFmtId="0" formatCode="General"/>
      <alignment wrapText="0" readingOrder="0"/>
    </dxf>
  </rfmt>
  <rcc rId="2361" sId="2">
    <nc r="M21" t="inlineStr">
      <is>
        <t>Canales Electrónicos</t>
      </is>
    </nc>
  </rcc>
  <rcc rId="2362" sId="2" odxf="1" dxf="1">
    <nc r="M59" t="inlineStr">
      <is>
        <t>Canales Electrónicos</t>
      </is>
    </nc>
    <odxf>
      <font>
        <sz val="9"/>
        <color theme="4" tint="-0.499984740745262"/>
      </font>
      <numFmt numFmtId="19" formatCode="dd/mm/yyyy"/>
      <alignment wrapText="1" readingOrder="0"/>
    </odxf>
    <ndxf>
      <font>
        <sz val="9"/>
        <color theme="4" tint="-0.499984740745262"/>
      </font>
      <numFmt numFmtId="0" formatCode="General"/>
      <alignment wrapText="0" readingOrder="0"/>
    </ndxf>
  </rcc>
  <rcc rId="2363" sId="2" odxf="1" dxf="1">
    <nc r="M58" t="inlineStr">
      <is>
        <t>Canales Electrónicos</t>
      </is>
    </nc>
    <odxf>
      <font>
        <sz val="9"/>
        <color theme="4" tint="-0.499984740745262"/>
      </font>
      <numFmt numFmtId="19" formatCode="dd/mm/yyyy"/>
      <alignment wrapText="1" readingOrder="0"/>
    </odxf>
    <ndxf>
      <font>
        <sz val="9"/>
        <color theme="4" tint="-0.499984740745262"/>
      </font>
      <numFmt numFmtId="0" formatCode="General"/>
      <alignment wrapText="0" readingOrder="0"/>
    </ndxf>
  </rcc>
  <rcc rId="2364" sId="2">
    <oc r="AA21">
      <v>1</v>
    </oc>
    <nc r="AA21">
      <v>0</v>
    </nc>
  </rcc>
  <rcc rId="2365" sId="2">
    <oc r="AA34">
      <v>0</v>
    </oc>
    <nc r="AA34">
      <v>1</v>
    </nc>
  </rcc>
  <rcc rId="2366" sId="2">
    <oc r="AB34">
      <v>0</v>
    </oc>
    <nc r="AB34">
      <v>1</v>
    </nc>
  </rcc>
  <rcc rId="2367" sId="2">
    <oc r="AC34">
      <v>0</v>
    </oc>
    <nc r="AC34">
      <v>1</v>
    </nc>
  </rcc>
  <rcc rId="2368" sId="2">
    <oc r="AA53">
      <v>0</v>
    </oc>
    <nc r="AA53">
      <v>1</v>
    </nc>
  </rcc>
  <rcc rId="2369" sId="2">
    <oc r="AB53">
      <v>0</v>
    </oc>
    <nc r="AB53">
      <v>1</v>
    </nc>
  </rcc>
  <rcc rId="2370" sId="2">
    <oc r="AC53">
      <v>0</v>
    </oc>
    <nc r="AC53">
      <v>1</v>
    </nc>
  </rcc>
  <rcc rId="2371" sId="2">
    <oc r="AC54">
      <v>0</v>
    </oc>
    <nc r="AC54">
      <v>1</v>
    </nc>
  </rcc>
  <rcc rId="2372" sId="2">
    <oc r="AA55">
      <v>0</v>
    </oc>
    <nc r="AA55">
      <v>1</v>
    </nc>
  </rcc>
  <rcc rId="2373" sId="2">
    <oc r="AC58">
      <v>0</v>
    </oc>
    <nc r="AC58">
      <v>1</v>
    </nc>
  </rcc>
  <rcc rId="2374" sId="2">
    <oc r="AC59">
      <v>0</v>
    </oc>
    <nc r="AC59">
      <v>1</v>
    </nc>
  </rcc>
  <rcc rId="2375" sId="2">
    <oc r="AA60">
      <v>0</v>
    </oc>
    <nc r="AA60">
      <v>1</v>
    </nc>
  </rcc>
  <rcc rId="2376" sId="2">
    <oc r="AB60">
      <v>0</v>
    </oc>
    <nc r="AB60">
      <v>1</v>
    </nc>
  </rcc>
  <rcc rId="2377" sId="2">
    <oc r="AC60">
      <v>0</v>
    </oc>
    <nc r="AC60">
      <v>1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C463207C_6EEE_459F_B196_E216FC980535_.wvu.Cols" hidden="1" oldHidden="1" comment="" oldComment="">
    <oldFormula>'CONSOL REQ. PEND. IMPLEMEN 2021'!$X:$X</oldFormula>
  </rdn>
  <rcv guid="{C463207C-6EEE-459F-B196-E216FC980535}" action="delete"/>
  <rdn rId="0" localSheetId="2" customView="1" name="Z_C463207C_6EEE_459F_B196_E216FC980535_.wvu.FilterData" hidden="1" oldHidden="1" comment="" oldComment="">
    <formula>'CONSOL REQ. PEND. IMPLEMEN 2021'!$A$4:$AC$150</formula>
    <oldFormula>'CONSOL REQ. PEND. IMPLEMEN 2021'!$A$4:$AC$150</oldFormula>
  </rdn>
  <rdn rId="0" localSheetId="5" customView="1" name="Z_C463207C_6EEE_459F_B196_E216FC980535_.wvu.FilterData" hidden="1" oldHidden="1" comment="" oldComment="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 comment="" oldComment="">
    <formula>KANBAN!$A:$R</formula>
    <oldFormula>KANBAN!$A:$R</oldFormula>
  </rdn>
  <rcv guid="{C463207C-6EEE-459F-B196-E216FC980535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X21:Y21 X34:Y34 X53:Y56 X58:Y60">
    <dxf>
      <fill>
        <patternFill>
          <bgColor theme="0"/>
        </patternFill>
      </fill>
    </dxf>
  </rfmt>
  <rdn rId="0" localSheetId="1" customView="1" name="Z_C463207C_6EEE_459F_B196_E216FC980535_.wvu.Cols" hidden="1"/>
  <rdn rId="0" localSheetId="1" customView="1" name="Z_C463207C_6EEE_459F_B196_E216FC980535_.wvu.FilterData" hidden="1"/>
  <rdn rId="0" localSheetId="3" customView="1" name="Z_C463207C_6EEE_459F_B196_E216FC980535_.wvu.PrintArea" hidden="1"/>
  <rdn rId="0" localSheetId="3" customView="1" name="Z_C463207C_6EEE_459F_B196_E216FC980535_.wvu.Cols" hidden="1"/>
  <rdn rId="0" localSheetId="3" customView="1" name="Z_C463207C_6EEE_459F_B196_E216FC980535_.wvu.FilterData" hidden="1"/>
  <rcv guid="{C463207C-6EEE-459F-B196-E216FC980535}" action="delete"/>
  <rdn rId="0" localSheetId="2" customView="1" name="Z_C463207C_6EEE_459F_B196_E216FC980535_.wvu.FilterData" hidden="1" oldHidden="1" comment="" oldComment="">
    <formula>'CONSOL REQ. PEND. IMPLEMEN 2021'!$A$4:$AC$150</formula>
    <oldFormula>'CONSOL REQ. PEND. IMPLEMEN 2021'!$A$4:$AC$150</oldFormula>
  </rdn>
  <rdn rId="0" localSheetId="5" customView="1" name="Z_C463207C_6EEE_459F_B196_E216FC980535_.wvu.FilterData" hidden="1" oldHidden="1" comment="" oldComment="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 comment="" oldComment="">
    <formula>KANBAN!$A:$R</formula>
    <oldFormula>KANBAN!$A:$R</oldFormula>
  </rdn>
  <rcv guid="{C463207C-6EEE-459F-B196-E216FC980535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A1" start="0" length="0">
    <dxf>
      <alignment vertical="top" wrapText="1" readingOrder="0"/>
    </dxf>
  </rfmt>
  <rfmt sheetId="2" sqref="AB1" start="0" length="0">
    <dxf>
      <alignment vertical="top" wrapText="1" readingOrder="0"/>
    </dxf>
  </rfmt>
  <rfmt sheetId="2" sqref="AC1" start="0" length="0">
    <dxf>
      <alignment vertical="top" wrapText="1" readingOrder="0"/>
    </dxf>
  </rfmt>
  <rfmt sheetId="2" sqref="AA2" start="0" length="0">
    <dxf/>
  </rfmt>
  <rfmt sheetId="2" sqref="AB2" start="0" length="0">
    <dxf/>
  </rfmt>
  <rfmt sheetId="2" sqref="AC2" start="0" length="0">
    <dxf/>
  </rfmt>
  <rfmt sheetId="2" sqref="AA3" start="0" length="0">
    <dxf>
      <font>
        <b/>
        <sz val="11"/>
        <color theme="0"/>
        <name val="Calibri"/>
        <scheme val="minor"/>
      </font>
      <fill>
        <patternFill patternType="solid">
          <bgColor rgb="FF255D8F"/>
        </patternFill>
      </fill>
      <alignment horizontal="center" vertical="center" wrapText="1" readingOrder="0"/>
      <border outline="0">
        <bottom/>
      </border>
    </dxf>
  </rfmt>
  <rfmt sheetId="2" sqref="AB3" start="0" length="0">
    <dxf>
      <font>
        <b/>
        <sz val="11"/>
        <color theme="0"/>
        <name val="Calibri"/>
        <scheme val="minor"/>
      </font>
      <fill>
        <patternFill patternType="solid">
          <bgColor rgb="FF255D8F"/>
        </patternFill>
      </fill>
      <alignment horizontal="center" vertical="center" wrapText="1" readingOrder="0"/>
      <border outline="0">
        <bottom/>
      </border>
    </dxf>
  </rfmt>
  <rfmt sheetId="2" sqref="AC3" start="0" length="0">
    <dxf>
      <font>
        <b/>
        <sz val="11"/>
        <color theme="0"/>
        <name val="Calibri"/>
        <scheme val="minor"/>
      </font>
      <fill>
        <patternFill patternType="solid">
          <bgColor rgb="FF255D8F"/>
        </patternFill>
      </fill>
      <alignment horizontal="center" vertical="center" wrapText="1" readingOrder="0"/>
      <border outline="0">
        <bottom/>
      </border>
    </dxf>
  </rfmt>
  <rcc rId="17" sId="2" odxf="1" dxf="1">
    <nc r="AA4" t="inlineStr">
      <is>
        <t>Dificultad</t>
      </is>
    </nc>
    <ndxf>
      <font>
        <b/>
        <sz val="11"/>
        <color theme="0"/>
        <name val="Calibri"/>
        <scheme val="minor"/>
      </font>
      <fill>
        <patternFill patternType="solid">
          <bgColor rgb="FF255D8F"/>
        </patternFill>
      </fill>
      <alignment horizontal="center" wrapText="1" readingOrder="0"/>
      <border outline="0">
        <bottom/>
      </border>
    </ndxf>
  </rcc>
  <rcc rId="18" sId="2" odxf="1" dxf="1">
    <nc r="AB4" t="inlineStr">
      <is>
        <t>Alcance(0,1)</t>
      </is>
    </nc>
    <ndxf>
      <font>
        <b/>
        <sz val="11"/>
        <color theme="0"/>
        <name val="Calibri"/>
        <scheme val="minor"/>
      </font>
      <fill>
        <patternFill patternType="solid">
          <bgColor rgb="FF255D8F"/>
        </patternFill>
      </fill>
      <alignment horizontal="center" wrapText="1" readingOrder="0"/>
      <border outline="0">
        <bottom/>
      </border>
    </ndxf>
  </rcc>
  <rcc rId="19" sId="2" odxf="1" dxf="1">
    <nc r="AC4" t="inlineStr">
      <is>
        <t>Impacto(0,1)</t>
      </is>
    </nc>
    <ndxf>
      <font>
        <b/>
        <sz val="11"/>
        <color theme="0"/>
        <name val="Calibri"/>
        <scheme val="minor"/>
      </font>
      <fill>
        <patternFill patternType="solid">
          <bgColor rgb="FF255D8F"/>
        </patternFill>
      </fill>
      <alignment horizontal="center" wrapText="1" readingOrder="0"/>
      <border outline="0">
        <bottom/>
      </border>
    </ndxf>
  </rcc>
  <rfmt sheetId="2" sqref="AA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8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8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8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5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5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5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1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1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1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6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6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6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7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7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7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8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8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8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2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2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2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3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3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3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4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4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4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5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5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5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7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7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7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7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7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7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7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7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7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7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7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7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7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7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7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7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7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7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7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7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7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7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7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7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7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7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7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7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7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7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8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8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8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8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8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8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8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8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8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8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8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8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8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8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8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8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8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8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8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8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8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8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8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8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8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8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8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8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8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8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9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9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9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9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9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9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9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9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9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9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9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9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94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94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94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9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9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9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9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9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9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9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9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9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9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9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9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9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9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9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0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0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0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0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0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0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0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0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0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0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0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0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0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0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0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0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0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0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0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0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0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0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0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0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0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0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0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0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0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0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1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1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1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1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1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1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1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1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1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1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1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1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1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1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1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1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1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1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1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1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1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1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1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1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1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1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1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1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1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1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2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2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2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2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2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2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2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2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2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2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2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2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2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2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2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2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2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2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2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2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2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2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2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2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2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2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2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2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2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2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3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3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3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3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3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3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3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3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3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3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3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3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3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3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3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3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3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3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3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3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3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3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3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3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3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3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3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3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3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3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4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4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4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4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4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4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4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4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4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4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4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4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4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4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4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4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4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4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4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4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4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4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4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4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4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4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4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4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4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4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5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5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5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5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5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5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5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5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5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5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5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5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5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5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5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5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5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5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5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5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5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5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5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5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5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5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5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5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5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5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6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6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6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6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6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6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6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6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6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6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6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6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6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6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6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6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6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6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6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6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6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6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6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6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68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68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68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69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69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69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70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70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70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71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71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71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72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72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72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73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73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73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74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74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74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75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75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75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76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76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76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77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77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77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78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78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78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79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79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79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80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80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80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81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81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81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82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82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82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83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83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83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84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84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84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85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85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85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86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86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86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87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87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87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88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88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88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89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89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89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90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90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90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9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9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9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92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92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92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93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93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93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94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94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94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95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95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95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96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96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96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97" start="0" length="0">
    <dxf>
      <numFmt numFmtId="19" formatCode="dd/mm/yyyy"/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97" start="0" length="0">
    <dxf>
      <numFmt numFmtId="19" formatCode="dd/mm/yyyy"/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97" start="0" length="0">
    <dxf>
      <numFmt numFmtId="19" formatCode="dd/mm/yyyy"/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98" start="0" length="0">
    <dxf>
      <numFmt numFmtId="19" formatCode="dd/mm/yyyy"/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98" start="0" length="0">
    <dxf>
      <numFmt numFmtId="19" formatCode="dd/mm/yyyy"/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98" start="0" length="0">
    <dxf>
      <numFmt numFmtId="19" formatCode="dd/mm/yyyy"/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99" start="0" length="0">
    <dxf>
      <numFmt numFmtId="19" formatCode="dd/mm/yyyy"/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199" start="0" length="0">
    <dxf>
      <numFmt numFmtId="19" formatCode="dd/mm/yyyy"/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199" start="0" length="0">
    <dxf>
      <numFmt numFmtId="19" formatCode="dd/mm/yyyy"/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00" start="0" length="0">
    <dxf>
      <numFmt numFmtId="19" formatCode="dd/mm/yyyy"/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00" start="0" length="0">
    <dxf>
      <numFmt numFmtId="19" formatCode="dd/mm/yyyy"/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00" start="0" length="0">
    <dxf>
      <numFmt numFmtId="19" formatCode="dd/mm/yyyy"/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01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01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01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0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0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0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0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0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0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0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0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0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0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0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0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0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0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0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0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0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0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0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0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0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0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0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0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1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1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1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1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1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1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1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1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1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1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1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1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1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1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1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1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1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1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1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1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1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1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1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1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1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1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1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1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1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1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2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2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2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2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2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2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2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2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2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2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2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2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2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2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2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2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2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2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2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2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2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2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2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2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2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2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2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2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2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2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3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3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3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3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3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3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3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3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3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3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3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3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3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3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3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35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35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35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3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3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3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3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3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3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3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3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3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39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39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39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40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40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40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41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41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41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42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42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42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4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4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4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4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4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4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45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45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45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46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46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46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47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47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47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48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48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48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49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49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49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50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50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50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51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51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51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52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52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52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53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53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53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54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54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54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55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55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55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56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56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56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57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57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57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58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58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58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59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59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59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60" start="0" length="0">
    <dxf>
      <font>
        <sz val="11"/>
        <color theme="4" tint="-0.499984740745262"/>
        <name val="Calibri"/>
        <scheme val="minor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60" start="0" length="0">
    <dxf>
      <font>
        <sz val="11"/>
        <color theme="4" tint="-0.499984740745262"/>
        <name val="Calibri"/>
        <scheme val="minor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60" start="0" length="0">
    <dxf>
      <font>
        <sz val="11"/>
        <color theme="4" tint="-0.499984740745262"/>
        <name val="Calibri"/>
        <scheme val="minor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61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61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61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62" start="0" length="0">
    <dxf>
      <font>
        <sz val="11"/>
        <color theme="4" tint="-0.499984740745262"/>
        <name val="Calibri"/>
        <scheme val="minor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62" start="0" length="0">
    <dxf>
      <font>
        <sz val="11"/>
        <color theme="4" tint="-0.499984740745262"/>
        <name val="Calibri"/>
        <scheme val="minor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62" start="0" length="0">
    <dxf>
      <font>
        <sz val="11"/>
        <color theme="4" tint="-0.499984740745262"/>
        <name val="Calibri"/>
        <scheme val="minor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63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63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63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64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64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64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65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65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65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66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66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66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6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6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6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6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6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6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6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6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6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7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7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7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71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71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71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7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7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7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73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73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73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74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74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74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75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75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75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76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76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76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77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77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77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78" start="0" length="0">
    <dxf>
      <font>
        <sz val="11"/>
        <color theme="4" tint="-0.499984740745262"/>
        <name val="Calibri"/>
        <scheme val="minor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78" start="0" length="0">
    <dxf>
      <font>
        <sz val="11"/>
        <color theme="4" tint="-0.499984740745262"/>
        <name val="Calibri"/>
        <scheme val="minor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78" start="0" length="0">
    <dxf>
      <font>
        <sz val="11"/>
        <color theme="4" tint="-0.499984740745262"/>
        <name val="Calibri"/>
        <scheme val="minor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79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79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79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80" start="0" length="0">
    <dxf>
      <font>
        <sz val="11"/>
        <color theme="4" tint="-0.499984740745262"/>
        <name val="Calibri"/>
        <scheme val="minor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80" start="0" length="0">
    <dxf>
      <font>
        <sz val="11"/>
        <color theme="4" tint="-0.499984740745262"/>
        <name val="Calibri"/>
        <scheme val="minor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80" start="0" length="0">
    <dxf>
      <font>
        <sz val="11"/>
        <color theme="4" tint="-0.499984740745262"/>
        <name val="Calibri"/>
        <scheme val="minor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81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81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81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82" start="0" length="0">
    <dxf>
      <font>
        <sz val="11"/>
        <color theme="4" tint="-0.499984740745262"/>
        <name val="Calibri"/>
        <scheme val="minor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82" start="0" length="0">
    <dxf>
      <font>
        <sz val="11"/>
        <color theme="4" tint="-0.499984740745262"/>
        <name val="Calibri"/>
        <scheme val="minor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82" start="0" length="0">
    <dxf>
      <font>
        <sz val="11"/>
        <color theme="4" tint="-0.499984740745262"/>
        <name val="Calibri"/>
        <scheme val="minor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83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83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83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84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84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84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85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85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85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8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8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8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87" start="0" length="0">
    <dxf>
      <font>
        <sz val="11"/>
        <color theme="4" tint="-0.499984740745262"/>
        <name val="Calibri"/>
        <scheme val="minor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87" start="0" length="0">
    <dxf>
      <font>
        <sz val="11"/>
        <color theme="4" tint="-0.499984740745262"/>
        <name val="Calibri"/>
        <scheme val="minor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87" start="0" length="0">
    <dxf>
      <font>
        <sz val="11"/>
        <color theme="4" tint="-0.499984740745262"/>
        <name val="Calibri"/>
        <scheme val="minor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88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88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88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89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89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89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9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9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9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9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9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9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92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92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92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93" start="0" length="0">
    <dxf>
      <font>
        <sz val="11"/>
        <color theme="4" tint="-0.499984740745262"/>
        <name val="Calibri"/>
        <scheme val="minor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93" start="0" length="0">
    <dxf>
      <font>
        <sz val="11"/>
        <color theme="4" tint="-0.499984740745262"/>
        <name val="Calibri"/>
        <scheme val="minor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93" start="0" length="0">
    <dxf>
      <font>
        <sz val="11"/>
        <color theme="4" tint="-0.499984740745262"/>
        <name val="Calibri"/>
        <scheme val="minor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94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94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94" start="0" length="0">
    <dxf>
      <fill>
        <patternFill patternType="none">
          <bgColor indexed="65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95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95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95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96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96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96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9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9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9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9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9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9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29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9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29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0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0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0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01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01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01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02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02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02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0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0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0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04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04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04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05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05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05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06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06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06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07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07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07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08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08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08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09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09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09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1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1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1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11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11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11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12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12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12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13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13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13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1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1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1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1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1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1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1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1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1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1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1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1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18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18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18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19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19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19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2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2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2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2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2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2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22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22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22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23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23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23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24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24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24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2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2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2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2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2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2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2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2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2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2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2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2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2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2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2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30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30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30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31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31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31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3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3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3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33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33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33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34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34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34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35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35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35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36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36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36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3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3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3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3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3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3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3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3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3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40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40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40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41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41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41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4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4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4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4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4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4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4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4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4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45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45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45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46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46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46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47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47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47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48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48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48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4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4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4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5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5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5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5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5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5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5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5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5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5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5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5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54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54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54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55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55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55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56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56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56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5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5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5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5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5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5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5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5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5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6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6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6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61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61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61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62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62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62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63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63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63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6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6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6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6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6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6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66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66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66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67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67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67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68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68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68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6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6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6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7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7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7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71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71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71" start="0" length="0">
    <dxf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72" start="0" length="0">
    <dxf>
      <font>
        <sz val="11"/>
        <color theme="4" tint="-0.499984740745262"/>
        <name val="Calibri"/>
        <scheme val="minor"/>
      </font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72" start="0" length="0">
    <dxf>
      <font>
        <sz val="11"/>
        <color theme="4" tint="-0.499984740745262"/>
        <name val="Calibri"/>
        <scheme val="minor"/>
      </font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72" start="0" length="0">
    <dxf>
      <font>
        <sz val="11"/>
        <color theme="4" tint="-0.499984740745262"/>
        <name val="Calibri"/>
        <scheme val="minor"/>
      </font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73" start="0" length="0">
    <dxf>
      <font>
        <sz val="11"/>
        <color theme="4" tint="-0.499984740745262"/>
        <name val="Calibri"/>
        <scheme val="minor"/>
      </font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73" start="0" length="0">
    <dxf>
      <font>
        <sz val="11"/>
        <color theme="4" tint="-0.499984740745262"/>
        <name val="Calibri"/>
        <scheme val="minor"/>
      </font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73" start="0" length="0">
    <dxf>
      <font>
        <sz val="11"/>
        <color theme="4" tint="-0.499984740745262"/>
        <name val="Calibri"/>
        <scheme val="minor"/>
      </font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74" start="0" length="0">
    <dxf>
      <font>
        <sz val="11"/>
        <color theme="4" tint="-0.499984740745262"/>
        <name val="Calibri"/>
        <scheme val="minor"/>
      </font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74" start="0" length="0">
    <dxf>
      <font>
        <sz val="11"/>
        <color theme="4" tint="-0.499984740745262"/>
        <name val="Calibri"/>
        <scheme val="minor"/>
      </font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74" start="0" length="0">
    <dxf>
      <font>
        <sz val="11"/>
        <color theme="4" tint="-0.499984740745262"/>
        <name val="Calibri"/>
        <scheme val="minor"/>
      </font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75" start="0" length="0">
    <dxf>
      <font>
        <sz val="11"/>
        <color theme="4" tint="-0.499984740745262"/>
        <name val="Calibri"/>
        <scheme val="minor"/>
      </font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75" start="0" length="0">
    <dxf>
      <font>
        <sz val="11"/>
        <color theme="4" tint="-0.499984740745262"/>
        <name val="Calibri"/>
        <scheme val="minor"/>
      </font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75" start="0" length="0">
    <dxf>
      <font>
        <sz val="11"/>
        <color theme="4" tint="-0.499984740745262"/>
        <name val="Calibri"/>
        <scheme val="minor"/>
      </font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76" start="0" length="0">
    <dxf>
      <font>
        <sz val="11"/>
        <color theme="4" tint="-0.499984740745262"/>
        <name val="Calibri"/>
        <scheme val="minor"/>
      </font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76" start="0" length="0">
    <dxf>
      <font>
        <sz val="11"/>
        <color theme="4" tint="-0.499984740745262"/>
        <name val="Calibri"/>
        <scheme val="minor"/>
      </font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76" start="0" length="0">
    <dxf>
      <font>
        <sz val="11"/>
        <color theme="4" tint="-0.499984740745262"/>
        <name val="Calibri"/>
        <scheme val="minor"/>
      </font>
      <fill>
        <patternFill patternType="none">
          <bgColor indexed="65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7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7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7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78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78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78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7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7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7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8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8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8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81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81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81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82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82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82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83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83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83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84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84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84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85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85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85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86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86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86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8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8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8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88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88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88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8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8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8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9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9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9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91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91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91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92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92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92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93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93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93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94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94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94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95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95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95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96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96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96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9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9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9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98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98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98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39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9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9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0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0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0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01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01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01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02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02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02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03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03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03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04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04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04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05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05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05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06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06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06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0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0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0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08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08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08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0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0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0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1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1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10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11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11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11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12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12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12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13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13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13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14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14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14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15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15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15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1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1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1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1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1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1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1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1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1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1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1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1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2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2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2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2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2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2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2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2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2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2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2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2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2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2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2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2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2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2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2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2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2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2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2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2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2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2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2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2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2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2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3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3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3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3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3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3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3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3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3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3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3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3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3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3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3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3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3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3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3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3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3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3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3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3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3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3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3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3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3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3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4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4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4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4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4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4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4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4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4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4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4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4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4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4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4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4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4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4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4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4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4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4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4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4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4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4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4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49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49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49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50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50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50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51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51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51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52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52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52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53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53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53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54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54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54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55" start="0" length="0">
    <dxf>
      <alignment vertical="center" wrapText="1" readingOrder="0"/>
    </dxf>
  </rfmt>
  <rfmt sheetId="2" sqref="AB455" start="0" length="0">
    <dxf>
      <alignment vertical="center" wrapText="1" readingOrder="0"/>
    </dxf>
  </rfmt>
  <rfmt sheetId="2" sqref="AC455" start="0" length="0">
    <dxf>
      <alignment vertical="center" wrapText="1" readingOrder="0"/>
    </dxf>
  </rfmt>
  <rfmt sheetId="2" sqref="AA45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5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5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57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57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57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58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58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58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59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59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59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60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60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60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61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61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61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62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62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62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63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63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63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64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64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64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65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65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65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66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66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66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67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67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67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68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68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68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69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69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69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70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70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70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71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71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71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72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72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72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73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73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73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74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74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74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75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75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75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76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76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76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77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77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77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78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78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78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79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79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79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80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80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80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81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81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81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82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82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82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83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83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83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84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84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84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85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85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85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8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8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8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8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8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8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8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8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8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8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8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8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9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9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9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9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9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9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9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9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9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9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9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9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9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9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9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95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95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95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96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96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96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97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97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97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98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98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98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499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499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499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00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00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00" start="0" length="0">
    <dxf>
      <numFmt numFmtId="19" formatCode="dd/mm/yyyy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0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0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0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0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0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0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0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0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0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0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0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0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0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0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0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0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0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0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0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0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0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0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0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0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0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0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0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1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1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1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1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1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1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1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1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1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1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1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1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1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1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1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1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1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1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1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1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1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1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1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1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1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1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1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1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1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19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2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2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2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2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2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2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2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2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2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2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2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2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2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2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2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2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2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2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2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2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2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2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2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2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2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2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2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2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2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2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3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3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3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3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3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3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3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3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3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3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3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3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3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3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3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3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3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3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3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3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3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3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3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37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3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3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3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3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3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3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4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4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4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41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41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41" start="0" length="0">
    <dxf>
      <font>
        <sz val="11"/>
        <color theme="4" tint="-0.499984740745262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4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4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4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4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4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4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4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4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4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4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4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4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4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4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4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4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4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4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4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4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4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4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4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4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5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5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5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5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5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5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5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5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5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5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5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5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1:AA1048576" start="0" length="0">
    <dxf>
      <alignment vertical="center" wrapText="1" readingOrder="0"/>
    </dxf>
  </rfmt>
  <rfmt sheetId="2" sqref="AB1:AB1048576" start="0" length="0">
    <dxf>
      <alignment vertical="center" wrapText="1" readingOrder="0"/>
    </dxf>
  </rfmt>
  <rfmt sheetId="2" sqref="AC1:AC1048576" start="0" length="0">
    <dxf>
      <alignment vertical="center" wrapText="1" readingOrder="0"/>
    </dxf>
  </rfmt>
  <rfmt sheetId="2" xfDxf="1" sqref="AD6" start="0" length="0">
    <dxf>
      <font>
        <color theme="4" tint="-0.499984740745262"/>
      </font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rfmt>
  <rcc rId="20" sId="2">
    <nc r="AA5">
      <v>1</v>
    </nc>
  </rcc>
  <rm rId="21" sheetId="2" source="AD6" destination="AD5" sourceSheetId="2">
    <rfmt sheetId="2" sqref="AD5" start="0" length="0">
      <dxf>
        <font>
          <sz val="11"/>
          <color theme="4" tint="-0.499984740745262"/>
          <name val="Calibri"/>
          <scheme val="minor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dxf>
    </rfmt>
  </rm>
  <rfmt sheetId="2" xfDxf="1" sqref="AD6" start="0" length="0">
    <dxf>
      <font>
        <color theme="4" tint="-0.499984740745262"/>
      </font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rfmt>
  <rcc rId="22" sId="2">
    <nc r="AD5">
      <f>IF(SUM(AA4:AC4)&gt;=2,"Alta", IF(SUM(AA:AC4)=1,"Medio",IF(SUM(AA4:AC4)=0,"Baja","Desconocido")))</f>
    </nc>
  </rcc>
  <rm rId="23" sheetId="2" source="AD6" destination="AD5" sourceSheetId="2">
    <rcc rId="0" sId="2" dxf="1">
      <nc r="AD5">
        <f>IF(SUM(AA4:AC4)&gt;=2,"Alta", IF(SUM(AA:AC4)=1,"Medio",IF(SUM(AA4:AC4)=0,"Baja","Desconocido")))</f>
      </nc>
      <ndxf>
        <font>
          <sz val="11"/>
          <color theme="4" tint="-0.499984740745262"/>
          <name val="Calibri"/>
          <scheme val="minor"/>
        </font>
        <border outline="0">
          <left style="thin">
            <color theme="0"/>
          </left>
          <right style="thin">
            <color theme="0"/>
          </right>
          <top style="thin">
            <color theme="0"/>
          </top>
          <bottom style="thin">
            <color theme="0"/>
          </bottom>
        </border>
      </ndxf>
    </rcc>
  </rm>
  <rcc rId="24" sId="2">
    <nc r="AC6">
      <v>0</v>
    </nc>
  </rcc>
  <rcc rId="25" sId="2">
    <nc r="AB6">
      <v>0</v>
    </nc>
  </rcc>
  <rcc rId="26" sId="2">
    <nc r="AC5">
      <v>0</v>
    </nc>
  </rcc>
  <rcc rId="27" sId="2">
    <nc r="AB5">
      <v>1</v>
    </nc>
  </rcc>
  <rcc rId="28" sId="2">
    <nc r="AA6">
      <v>0</v>
    </nc>
  </rcc>
  <rcc rId="29" sId="2">
    <nc r="AA7">
      <v>0</v>
    </nc>
  </rcc>
  <rcc rId="30" sId="2">
    <nc r="AB7">
      <v>1</v>
    </nc>
  </rcc>
  <rcc rId="31" sId="2">
    <nc r="AC7">
      <v>0</v>
    </nc>
  </rcc>
  <rcc rId="32" sId="2">
    <nc r="AA8">
      <v>1</v>
    </nc>
  </rcc>
  <rcc rId="33" sId="2">
    <nc r="AC8">
      <v>1</v>
    </nc>
  </rcc>
  <rcc rId="34" sId="2">
    <nc r="AB8">
      <v>0</v>
    </nc>
  </rcc>
  <rcc rId="35" sId="2">
    <nc r="AA9">
      <v>1</v>
    </nc>
  </rcc>
  <rcc rId="36" sId="2">
    <nc r="AB9">
      <v>1</v>
    </nc>
  </rcc>
  <rcc rId="37" sId="2">
    <nc r="AC9">
      <v>1</v>
    </nc>
  </rcc>
  <rcc rId="38" sId="2">
    <oc r="Z5" t="inlineStr">
      <is>
        <t>Alta</t>
      </is>
    </oc>
    <nc r="Z5">
      <f>IF(SUM(AA5:AC5)&gt;=2,"Alta",(IF(SUM(AA5:AC5)=1,"Media",(IF(SUM(AA5:AC5)=0,"Baja","Desconocido")))))</f>
    </nc>
  </rcc>
  <rfmt sheetId="2" sqref="AA5:AC9">
    <dxf>
      <fill>
        <patternFill patternType="solid">
          <bgColor rgb="FFFFFF00"/>
        </patternFill>
      </fill>
    </dxf>
  </rfmt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0" sId="2" numFmtId="19">
    <nc r="R141">
      <v>44575</v>
    </nc>
  </rcc>
  <rcc rId="2391" sId="2" numFmtId="19">
    <nc r="R143">
      <v>44575</v>
    </nc>
  </rcc>
  <rcc rId="2392" sId="2">
    <nc r="Z138">
      <f>IF(SUM(AA138:AC138)&gt;=2,"Alta",(IF(SUM(AA138:AC138)=1,"Media",(IF(SUM(AA138:AC138)=0,"Baja","Desconocido")))))</f>
    </nc>
  </rcc>
  <rcc rId="2393" sId="2" odxf="1" dxf="1">
    <nc r="AA138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394" sId="2" odxf="1" dxf="1">
    <nc r="AB138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2" sqref="AC138" start="0" length="0">
    <dxf>
      <fill>
        <patternFill patternType="solid">
          <bgColor rgb="FFFFFF00"/>
        </patternFill>
      </fill>
    </dxf>
  </rfmt>
  <rcc rId="2395" sId="2">
    <nc r="Z141">
      <f>IF(SUM(AA141:AC141)&gt;=2,"Alta",(IF(SUM(AA141:AC141)=1,"Media",(IF(SUM(AA141:AC141)=0,"Baja","Desconocido")))))</f>
    </nc>
  </rcc>
  <rcc rId="2396" sId="2" odxf="1" dxf="1">
    <nc r="AA14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397" sId="2" odxf="1" dxf="1">
    <nc r="AB141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2" sqref="AC141" start="0" length="0">
    <dxf>
      <fill>
        <patternFill patternType="solid">
          <bgColor rgb="FFFFFF00"/>
        </patternFill>
      </fill>
    </dxf>
  </rfmt>
  <rcc rId="2398" sId="2">
    <nc r="Z143">
      <f>IF(SUM(AA143:AC143)&gt;=2,"Alta",(IF(SUM(AA143:AC143)=1,"Media",(IF(SUM(AA143:AC143)=0,"Baja","Desconocido")))))</f>
    </nc>
  </rcc>
  <rcc rId="2399" sId="2" odxf="1" dxf="1">
    <nc r="AA143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400" sId="2" odxf="1" dxf="1">
    <nc r="AB143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2" sqref="AC143" start="0" length="0">
    <dxf>
      <fill>
        <patternFill patternType="solid">
          <bgColor rgb="FFFFFF00"/>
        </patternFill>
      </fill>
    </dxf>
  </rfmt>
  <rcc rId="2401" sId="2">
    <oc r="AB135">
      <v>0</v>
    </oc>
    <nc r="AB135">
      <v>1</v>
    </nc>
  </rcc>
  <rcc rId="2402" sId="2">
    <oc r="AC135">
      <v>0</v>
    </oc>
    <nc r="AC135">
      <v>1</v>
    </nc>
  </rcc>
  <rcc rId="2403" sId="2">
    <oc r="AB136">
      <v>0</v>
    </oc>
    <nc r="AB136">
      <v>1</v>
    </nc>
  </rcc>
  <rcc rId="2404" sId="2">
    <oc r="AC136">
      <v>0</v>
    </oc>
    <nc r="AC136">
      <v>1</v>
    </nc>
  </rcc>
  <rcc rId="2405" sId="2">
    <oc r="AC137">
      <v>0</v>
    </oc>
    <nc r="AC137">
      <v>1</v>
    </nc>
  </rcc>
  <rcc rId="2406" sId="2">
    <nc r="AC138">
      <v>1</v>
    </nc>
  </rcc>
  <rcc rId="2407" sId="2">
    <nc r="AC141">
      <v>1</v>
    </nc>
  </rcc>
  <rcc rId="2408" sId="2">
    <nc r="AC143">
      <v>1</v>
    </nc>
  </rcc>
  <rcc rId="2409" sId="2">
    <oc r="AB137">
      <v>0</v>
    </oc>
    <nc r="AB137">
      <v>1</v>
    </nc>
  </rcc>
  <rcc rId="2410" sId="2" numFmtId="19">
    <nc r="P138">
      <v>44562</v>
    </nc>
  </rcc>
  <rcc rId="2411" sId="2" numFmtId="19">
    <nc r="Q138">
      <v>44592</v>
    </nc>
  </rcc>
  <rcc rId="2412" sId="2" numFmtId="19">
    <nc r="R138">
      <v>44592</v>
    </nc>
  </rcc>
  <rcc rId="2413" sId="2" numFmtId="19">
    <nc r="P141">
      <v>44572</v>
    </nc>
  </rcc>
  <rcc rId="2414" sId="2" numFmtId="19">
    <nc r="Q141">
      <v>44582</v>
    </nc>
  </rcc>
  <rcc rId="2415" sId="2" numFmtId="19">
    <nc r="P143">
      <v>44573</v>
    </nc>
  </rcc>
  <rcc rId="2416" sId="2" numFmtId="19">
    <nc r="Q143">
      <v>44575</v>
    </nc>
  </rcc>
  <rcv guid="{C463207C-6EEE-459F-B196-E216FC980535}" action="delete"/>
  <rdn rId="0" localSheetId="2" customView="1" name="Z_C463207C_6EEE_459F_B196_E216FC980535_.wvu.Cols" hidden="1" oldHidden="1">
    <formula>'CONSOL REQ. PEND. IMPLEMEN 2021'!$X:$X</formula>
  </rdn>
  <rdn rId="0" localSheetId="2" customView="1" name="Z_C463207C_6EEE_459F_B196_E216FC980535_.wvu.FilterData" hidden="1" oldHidden="1">
    <formula>'CONSOL REQ. PEND. IMPLEMEN 2021'!$A$4:$AC$150</formula>
  </rdn>
  <rdn rId="0" localSheetId="5" customView="1" name="Z_C463207C_6EEE_459F_B196_E216FC980535_.wvu.FilterData" hidden="1" oldHidden="1">
    <formula>'CONSOL REQ IMPLEMENTADOS 2021'!$A$4:$T$18</formula>
  </rdn>
  <rdn rId="0" localSheetId="6" customView="1" name="Z_C463207C_6EEE_459F_B196_E216FC980535_.wvu.PrintArea" hidden="1" oldHidden="1">
    <formula>KANBAN!$A:$R</formula>
  </rdn>
  <rcv guid="{C463207C-6EEE-459F-B196-E216FC980535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21" sId="2" numFmtId="19">
    <oc r="P144">
      <v>44581</v>
    </oc>
    <nc r="P144">
      <v>44562</v>
    </nc>
  </rcc>
  <rcc rId="2422" sId="2" numFmtId="19">
    <oc r="P145">
      <v>44581</v>
    </oc>
    <nc r="P145">
      <v>44562</v>
    </nc>
  </rcc>
  <rcc rId="2423" sId="2" numFmtId="19">
    <oc r="P146">
      <v>44581</v>
    </oc>
    <nc r="P146">
      <v>44562</v>
    </nc>
  </rcc>
  <rcc rId="2424" sId="2" numFmtId="19">
    <oc r="P147">
      <v>44581</v>
    </oc>
    <nc r="P147">
      <v>44562</v>
    </nc>
  </rcc>
  <rcc rId="2425" sId="2" numFmtId="19">
    <oc r="P148">
      <v>44581</v>
    </oc>
    <nc r="P148">
      <v>44562</v>
    </nc>
  </rcc>
  <rcc rId="2426" sId="2" numFmtId="19">
    <oc r="P149">
      <v>44581</v>
    </oc>
    <nc r="P149">
      <v>44562</v>
    </nc>
  </rcc>
  <rcc rId="2427" sId="2" numFmtId="19">
    <oc r="P150">
      <v>44581</v>
    </oc>
    <nc r="P150">
      <v>44562</v>
    </nc>
  </rcc>
  <rcv guid="{C463207C-6EEE-459F-B196-E216FC980535}" action="delete"/>
  <rdn rId="0" localSheetId="2" customView="1" name="Z_C463207C_6EEE_459F_B196_E216FC980535_.wvu.Cols" hidden="1" oldHidden="1">
    <formula>'CONSOL REQ. PEND. IMPLEMEN 2021'!$X:$X</formula>
  </rdn>
  <rdn rId="0" localSheetId="2" customView="1" name="Z_C463207C_6EEE_459F_B196_E216FC980535_.wvu.FilterData" hidden="1" oldHidden="1">
    <formula>'CONSOL REQ. PEND. IMPLEMEN 2021'!$A$4:$AC$150</formula>
  </rdn>
  <rdn rId="0" localSheetId="5" customView="1" name="Z_C463207C_6EEE_459F_B196_E216FC980535_.wvu.FilterData" hidden="1" oldHidden="1">
    <formula>'CONSOL REQ IMPLEMENTADOS 2021'!$A$4:$T$18</formula>
  </rdn>
  <rdn rId="0" localSheetId="6" customView="1" name="Z_C463207C_6EEE_459F_B196_E216FC980535_.wvu.PrintArea" hidden="1" oldHidden="1">
    <formula>KANBAN!$A:$R</formula>
  </rdn>
  <rcv guid="{C463207C-6EEE-459F-B196-E216FC980535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5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54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54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54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54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54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54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54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54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55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55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55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55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55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55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55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55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56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56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56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56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56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56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56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56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57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57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57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57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57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57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57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57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58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58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58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58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58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58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58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58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59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59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59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59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59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59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59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59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60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60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60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60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60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60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60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60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61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61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61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61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61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61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61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61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62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62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62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62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62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62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62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62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63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63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63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63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63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63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63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63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64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64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64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64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64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64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64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64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65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65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65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65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65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65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65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65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66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66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66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66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66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66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66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66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67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67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67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67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67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67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67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67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68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68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68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68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68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68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68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68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69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69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69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69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69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69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69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69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70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70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70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70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70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70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70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70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71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71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71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71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71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71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71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71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72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72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72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72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72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72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72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72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73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73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73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73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73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73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73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73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74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74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74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74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74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74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74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74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75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75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75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75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75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75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75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75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76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76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76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76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76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76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76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76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77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77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77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77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77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77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77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77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78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78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78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78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78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78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78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78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79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79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79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79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79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79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79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79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80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80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80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80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80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80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80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80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81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81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81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81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81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81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81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81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82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82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82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82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82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82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82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82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83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83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83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83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83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83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83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83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84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84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84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84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84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84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84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84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85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85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85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85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85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85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85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85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86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86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86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86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86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86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86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86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87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87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87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87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87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87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87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87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88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88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88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88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88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88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88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88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89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89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89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89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89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89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89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89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90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90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90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90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90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90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90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90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91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91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91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91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91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91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91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91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92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92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92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92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92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92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92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92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93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93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93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93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93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93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93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93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94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94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94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94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94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94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94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94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95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95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95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95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95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95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95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95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96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96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96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96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96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96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96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96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97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97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97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97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97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97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97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97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98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98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98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98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98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98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98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98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99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599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5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5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99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5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5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5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5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599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599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5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5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5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599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599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5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599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5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5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5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5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5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5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00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00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00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00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00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00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00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00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01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01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01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01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01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01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01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01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02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02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02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02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02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02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02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02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03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03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03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03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03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03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03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03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04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04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04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04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04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04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04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04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05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05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05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05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05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05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05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05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06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06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06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06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06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06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06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06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07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07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07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07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07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07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07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07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08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08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08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08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08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08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08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08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09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09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09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09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09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09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09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09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10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10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0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10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10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10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10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10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11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11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1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11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11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11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11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11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12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12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2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12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12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12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12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12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13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13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3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13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13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13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13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13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14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14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4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14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14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14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14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14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15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15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5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15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15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15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15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15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16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16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6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16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16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16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16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16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17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17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7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17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17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17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17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17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18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18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8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18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18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18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18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18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19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19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9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19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19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19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19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19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20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20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20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20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20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20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20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20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21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21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21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21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21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21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21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21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22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22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22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22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22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22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22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22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23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23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23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23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23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23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23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23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24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24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24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24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24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24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24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24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25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25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25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25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25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25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25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25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26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26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26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26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26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26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26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26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27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27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27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27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27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27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27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27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28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28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28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28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28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28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28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28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29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29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29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29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29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29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29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29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30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30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30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30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30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30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30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30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31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31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31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31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31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31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31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31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32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32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32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32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32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32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32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32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33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33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33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33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33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33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33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33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34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34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34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34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34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34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34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34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35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35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35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35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35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35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35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35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36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36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36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36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36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36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36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36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37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37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37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37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37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37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37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37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38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38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38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38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38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38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38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38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39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39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39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39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39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39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39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39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40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40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40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40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40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40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40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40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41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41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41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41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41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41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41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41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42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42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42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42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42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42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42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42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43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43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43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43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43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43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43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43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44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44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44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44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44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44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44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44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45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45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45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45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45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45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45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45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46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46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46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46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46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46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46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46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47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47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47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47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47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47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47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47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48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48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48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48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48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48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48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48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49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49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49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49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49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49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49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49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50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50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50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50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50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50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50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50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51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51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51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51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51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51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51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51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52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52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52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52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52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52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52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52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53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53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53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53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53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53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53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53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54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54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54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54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54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54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54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54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55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55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55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55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55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55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55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55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56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56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56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56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56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56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56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56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57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57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57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57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57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57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57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57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58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58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58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58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58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58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58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58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59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59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59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59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59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59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59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59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6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60" start="0" length="0">
    <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660" start="0" length="0">
    <dxf>
      <font>
        <sz val="9"/>
        <color theme="4" tint="-0.499984740745262"/>
      </font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6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60" start="0" length="0">
    <dxf>
      <font>
        <sz val="9"/>
        <color theme="4" tint="-0.499984740745262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6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6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6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6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660" start="0" length="0"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P660" start="0" length="0">
    <dxf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6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6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6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660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660" start="0" length="0">
    <dxf>
      <numFmt numFmtId="13" formatCode="0%"/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6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660" start="0" length="0">
    <dxf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6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6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6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A6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6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6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9" sId="2">
    <nc r="C555" t="inlineStr">
      <is>
        <t>SI</t>
      </is>
    </nc>
  </rcc>
  <rcc rId="40" sId="2">
    <nc r="E555" t="inlineStr">
      <is>
        <t xml:space="preserve">Evaluación de Perfile de Cliente 
- Implementación de Procedimiento de Evaluación de Perfile de Cliente </t>
      </is>
    </nc>
  </rcc>
  <rcc rId="41" sId="2">
    <nc r="G555" t="inlineStr">
      <is>
        <t>Alta</t>
      </is>
    </nc>
  </rcc>
  <rcc rId="42" sId="2">
    <nc r="H555" t="inlineStr">
      <is>
        <t>Proyecto</t>
      </is>
    </nc>
  </rcc>
  <rcc rId="43" sId="2">
    <nc r="I555" t="inlineStr">
      <is>
        <t>GERENCIA DE ADMINISTRACION</t>
      </is>
    </nc>
  </rcc>
  <rcc rId="44" sId="2">
    <nc r="K555" t="inlineStr">
      <is>
        <t>Yuri Manrique</t>
      </is>
    </nc>
  </rcc>
  <rcc rId="45" sId="2">
    <nc r="L555" t="inlineStr">
      <is>
        <t>NO</t>
      </is>
    </nc>
  </rcc>
  <rcc rId="46" sId="2">
    <nc r="M555" t="inlineStr">
      <is>
        <t>Canales Electrónicos</t>
      </is>
    </nc>
  </rcc>
  <rcc rId="47" sId="2">
    <nc r="N555">
      <v>0</v>
    </nc>
  </rcc>
  <rcc rId="48" sId="2">
    <nc r="O555" t="inlineStr">
      <is>
        <t>Media</t>
      </is>
    </nc>
  </rcc>
  <rcc rId="49" sId="2" numFmtId="19">
    <nc r="R555">
      <v>44635</v>
    </nc>
  </rcc>
  <rcc rId="50" sId="2">
    <nc r="S555" t="inlineStr">
      <is>
        <t>Implementación</t>
      </is>
    </nc>
  </rcc>
  <rcc rId="51" sId="2" numFmtId="13">
    <nc r="T555">
      <v>1</v>
    </nc>
  </rcc>
  <rcc rId="52" sId="2">
    <nc r="U555" t="inlineStr">
      <is>
        <t>NO</t>
      </is>
    </nc>
  </rcc>
  <rcc rId="53" sId="2">
    <nc r="V555" t="inlineStr">
      <is>
        <t>Kevin Loayza Ccapatinta</t>
      </is>
    </nc>
  </rcc>
  <rcc rId="54" sId="2">
    <nc r="Z555" t="inlineStr">
      <is>
        <t>Media</t>
      </is>
    </nc>
  </rcc>
  <rcc rId="55" sId="2">
    <nc r="Y555">
      <v>75</v>
    </nc>
  </rcc>
  <rrc rId="56" sId="2" ref="A555:XFD555" action="insertRow">
    <undo index="0" exp="area" ref3D="1" dr="$X$1:$X$1048576" dn="Z_C463207C_6EEE_459F_B196_E216FC980535_.wvu.Cols" sId="2"/>
  </rrc>
  <rcc rId="57" sId="2">
    <nc r="B556" t="inlineStr">
      <is>
        <t>NO</t>
      </is>
    </nc>
  </rcc>
  <rcc rId="58" sId="2">
    <nc r="E555" t="inlineStr">
      <is>
        <t>Solicitud de Tarjeta de Crédito Flujo Regular</t>
      </is>
    </nc>
  </rcc>
  <rcc rId="59" sId="2">
    <nc r="B555" t="inlineStr">
      <is>
        <t>SI</t>
      </is>
    </nc>
  </rcc>
  <rcc rId="60" sId="2">
    <nc r="C555" t="inlineStr">
      <is>
        <t>SI</t>
      </is>
    </nc>
  </rcc>
  <rcc rId="61" sId="2">
    <nc r="B557" t="inlineStr">
      <is>
        <t>NO</t>
      </is>
    </nc>
  </rcc>
  <rcc rId="62" sId="2">
    <nc r="C557" t="inlineStr">
      <is>
        <t>SI</t>
      </is>
    </nc>
  </rcc>
  <rcc rId="63" sId="2">
    <nc r="E557" t="inlineStr">
      <is>
        <t>Obtener Datos de Cliente
- Implementación de Procedimiento de obtención de Datos del cliente</t>
      </is>
    </nc>
  </rcc>
  <rcc rId="64" sId="2">
    <nc r="G557" t="inlineStr">
      <is>
        <t>Alta</t>
      </is>
    </nc>
  </rcc>
  <rcc rId="65" sId="2">
    <nc r="H557" t="inlineStr">
      <is>
        <t>Proyecto</t>
      </is>
    </nc>
  </rcc>
  <rcc rId="66" sId="2">
    <nc r="I557" t="inlineStr">
      <is>
        <t>GERENCIA DE ADMINISTRACION</t>
      </is>
    </nc>
  </rcc>
  <rcc rId="67" sId="2">
    <nc r="K557" t="inlineStr">
      <is>
        <t>Yuri Manrique</t>
      </is>
    </nc>
  </rcc>
  <rcc rId="68" sId="2">
    <nc r="L557" t="inlineStr">
      <is>
        <t>NO</t>
      </is>
    </nc>
  </rcc>
  <rcc rId="69" sId="2">
    <nc r="M557" t="inlineStr">
      <is>
        <t>Canales Electrónicos</t>
      </is>
    </nc>
  </rcc>
  <rcc rId="70" sId="2">
    <nc r="N557">
      <v>0</v>
    </nc>
  </rcc>
  <rcc rId="71" sId="2">
    <nc r="O557" t="inlineStr">
      <is>
        <t>Media</t>
      </is>
    </nc>
  </rcc>
  <rcc rId="72" sId="2" numFmtId="19">
    <nc r="R557">
      <v>44635</v>
    </nc>
  </rcc>
  <rcc rId="73" sId="2">
    <nc r="S557" t="inlineStr">
      <is>
        <t>Implementación</t>
      </is>
    </nc>
  </rcc>
  <rcc rId="74" sId="2">
    <nc r="U557" t="inlineStr">
      <is>
        <t>NO</t>
      </is>
    </nc>
  </rcc>
  <rcc rId="75" sId="2">
    <nc r="V557" t="inlineStr">
      <is>
        <t>Kevin Loayza Ccapatinta</t>
      </is>
    </nc>
  </rcc>
  <rcc rId="76" sId="2">
    <nc r="Y557">
      <v>75</v>
    </nc>
  </rcc>
  <rcc rId="77" sId="2">
    <nc r="Z557" t="inlineStr">
      <is>
        <t>Media</t>
      </is>
    </nc>
  </rcc>
  <rcc rId="78" sId="2" numFmtId="19">
    <nc r="P557">
      <v>44606</v>
    </nc>
  </rcc>
  <rcc rId="79" sId="2" numFmtId="19">
    <nc r="Q557">
      <v>44610</v>
    </nc>
  </rcc>
  <rcc rId="80" sId="2" numFmtId="13">
    <nc r="T557">
      <v>0</v>
    </nc>
  </rcc>
  <rcc rId="81" sId="2">
    <nc r="B558" t="inlineStr">
      <is>
        <t>SI</t>
      </is>
    </nc>
  </rcc>
  <rcc rId="82" sId="2">
    <nc r="C558" t="inlineStr">
      <is>
        <t>SI</t>
      </is>
    </nc>
  </rcc>
  <rrc rId="83" sId="2" ref="A558:XFD558" action="insertRow">
    <undo index="0" exp="area" ref3D="1" dr="$X$1:$X$1048576" dn="Z_C463207C_6EEE_459F_B196_E216FC980535_.wvu.Cols" sId="2"/>
  </rrc>
  <rcc rId="84" sId="2">
    <nc r="E558" t="inlineStr">
      <is>
        <t>Obtener Cuentas de Cliente
- Implementación de Procedimiento de obtención de cuentas del cliente</t>
      </is>
    </nc>
  </rcc>
  <rcc rId="85" sId="2">
    <nc r="B558" t="inlineStr">
      <is>
        <t>NO</t>
      </is>
    </nc>
  </rcc>
  <rcc rId="86" sId="2">
    <nc r="C558" t="inlineStr">
      <is>
        <t>SI</t>
      </is>
    </nc>
  </rcc>
  <rcc rId="87" sId="2">
    <nc r="G558" t="inlineStr">
      <is>
        <t>Alta</t>
      </is>
    </nc>
  </rcc>
  <rcc rId="88" sId="2">
    <nc r="H558" t="inlineStr">
      <is>
        <t>Proyecto</t>
      </is>
    </nc>
  </rcc>
  <rcc rId="89" sId="2">
    <nc r="I558" t="inlineStr">
      <is>
        <t>GERENCIA DE ADMINISTRACION</t>
      </is>
    </nc>
  </rcc>
  <rcc rId="90" sId="2">
    <nc r="K558" t="inlineStr">
      <is>
        <t>Yuri Manrique</t>
      </is>
    </nc>
  </rcc>
  <rcc rId="91" sId="2">
    <nc r="L558" t="inlineStr">
      <is>
        <t>NO</t>
      </is>
    </nc>
  </rcc>
  <rcc rId="92" sId="2">
    <nc r="M558" t="inlineStr">
      <is>
        <t>Canales Electrónicos</t>
      </is>
    </nc>
  </rcc>
  <rcc rId="93" sId="2">
    <nc r="N558">
      <v>0</v>
    </nc>
  </rcc>
  <rcc rId="94" sId="2">
    <nc r="O558" t="inlineStr">
      <is>
        <t>Media</t>
      </is>
    </nc>
  </rcc>
  <rcc rId="95" sId="2" numFmtId="19">
    <nc r="P558">
      <v>44606</v>
    </nc>
  </rcc>
  <rcc rId="96" sId="2" numFmtId="19">
    <nc r="Q558">
      <v>44610</v>
    </nc>
  </rcc>
  <rcc rId="97" sId="2" numFmtId="19">
    <nc r="R558">
      <v>44635</v>
    </nc>
  </rcc>
  <rcc rId="98" sId="2">
    <nc r="S558" t="inlineStr">
      <is>
        <t>Implementación</t>
      </is>
    </nc>
  </rcc>
  <rcc rId="99" sId="2" numFmtId="13">
    <nc r="T558">
      <v>0</v>
    </nc>
  </rcc>
  <rcc rId="100" sId="2">
    <nc r="U558" t="inlineStr">
      <is>
        <t>NO</t>
      </is>
    </nc>
  </rcc>
  <rcc rId="101" sId="2">
    <nc r="V558" t="inlineStr">
      <is>
        <t>Kevin Loayza Ccapatinta</t>
      </is>
    </nc>
  </rcc>
  <rcc rId="102" sId="2">
    <nc r="Y558">
      <v>75</v>
    </nc>
  </rcc>
  <rcc rId="103" sId="2">
    <nc r="Z558" t="inlineStr">
      <is>
        <t>Media</t>
      </is>
    </nc>
  </rcc>
  <rcc rId="104" sId="2">
    <nc r="E559" t="inlineStr">
      <is>
        <t>Evaluación de Tarjeta de Crédito Flujo Regular</t>
      </is>
    </nc>
  </rcc>
  <rcc rId="105" sId="2">
    <nc r="E560" t="inlineStr">
      <is>
        <t>Obtener Tipo de Cambio TC
- Implementación de Procedimiento de obtención de tipo de cambio para Tarjeta de Crédito</t>
      </is>
    </nc>
  </rcc>
  <rcc rId="106" sId="2">
    <nc r="B560" t="inlineStr">
      <is>
        <t>NO</t>
      </is>
    </nc>
  </rcc>
  <rcc rId="107" sId="2">
    <nc r="C560" t="inlineStr">
      <is>
        <t>SI</t>
      </is>
    </nc>
  </rcc>
  <rcc rId="108" sId="2">
    <nc r="E561" t="inlineStr">
      <is>
        <t>Obtener RCC de Cliente
- Implementación de Procedimiento de obtención de RCC de cliente para Tarjeta de Crédito</t>
      </is>
    </nc>
  </rcc>
  <rcc rId="109" sId="2">
    <nc r="E562" t="inlineStr">
      <is>
        <t>Obtener Análisis de Servicio Vertical
- Implementación de Procedimiento de análisis Vertical de cliente para Tarjeta de Crédito</t>
      </is>
    </nc>
  </rcc>
  <rcc rId="110" sId="2">
    <nc r="B561" t="inlineStr">
      <is>
        <t>NO</t>
      </is>
    </nc>
  </rcc>
  <rcc rId="111" sId="2">
    <nc r="C561" t="inlineStr">
      <is>
        <t>SI</t>
      </is>
    </nc>
  </rcc>
  <rcc rId="112" sId="2">
    <nc r="B562" t="inlineStr">
      <is>
        <t>NO</t>
      </is>
    </nc>
  </rcc>
  <rcc rId="113" sId="2">
    <nc r="C562" t="inlineStr">
      <is>
        <t>SI</t>
      </is>
    </nc>
  </rcc>
  <rcc rId="114" sId="2">
    <nc r="G560" t="inlineStr">
      <is>
        <t>Alta</t>
      </is>
    </nc>
  </rcc>
  <rcc rId="115" sId="2">
    <nc r="H560" t="inlineStr">
      <is>
        <t>Proyecto</t>
      </is>
    </nc>
  </rcc>
  <rcc rId="116" sId="2">
    <nc r="I560" t="inlineStr">
      <is>
        <t>GERENCIA DE ADMINISTRACION</t>
      </is>
    </nc>
  </rcc>
  <rcc rId="117" sId="2">
    <nc r="K560" t="inlineStr">
      <is>
        <t>Yuri Manrique</t>
      </is>
    </nc>
  </rcc>
  <rcc rId="118" sId="2">
    <nc r="L560" t="inlineStr">
      <is>
        <t>NO</t>
      </is>
    </nc>
  </rcc>
  <rcc rId="119" sId="2">
    <nc r="M560" t="inlineStr">
      <is>
        <t>Canales Electrónicos</t>
      </is>
    </nc>
  </rcc>
  <rcc rId="120" sId="2">
    <nc r="N560">
      <v>0</v>
    </nc>
  </rcc>
  <rcc rId="121" sId="2">
    <nc r="O560" t="inlineStr">
      <is>
        <t>Media</t>
      </is>
    </nc>
  </rcc>
  <rcc rId="122" sId="2" numFmtId="19">
    <nc r="P560">
      <v>44606</v>
    </nc>
  </rcc>
  <rcc rId="123" sId="2" numFmtId="19">
    <nc r="Q560">
      <v>44610</v>
    </nc>
  </rcc>
  <rcc rId="124" sId="2" numFmtId="19">
    <nc r="R560">
      <v>44635</v>
    </nc>
  </rcc>
  <rcc rId="125" sId="2">
    <nc r="S560" t="inlineStr">
      <is>
        <t>Implementación</t>
      </is>
    </nc>
  </rcc>
  <rcc rId="126" sId="2" numFmtId="13">
    <nc r="T560">
      <v>0</v>
    </nc>
  </rcc>
  <rcc rId="127" sId="2">
    <nc r="U560" t="inlineStr">
      <is>
        <t>NO</t>
      </is>
    </nc>
  </rcc>
  <rcc rId="128" sId="2">
    <nc r="V560" t="inlineStr">
      <is>
        <t>Kevin Loayza Ccapatinta</t>
      </is>
    </nc>
  </rcc>
  <rcc rId="129" sId="2">
    <nc r="Y560">
      <v>75</v>
    </nc>
  </rcc>
  <rcc rId="130" sId="2">
    <nc r="Z560" t="inlineStr">
      <is>
        <t>Media</t>
      </is>
    </nc>
  </rcc>
  <rcc rId="131" sId="2">
    <nc r="G561" t="inlineStr">
      <is>
        <t>Alta</t>
      </is>
    </nc>
  </rcc>
  <rcc rId="132" sId="2">
    <nc r="H561" t="inlineStr">
      <is>
        <t>Proyecto</t>
      </is>
    </nc>
  </rcc>
  <rcc rId="133" sId="2">
    <nc r="I561" t="inlineStr">
      <is>
        <t>GERENCIA DE ADMINISTRACION</t>
      </is>
    </nc>
  </rcc>
  <rcc rId="134" sId="2">
    <nc r="K561" t="inlineStr">
      <is>
        <t>Yuri Manrique</t>
      </is>
    </nc>
  </rcc>
  <rcc rId="135" sId="2">
    <nc r="L561" t="inlineStr">
      <is>
        <t>NO</t>
      </is>
    </nc>
  </rcc>
  <rcc rId="136" sId="2">
    <nc r="M561" t="inlineStr">
      <is>
        <t>Canales Electrónicos</t>
      </is>
    </nc>
  </rcc>
  <rcc rId="137" sId="2">
    <nc r="N561">
      <v>0</v>
    </nc>
  </rcc>
  <rcc rId="138" sId="2" numFmtId="19">
    <nc r="P561">
      <v>44606</v>
    </nc>
  </rcc>
  <rcc rId="139" sId="2" numFmtId="19">
    <nc r="Q561">
      <v>44610</v>
    </nc>
  </rcc>
  <rcc rId="140" sId="2" numFmtId="19">
    <nc r="R561">
      <v>44635</v>
    </nc>
  </rcc>
  <rcc rId="141" sId="2">
    <nc r="S561" t="inlineStr">
      <is>
        <t>Implementación</t>
      </is>
    </nc>
  </rcc>
  <rcc rId="142" sId="2" numFmtId="13">
    <nc r="T561">
      <v>0</v>
    </nc>
  </rcc>
  <rcc rId="143" sId="2">
    <nc r="U561" t="inlineStr">
      <is>
        <t>NO</t>
      </is>
    </nc>
  </rcc>
  <rcc rId="144" sId="2">
    <nc r="V561" t="inlineStr">
      <is>
        <t>Kevin Loayza Ccapatinta</t>
      </is>
    </nc>
  </rcc>
  <rcc rId="145" sId="2">
    <nc r="G562" t="inlineStr">
      <is>
        <t>Alta</t>
      </is>
    </nc>
  </rcc>
  <rcc rId="146" sId="2">
    <nc r="H562" t="inlineStr">
      <is>
        <t>Proyecto</t>
      </is>
    </nc>
  </rcc>
  <rcc rId="147" sId="2">
    <nc r="I562" t="inlineStr">
      <is>
        <t>GERENCIA DE ADMINISTRACION</t>
      </is>
    </nc>
  </rcc>
  <rcc rId="148" sId="2">
    <nc r="K562" t="inlineStr">
      <is>
        <t>Yuri Manrique</t>
      </is>
    </nc>
  </rcc>
  <rcc rId="149" sId="2">
    <nc r="L562" t="inlineStr">
      <is>
        <t>NO</t>
      </is>
    </nc>
  </rcc>
  <rcc rId="150" sId="2">
    <nc r="M562" t="inlineStr">
      <is>
        <t>Canales Electrónicos</t>
      </is>
    </nc>
  </rcc>
  <rcc rId="151" sId="2">
    <nc r="N562">
      <v>0</v>
    </nc>
  </rcc>
  <rcc rId="152" sId="2" numFmtId="19">
    <nc r="P562">
      <v>44606</v>
    </nc>
  </rcc>
  <rcc rId="153" sId="2" numFmtId="19">
    <nc r="Q562">
      <v>44610</v>
    </nc>
  </rcc>
  <rcc rId="154" sId="2" numFmtId="19">
    <nc r="R562">
      <v>44635</v>
    </nc>
  </rcc>
  <rcc rId="155" sId="2">
    <nc r="S562" t="inlineStr">
      <is>
        <t>Implementación</t>
      </is>
    </nc>
  </rcc>
  <rcc rId="156" sId="2" numFmtId="13">
    <nc r="T562">
      <v>0</v>
    </nc>
  </rcc>
  <rcc rId="157" sId="2">
    <nc r="U562" t="inlineStr">
      <is>
        <t>NO</t>
      </is>
    </nc>
  </rcc>
  <rcc rId="158" sId="2">
    <nc r="V562" t="inlineStr">
      <is>
        <t>Kevin Loayza Ccapatinta</t>
      </is>
    </nc>
  </rcc>
  <rcc rId="159" sId="2">
    <nc r="O561" t="inlineStr">
      <is>
        <t>Alta</t>
      </is>
    </nc>
  </rcc>
  <rcc rId="160" sId="2">
    <nc r="O562" t="inlineStr">
      <is>
        <t>Alta</t>
      </is>
    </nc>
  </rcc>
  <rrc rId="161" sId="2" ref="A555:XFD555" action="insertRow">
    <undo index="0" exp="area" ref3D="1" dr="$X$1:$X$1048576" dn="Z_C463207C_6EEE_459F_B196_E216FC980535_.wvu.Cols" sId="2"/>
  </rrc>
  <rcc rId="162" sId="2">
    <nc r="E555" t="inlineStr">
      <is>
        <t>Módulo de Pago Dirigido</t>
      </is>
    </nc>
  </rcc>
  <rrc rId="163" sId="2" ref="A556:XFD556" action="insertRow">
    <undo index="0" exp="area" ref3D="1" dr="$X$1:$X$1048576" dn="Z_C463207C_6EEE_459F_B196_E216FC980535_.wvu.Cols" sId="2"/>
  </rrc>
  <rcc rId="164" sId="2">
    <nc r="B555" t="inlineStr">
      <is>
        <t>SI</t>
      </is>
    </nc>
  </rcc>
  <rcc rId="165" sId="2">
    <nc r="C555" t="inlineStr">
      <is>
        <t>SI</t>
      </is>
    </nc>
  </rcc>
  <rcc rId="166" sId="2">
    <nc r="B556" t="inlineStr">
      <is>
        <t>NO</t>
      </is>
    </nc>
  </rcc>
  <rcc rId="167" sId="2">
    <nc r="C556" t="inlineStr">
      <is>
        <t>SI</t>
      </is>
    </nc>
  </rcc>
  <rcc rId="168" sId="2">
    <nc r="E556" t="inlineStr">
      <is>
        <t>Definición de del diseño de Pago Dirigido
- Análisis y modelado de ventana para pagos dirigidos</t>
      </is>
    </nc>
  </rcc>
  <rcc rId="169" sId="2">
    <nc r="G556" t="inlineStr">
      <is>
        <t>Media</t>
      </is>
    </nc>
  </rcc>
  <rcc rId="170" sId="2">
    <nc r="H556" t="inlineStr">
      <is>
        <t>Proyecto</t>
      </is>
    </nc>
  </rcc>
  <rcc rId="171" sId="2">
    <nc r="I556" t="inlineStr">
      <is>
        <t>GERENCIA DE ADMINISTRACION</t>
      </is>
    </nc>
  </rcc>
  <rcc rId="172" sId="2">
    <nc r="K556" t="inlineStr">
      <is>
        <t>Yuri Manrique</t>
      </is>
    </nc>
  </rcc>
  <rcc rId="173" sId="2">
    <nc r="L556" t="inlineStr">
      <is>
        <t>NO</t>
      </is>
    </nc>
  </rcc>
  <rcc rId="174" sId="2">
    <nc r="M556" t="inlineStr">
      <is>
        <t>Canales Electrónicos</t>
      </is>
    </nc>
  </rcc>
  <rcc rId="175" sId="2">
    <nc r="N556">
      <v>0</v>
    </nc>
  </rcc>
  <rcc rId="176" sId="2">
    <nc r="O556" t="inlineStr">
      <is>
        <t>Media</t>
      </is>
    </nc>
  </rcc>
  <rcc rId="177" sId="2" numFmtId="19">
    <nc r="R556">
      <v>44635</v>
    </nc>
  </rcc>
  <rcc rId="178" sId="2">
    <nc r="S556" t="inlineStr">
      <is>
        <t>Implementación</t>
      </is>
    </nc>
  </rcc>
  <rcc rId="179" sId="2" numFmtId="13">
    <nc r="T556">
      <v>1</v>
    </nc>
  </rcc>
  <rcc rId="180" sId="2">
    <nc r="U556" t="inlineStr">
      <is>
        <t>NO</t>
      </is>
    </nc>
  </rcc>
  <rcc rId="181" sId="2">
    <nc r="V556" t="inlineStr">
      <is>
        <t>Kevin Loayza Ccapatinta</t>
      </is>
    </nc>
  </rcc>
  <rcc rId="182" sId="2">
    <nc r="Y556">
      <v>75</v>
    </nc>
  </rcc>
  <rcc rId="183" sId="2">
    <nc r="Z556" t="inlineStr">
      <is>
        <t>Media</t>
      </is>
    </nc>
  </rcc>
  <rcc rId="184" sId="2" numFmtId="19">
    <nc r="P556">
      <v>44585</v>
    </nc>
  </rcc>
  <rcc rId="185" sId="2" numFmtId="19">
    <nc r="Q556">
      <v>44589</v>
    </nc>
  </rcc>
  <rcc rId="186" sId="2" numFmtId="19">
    <nc r="P558">
      <v>44578</v>
    </nc>
  </rcc>
  <rcc rId="187" sId="2" numFmtId="19">
    <nc r="Q558">
      <v>44582</v>
    </nc>
  </rcc>
  <rrc rId="188" sId="2" ref="A557:XFD557" action="insertRow">
    <undo index="0" exp="area" ref3D="1" dr="$X$1:$X$1048576" dn="Z_C463207C_6EEE_459F_B196_E216FC980535_.wvu.Cols" sId="2"/>
  </rrc>
  <rcc rId="189" sId="2">
    <nc r="E557" t="inlineStr">
      <is>
        <t>Definición de reducción de Plazo o reducción de cuota
- Implementación de lógica de pago dirigido sobre reducción de plazo o reducción de cuota</t>
      </is>
    </nc>
  </rcc>
  <rcc rId="190" sId="2">
    <nc r="G557" t="inlineStr">
      <is>
        <t>Media</t>
      </is>
    </nc>
  </rcc>
  <rcc rId="191" sId="2">
    <nc r="H557" t="inlineStr">
      <is>
        <t>Proyecto</t>
      </is>
    </nc>
  </rcc>
  <rcc rId="192" sId="2">
    <nc r="I557" t="inlineStr">
      <is>
        <t>GERENCIA DE ADMINISTRACION</t>
      </is>
    </nc>
  </rcc>
  <rcc rId="193" sId="2">
    <nc r="K557" t="inlineStr">
      <is>
        <t>Yuri Manrique</t>
      </is>
    </nc>
  </rcc>
  <rcc rId="194" sId="2">
    <nc r="L557" t="inlineStr">
      <is>
        <t>NO</t>
      </is>
    </nc>
  </rcc>
  <rcc rId="195" sId="2">
    <nc r="M557" t="inlineStr">
      <is>
        <t>Canales Electrónicos</t>
      </is>
    </nc>
  </rcc>
  <rcc rId="196" sId="2">
    <nc r="N557">
      <v>0</v>
    </nc>
  </rcc>
  <rcc rId="197" sId="2">
    <nc r="O557" t="inlineStr">
      <is>
        <t>Media</t>
      </is>
    </nc>
  </rcc>
  <rcc rId="198" sId="2" numFmtId="19">
    <nc r="R557">
      <v>44635</v>
    </nc>
  </rcc>
  <rcc rId="199" sId="2">
    <nc r="S557" t="inlineStr">
      <is>
        <t>Implementación</t>
      </is>
    </nc>
  </rcc>
  <rcc rId="200" sId="2">
    <nc r="U557" t="inlineStr">
      <is>
        <t>NO</t>
      </is>
    </nc>
  </rcc>
  <rcc rId="201" sId="2">
    <nc r="V557" t="inlineStr">
      <is>
        <t>Kevin Loayza Ccapatinta</t>
      </is>
    </nc>
  </rcc>
  <rcc rId="202" sId="2">
    <nc r="Z564" t="inlineStr">
      <is>
        <t>Alta</t>
      </is>
    </nc>
  </rcc>
  <rcc rId="203" sId="2">
    <nc r="Z565" t="inlineStr">
      <is>
        <t>Alta</t>
      </is>
    </nc>
  </rcc>
  <rcc rId="204" sId="2">
    <nc r="Y564">
      <v>100</v>
    </nc>
  </rcc>
  <rcc rId="205" sId="2">
    <nc r="Y565">
      <v>100</v>
    </nc>
  </rcc>
  <rcc rId="206" sId="2">
    <nc r="Y557">
      <v>100</v>
    </nc>
  </rcc>
  <rcc rId="207" sId="2">
    <nc r="Z557" t="inlineStr">
      <is>
        <t>Alta</t>
      </is>
    </nc>
  </rcc>
  <rcc rId="208" sId="2" numFmtId="13">
    <nc r="T557">
      <v>0</v>
    </nc>
  </rcc>
  <rcc rId="209" sId="2" numFmtId="19">
    <nc r="P557">
      <v>44606</v>
    </nc>
  </rcc>
  <rcc rId="210" sId="2" numFmtId="19">
    <nc r="Q557">
      <v>44610</v>
    </nc>
  </rcc>
  <rcc rId="211" sId="2">
    <nc r="B557" t="inlineStr">
      <is>
        <t>NO</t>
      </is>
    </nc>
  </rcc>
  <rcc rId="212" sId="2">
    <nc r="C557" t="inlineStr">
      <is>
        <t>SI</t>
      </is>
    </nc>
  </rcc>
  <rcc rId="213" sId="2">
    <nc r="G555" t="inlineStr">
      <is>
        <t>Media</t>
      </is>
    </nc>
  </rcc>
  <rcc rId="214" sId="2">
    <nc r="H555" t="inlineStr">
      <is>
        <t>Proyecto</t>
      </is>
    </nc>
  </rcc>
  <rcc rId="215" sId="2">
    <nc r="I555" t="inlineStr">
      <is>
        <t>GERENCIA DE ADMINISTRACION</t>
      </is>
    </nc>
  </rcc>
  <rcc rId="216" sId="2">
    <nc r="K555" t="inlineStr">
      <is>
        <t>Yuri Manrique</t>
      </is>
    </nc>
  </rcc>
  <rcc rId="217" sId="2">
    <nc r="L555" t="inlineStr">
      <is>
        <t>NO</t>
      </is>
    </nc>
  </rcc>
  <rcc rId="218" sId="2">
    <nc r="M555" t="inlineStr">
      <is>
        <t>Canales Electrónicos</t>
      </is>
    </nc>
  </rcc>
  <rcc rId="219" sId="2">
    <nc r="N555">
      <v>0</v>
    </nc>
  </rcc>
  <rcc rId="220" sId="2">
    <nc r="O555" t="inlineStr">
      <is>
        <t>Media</t>
      </is>
    </nc>
  </rcc>
  <rcc rId="221" sId="2" numFmtId="19">
    <nc r="P555">
      <v>44585</v>
    </nc>
  </rcc>
  <rcc rId="222" sId="2" numFmtId="19">
    <nc r="Q555">
      <v>44589</v>
    </nc>
  </rcc>
  <rcc rId="223" sId="2" numFmtId="19">
    <nc r="R555">
      <v>44635</v>
    </nc>
  </rcc>
  <rcc rId="224" sId="2">
    <nc r="S555" t="inlineStr">
      <is>
        <t>Implementación</t>
      </is>
    </nc>
  </rcc>
  <rcc rId="225" sId="2" numFmtId="13">
    <nc r="T555">
      <v>1</v>
    </nc>
  </rcc>
  <rcc rId="226" sId="2">
    <nc r="U555" t="inlineStr">
      <is>
        <t>NO</t>
      </is>
    </nc>
  </rcc>
  <rcc rId="227" sId="2">
    <nc r="V555" t="inlineStr">
      <is>
        <t>Kevin Loayza Ccapatinta</t>
      </is>
    </nc>
  </rcc>
  <rcc rId="228" sId="2">
    <nc r="Y555">
      <v>75</v>
    </nc>
  </rcc>
  <rcc rId="229" sId="2">
    <nc r="Z555" t="inlineStr">
      <is>
        <t>Media</t>
      </is>
    </nc>
  </rcc>
  <rcv guid="{C463207C-6EEE-459F-B196-E216FC980535}" action="delete"/>
  <rdn rId="0" localSheetId="2" customView="1" name="Z_C463207C_6EEE_459F_B196_E216FC980535_.wvu.Rows" hidden="1" oldHidden="1">
    <formula>'CONSOL REQ. PEND. IMPLEMEN 2021'!$5:$553</formula>
  </rdn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2021'!$A$4:$AD$4</formula>
    <oldFormula>'CONSOL REQ. PEND. IMPLEMEN 2021'!$A$4:$Z$553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463207C-6EEE-459F-B196-E216FC980535}" action="delete"/>
  <rdn rId="0" localSheetId="2" customView="1" name="Z_C463207C_6EEE_459F_B196_E216FC980535_.wvu.Rows" hidden="1" oldHidden="1">
    <formula>'CONSOL REQ. PEND. IMPLEMEN 2021'!$5:$553</formula>
    <oldFormula>'CONSOL REQ. PEND. IMPLEMEN 2021'!$5:$553</oldFormula>
  </rdn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2021'!$A$4:$AD$4</formula>
    <oldFormula>'CONSOL REQ. PEND. IMPLEMEN 2021'!$A$4:$AD$4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C463207C_6EEE_459F_B196_E216FC980535_.wvu.Rows" hidden="1" oldHidden="1">
    <oldFormula>'CONSOL REQ. PEND. IMPLEMEN 2021'!$5:$553</oldFormula>
  </rdn>
  <rcv guid="{C463207C-6EEE-459F-B196-E216FC980535}" action="delete"/>
  <rdn rId="0" localSheetId="2" customView="1" name="Z_C463207C_6EEE_459F_B196_E216FC980535_.wvu.Cols" hidden="1" oldHidden="1">
    <formula>'CONSOL REQ. PEND. IMPLEMEN 2021'!$X:$X</formula>
    <oldFormula>'CONSOL REQ. PEND. IMPLEMEN 2021'!$X:$X</oldFormula>
  </rdn>
  <rdn rId="0" localSheetId="2" customView="1" name="Z_C463207C_6EEE_459F_B196_E216FC980535_.wvu.FilterData" hidden="1" oldHidden="1">
    <formula>'CONSOL REQ. PEND. IMPLEMEN 2021'!$A$4:$AD$4</formula>
    <oldFormula>'CONSOL REQ. PEND. IMPLEMEN 2021'!$A$4:$AD$4</oldFormula>
  </rdn>
  <rdn rId="0" localSheetId="5" customView="1" name="Z_C463207C_6EEE_459F_B196_E216FC980535_.wvu.FilterData" hidden="1" oldHidden="1">
    <formula>'CONSOL REQ IMPLEMENTADOS 2021'!$A$4:$T$18</formula>
    <oldFormula>'CONSOL REQ IMPLEMENTADOS 2021'!$A$4:$T$18</oldFormula>
  </rdn>
  <rdn rId="0" localSheetId="6" customView="1" name="Z_C463207C_6EEE_459F_B196_E216FC980535_.wvu.PrintArea" hidden="1" oldHidden="1">
    <formula>KANBAN!$A:$R</formula>
    <oldFormula>KANBAN!$A:$R</oldFormula>
  </rdn>
  <rcv guid="{C463207C-6EEE-459F-B196-E216FC98053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">
  <userInfo guid="{E73AD4C1-DFFE-4A21-A53D-E26B979D42D1}" name="Administrador" id="-524733490" dateTime="2022-02-10T09:25:35"/>
  <userInfo guid="{82D711AE-6284-45C2-990C-28F041F34163}" name="Administrador" id="-524698659" dateTime="2022-02-14T09:29:03"/>
  <userInfo guid="{DB025FC0-74FD-4C02-B761-E3078816FCFB}" name="Administrador" id="-524727812" dateTime="2022-02-14T11:55:16"/>
  <userInfo guid="{803329B1-6A0F-47C5-96DE-EF7151D4583C}" name="Administrador" id="-524725200" dateTime="2022-02-14T16:31:37"/>
</us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topLeftCell="A7" workbookViewId="0">
      <selection activeCell="B35" sqref="B35"/>
    </sheetView>
  </sheetViews>
  <sheetFormatPr baseColWidth="10" defaultRowHeight="15" x14ac:dyDescent="0.25"/>
  <cols>
    <col min="1" max="1" width="38.7109375" bestFit="1" customWidth="1"/>
    <col min="2" max="2" width="12.5703125" bestFit="1" customWidth="1"/>
  </cols>
  <sheetData>
    <row r="3" spans="1:2" x14ac:dyDescent="0.25">
      <c r="A3" s="47" t="s">
        <v>111</v>
      </c>
      <c r="B3" t="s">
        <v>366</v>
      </c>
    </row>
    <row r="4" spans="1:2" x14ac:dyDescent="0.25">
      <c r="A4" s="48" t="s">
        <v>119</v>
      </c>
      <c r="B4" s="38">
        <v>35</v>
      </c>
    </row>
    <row r="5" spans="1:2" x14ac:dyDescent="0.25">
      <c r="A5" s="98" t="s">
        <v>15</v>
      </c>
      <c r="B5" s="38">
        <v>16</v>
      </c>
    </row>
    <row r="6" spans="1:2" x14ac:dyDescent="0.25">
      <c r="A6" s="98" t="s">
        <v>14</v>
      </c>
      <c r="B6" s="99">
        <v>19</v>
      </c>
    </row>
    <row r="7" spans="1:2" x14ac:dyDescent="0.25">
      <c r="A7" s="48" t="s">
        <v>127</v>
      </c>
      <c r="B7" s="38">
        <v>23</v>
      </c>
    </row>
    <row r="8" spans="1:2" x14ac:dyDescent="0.25">
      <c r="A8" s="98" t="s">
        <v>15</v>
      </c>
      <c r="B8" s="38">
        <v>5</v>
      </c>
    </row>
    <row r="9" spans="1:2" x14ac:dyDescent="0.25">
      <c r="A9" s="98" t="s">
        <v>14</v>
      </c>
      <c r="B9" s="99">
        <v>18</v>
      </c>
    </row>
    <row r="10" spans="1:2" x14ac:dyDescent="0.25">
      <c r="A10" s="48" t="s">
        <v>243</v>
      </c>
      <c r="B10" s="38">
        <v>10</v>
      </c>
    </row>
    <row r="11" spans="1:2" x14ac:dyDescent="0.25">
      <c r="A11" s="98" t="s">
        <v>15</v>
      </c>
      <c r="B11" s="38">
        <v>4</v>
      </c>
    </row>
    <row r="12" spans="1:2" x14ac:dyDescent="0.25">
      <c r="A12" s="98" t="s">
        <v>14</v>
      </c>
      <c r="B12" s="100">
        <v>6</v>
      </c>
    </row>
    <row r="13" spans="1:2" x14ac:dyDescent="0.25">
      <c r="A13" s="48" t="s">
        <v>245</v>
      </c>
      <c r="B13" s="38">
        <v>5</v>
      </c>
    </row>
    <row r="14" spans="1:2" x14ac:dyDescent="0.25">
      <c r="A14" s="98" t="s">
        <v>15</v>
      </c>
      <c r="B14" s="38"/>
    </row>
    <row r="15" spans="1:2" x14ac:dyDescent="0.25">
      <c r="A15" s="98" t="s">
        <v>14</v>
      </c>
      <c r="B15" s="100">
        <v>5</v>
      </c>
    </row>
    <row r="16" spans="1:2" x14ac:dyDescent="0.25">
      <c r="A16" s="48" t="s">
        <v>39</v>
      </c>
      <c r="B16" s="38">
        <v>36</v>
      </c>
    </row>
    <row r="17" spans="1:2" x14ac:dyDescent="0.25">
      <c r="A17" s="98" t="s">
        <v>15</v>
      </c>
      <c r="B17" s="38">
        <v>18</v>
      </c>
    </row>
    <row r="18" spans="1:2" x14ac:dyDescent="0.25">
      <c r="A18" s="98" t="s">
        <v>14</v>
      </c>
      <c r="B18" s="38">
        <v>18</v>
      </c>
    </row>
    <row r="19" spans="1:2" x14ac:dyDescent="0.25">
      <c r="A19" s="48" t="s">
        <v>235</v>
      </c>
      <c r="B19" s="38">
        <v>12</v>
      </c>
    </row>
    <row r="20" spans="1:2" x14ac:dyDescent="0.25">
      <c r="A20" s="98" t="s">
        <v>15</v>
      </c>
      <c r="B20" s="38">
        <v>1</v>
      </c>
    </row>
    <row r="21" spans="1:2" x14ac:dyDescent="0.25">
      <c r="A21" s="98" t="s">
        <v>14</v>
      </c>
      <c r="B21" s="38">
        <v>11</v>
      </c>
    </row>
    <row r="22" spans="1:2" x14ac:dyDescent="0.25">
      <c r="A22" s="48" t="s">
        <v>241</v>
      </c>
      <c r="B22" s="38">
        <v>13</v>
      </c>
    </row>
    <row r="23" spans="1:2" x14ac:dyDescent="0.25">
      <c r="A23" s="98" t="s">
        <v>14</v>
      </c>
      <c r="B23" s="38">
        <v>13</v>
      </c>
    </row>
    <row r="24" spans="1:2" x14ac:dyDescent="0.25">
      <c r="A24" s="48" t="s">
        <v>129</v>
      </c>
      <c r="B24" s="38">
        <v>18</v>
      </c>
    </row>
    <row r="25" spans="1:2" x14ac:dyDescent="0.25">
      <c r="A25" s="98" t="s">
        <v>15</v>
      </c>
      <c r="B25" s="38">
        <v>3</v>
      </c>
    </row>
    <row r="26" spans="1:2" x14ac:dyDescent="0.25">
      <c r="A26" s="98" t="s">
        <v>14</v>
      </c>
      <c r="B26" s="38">
        <v>15</v>
      </c>
    </row>
    <row r="27" spans="1:2" x14ac:dyDescent="0.25">
      <c r="A27" s="48" t="s">
        <v>43</v>
      </c>
      <c r="B27" s="38">
        <v>24</v>
      </c>
    </row>
    <row r="28" spans="1:2" x14ac:dyDescent="0.25">
      <c r="A28" s="98" t="s">
        <v>15</v>
      </c>
      <c r="B28" s="38">
        <v>12</v>
      </c>
    </row>
    <row r="29" spans="1:2" x14ac:dyDescent="0.25">
      <c r="A29" s="98" t="s">
        <v>14</v>
      </c>
      <c r="B29" s="38">
        <v>12</v>
      </c>
    </row>
    <row r="30" spans="1:2" x14ac:dyDescent="0.25">
      <c r="A30" s="48" t="s">
        <v>219</v>
      </c>
      <c r="B30" s="38">
        <v>23</v>
      </c>
    </row>
    <row r="31" spans="1:2" x14ac:dyDescent="0.25">
      <c r="A31" s="98" t="s">
        <v>15</v>
      </c>
      <c r="B31" s="38">
        <v>11</v>
      </c>
    </row>
    <row r="32" spans="1:2" x14ac:dyDescent="0.25">
      <c r="A32" s="98" t="s">
        <v>14</v>
      </c>
      <c r="B32" s="38">
        <v>12</v>
      </c>
    </row>
    <row r="33" spans="1:2" x14ac:dyDescent="0.25">
      <c r="A33" s="48" t="s">
        <v>128</v>
      </c>
      <c r="B33" s="38">
        <v>26</v>
      </c>
    </row>
    <row r="34" spans="1:2" x14ac:dyDescent="0.25">
      <c r="A34" s="98" t="s">
        <v>15</v>
      </c>
      <c r="B34" s="38">
        <v>10</v>
      </c>
    </row>
    <row r="35" spans="1:2" x14ac:dyDescent="0.25">
      <c r="A35" s="98" t="s">
        <v>14</v>
      </c>
      <c r="B35" s="38">
        <v>16</v>
      </c>
    </row>
    <row r="36" spans="1:2" x14ac:dyDescent="0.25">
      <c r="A36" s="48" t="s">
        <v>236</v>
      </c>
      <c r="B36" s="38">
        <v>11</v>
      </c>
    </row>
    <row r="37" spans="1:2" x14ac:dyDescent="0.25">
      <c r="A37" s="98" t="s">
        <v>15</v>
      </c>
      <c r="B37" s="38">
        <v>1</v>
      </c>
    </row>
    <row r="38" spans="1:2" x14ac:dyDescent="0.25">
      <c r="A38" s="98" t="s">
        <v>14</v>
      </c>
      <c r="B38" s="38">
        <v>10</v>
      </c>
    </row>
    <row r="39" spans="1:2" x14ac:dyDescent="0.25">
      <c r="A39" s="48" t="s">
        <v>244</v>
      </c>
      <c r="B39" s="38">
        <v>12</v>
      </c>
    </row>
    <row r="40" spans="1:2" x14ac:dyDescent="0.25">
      <c r="A40" s="98" t="s">
        <v>14</v>
      </c>
      <c r="B40" s="38">
        <v>12</v>
      </c>
    </row>
    <row r="41" spans="1:2" x14ac:dyDescent="0.25">
      <c r="A41" s="48" t="s">
        <v>305</v>
      </c>
      <c r="B41" s="38"/>
    </row>
    <row r="42" spans="1:2" x14ac:dyDescent="0.25">
      <c r="A42" s="98" t="s">
        <v>15</v>
      </c>
      <c r="B42" s="100"/>
    </row>
    <row r="43" spans="1:2" x14ac:dyDescent="0.25">
      <c r="A43" s="98" t="s">
        <v>14</v>
      </c>
      <c r="B43" s="100"/>
    </row>
    <row r="44" spans="1:2" x14ac:dyDescent="0.25">
      <c r="A44" s="48" t="s">
        <v>126</v>
      </c>
      <c r="B44" s="38">
        <v>59</v>
      </c>
    </row>
    <row r="45" spans="1:2" x14ac:dyDescent="0.25">
      <c r="A45" s="98" t="s">
        <v>15</v>
      </c>
      <c r="B45" s="38">
        <v>31</v>
      </c>
    </row>
    <row r="46" spans="1:2" x14ac:dyDescent="0.25">
      <c r="A46" s="98" t="s">
        <v>14</v>
      </c>
      <c r="B46" s="99">
        <v>28</v>
      </c>
    </row>
    <row r="47" spans="1:2" x14ac:dyDescent="0.25">
      <c r="A47" s="48" t="s">
        <v>125</v>
      </c>
      <c r="B47" s="38">
        <v>2</v>
      </c>
    </row>
    <row r="48" spans="1:2" x14ac:dyDescent="0.25">
      <c r="A48" s="98" t="s">
        <v>14</v>
      </c>
      <c r="B48" s="38">
        <v>2</v>
      </c>
    </row>
    <row r="49" spans="1:2" x14ac:dyDescent="0.25">
      <c r="A49" s="48" t="s">
        <v>112</v>
      </c>
      <c r="B49" s="38">
        <v>309</v>
      </c>
    </row>
  </sheetData>
  <customSheetViews>
    <customSheetView guid="{C463207C-6EEE-459F-B196-E216FC980535}" showPageBreaks="1" topLeftCell="A7">
      <selection activeCell="B35" sqref="B35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AC223"/>
  <sheetViews>
    <sheetView tabSelected="1" topLeftCell="A141" zoomScale="80" zoomScaleNormal="80" zoomScalePageLayoutView="55" workbookViewId="0">
      <selection activeCell="G150" sqref="G150"/>
    </sheetView>
  </sheetViews>
  <sheetFormatPr baseColWidth="10" defaultRowHeight="15" x14ac:dyDescent="0.25"/>
  <cols>
    <col min="1" max="1" width="4.140625" style="57" customWidth="1"/>
    <col min="2" max="2" width="17.85546875" style="97" bestFit="1" customWidth="1"/>
    <col min="3" max="3" width="12.7109375" style="97" bestFit="1" customWidth="1"/>
    <col min="4" max="4" width="11.7109375" style="88" bestFit="1" customWidth="1"/>
    <col min="5" max="5" width="70.140625" style="58" customWidth="1"/>
    <col min="6" max="6" width="38" style="55" customWidth="1"/>
    <col min="7" max="8" width="26" style="55" customWidth="1"/>
    <col min="9" max="9" width="39.140625" style="55" customWidth="1"/>
    <col min="10" max="10" width="19" style="56" customWidth="1"/>
    <col min="11" max="11" width="30.7109375" style="55" bestFit="1" customWidth="1"/>
    <col min="12" max="12" width="14.28515625" style="27" customWidth="1"/>
    <col min="13" max="13" width="19.28515625" style="27" customWidth="1"/>
    <col min="14" max="14" width="24.42578125" style="27" customWidth="1"/>
    <col min="15" max="15" width="16.5703125" style="56" customWidth="1"/>
    <col min="16" max="16" width="15.5703125" style="56" customWidth="1"/>
    <col min="17" max="17" width="15.5703125" style="56" bestFit="1" customWidth="1"/>
    <col min="18" max="18" width="14.5703125" style="56" bestFit="1" customWidth="1"/>
    <col min="19" max="19" width="17.85546875" style="55" customWidth="1"/>
    <col min="20" max="20" width="9" style="115" customWidth="1"/>
    <col min="21" max="21" width="15.42578125" style="27" bestFit="1" customWidth="1"/>
    <col min="22" max="22" width="41" style="55" customWidth="1"/>
    <col min="23" max="23" width="39.140625" style="55" customWidth="1"/>
    <col min="24" max="24" width="51.5703125" style="58" hidden="1" customWidth="1"/>
    <col min="25" max="29" width="21.7109375" style="58" customWidth="1"/>
    <col min="30" max="30" width="11.85546875" style="82" bestFit="1" customWidth="1"/>
    <col min="31" max="16384" width="11.42578125" style="82"/>
  </cols>
  <sheetData>
    <row r="1" spans="1:29" s="83" customFormat="1" x14ac:dyDescent="0.25">
      <c r="A1" s="21"/>
      <c r="B1" s="96"/>
      <c r="C1" s="101"/>
      <c r="D1" s="85"/>
      <c r="E1" s="33"/>
      <c r="F1" s="1"/>
      <c r="G1" s="1"/>
      <c r="H1" s="1"/>
      <c r="I1" s="1"/>
      <c r="J1" s="22"/>
      <c r="K1" s="1"/>
      <c r="L1" s="23"/>
      <c r="M1" s="23"/>
      <c r="N1" s="23"/>
      <c r="O1" s="22"/>
      <c r="P1" s="22"/>
      <c r="Q1" s="22"/>
      <c r="R1" s="22"/>
      <c r="S1" s="1"/>
      <c r="T1" s="112"/>
      <c r="U1" s="116"/>
      <c r="V1" s="1"/>
      <c r="W1" s="1"/>
      <c r="X1" s="33"/>
      <c r="Y1" s="33"/>
      <c r="Z1" s="33"/>
      <c r="AA1" s="33"/>
      <c r="AB1" s="33"/>
      <c r="AC1" s="33"/>
    </row>
    <row r="2" spans="1:29" s="83" customFormat="1" x14ac:dyDescent="0.25">
      <c r="A2" s="149"/>
      <c r="B2" s="150"/>
      <c r="C2" s="151"/>
      <c r="D2" s="152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2"/>
      <c r="U2" s="150"/>
      <c r="V2" s="150"/>
      <c r="W2" s="150"/>
      <c r="X2" s="153"/>
      <c r="Y2" s="1"/>
      <c r="Z2" s="1"/>
      <c r="AA2" s="1"/>
      <c r="AB2" s="1"/>
      <c r="AC2" s="1"/>
    </row>
    <row r="3" spans="1:29" s="83" customFormat="1" ht="18.75" x14ac:dyDescent="0.3">
      <c r="A3" s="154" t="s">
        <v>31</v>
      </c>
      <c r="B3" s="155"/>
      <c r="C3" s="156"/>
      <c r="D3" s="157"/>
      <c r="E3" s="155"/>
      <c r="F3" s="155"/>
      <c r="G3" s="155"/>
      <c r="H3" s="155"/>
      <c r="I3" s="155"/>
      <c r="J3" s="155"/>
      <c r="K3" s="155"/>
      <c r="L3" s="158"/>
      <c r="M3" s="159" t="s">
        <v>32</v>
      </c>
      <c r="N3" s="160"/>
      <c r="O3" s="160"/>
      <c r="P3" s="160"/>
      <c r="Q3" s="160"/>
      <c r="R3" s="160"/>
      <c r="S3" s="160"/>
      <c r="T3" s="161"/>
      <c r="U3" s="160"/>
      <c r="V3" s="160"/>
      <c r="W3" s="160"/>
      <c r="X3" s="162"/>
      <c r="Y3" s="46"/>
      <c r="Z3" s="46"/>
      <c r="AA3" s="46"/>
      <c r="AB3" s="46"/>
      <c r="AC3" s="46"/>
    </row>
    <row r="4" spans="1:29" s="84" customFormat="1" ht="57.75" customHeight="1" x14ac:dyDescent="0.25">
      <c r="A4" s="41" t="s">
        <v>2</v>
      </c>
      <c r="B4" s="41" t="s">
        <v>247</v>
      </c>
      <c r="C4" s="41" t="s">
        <v>248</v>
      </c>
      <c r="D4" s="86" t="s">
        <v>228</v>
      </c>
      <c r="E4" s="119" t="s">
        <v>5</v>
      </c>
      <c r="F4" s="119" t="s">
        <v>110</v>
      </c>
      <c r="G4" s="118" t="s">
        <v>25</v>
      </c>
      <c r="H4" s="118" t="s">
        <v>6</v>
      </c>
      <c r="I4" s="118" t="s">
        <v>24</v>
      </c>
      <c r="J4" s="118" t="s">
        <v>4</v>
      </c>
      <c r="K4" s="40" t="s">
        <v>16</v>
      </c>
      <c r="L4" s="40" t="s">
        <v>13</v>
      </c>
      <c r="M4" s="45" t="s">
        <v>60</v>
      </c>
      <c r="N4" s="45" t="s">
        <v>58</v>
      </c>
      <c r="O4" s="45" t="s">
        <v>33</v>
      </c>
      <c r="P4" s="45" t="s">
        <v>59</v>
      </c>
      <c r="Q4" s="45" t="s">
        <v>10</v>
      </c>
      <c r="R4" s="45" t="s">
        <v>11</v>
      </c>
      <c r="S4" s="46" t="s">
        <v>29</v>
      </c>
      <c r="T4" s="113" t="s">
        <v>12</v>
      </c>
      <c r="U4" s="46" t="s">
        <v>233</v>
      </c>
      <c r="V4" s="46" t="s">
        <v>106</v>
      </c>
      <c r="W4" s="46" t="s">
        <v>107</v>
      </c>
      <c r="X4" s="46" t="s">
        <v>30</v>
      </c>
      <c r="Y4" s="46" t="s">
        <v>215</v>
      </c>
      <c r="Z4" s="46" t="s">
        <v>216</v>
      </c>
      <c r="AA4" s="46" t="s">
        <v>400</v>
      </c>
      <c r="AB4" s="46" t="s">
        <v>374</v>
      </c>
      <c r="AC4" s="46" t="s">
        <v>373</v>
      </c>
    </row>
    <row r="5" spans="1:29" s="25" customFormat="1" ht="57.75" hidden="1" customHeight="1" x14ac:dyDescent="0.25">
      <c r="A5" s="49">
        <v>150</v>
      </c>
      <c r="B5" s="143" t="s">
        <v>15</v>
      </c>
      <c r="C5" s="143" t="s">
        <v>14</v>
      </c>
      <c r="D5" s="144">
        <v>100</v>
      </c>
      <c r="E5" s="50" t="s">
        <v>229</v>
      </c>
      <c r="F5" s="145" t="s">
        <v>117</v>
      </c>
      <c r="G5" s="51" t="s">
        <v>26</v>
      </c>
      <c r="H5" s="51" t="s">
        <v>7</v>
      </c>
      <c r="I5" s="51" t="s">
        <v>87</v>
      </c>
      <c r="J5" s="141">
        <v>44236</v>
      </c>
      <c r="K5" s="51" t="s">
        <v>172</v>
      </c>
      <c r="L5" s="44" t="s">
        <v>14</v>
      </c>
      <c r="M5" s="44" t="s">
        <v>64</v>
      </c>
      <c r="N5" s="44">
        <v>1</v>
      </c>
      <c r="O5" s="137" t="s">
        <v>26</v>
      </c>
      <c r="P5" s="137">
        <v>44236</v>
      </c>
      <c r="Q5" s="137">
        <v>44323</v>
      </c>
      <c r="R5" s="137">
        <v>44329</v>
      </c>
      <c r="S5" s="51" t="s">
        <v>19</v>
      </c>
      <c r="T5" s="53">
        <v>1</v>
      </c>
      <c r="U5" s="53" t="s">
        <v>15</v>
      </c>
      <c r="V5" s="51" t="s">
        <v>128</v>
      </c>
      <c r="W5" s="50"/>
      <c r="X5" s="50"/>
      <c r="Y5" s="50">
        <f>IF(Z5="Alta",100,IF(Z5="Media",75,IF(Z5="Baja",50,IF(Z5="",0))))</f>
        <v>50</v>
      </c>
      <c r="Z5" s="50" t="str">
        <f>IF(SUM(AA5:AC5)&gt;=2,"Alta",(IF(SUM(AA5:AC5)=1,"Media",(IF(SUM(AA5:AC5)=0,"Baja","Desconocido")))))</f>
        <v>Baja</v>
      </c>
      <c r="AA5" s="125">
        <v>0</v>
      </c>
      <c r="AB5" s="125">
        <v>0</v>
      </c>
      <c r="AC5" s="125">
        <v>0</v>
      </c>
    </row>
    <row r="6" spans="1:29" s="25" customFormat="1" ht="57.75" hidden="1" customHeight="1" x14ac:dyDescent="0.25">
      <c r="A6" s="49">
        <v>151</v>
      </c>
      <c r="B6" s="143" t="s">
        <v>15</v>
      </c>
      <c r="C6" s="143" t="s">
        <v>14</v>
      </c>
      <c r="D6" s="144">
        <v>100</v>
      </c>
      <c r="E6" s="50" t="s">
        <v>230</v>
      </c>
      <c r="F6" s="145" t="s">
        <v>117</v>
      </c>
      <c r="G6" s="51" t="s">
        <v>26</v>
      </c>
      <c r="H6" s="51" t="s">
        <v>7</v>
      </c>
      <c r="I6" s="51" t="s">
        <v>87</v>
      </c>
      <c r="J6" s="141">
        <v>44236</v>
      </c>
      <c r="K6" s="51" t="s">
        <v>172</v>
      </c>
      <c r="L6" s="44" t="s">
        <v>14</v>
      </c>
      <c r="M6" s="44" t="s">
        <v>64</v>
      </c>
      <c r="N6" s="44">
        <v>1</v>
      </c>
      <c r="O6" s="137" t="s">
        <v>26</v>
      </c>
      <c r="P6" s="137">
        <v>44236</v>
      </c>
      <c r="Q6" s="137">
        <v>44323</v>
      </c>
      <c r="R6" s="137">
        <v>44329</v>
      </c>
      <c r="S6" s="51" t="s">
        <v>19</v>
      </c>
      <c r="T6" s="53">
        <v>1</v>
      </c>
      <c r="U6" s="53" t="s">
        <v>15</v>
      </c>
      <c r="V6" s="51" t="s">
        <v>128</v>
      </c>
      <c r="W6" s="50"/>
      <c r="X6" s="50"/>
      <c r="Y6" s="50">
        <f>IF(Z6="Alta",100,IF(Z6="Media",75,IF(Z6="Baja",50,IF(Z6="",0))))</f>
        <v>50</v>
      </c>
      <c r="Z6" s="50" t="str">
        <f t="shared" ref="Z6:Z8" si="0">IF(SUM(AA6:AC6)&gt;=2,"Alta",(IF(SUM(AA6:AC6)=1,"Media",(IF(SUM(AA6:AC6)=0,"Baja","Desconocido")))))</f>
        <v>Baja</v>
      </c>
      <c r="AA6" s="125">
        <v>0</v>
      </c>
      <c r="AB6" s="125">
        <v>0</v>
      </c>
      <c r="AC6" s="125">
        <v>0</v>
      </c>
    </row>
    <row r="7" spans="1:29" s="25" customFormat="1" ht="57.75" hidden="1" customHeight="1" x14ac:dyDescent="0.25">
      <c r="A7" s="49">
        <v>152</v>
      </c>
      <c r="B7" s="143" t="s">
        <v>15</v>
      </c>
      <c r="C7" s="143" t="s">
        <v>15</v>
      </c>
      <c r="D7" s="144">
        <v>100</v>
      </c>
      <c r="E7" s="50" t="s">
        <v>231</v>
      </c>
      <c r="F7" s="145" t="s">
        <v>117</v>
      </c>
      <c r="G7" s="51" t="s">
        <v>26</v>
      </c>
      <c r="H7" s="51" t="s">
        <v>7</v>
      </c>
      <c r="I7" s="51" t="s">
        <v>87</v>
      </c>
      <c r="J7" s="141">
        <v>44236</v>
      </c>
      <c r="K7" s="51" t="s">
        <v>172</v>
      </c>
      <c r="L7" s="44" t="s">
        <v>14</v>
      </c>
      <c r="M7" s="44" t="s">
        <v>64</v>
      </c>
      <c r="N7" s="44">
        <v>1</v>
      </c>
      <c r="O7" s="137" t="s">
        <v>26</v>
      </c>
      <c r="P7" s="137">
        <v>44236</v>
      </c>
      <c r="Q7" s="137">
        <v>44323</v>
      </c>
      <c r="R7" s="137">
        <v>44329</v>
      </c>
      <c r="S7" s="51" t="s">
        <v>19</v>
      </c>
      <c r="T7" s="53">
        <v>1</v>
      </c>
      <c r="U7" s="53" t="s">
        <v>15</v>
      </c>
      <c r="V7" s="51" t="s">
        <v>128</v>
      </c>
      <c r="W7" s="50"/>
      <c r="X7" s="50"/>
      <c r="Y7" s="50">
        <f>IF(Z7="Alta",100,IF(Z7="Media",75,IF(Z7="Baja",50,IF(Z7="",0))))</f>
        <v>50</v>
      </c>
      <c r="Z7" s="50" t="str">
        <f t="shared" si="0"/>
        <v>Baja</v>
      </c>
      <c r="AA7" s="125">
        <v>0</v>
      </c>
      <c r="AB7" s="125">
        <v>0</v>
      </c>
      <c r="AC7" s="125">
        <v>0</v>
      </c>
    </row>
    <row r="8" spans="1:29" s="25" customFormat="1" ht="57.75" hidden="1" customHeight="1" x14ac:dyDescent="0.25">
      <c r="A8" s="49">
        <v>153</v>
      </c>
      <c r="B8" s="143" t="s">
        <v>15</v>
      </c>
      <c r="C8" s="143" t="s">
        <v>14</v>
      </c>
      <c r="D8" s="144">
        <v>100</v>
      </c>
      <c r="E8" s="50" t="s">
        <v>232</v>
      </c>
      <c r="F8" s="145" t="s">
        <v>117</v>
      </c>
      <c r="G8" s="51" t="s">
        <v>26</v>
      </c>
      <c r="H8" s="51" t="s">
        <v>7</v>
      </c>
      <c r="I8" s="51" t="s">
        <v>87</v>
      </c>
      <c r="J8" s="141">
        <v>44236</v>
      </c>
      <c r="K8" s="51" t="s">
        <v>172</v>
      </c>
      <c r="L8" s="44" t="s">
        <v>14</v>
      </c>
      <c r="M8" s="44" t="s">
        <v>64</v>
      </c>
      <c r="N8" s="44">
        <v>1</v>
      </c>
      <c r="O8" s="137" t="s">
        <v>26</v>
      </c>
      <c r="P8" s="137">
        <v>44236</v>
      </c>
      <c r="Q8" s="137">
        <v>44323</v>
      </c>
      <c r="R8" s="137">
        <v>44329</v>
      </c>
      <c r="S8" s="51" t="s">
        <v>19</v>
      </c>
      <c r="T8" s="53">
        <v>1</v>
      </c>
      <c r="U8" s="53" t="s">
        <v>15</v>
      </c>
      <c r="V8" s="51" t="s">
        <v>128</v>
      </c>
      <c r="W8" s="50"/>
      <c r="X8" s="50"/>
      <c r="Y8" s="50">
        <f>IF(Z8="Alta",100,IF(Z8="Media",75,IF(Z8="Baja",50,IF(Z8="",0))))</f>
        <v>50</v>
      </c>
      <c r="Z8" s="50" t="str">
        <f t="shared" si="0"/>
        <v>Baja</v>
      </c>
      <c r="AA8" s="125">
        <v>0</v>
      </c>
      <c r="AB8" s="125">
        <v>0</v>
      </c>
      <c r="AC8" s="125">
        <v>0</v>
      </c>
    </row>
    <row r="9" spans="1:29" s="25" customFormat="1" ht="60" hidden="1" x14ac:dyDescent="0.25">
      <c r="A9" s="76">
        <v>370</v>
      </c>
      <c r="B9" s="92" t="s">
        <v>14</v>
      </c>
      <c r="C9" s="92" t="s">
        <v>14</v>
      </c>
      <c r="D9" s="89">
        <v>173</v>
      </c>
      <c r="E9" s="72" t="s">
        <v>166</v>
      </c>
      <c r="F9" s="59"/>
      <c r="G9" s="78" t="s">
        <v>28</v>
      </c>
      <c r="H9" s="78" t="s">
        <v>7</v>
      </c>
      <c r="I9" s="78" t="s">
        <v>87</v>
      </c>
      <c r="J9" s="102" t="s">
        <v>171</v>
      </c>
      <c r="K9" s="78" t="s">
        <v>172</v>
      </c>
      <c r="L9" s="79" t="s">
        <v>15</v>
      </c>
      <c r="M9" s="79" t="s">
        <v>64</v>
      </c>
      <c r="N9" s="79">
        <v>0</v>
      </c>
      <c r="O9" s="80" t="s">
        <v>26</v>
      </c>
      <c r="P9" s="103" t="s">
        <v>171</v>
      </c>
      <c r="Q9" s="111">
        <v>44417</v>
      </c>
      <c r="R9" s="111" t="s">
        <v>171</v>
      </c>
      <c r="S9" s="78" t="s">
        <v>17</v>
      </c>
      <c r="T9" s="114">
        <v>0</v>
      </c>
      <c r="U9" s="117" t="s">
        <v>15</v>
      </c>
      <c r="V9" s="78" t="s">
        <v>244</v>
      </c>
      <c r="W9" s="78"/>
      <c r="X9" s="72"/>
      <c r="Y9" s="72">
        <f t="shared" ref="Y9:Y10" si="1">IF(Z9="Alta",100,IF(Z9="Media",75,IF(Z9="Baja",50,IF(Z9="",0))))</f>
        <v>100</v>
      </c>
      <c r="Z9" s="72" t="s">
        <v>26</v>
      </c>
      <c r="AA9" s="125">
        <v>0</v>
      </c>
      <c r="AB9" s="125">
        <v>0</v>
      </c>
      <c r="AC9" s="125">
        <v>0</v>
      </c>
    </row>
    <row r="10" spans="1:29" s="25" customFormat="1" ht="30" hidden="1" x14ac:dyDescent="0.25">
      <c r="A10" s="76">
        <v>379</v>
      </c>
      <c r="B10" s="92" t="s">
        <v>14</v>
      </c>
      <c r="C10" s="92" t="s">
        <v>14</v>
      </c>
      <c r="D10" s="89">
        <v>182</v>
      </c>
      <c r="E10" s="72" t="s">
        <v>227</v>
      </c>
      <c r="F10" s="59"/>
      <c r="G10" s="78" t="s">
        <v>27</v>
      </c>
      <c r="H10" s="78" t="s">
        <v>7</v>
      </c>
      <c r="I10" s="78" t="s">
        <v>87</v>
      </c>
      <c r="J10" s="102" t="s">
        <v>171</v>
      </c>
      <c r="K10" s="78" t="s">
        <v>172</v>
      </c>
      <c r="L10" s="79" t="s">
        <v>15</v>
      </c>
      <c r="M10" s="79" t="s">
        <v>64</v>
      </c>
      <c r="N10" s="79">
        <v>0</v>
      </c>
      <c r="O10" s="80" t="s">
        <v>26</v>
      </c>
      <c r="P10" s="103" t="s">
        <v>171</v>
      </c>
      <c r="Q10" s="111">
        <v>7</v>
      </c>
      <c r="R10" s="111" t="s">
        <v>171</v>
      </c>
      <c r="S10" s="78" t="s">
        <v>17</v>
      </c>
      <c r="T10" s="114">
        <v>0</v>
      </c>
      <c r="U10" s="117" t="s">
        <v>15</v>
      </c>
      <c r="V10" s="78" t="s">
        <v>245</v>
      </c>
      <c r="W10" s="78"/>
      <c r="X10" s="72"/>
      <c r="Y10" s="72">
        <f t="shared" si="1"/>
        <v>100</v>
      </c>
      <c r="Z10" s="72" t="s">
        <v>26</v>
      </c>
      <c r="AA10" s="125">
        <v>0</v>
      </c>
      <c r="AB10" s="125">
        <v>0</v>
      </c>
      <c r="AC10" s="125">
        <v>0</v>
      </c>
    </row>
    <row r="11" spans="1:29" s="75" customFormat="1" ht="30" hidden="1" x14ac:dyDescent="0.25">
      <c r="A11" s="76"/>
      <c r="B11" s="91" t="s">
        <v>14</v>
      </c>
      <c r="C11" s="92" t="s">
        <v>14</v>
      </c>
      <c r="D11" s="89">
        <v>210</v>
      </c>
      <c r="E11" s="72" t="s">
        <v>304</v>
      </c>
      <c r="F11" s="78"/>
      <c r="G11" s="78" t="s">
        <v>27</v>
      </c>
      <c r="H11" s="78" t="s">
        <v>9</v>
      </c>
      <c r="I11" s="78"/>
      <c r="J11" s="80">
        <v>44473</v>
      </c>
      <c r="K11" s="78"/>
      <c r="L11" s="79"/>
      <c r="M11" s="79"/>
      <c r="N11" s="79">
        <v>0</v>
      </c>
      <c r="O11" s="78" t="s">
        <v>27</v>
      </c>
      <c r="P11" s="103">
        <v>44501</v>
      </c>
      <c r="Q11" s="103">
        <f>P11+7</f>
        <v>44508</v>
      </c>
      <c r="R11" s="73">
        <f>Q11</f>
        <v>44508</v>
      </c>
      <c r="S11" s="94" t="s">
        <v>18</v>
      </c>
      <c r="T11" s="94">
        <v>1</v>
      </c>
      <c r="U11" s="78" t="s">
        <v>14</v>
      </c>
      <c r="V11" s="72" t="s">
        <v>305</v>
      </c>
      <c r="W11" s="78"/>
      <c r="X11" s="72"/>
      <c r="Y11" s="72">
        <v>75</v>
      </c>
      <c r="Z11" s="50" t="str">
        <f t="shared" ref="Z11:Z41" si="2">IF(SUM(AA11:AC11)&gt;=2,"Alta",(IF(SUM(AA11:AC11)=1,"Media",(IF(SUM(AA11:AC11)=0,"Baja","Desconocido")))))</f>
        <v>Baja</v>
      </c>
      <c r="AA11" s="125">
        <v>0</v>
      </c>
      <c r="AB11" s="125">
        <v>0</v>
      </c>
      <c r="AC11" s="125">
        <v>0</v>
      </c>
    </row>
    <row r="12" spans="1:29" s="75" customFormat="1" hidden="1" x14ac:dyDescent="0.25">
      <c r="A12" s="76"/>
      <c r="B12" s="91" t="s">
        <v>14</v>
      </c>
      <c r="C12" s="92" t="s">
        <v>14</v>
      </c>
      <c r="D12" s="89">
        <v>211</v>
      </c>
      <c r="E12" s="72" t="s">
        <v>306</v>
      </c>
      <c r="F12" s="78"/>
      <c r="G12" s="78" t="s">
        <v>26</v>
      </c>
      <c r="H12" s="78" t="s">
        <v>7</v>
      </c>
      <c r="I12" s="78"/>
      <c r="J12" s="80">
        <v>44474</v>
      </c>
      <c r="K12" s="78"/>
      <c r="L12" s="79" t="s">
        <v>14</v>
      </c>
      <c r="M12" s="79" t="s">
        <v>64</v>
      </c>
      <c r="N12" s="79">
        <v>0</v>
      </c>
      <c r="O12" s="78" t="s">
        <v>26</v>
      </c>
      <c r="P12" s="103">
        <v>44409</v>
      </c>
      <c r="Q12" s="80">
        <v>44417</v>
      </c>
      <c r="R12" s="80">
        <f>P12</f>
        <v>44409</v>
      </c>
      <c r="S12" s="78" t="s">
        <v>18</v>
      </c>
      <c r="T12" s="94">
        <v>1</v>
      </c>
      <c r="U12" s="78" t="s">
        <v>15</v>
      </c>
      <c r="V12" s="72" t="s">
        <v>305</v>
      </c>
      <c r="W12" s="78"/>
      <c r="X12" s="72"/>
      <c r="Y12" s="72">
        <v>75</v>
      </c>
      <c r="Z12" s="50" t="str">
        <f t="shared" si="2"/>
        <v>Baja</v>
      </c>
      <c r="AA12" s="125">
        <v>0</v>
      </c>
      <c r="AB12" s="125">
        <v>0</v>
      </c>
      <c r="AC12" s="125">
        <v>0</v>
      </c>
    </row>
    <row r="13" spans="1:29" s="75" customFormat="1" ht="30" hidden="1" x14ac:dyDescent="0.25">
      <c r="A13" s="76"/>
      <c r="B13" s="91" t="s">
        <v>15</v>
      </c>
      <c r="C13" s="92" t="s">
        <v>15</v>
      </c>
      <c r="D13" s="89">
        <v>211</v>
      </c>
      <c r="E13" s="72" t="s">
        <v>307</v>
      </c>
      <c r="F13" s="78"/>
      <c r="G13" s="78" t="s">
        <v>27</v>
      </c>
      <c r="H13" s="78" t="s">
        <v>7</v>
      </c>
      <c r="I13" s="78"/>
      <c r="J13" s="80">
        <v>44475</v>
      </c>
      <c r="K13" s="78"/>
      <c r="L13" s="79"/>
      <c r="M13" s="79"/>
      <c r="N13" s="79">
        <v>0</v>
      </c>
      <c r="O13" s="78" t="s">
        <v>27</v>
      </c>
      <c r="P13" s="103">
        <v>44409</v>
      </c>
      <c r="Q13" s="80">
        <v>44417</v>
      </c>
      <c r="R13" s="80">
        <f>P13</f>
        <v>44409</v>
      </c>
      <c r="S13" s="78" t="s">
        <v>18</v>
      </c>
      <c r="T13" s="94">
        <v>1</v>
      </c>
      <c r="U13" s="78" t="s">
        <v>15</v>
      </c>
      <c r="V13" s="72" t="s">
        <v>305</v>
      </c>
      <c r="W13" s="78"/>
      <c r="X13" s="72"/>
      <c r="Y13" s="72">
        <v>75</v>
      </c>
      <c r="Z13" s="50" t="str">
        <f t="shared" si="2"/>
        <v>Baja</v>
      </c>
      <c r="AA13" s="125">
        <v>0</v>
      </c>
      <c r="AB13" s="125">
        <v>0</v>
      </c>
      <c r="AC13" s="125">
        <v>0</v>
      </c>
    </row>
    <row r="14" spans="1:29" s="75" customFormat="1" ht="30" hidden="1" x14ac:dyDescent="0.25">
      <c r="A14" s="76"/>
      <c r="B14" s="91" t="s">
        <v>15</v>
      </c>
      <c r="C14" s="92" t="s">
        <v>14</v>
      </c>
      <c r="D14" s="89">
        <v>211</v>
      </c>
      <c r="E14" s="72" t="s">
        <v>308</v>
      </c>
      <c r="F14" s="78"/>
      <c r="G14" s="78" t="s">
        <v>27</v>
      </c>
      <c r="H14" s="78" t="s">
        <v>7</v>
      </c>
      <c r="I14" s="78"/>
      <c r="J14" s="80">
        <v>44476</v>
      </c>
      <c r="K14" s="78"/>
      <c r="L14" s="79"/>
      <c r="M14" s="79"/>
      <c r="N14" s="79">
        <v>0</v>
      </c>
      <c r="O14" s="78" t="s">
        <v>27</v>
      </c>
      <c r="P14" s="103">
        <v>44470</v>
      </c>
      <c r="Q14" s="80">
        <v>44417</v>
      </c>
      <c r="R14" s="80">
        <f>Q14+7</f>
        <v>44424</v>
      </c>
      <c r="S14" s="72" t="s">
        <v>22</v>
      </c>
      <c r="T14" s="94">
        <v>1</v>
      </c>
      <c r="U14" s="78" t="s">
        <v>14</v>
      </c>
      <c r="V14" s="72" t="s">
        <v>305</v>
      </c>
      <c r="W14" s="78"/>
      <c r="X14" s="72"/>
      <c r="Y14" s="72">
        <v>75</v>
      </c>
      <c r="Z14" s="50" t="str">
        <f t="shared" si="2"/>
        <v>Baja</v>
      </c>
      <c r="AA14" s="125">
        <v>0</v>
      </c>
      <c r="AB14" s="125">
        <v>0</v>
      </c>
      <c r="AC14" s="125">
        <v>0</v>
      </c>
    </row>
    <row r="15" spans="1:29" s="75" customFormat="1" hidden="1" x14ac:dyDescent="0.25">
      <c r="A15" s="76"/>
      <c r="B15" s="91" t="s">
        <v>15</v>
      </c>
      <c r="C15" s="92" t="s">
        <v>15</v>
      </c>
      <c r="D15" s="89">
        <v>211</v>
      </c>
      <c r="E15" s="72" t="s">
        <v>309</v>
      </c>
      <c r="F15" s="78"/>
      <c r="G15" s="78" t="s">
        <v>27</v>
      </c>
      <c r="H15" s="78" t="s">
        <v>7</v>
      </c>
      <c r="I15" s="78" t="s">
        <v>90</v>
      </c>
      <c r="J15" s="102">
        <v>44476</v>
      </c>
      <c r="K15" s="78"/>
      <c r="L15" s="79"/>
      <c r="M15" s="79"/>
      <c r="N15" s="79">
        <v>0</v>
      </c>
      <c r="O15" s="78" t="s">
        <v>372</v>
      </c>
      <c r="P15" s="103">
        <v>44476</v>
      </c>
      <c r="Q15" s="80">
        <v>44417</v>
      </c>
      <c r="R15" s="80">
        <v>44477</v>
      </c>
      <c r="S15" s="78" t="s">
        <v>22</v>
      </c>
      <c r="T15" s="94">
        <v>1</v>
      </c>
      <c r="U15" s="78" t="s">
        <v>15</v>
      </c>
      <c r="V15" s="72" t="s">
        <v>305</v>
      </c>
      <c r="W15" s="78"/>
      <c r="X15" s="72"/>
      <c r="Y15" s="72">
        <v>75</v>
      </c>
      <c r="Z15" s="50" t="str">
        <f t="shared" si="2"/>
        <v>Baja</v>
      </c>
      <c r="AA15" s="125">
        <v>0</v>
      </c>
      <c r="AB15" s="125">
        <v>0</v>
      </c>
      <c r="AC15" s="125">
        <v>0</v>
      </c>
    </row>
    <row r="16" spans="1:29" s="75" customFormat="1" ht="30" hidden="1" x14ac:dyDescent="0.25">
      <c r="A16" s="76"/>
      <c r="B16" s="91" t="s">
        <v>15</v>
      </c>
      <c r="C16" s="92" t="s">
        <v>15</v>
      </c>
      <c r="D16" s="89">
        <v>211</v>
      </c>
      <c r="E16" s="72" t="s">
        <v>310</v>
      </c>
      <c r="F16" s="78"/>
      <c r="G16" s="78" t="s">
        <v>27</v>
      </c>
      <c r="H16" s="78" t="s">
        <v>7</v>
      </c>
      <c r="I16" s="78"/>
      <c r="J16" s="80">
        <v>44474</v>
      </c>
      <c r="K16" s="78"/>
      <c r="L16" s="79"/>
      <c r="M16" s="79"/>
      <c r="N16" s="79">
        <v>0</v>
      </c>
      <c r="O16" s="78" t="s">
        <v>372</v>
      </c>
      <c r="P16" s="103">
        <v>44473</v>
      </c>
      <c r="Q16" s="80">
        <v>44417</v>
      </c>
      <c r="R16" s="80">
        <f>Q16</f>
        <v>44417</v>
      </c>
      <c r="S16" s="72" t="s">
        <v>22</v>
      </c>
      <c r="T16" s="94">
        <v>1</v>
      </c>
      <c r="U16" s="78" t="s">
        <v>14</v>
      </c>
      <c r="V16" s="72" t="s">
        <v>305</v>
      </c>
      <c r="W16" s="78"/>
      <c r="X16" s="72"/>
      <c r="Y16" s="72">
        <v>75</v>
      </c>
      <c r="Z16" s="50" t="str">
        <f t="shared" si="2"/>
        <v>Baja</v>
      </c>
      <c r="AA16" s="125">
        <v>0</v>
      </c>
      <c r="AB16" s="125">
        <v>0</v>
      </c>
      <c r="AC16" s="125">
        <v>0</v>
      </c>
    </row>
    <row r="17" spans="1:29" s="75" customFormat="1" ht="30" hidden="1" x14ac:dyDescent="0.25">
      <c r="A17" s="76"/>
      <c r="B17" s="91" t="s">
        <v>15</v>
      </c>
      <c r="C17" s="92" t="s">
        <v>15</v>
      </c>
      <c r="D17" s="89">
        <v>211</v>
      </c>
      <c r="E17" s="93" t="s">
        <v>311</v>
      </c>
      <c r="F17" s="78"/>
      <c r="G17" s="78" t="s">
        <v>27</v>
      </c>
      <c r="H17" s="78" t="s">
        <v>7</v>
      </c>
      <c r="I17" s="78"/>
      <c r="J17" s="80">
        <v>44509</v>
      </c>
      <c r="K17" s="78"/>
      <c r="L17" s="79"/>
      <c r="M17" s="79"/>
      <c r="N17" s="79">
        <v>0</v>
      </c>
      <c r="O17" s="78" t="s">
        <v>27</v>
      </c>
      <c r="P17" s="103">
        <v>44474</v>
      </c>
      <c r="Q17" s="80">
        <v>44417</v>
      </c>
      <c r="R17" s="80">
        <f>Q17</f>
        <v>44417</v>
      </c>
      <c r="S17" s="72" t="s">
        <v>22</v>
      </c>
      <c r="T17" s="94">
        <v>1</v>
      </c>
      <c r="U17" s="78" t="s">
        <v>14</v>
      </c>
      <c r="V17" s="72" t="s">
        <v>305</v>
      </c>
      <c r="W17" s="78"/>
      <c r="X17" s="72"/>
      <c r="Y17" s="72">
        <v>75</v>
      </c>
      <c r="Z17" s="50" t="str">
        <f t="shared" si="2"/>
        <v>Baja</v>
      </c>
      <c r="AA17" s="125">
        <v>0</v>
      </c>
      <c r="AB17" s="125">
        <v>0</v>
      </c>
      <c r="AC17" s="125">
        <v>0</v>
      </c>
    </row>
    <row r="18" spans="1:29" s="75" customFormat="1" ht="30" hidden="1" x14ac:dyDescent="0.25">
      <c r="A18" s="76"/>
      <c r="B18" s="91" t="s">
        <v>15</v>
      </c>
      <c r="C18" s="92" t="s">
        <v>15</v>
      </c>
      <c r="D18" s="89">
        <v>211</v>
      </c>
      <c r="E18" s="72" t="s">
        <v>312</v>
      </c>
      <c r="F18" s="78"/>
      <c r="G18" s="78" t="s">
        <v>27</v>
      </c>
      <c r="H18" s="78" t="s">
        <v>7</v>
      </c>
      <c r="I18" s="78"/>
      <c r="J18" s="80">
        <v>44532</v>
      </c>
      <c r="K18" s="78"/>
      <c r="L18" s="79"/>
      <c r="M18" s="79"/>
      <c r="N18" s="79">
        <v>0</v>
      </c>
      <c r="O18" s="78" t="s">
        <v>27</v>
      </c>
      <c r="P18" s="103">
        <v>44475</v>
      </c>
      <c r="Q18" s="80">
        <v>44486</v>
      </c>
      <c r="R18" s="80">
        <f>Q18+7</f>
        <v>44493</v>
      </c>
      <c r="S18" s="72" t="s">
        <v>22</v>
      </c>
      <c r="T18" s="94">
        <v>1</v>
      </c>
      <c r="U18" s="78" t="s">
        <v>14</v>
      </c>
      <c r="V18" s="72" t="s">
        <v>305</v>
      </c>
      <c r="W18" s="78"/>
      <c r="X18" s="72"/>
      <c r="Y18" s="72">
        <v>75</v>
      </c>
      <c r="Z18" s="50" t="str">
        <f t="shared" si="2"/>
        <v>Baja</v>
      </c>
      <c r="AA18" s="125">
        <v>0</v>
      </c>
      <c r="AB18" s="125">
        <v>0</v>
      </c>
      <c r="AC18" s="125">
        <v>0</v>
      </c>
    </row>
    <row r="19" spans="1:29" s="75" customFormat="1" ht="30" hidden="1" x14ac:dyDescent="0.25">
      <c r="A19" s="76"/>
      <c r="B19" s="91" t="s">
        <v>15</v>
      </c>
      <c r="C19" s="92" t="s">
        <v>15</v>
      </c>
      <c r="D19" s="89">
        <v>211</v>
      </c>
      <c r="E19" s="72" t="s">
        <v>313</v>
      </c>
      <c r="F19" s="78"/>
      <c r="G19" s="78" t="s">
        <v>27</v>
      </c>
      <c r="H19" s="78" t="s">
        <v>7</v>
      </c>
      <c r="I19" s="78"/>
      <c r="J19" s="80">
        <v>44532</v>
      </c>
      <c r="K19" s="78"/>
      <c r="L19" s="79"/>
      <c r="M19" s="79"/>
      <c r="N19" s="79">
        <v>0</v>
      </c>
      <c r="O19" s="78" t="s">
        <v>27</v>
      </c>
      <c r="P19" s="103">
        <v>44476</v>
      </c>
      <c r="Q19" s="80">
        <v>44417</v>
      </c>
      <c r="R19" s="80">
        <f>Q19+7</f>
        <v>44424</v>
      </c>
      <c r="S19" s="72" t="s">
        <v>22</v>
      </c>
      <c r="T19" s="94">
        <v>1</v>
      </c>
      <c r="U19" s="78" t="s">
        <v>14</v>
      </c>
      <c r="V19" s="72" t="s">
        <v>305</v>
      </c>
      <c r="W19" s="78"/>
      <c r="X19" s="72"/>
      <c r="Y19" s="72">
        <v>75</v>
      </c>
      <c r="Z19" s="50" t="str">
        <f t="shared" si="2"/>
        <v>Baja</v>
      </c>
      <c r="AA19" s="125">
        <v>0</v>
      </c>
      <c r="AB19" s="125">
        <v>0</v>
      </c>
      <c r="AC19" s="125">
        <v>0</v>
      </c>
    </row>
    <row r="20" spans="1:29" s="75" customFormat="1" ht="30" hidden="1" x14ac:dyDescent="0.25">
      <c r="A20" s="76"/>
      <c r="B20" s="91" t="s">
        <v>15</v>
      </c>
      <c r="C20" s="92" t="s">
        <v>14</v>
      </c>
      <c r="D20" s="89">
        <v>211</v>
      </c>
      <c r="E20" s="93" t="s">
        <v>314</v>
      </c>
      <c r="F20" s="78"/>
      <c r="G20" s="78" t="s">
        <v>27</v>
      </c>
      <c r="H20" s="78" t="s">
        <v>7</v>
      </c>
      <c r="I20" s="78"/>
      <c r="J20" s="80">
        <v>44543</v>
      </c>
      <c r="K20" s="78"/>
      <c r="L20" s="79"/>
      <c r="M20" s="79"/>
      <c r="N20" s="79">
        <v>0</v>
      </c>
      <c r="O20" s="78" t="s">
        <v>372</v>
      </c>
      <c r="P20" s="103">
        <v>44477</v>
      </c>
      <c r="Q20" s="80">
        <v>44417</v>
      </c>
      <c r="R20" s="80">
        <f>Q20+7</f>
        <v>44424</v>
      </c>
      <c r="S20" s="72" t="s">
        <v>22</v>
      </c>
      <c r="T20" s="94">
        <v>1</v>
      </c>
      <c r="U20" s="78" t="s">
        <v>14</v>
      </c>
      <c r="V20" s="72" t="s">
        <v>305</v>
      </c>
      <c r="W20" s="78"/>
      <c r="X20" s="72"/>
      <c r="Y20" s="72">
        <v>75</v>
      </c>
      <c r="Z20" s="50" t="str">
        <f t="shared" si="2"/>
        <v>Baja</v>
      </c>
      <c r="AA20" s="125">
        <v>0</v>
      </c>
      <c r="AB20" s="125">
        <v>0</v>
      </c>
      <c r="AC20" s="125">
        <v>0</v>
      </c>
    </row>
    <row r="21" spans="1:29" ht="105" hidden="1" x14ac:dyDescent="0.25">
      <c r="A21" s="76"/>
      <c r="B21" s="91" t="s">
        <v>15</v>
      </c>
      <c r="C21" s="92" t="s">
        <v>14</v>
      </c>
      <c r="D21" s="89">
        <v>211</v>
      </c>
      <c r="E21" s="93" t="s">
        <v>377</v>
      </c>
      <c r="F21" s="78"/>
      <c r="G21" s="78" t="s">
        <v>26</v>
      </c>
      <c r="H21" s="78" t="s">
        <v>7</v>
      </c>
      <c r="I21" s="78" t="s">
        <v>90</v>
      </c>
      <c r="J21" s="80">
        <v>44557</v>
      </c>
      <c r="K21" s="78" t="s">
        <v>140</v>
      </c>
      <c r="L21" s="79"/>
      <c r="M21" s="79" t="s">
        <v>64</v>
      </c>
      <c r="N21" s="79">
        <v>0</v>
      </c>
      <c r="O21" s="78" t="s">
        <v>27</v>
      </c>
      <c r="P21" s="103">
        <v>44564</v>
      </c>
      <c r="Q21" s="80">
        <v>44567</v>
      </c>
      <c r="R21" s="80">
        <v>44568</v>
      </c>
      <c r="S21" s="72" t="s">
        <v>22</v>
      </c>
      <c r="T21" s="94">
        <v>1</v>
      </c>
      <c r="U21" s="78" t="s">
        <v>14</v>
      </c>
      <c r="V21" s="72" t="s">
        <v>305</v>
      </c>
      <c r="W21" s="78"/>
      <c r="X21" s="175"/>
      <c r="Y21" s="175"/>
      <c r="Z21" s="72" t="str">
        <f t="shared" si="2"/>
        <v>Alta</v>
      </c>
      <c r="AA21" s="125">
        <v>0</v>
      </c>
      <c r="AB21" s="125">
        <v>1</v>
      </c>
      <c r="AC21" s="125">
        <v>1</v>
      </c>
    </row>
    <row r="22" spans="1:29" s="75" customFormat="1" hidden="1" x14ac:dyDescent="0.25">
      <c r="A22" s="76"/>
      <c r="B22" s="91" t="s">
        <v>15</v>
      </c>
      <c r="C22" s="92" t="s">
        <v>15</v>
      </c>
      <c r="D22" s="87" t="s">
        <v>315</v>
      </c>
      <c r="E22" s="72" t="s">
        <v>316</v>
      </c>
      <c r="F22" s="78"/>
      <c r="G22" s="78" t="s">
        <v>372</v>
      </c>
      <c r="H22" s="78" t="s">
        <v>9</v>
      </c>
      <c r="I22" s="78" t="s">
        <v>90</v>
      </c>
      <c r="J22" s="80">
        <v>44474</v>
      </c>
      <c r="K22" s="102"/>
      <c r="L22" s="102"/>
      <c r="M22" s="102"/>
      <c r="N22" s="102">
        <v>0</v>
      </c>
      <c r="O22" s="78" t="s">
        <v>27</v>
      </c>
      <c r="P22" s="103">
        <v>44474</v>
      </c>
      <c r="Q22" s="80">
        <v>44417</v>
      </c>
      <c r="R22" s="80">
        <v>44481</v>
      </c>
      <c r="S22" s="78" t="s">
        <v>22</v>
      </c>
      <c r="T22" s="94">
        <v>1</v>
      </c>
      <c r="U22" s="78" t="s">
        <v>14</v>
      </c>
      <c r="V22" s="72" t="s">
        <v>305</v>
      </c>
      <c r="W22" s="78"/>
      <c r="X22" s="72"/>
      <c r="Y22" s="72">
        <v>75</v>
      </c>
      <c r="Z22" s="50" t="str">
        <f t="shared" si="2"/>
        <v>Baja</v>
      </c>
      <c r="AA22" s="125">
        <v>0</v>
      </c>
      <c r="AB22" s="125">
        <v>0</v>
      </c>
      <c r="AC22" s="125">
        <v>0</v>
      </c>
    </row>
    <row r="23" spans="1:29" s="75" customFormat="1" ht="30" hidden="1" x14ac:dyDescent="0.25">
      <c r="A23" s="76"/>
      <c r="B23" s="91" t="s">
        <v>15</v>
      </c>
      <c r="C23" s="92" t="s">
        <v>15</v>
      </c>
      <c r="D23" s="87" t="s">
        <v>315</v>
      </c>
      <c r="E23" s="72" t="s">
        <v>317</v>
      </c>
      <c r="F23" s="78"/>
      <c r="G23" s="78" t="s">
        <v>27</v>
      </c>
      <c r="H23" s="78" t="s">
        <v>9</v>
      </c>
      <c r="I23" s="78"/>
      <c r="J23" s="80">
        <v>44475</v>
      </c>
      <c r="K23" s="102"/>
      <c r="L23" s="102"/>
      <c r="M23" s="102"/>
      <c r="N23" s="102">
        <v>0</v>
      </c>
      <c r="O23" s="78" t="s">
        <v>372</v>
      </c>
      <c r="P23" s="103">
        <v>44470</v>
      </c>
      <c r="Q23" s="80">
        <v>44417</v>
      </c>
      <c r="R23" s="80">
        <v>44484</v>
      </c>
      <c r="S23" s="72" t="s">
        <v>22</v>
      </c>
      <c r="T23" s="94">
        <v>1</v>
      </c>
      <c r="U23" s="78" t="s">
        <v>14</v>
      </c>
      <c r="V23" s="72" t="s">
        <v>305</v>
      </c>
      <c r="W23" s="78"/>
      <c r="X23" s="72"/>
      <c r="Y23" s="72">
        <v>75</v>
      </c>
      <c r="Z23" s="50" t="str">
        <f t="shared" si="2"/>
        <v>Baja</v>
      </c>
      <c r="AA23" s="125">
        <v>0</v>
      </c>
      <c r="AB23" s="125">
        <v>0</v>
      </c>
      <c r="AC23" s="125">
        <v>0</v>
      </c>
    </row>
    <row r="24" spans="1:29" customFormat="1" hidden="1" x14ac:dyDescent="0.25">
      <c r="A24" s="76"/>
      <c r="B24" s="91" t="s">
        <v>15</v>
      </c>
      <c r="C24" s="92" t="s">
        <v>15</v>
      </c>
      <c r="D24" s="87" t="s">
        <v>315</v>
      </c>
      <c r="E24" s="72" t="s">
        <v>318</v>
      </c>
      <c r="F24" s="78"/>
      <c r="G24" s="78" t="s">
        <v>372</v>
      </c>
      <c r="H24" s="78" t="s">
        <v>9</v>
      </c>
      <c r="I24" s="78"/>
      <c r="J24" s="80">
        <v>44476</v>
      </c>
      <c r="K24" s="102"/>
      <c r="L24" s="102"/>
      <c r="M24" s="102"/>
      <c r="N24" s="79">
        <v>0</v>
      </c>
      <c r="O24" s="78" t="s">
        <v>372</v>
      </c>
      <c r="P24" s="103">
        <v>44473</v>
      </c>
      <c r="Q24" s="80">
        <v>44417</v>
      </c>
      <c r="R24" s="80">
        <v>44480</v>
      </c>
      <c r="S24" s="78" t="s">
        <v>22</v>
      </c>
      <c r="T24" s="94">
        <v>1</v>
      </c>
      <c r="U24" s="78" t="s">
        <v>14</v>
      </c>
      <c r="V24" s="72" t="s">
        <v>305</v>
      </c>
      <c r="W24" s="78"/>
      <c r="X24" s="72"/>
      <c r="Y24" s="72">
        <v>75</v>
      </c>
      <c r="Z24" s="50" t="str">
        <f t="shared" si="2"/>
        <v>Baja</v>
      </c>
      <c r="AA24" s="125">
        <v>0</v>
      </c>
      <c r="AB24" s="125">
        <v>0</v>
      </c>
      <c r="AC24" s="125">
        <v>0</v>
      </c>
    </row>
    <row r="25" spans="1:29" s="75" customFormat="1" ht="30" hidden="1" x14ac:dyDescent="0.25">
      <c r="A25" s="76"/>
      <c r="B25" s="91" t="s">
        <v>15</v>
      </c>
      <c r="C25" s="92" t="s">
        <v>15</v>
      </c>
      <c r="D25" s="87" t="s">
        <v>315</v>
      </c>
      <c r="E25" s="72" t="s">
        <v>319</v>
      </c>
      <c r="F25" s="78"/>
      <c r="G25" s="78" t="s">
        <v>27</v>
      </c>
      <c r="H25" s="78" t="s">
        <v>9</v>
      </c>
      <c r="I25" s="78"/>
      <c r="J25" s="80">
        <v>44480</v>
      </c>
      <c r="K25" s="102"/>
      <c r="L25" s="102"/>
      <c r="M25" s="102"/>
      <c r="N25" s="102">
        <v>0</v>
      </c>
      <c r="O25" s="78" t="s">
        <v>27</v>
      </c>
      <c r="P25" s="103">
        <v>44474</v>
      </c>
      <c r="Q25" s="80">
        <v>44417</v>
      </c>
      <c r="R25" s="80">
        <v>44481</v>
      </c>
      <c r="S25" s="72" t="s">
        <v>22</v>
      </c>
      <c r="T25" s="94">
        <v>1</v>
      </c>
      <c r="U25" s="78" t="s">
        <v>14</v>
      </c>
      <c r="V25" s="72" t="s">
        <v>305</v>
      </c>
      <c r="W25" s="78"/>
      <c r="X25" s="72"/>
      <c r="Y25" s="72">
        <v>75</v>
      </c>
      <c r="Z25" s="50" t="str">
        <f t="shared" si="2"/>
        <v>Baja</v>
      </c>
      <c r="AA25" s="125">
        <v>0</v>
      </c>
      <c r="AB25" s="125">
        <v>0</v>
      </c>
      <c r="AC25" s="125">
        <v>0</v>
      </c>
    </row>
    <row r="26" spans="1:29" customFormat="1" ht="30" hidden="1" x14ac:dyDescent="0.25">
      <c r="A26" s="76"/>
      <c r="B26" s="91" t="s">
        <v>15</v>
      </c>
      <c r="C26" s="92" t="s">
        <v>15</v>
      </c>
      <c r="D26" s="87" t="s">
        <v>315</v>
      </c>
      <c r="E26" s="72" t="s">
        <v>320</v>
      </c>
      <c r="F26" s="78"/>
      <c r="G26" s="78" t="s">
        <v>27</v>
      </c>
      <c r="H26" s="78" t="s">
        <v>9</v>
      </c>
      <c r="I26" s="78"/>
      <c r="J26" s="80">
        <v>44496</v>
      </c>
      <c r="K26" s="102"/>
      <c r="L26" s="102"/>
      <c r="M26" s="102"/>
      <c r="N26" s="102">
        <v>0</v>
      </c>
      <c r="O26" s="78" t="s">
        <v>27</v>
      </c>
      <c r="P26" s="103">
        <v>44475</v>
      </c>
      <c r="Q26" s="80">
        <f>P26+7</f>
        <v>44482</v>
      </c>
      <c r="R26" s="80">
        <f>Q26</f>
        <v>44482</v>
      </c>
      <c r="S26" s="72" t="s">
        <v>22</v>
      </c>
      <c r="T26" s="94">
        <v>1</v>
      </c>
      <c r="U26" s="78" t="s">
        <v>14</v>
      </c>
      <c r="V26" s="72" t="s">
        <v>305</v>
      </c>
      <c r="W26" s="78"/>
      <c r="X26" s="72"/>
      <c r="Y26" s="72">
        <v>75</v>
      </c>
      <c r="Z26" s="50" t="str">
        <f t="shared" si="2"/>
        <v>Baja</v>
      </c>
      <c r="AA26" s="125">
        <v>0</v>
      </c>
      <c r="AB26" s="125">
        <v>0</v>
      </c>
      <c r="AC26" s="125">
        <v>0</v>
      </c>
    </row>
    <row r="27" spans="1:29" s="75" customFormat="1" ht="30" hidden="1" x14ac:dyDescent="0.25">
      <c r="A27" s="76"/>
      <c r="B27" s="91" t="s">
        <v>15</v>
      </c>
      <c r="C27" s="92" t="s">
        <v>15</v>
      </c>
      <c r="D27" s="87" t="s">
        <v>315</v>
      </c>
      <c r="E27" s="72" t="s">
        <v>321</v>
      </c>
      <c r="F27" s="78"/>
      <c r="G27" s="78" t="s">
        <v>27</v>
      </c>
      <c r="H27" s="78" t="s">
        <v>9</v>
      </c>
      <c r="I27" s="78"/>
      <c r="J27" s="80">
        <v>44498</v>
      </c>
      <c r="K27" s="102"/>
      <c r="L27" s="102"/>
      <c r="M27" s="102"/>
      <c r="N27" s="102">
        <v>0</v>
      </c>
      <c r="O27" s="78" t="s">
        <v>27</v>
      </c>
      <c r="P27" s="103">
        <v>44476</v>
      </c>
      <c r="Q27" s="80">
        <v>44417</v>
      </c>
      <c r="R27" s="80">
        <v>44490</v>
      </c>
      <c r="S27" s="72" t="s">
        <v>22</v>
      </c>
      <c r="T27" s="94">
        <v>1</v>
      </c>
      <c r="U27" s="78" t="s">
        <v>14</v>
      </c>
      <c r="V27" s="72" t="s">
        <v>305</v>
      </c>
      <c r="W27" s="78"/>
      <c r="X27" s="72"/>
      <c r="Y27" s="72">
        <v>75</v>
      </c>
      <c r="Z27" s="50" t="str">
        <f t="shared" si="2"/>
        <v>Baja</v>
      </c>
      <c r="AA27" s="125">
        <v>0</v>
      </c>
      <c r="AB27" s="125">
        <v>0</v>
      </c>
      <c r="AC27" s="125">
        <v>0</v>
      </c>
    </row>
    <row r="28" spans="1:29" ht="75" hidden="1" x14ac:dyDescent="0.25">
      <c r="A28" s="76">
        <v>204</v>
      </c>
      <c r="B28" s="92" t="s">
        <v>14</v>
      </c>
      <c r="C28" s="92" t="s">
        <v>14</v>
      </c>
      <c r="D28" s="87" t="s">
        <v>322</v>
      </c>
      <c r="E28" s="72" t="s">
        <v>335</v>
      </c>
      <c r="F28" s="59"/>
      <c r="G28" s="78" t="s">
        <v>26</v>
      </c>
      <c r="H28" s="78" t="s">
        <v>7</v>
      </c>
      <c r="I28" s="78" t="s">
        <v>87</v>
      </c>
      <c r="J28" s="80">
        <v>44494</v>
      </c>
      <c r="K28" s="102" t="s">
        <v>153</v>
      </c>
      <c r="L28" s="102" t="s">
        <v>14</v>
      </c>
      <c r="M28" s="102" t="s">
        <v>64</v>
      </c>
      <c r="N28" s="102">
        <v>0</v>
      </c>
      <c r="O28" s="78" t="s">
        <v>26</v>
      </c>
      <c r="P28" s="103">
        <v>44477</v>
      </c>
      <c r="Q28" s="80">
        <v>44417</v>
      </c>
      <c r="R28" s="80">
        <v>44491</v>
      </c>
      <c r="S28" s="78" t="s">
        <v>17</v>
      </c>
      <c r="T28" s="81">
        <v>0.8</v>
      </c>
      <c r="U28" s="81" t="s">
        <v>15</v>
      </c>
      <c r="V28" s="72" t="s">
        <v>305</v>
      </c>
      <c r="W28" s="78" t="s">
        <v>128</v>
      </c>
      <c r="X28" s="72"/>
      <c r="Y28" s="72">
        <v>100</v>
      </c>
      <c r="Z28" s="50" t="str">
        <f t="shared" si="2"/>
        <v>Baja</v>
      </c>
      <c r="AA28" s="125">
        <v>0</v>
      </c>
      <c r="AB28" s="125">
        <v>0</v>
      </c>
      <c r="AC28" s="125">
        <v>0</v>
      </c>
    </row>
    <row r="29" spans="1:29" ht="30" hidden="1" x14ac:dyDescent="0.25">
      <c r="A29" s="76"/>
      <c r="B29" s="91" t="s">
        <v>15</v>
      </c>
      <c r="C29" s="92" t="s">
        <v>14</v>
      </c>
      <c r="D29" s="87" t="s">
        <v>322</v>
      </c>
      <c r="E29" s="72" t="s">
        <v>361</v>
      </c>
      <c r="F29" s="78"/>
      <c r="G29" s="78" t="s">
        <v>26</v>
      </c>
      <c r="H29" s="78" t="s">
        <v>7</v>
      </c>
      <c r="I29" s="78" t="s">
        <v>87</v>
      </c>
      <c r="J29" s="80">
        <v>44494</v>
      </c>
      <c r="K29" s="102" t="s">
        <v>153</v>
      </c>
      <c r="L29" s="102" t="s">
        <v>14</v>
      </c>
      <c r="M29" s="102" t="s">
        <v>64</v>
      </c>
      <c r="N29" s="102">
        <v>0</v>
      </c>
      <c r="O29" s="78" t="s">
        <v>26</v>
      </c>
      <c r="P29" s="103">
        <v>44494</v>
      </c>
      <c r="Q29" s="80">
        <v>44417</v>
      </c>
      <c r="R29" s="80">
        <f>Q29</f>
        <v>44417</v>
      </c>
      <c r="S29" s="78" t="s">
        <v>17</v>
      </c>
      <c r="T29" s="94">
        <v>1</v>
      </c>
      <c r="U29" s="78" t="s">
        <v>15</v>
      </c>
      <c r="V29" s="72" t="s">
        <v>305</v>
      </c>
      <c r="W29" s="78" t="s">
        <v>128</v>
      </c>
      <c r="X29" s="72"/>
      <c r="Y29" s="72">
        <v>100</v>
      </c>
      <c r="Z29" s="50" t="str">
        <f t="shared" si="2"/>
        <v>Baja</v>
      </c>
      <c r="AA29" s="125">
        <v>0</v>
      </c>
      <c r="AB29" s="125">
        <v>0</v>
      </c>
      <c r="AC29" s="125">
        <v>0</v>
      </c>
    </row>
    <row r="30" spans="1:29" ht="30" hidden="1" x14ac:dyDescent="0.25">
      <c r="A30" s="76"/>
      <c r="B30" s="91" t="s">
        <v>15</v>
      </c>
      <c r="C30" s="92" t="s">
        <v>14</v>
      </c>
      <c r="D30" s="87" t="s">
        <v>322</v>
      </c>
      <c r="E30" s="72" t="s">
        <v>337</v>
      </c>
      <c r="F30" s="78"/>
      <c r="G30" s="78" t="s">
        <v>26</v>
      </c>
      <c r="H30" s="78" t="s">
        <v>7</v>
      </c>
      <c r="I30" s="78" t="s">
        <v>87</v>
      </c>
      <c r="J30" s="80">
        <v>44495</v>
      </c>
      <c r="K30" s="102" t="s">
        <v>153</v>
      </c>
      <c r="L30" s="102" t="s">
        <v>14</v>
      </c>
      <c r="M30" s="102" t="s">
        <v>64</v>
      </c>
      <c r="N30" s="102">
        <v>0</v>
      </c>
      <c r="O30" s="78" t="s">
        <v>26</v>
      </c>
      <c r="P30" s="103">
        <v>44495</v>
      </c>
      <c r="Q30" s="80">
        <v>44417</v>
      </c>
      <c r="R30" s="80">
        <f>Q30</f>
        <v>44417</v>
      </c>
      <c r="S30" s="78" t="s">
        <v>17</v>
      </c>
      <c r="T30" s="94">
        <v>1</v>
      </c>
      <c r="U30" s="78" t="s">
        <v>15</v>
      </c>
      <c r="V30" s="72" t="s">
        <v>305</v>
      </c>
      <c r="W30" s="78" t="s">
        <v>128</v>
      </c>
      <c r="X30" s="72"/>
      <c r="Y30" s="72">
        <v>100</v>
      </c>
      <c r="Z30" s="50" t="str">
        <f t="shared" si="2"/>
        <v>Baja</v>
      </c>
      <c r="AA30" s="125">
        <v>0</v>
      </c>
      <c r="AB30" s="125">
        <v>0</v>
      </c>
      <c r="AC30" s="125">
        <v>0</v>
      </c>
    </row>
    <row r="31" spans="1:29" s="148" customFormat="1" ht="75" hidden="1" x14ac:dyDescent="0.25">
      <c r="A31" s="76"/>
      <c r="B31" s="91" t="s">
        <v>15</v>
      </c>
      <c r="C31" s="92" t="s">
        <v>14</v>
      </c>
      <c r="D31" s="87" t="s">
        <v>322</v>
      </c>
      <c r="E31" s="72" t="s">
        <v>339</v>
      </c>
      <c r="F31" s="78"/>
      <c r="G31" s="78" t="s">
        <v>26</v>
      </c>
      <c r="H31" s="78" t="s">
        <v>7</v>
      </c>
      <c r="I31" s="78" t="s">
        <v>87</v>
      </c>
      <c r="J31" s="80">
        <v>44495</v>
      </c>
      <c r="K31" s="102" t="s">
        <v>153</v>
      </c>
      <c r="L31" s="102" t="s">
        <v>14</v>
      </c>
      <c r="M31" s="102" t="s">
        <v>64</v>
      </c>
      <c r="N31" s="102">
        <v>0</v>
      </c>
      <c r="O31" s="78" t="s">
        <v>26</v>
      </c>
      <c r="P31" s="103">
        <v>44495</v>
      </c>
      <c r="Q31" s="80">
        <v>44417</v>
      </c>
      <c r="R31" s="80">
        <f>Q31</f>
        <v>44417</v>
      </c>
      <c r="S31" s="78" t="s">
        <v>17</v>
      </c>
      <c r="T31" s="94">
        <v>1</v>
      </c>
      <c r="U31" s="78" t="s">
        <v>15</v>
      </c>
      <c r="V31" s="72" t="s">
        <v>305</v>
      </c>
      <c r="W31" s="78" t="s">
        <v>128</v>
      </c>
      <c r="X31" s="72"/>
      <c r="Y31" s="72">
        <v>100</v>
      </c>
      <c r="Z31" s="50" t="str">
        <f t="shared" si="2"/>
        <v>Baja</v>
      </c>
      <c r="AA31" s="125">
        <v>0</v>
      </c>
      <c r="AB31" s="125">
        <v>0</v>
      </c>
      <c r="AC31" s="125">
        <v>0</v>
      </c>
    </row>
    <row r="32" spans="1:29" hidden="1" x14ac:dyDescent="0.25">
      <c r="A32" s="76"/>
      <c r="B32" s="91" t="s">
        <v>15</v>
      </c>
      <c r="C32" s="92" t="s">
        <v>14</v>
      </c>
      <c r="D32" s="87" t="s">
        <v>322</v>
      </c>
      <c r="E32" s="72" t="s">
        <v>338</v>
      </c>
      <c r="F32" s="78"/>
      <c r="G32" s="78" t="s">
        <v>26</v>
      </c>
      <c r="H32" s="78" t="s">
        <v>7</v>
      </c>
      <c r="I32" s="78" t="s">
        <v>87</v>
      </c>
      <c r="J32" s="80">
        <v>44496</v>
      </c>
      <c r="K32" s="102" t="s">
        <v>153</v>
      </c>
      <c r="L32" s="102" t="s">
        <v>14</v>
      </c>
      <c r="M32" s="102" t="s">
        <v>64</v>
      </c>
      <c r="N32" s="102">
        <v>0</v>
      </c>
      <c r="O32" s="78" t="s">
        <v>26</v>
      </c>
      <c r="P32" s="103">
        <v>44496</v>
      </c>
      <c r="Q32" s="80">
        <v>44417</v>
      </c>
      <c r="R32" s="80">
        <f>Q32</f>
        <v>44417</v>
      </c>
      <c r="S32" s="78" t="s">
        <v>17</v>
      </c>
      <c r="T32" s="94">
        <v>1</v>
      </c>
      <c r="U32" s="78" t="s">
        <v>15</v>
      </c>
      <c r="V32" s="72" t="s">
        <v>305</v>
      </c>
      <c r="W32" s="78" t="s">
        <v>128</v>
      </c>
      <c r="X32" s="72"/>
      <c r="Y32" s="72">
        <v>100</v>
      </c>
      <c r="Z32" s="50" t="str">
        <f t="shared" si="2"/>
        <v>Baja</v>
      </c>
      <c r="AA32" s="125">
        <v>0</v>
      </c>
      <c r="AB32" s="125">
        <v>0</v>
      </c>
      <c r="AC32" s="125">
        <v>0</v>
      </c>
    </row>
    <row r="33" spans="1:29" hidden="1" x14ac:dyDescent="0.25">
      <c r="A33" s="76"/>
      <c r="B33" s="91" t="s">
        <v>15</v>
      </c>
      <c r="C33" s="92" t="s">
        <v>15</v>
      </c>
      <c r="D33" s="87" t="s">
        <v>322</v>
      </c>
      <c r="E33" s="72" t="s">
        <v>323</v>
      </c>
      <c r="F33" s="78"/>
      <c r="G33" s="78" t="s">
        <v>27</v>
      </c>
      <c r="H33" s="78" t="s">
        <v>7</v>
      </c>
      <c r="I33" s="78" t="s">
        <v>87</v>
      </c>
      <c r="J33" s="80">
        <v>44525</v>
      </c>
      <c r="K33" s="102" t="s">
        <v>153</v>
      </c>
      <c r="L33" s="102" t="s">
        <v>14</v>
      </c>
      <c r="M33" s="102" t="s">
        <v>64</v>
      </c>
      <c r="N33" s="79">
        <v>0</v>
      </c>
      <c r="O33" s="78" t="s">
        <v>26</v>
      </c>
      <c r="P33" s="103">
        <v>44525</v>
      </c>
      <c r="Q33" s="80">
        <f>P33+7</f>
        <v>44532</v>
      </c>
      <c r="R33" s="80">
        <f>Q33</f>
        <v>44532</v>
      </c>
      <c r="S33" s="78" t="s">
        <v>17</v>
      </c>
      <c r="T33" s="94">
        <v>1</v>
      </c>
      <c r="U33" s="78" t="s">
        <v>15</v>
      </c>
      <c r="V33" s="72" t="s">
        <v>305</v>
      </c>
      <c r="W33" s="78" t="s">
        <v>128</v>
      </c>
      <c r="X33" s="72"/>
      <c r="Y33" s="72">
        <v>75</v>
      </c>
      <c r="Z33" s="50" t="str">
        <f t="shared" si="2"/>
        <v>Baja</v>
      </c>
      <c r="AA33" s="125">
        <v>0</v>
      </c>
      <c r="AB33" s="125">
        <v>0</v>
      </c>
      <c r="AC33" s="125">
        <v>0</v>
      </c>
    </row>
    <row r="34" spans="1:29" ht="30" hidden="1" x14ac:dyDescent="0.25">
      <c r="A34" s="76"/>
      <c r="B34" s="91" t="s">
        <v>15</v>
      </c>
      <c r="C34" s="92" t="s">
        <v>14</v>
      </c>
      <c r="D34" s="87" t="s">
        <v>322</v>
      </c>
      <c r="E34" s="72" t="s">
        <v>402</v>
      </c>
      <c r="F34" s="78"/>
      <c r="G34" s="78" t="s">
        <v>27</v>
      </c>
      <c r="H34" s="78" t="s">
        <v>7</v>
      </c>
      <c r="I34" s="78" t="s">
        <v>87</v>
      </c>
      <c r="J34" s="80">
        <v>44562</v>
      </c>
      <c r="K34" s="102" t="s">
        <v>153</v>
      </c>
      <c r="L34" s="102" t="s">
        <v>14</v>
      </c>
      <c r="M34" s="174" t="s">
        <v>64</v>
      </c>
      <c r="N34" s="79">
        <v>0</v>
      </c>
      <c r="O34" s="78" t="s">
        <v>26</v>
      </c>
      <c r="P34" s="103">
        <v>44564</v>
      </c>
      <c r="Q34" s="80">
        <v>44581</v>
      </c>
      <c r="R34" s="80">
        <v>44581</v>
      </c>
      <c r="S34" s="78" t="s">
        <v>17</v>
      </c>
      <c r="T34" s="94">
        <v>1</v>
      </c>
      <c r="U34" s="78" t="s">
        <v>15</v>
      </c>
      <c r="V34" s="72" t="s">
        <v>305</v>
      </c>
      <c r="W34" s="78" t="s">
        <v>128</v>
      </c>
      <c r="X34" s="175"/>
      <c r="Y34" s="175"/>
      <c r="Z34" s="72" t="str">
        <f>IF(SUM(AA34:AC34)&gt;=2,"Alta",(IF(SUM(AA34:AC34)=1,"Media",(IF(SUM(AA34:AC34)=0,"Baja","Desconocido")))))</f>
        <v>Alta</v>
      </c>
      <c r="AA34" s="125">
        <v>1</v>
      </c>
      <c r="AB34" s="125">
        <v>1</v>
      </c>
      <c r="AC34" s="125">
        <v>1</v>
      </c>
    </row>
    <row r="35" spans="1:29" ht="30" hidden="1" x14ac:dyDescent="0.25">
      <c r="A35" s="76"/>
      <c r="B35" s="91" t="s">
        <v>15</v>
      </c>
      <c r="C35" s="92" t="s">
        <v>15</v>
      </c>
      <c r="D35" s="87" t="s">
        <v>322</v>
      </c>
      <c r="E35" s="72" t="s">
        <v>378</v>
      </c>
      <c r="F35" s="78"/>
      <c r="G35" s="78" t="s">
        <v>27</v>
      </c>
      <c r="H35" s="78" t="s">
        <v>7</v>
      </c>
      <c r="I35" s="78" t="s">
        <v>87</v>
      </c>
      <c r="J35" s="80">
        <v>44562</v>
      </c>
      <c r="K35" s="102" t="s">
        <v>153</v>
      </c>
      <c r="L35" s="102" t="s">
        <v>14</v>
      </c>
      <c r="M35" s="102" t="s">
        <v>64</v>
      </c>
      <c r="N35" s="79">
        <v>0</v>
      </c>
      <c r="O35" s="78" t="s">
        <v>26</v>
      </c>
      <c r="P35" s="103">
        <v>44564</v>
      </c>
      <c r="Q35" s="80">
        <v>44612</v>
      </c>
      <c r="R35" s="80">
        <v>44617</v>
      </c>
      <c r="S35" s="78" t="s">
        <v>17</v>
      </c>
      <c r="T35" s="94">
        <v>0.7</v>
      </c>
      <c r="U35" s="78" t="s">
        <v>15</v>
      </c>
      <c r="V35" s="72" t="s">
        <v>305</v>
      </c>
      <c r="W35" s="78" t="s">
        <v>128</v>
      </c>
      <c r="X35" s="72"/>
      <c r="Y35" s="72"/>
      <c r="Z35" s="72" t="str">
        <f t="shared" si="2"/>
        <v>Baja</v>
      </c>
      <c r="AA35" s="125">
        <v>0</v>
      </c>
      <c r="AB35" s="125">
        <v>0</v>
      </c>
      <c r="AC35" s="125">
        <v>0</v>
      </c>
    </row>
    <row r="36" spans="1:29" s="25" customFormat="1" ht="30" hidden="1" x14ac:dyDescent="0.25">
      <c r="A36" s="76"/>
      <c r="B36" s="91" t="s">
        <v>15</v>
      </c>
      <c r="C36" s="92" t="s">
        <v>14</v>
      </c>
      <c r="D36" s="87" t="s">
        <v>324</v>
      </c>
      <c r="E36" s="104" t="s">
        <v>325</v>
      </c>
      <c r="F36" s="95"/>
      <c r="G36" s="78" t="s">
        <v>27</v>
      </c>
      <c r="H36" s="95" t="s">
        <v>9</v>
      </c>
      <c r="I36" s="78" t="s">
        <v>90</v>
      </c>
      <c r="J36" s="80">
        <v>44482</v>
      </c>
      <c r="K36" s="102"/>
      <c r="L36" s="102"/>
      <c r="M36" s="102"/>
      <c r="N36" s="102">
        <v>0</v>
      </c>
      <c r="O36" s="78" t="s">
        <v>27</v>
      </c>
      <c r="P36" s="103">
        <v>44482</v>
      </c>
      <c r="Q36" s="80">
        <v>44417</v>
      </c>
      <c r="R36" s="80">
        <v>44484</v>
      </c>
      <c r="S36" s="78" t="s">
        <v>22</v>
      </c>
      <c r="T36" s="94">
        <v>1</v>
      </c>
      <c r="U36" s="78" t="s">
        <v>14</v>
      </c>
      <c r="V36" s="72" t="s">
        <v>305</v>
      </c>
      <c r="W36" s="78"/>
      <c r="X36" s="72"/>
      <c r="Y36" s="72">
        <f>IF(Z36="Alta",100,IF(Z36="Media",75,IF(Z36="Baja",50,IF(Z36="",0))))</f>
        <v>50</v>
      </c>
      <c r="Z36" s="50" t="str">
        <f t="shared" si="2"/>
        <v>Baja</v>
      </c>
      <c r="AA36" s="125">
        <v>0</v>
      </c>
      <c r="AB36" s="125">
        <v>0</v>
      </c>
      <c r="AC36" s="125">
        <v>0</v>
      </c>
    </row>
    <row r="37" spans="1:29" s="25" customFormat="1" ht="30" hidden="1" x14ac:dyDescent="0.25">
      <c r="A37" s="76"/>
      <c r="B37" s="91" t="s">
        <v>15</v>
      </c>
      <c r="C37" s="92" t="s">
        <v>14</v>
      </c>
      <c r="D37" s="87" t="s">
        <v>326</v>
      </c>
      <c r="E37" s="72" t="s">
        <v>327</v>
      </c>
      <c r="F37" s="78"/>
      <c r="G37" s="78" t="s">
        <v>27</v>
      </c>
      <c r="H37" s="78" t="s">
        <v>9</v>
      </c>
      <c r="I37" s="78"/>
      <c r="J37" s="80">
        <v>44487</v>
      </c>
      <c r="K37" s="102"/>
      <c r="L37" s="102"/>
      <c r="M37" s="102"/>
      <c r="N37" s="102">
        <v>0</v>
      </c>
      <c r="O37" s="78" t="s">
        <v>27</v>
      </c>
      <c r="P37" s="103">
        <v>44537</v>
      </c>
      <c r="Q37" s="80">
        <v>44417</v>
      </c>
      <c r="R37" s="80">
        <v>44484</v>
      </c>
      <c r="S37" s="72" t="s">
        <v>22</v>
      </c>
      <c r="T37" s="94">
        <v>1</v>
      </c>
      <c r="U37" s="78" t="s">
        <v>14</v>
      </c>
      <c r="V37" s="72" t="s">
        <v>305</v>
      </c>
      <c r="W37" s="78"/>
      <c r="X37" s="72"/>
      <c r="Y37" s="72">
        <v>75</v>
      </c>
      <c r="Z37" s="50" t="str">
        <f t="shared" si="2"/>
        <v>Baja</v>
      </c>
      <c r="AA37" s="125">
        <v>0</v>
      </c>
      <c r="AB37" s="125">
        <v>0</v>
      </c>
      <c r="AC37" s="125">
        <v>0</v>
      </c>
    </row>
    <row r="38" spans="1:29" s="25" customFormat="1" ht="30" hidden="1" x14ac:dyDescent="0.25">
      <c r="A38" s="76"/>
      <c r="B38" s="91" t="s">
        <v>15</v>
      </c>
      <c r="C38" s="92" t="s">
        <v>14</v>
      </c>
      <c r="D38" s="87" t="s">
        <v>328</v>
      </c>
      <c r="E38" s="72" t="s">
        <v>329</v>
      </c>
      <c r="F38" s="78"/>
      <c r="G38" s="78" t="s">
        <v>27</v>
      </c>
      <c r="H38" s="78" t="s">
        <v>9</v>
      </c>
      <c r="I38" s="78"/>
      <c r="J38" s="80">
        <v>44489</v>
      </c>
      <c r="K38" s="102"/>
      <c r="L38" s="102"/>
      <c r="M38" s="102"/>
      <c r="N38" s="79">
        <v>0</v>
      </c>
      <c r="O38" s="78" t="s">
        <v>27</v>
      </c>
      <c r="P38" s="103">
        <v>44474</v>
      </c>
      <c r="Q38" s="80">
        <v>44417</v>
      </c>
      <c r="R38" s="80">
        <v>44481</v>
      </c>
      <c r="S38" s="78" t="s">
        <v>22</v>
      </c>
      <c r="T38" s="94">
        <v>1</v>
      </c>
      <c r="U38" s="78" t="s">
        <v>14</v>
      </c>
      <c r="V38" s="72" t="s">
        <v>305</v>
      </c>
      <c r="W38" s="78"/>
      <c r="X38" s="72"/>
      <c r="Y38" s="72">
        <v>75</v>
      </c>
      <c r="Z38" s="50" t="str">
        <f t="shared" si="2"/>
        <v>Baja</v>
      </c>
      <c r="AA38" s="125">
        <v>0</v>
      </c>
      <c r="AB38" s="125">
        <v>0</v>
      </c>
      <c r="AC38" s="125">
        <v>0</v>
      </c>
    </row>
    <row r="39" spans="1:29" s="75" customFormat="1" ht="30" hidden="1" x14ac:dyDescent="0.25">
      <c r="A39" s="76"/>
      <c r="B39" s="91" t="s">
        <v>15</v>
      </c>
      <c r="C39" s="92" t="s">
        <v>15</v>
      </c>
      <c r="D39" s="87" t="s">
        <v>330</v>
      </c>
      <c r="E39" s="72" t="s">
        <v>331</v>
      </c>
      <c r="F39" s="78"/>
      <c r="G39" s="78" t="s">
        <v>27</v>
      </c>
      <c r="H39" s="78" t="s">
        <v>9</v>
      </c>
      <c r="I39" s="78"/>
      <c r="J39" s="80">
        <v>44504</v>
      </c>
      <c r="K39" s="102"/>
      <c r="L39" s="102"/>
      <c r="M39" s="102"/>
      <c r="N39" s="102">
        <v>0</v>
      </c>
      <c r="O39" s="78" t="s">
        <v>372</v>
      </c>
      <c r="P39" s="103">
        <v>44475</v>
      </c>
      <c r="Q39" s="80">
        <v>44417</v>
      </c>
      <c r="R39" s="80">
        <v>44489</v>
      </c>
      <c r="S39" s="72" t="s">
        <v>22</v>
      </c>
      <c r="T39" s="94">
        <v>1</v>
      </c>
      <c r="U39" s="78" t="s">
        <v>14</v>
      </c>
      <c r="V39" s="72" t="s">
        <v>305</v>
      </c>
      <c r="W39" s="78"/>
      <c r="X39" s="72"/>
      <c r="Y39" s="72">
        <v>75</v>
      </c>
      <c r="Z39" s="50" t="str">
        <f t="shared" si="2"/>
        <v>Baja</v>
      </c>
      <c r="AA39" s="125">
        <v>0</v>
      </c>
      <c r="AB39" s="125">
        <v>0</v>
      </c>
      <c r="AC39" s="125">
        <v>0</v>
      </c>
    </row>
    <row r="40" spans="1:29" s="75" customFormat="1" ht="45" hidden="1" x14ac:dyDescent="0.25">
      <c r="A40" s="76"/>
      <c r="B40" s="91" t="s">
        <v>15</v>
      </c>
      <c r="C40" s="92" t="s">
        <v>15</v>
      </c>
      <c r="D40" s="87" t="s">
        <v>332</v>
      </c>
      <c r="E40" s="72" t="s">
        <v>333</v>
      </c>
      <c r="F40" s="78"/>
      <c r="G40" s="78" t="s">
        <v>27</v>
      </c>
      <c r="H40" s="78" t="s">
        <v>9</v>
      </c>
      <c r="I40" s="78"/>
      <c r="J40" s="80">
        <v>44516</v>
      </c>
      <c r="K40" s="102"/>
      <c r="L40" s="102"/>
      <c r="M40" s="102"/>
      <c r="N40" s="102">
        <v>0</v>
      </c>
      <c r="O40" s="78" t="s">
        <v>27</v>
      </c>
      <c r="P40" s="103">
        <v>44477</v>
      </c>
      <c r="Q40" s="80">
        <v>44417</v>
      </c>
      <c r="R40" s="80">
        <f>Q40+7</f>
        <v>44424</v>
      </c>
      <c r="S40" s="72" t="s">
        <v>22</v>
      </c>
      <c r="T40" s="94">
        <v>1</v>
      </c>
      <c r="U40" s="78" t="s">
        <v>14</v>
      </c>
      <c r="V40" s="72" t="s">
        <v>305</v>
      </c>
      <c r="W40" s="78"/>
      <c r="X40" s="72"/>
      <c r="Y40" s="72">
        <v>75</v>
      </c>
      <c r="Z40" s="50" t="str">
        <f t="shared" si="2"/>
        <v>Baja</v>
      </c>
      <c r="AA40" s="125">
        <v>0</v>
      </c>
      <c r="AB40" s="125">
        <v>0</v>
      </c>
      <c r="AC40" s="125">
        <v>0</v>
      </c>
    </row>
    <row r="41" spans="1:29" s="75" customFormat="1" hidden="1" x14ac:dyDescent="0.25">
      <c r="A41" s="76"/>
      <c r="B41" s="91" t="s">
        <v>15</v>
      </c>
      <c r="C41" s="92" t="s">
        <v>14</v>
      </c>
      <c r="D41" s="87" t="s">
        <v>334</v>
      </c>
      <c r="E41" s="72" t="s">
        <v>340</v>
      </c>
      <c r="F41" s="78"/>
      <c r="G41" s="78" t="s">
        <v>27</v>
      </c>
      <c r="H41" s="78" t="s">
        <v>9</v>
      </c>
      <c r="I41" s="78" t="s">
        <v>90</v>
      </c>
      <c r="J41" s="80">
        <v>44537</v>
      </c>
      <c r="K41" s="102"/>
      <c r="L41" s="102"/>
      <c r="M41" s="102"/>
      <c r="N41" s="102">
        <v>0</v>
      </c>
      <c r="O41" s="78" t="s">
        <v>372</v>
      </c>
      <c r="P41" s="103">
        <v>44537</v>
      </c>
      <c r="Q41" s="80">
        <v>44417</v>
      </c>
      <c r="R41" s="80">
        <v>44479</v>
      </c>
      <c r="S41" s="78" t="s">
        <v>22</v>
      </c>
      <c r="T41" s="94">
        <v>1</v>
      </c>
      <c r="U41" s="78" t="s">
        <v>14</v>
      </c>
      <c r="V41" s="72" t="s">
        <v>305</v>
      </c>
      <c r="W41" s="78"/>
      <c r="X41" s="72"/>
      <c r="Y41" s="72">
        <f>IF(Z41="Alta",100,IF(Z41="Media",75,IF(Z41="Baja",50,IF(Z41="",0))))</f>
        <v>50</v>
      </c>
      <c r="Z41" s="50" t="str">
        <f t="shared" si="2"/>
        <v>Baja</v>
      </c>
      <c r="AA41" s="125">
        <v>0</v>
      </c>
      <c r="AB41" s="125">
        <v>0</v>
      </c>
      <c r="AC41" s="125">
        <v>0</v>
      </c>
    </row>
    <row r="42" spans="1:29" customFormat="1" ht="90" hidden="1" x14ac:dyDescent="0.25">
      <c r="A42" s="91">
        <v>194</v>
      </c>
      <c r="B42" s="91" t="s">
        <v>14</v>
      </c>
      <c r="C42" s="92" t="s">
        <v>14</v>
      </c>
      <c r="D42" s="87" t="s">
        <v>341</v>
      </c>
      <c r="E42" s="93" t="s">
        <v>342</v>
      </c>
      <c r="F42" s="59"/>
      <c r="G42" s="72" t="s">
        <v>26</v>
      </c>
      <c r="H42" s="72" t="s">
        <v>7</v>
      </c>
      <c r="I42" s="72" t="s">
        <v>68</v>
      </c>
      <c r="J42" s="80">
        <v>44502</v>
      </c>
      <c r="K42" s="72" t="s">
        <v>266</v>
      </c>
      <c r="L42" s="105" t="s">
        <v>14</v>
      </c>
      <c r="M42" s="105" t="s">
        <v>64</v>
      </c>
      <c r="N42" s="105">
        <v>0</v>
      </c>
      <c r="O42" s="78" t="s">
        <v>27</v>
      </c>
      <c r="P42" s="103">
        <v>44471</v>
      </c>
      <c r="Q42" s="80">
        <f>P42+7</f>
        <v>44478</v>
      </c>
      <c r="R42" s="80">
        <f t="shared" ref="R42:R48" si="3">Q42</f>
        <v>44478</v>
      </c>
      <c r="S42" s="94" t="s">
        <v>18</v>
      </c>
      <c r="T42" s="94">
        <v>1</v>
      </c>
      <c r="U42" s="94" t="s">
        <v>15</v>
      </c>
      <c r="V42" s="72" t="s">
        <v>243</v>
      </c>
      <c r="W42" s="72" t="s">
        <v>245</v>
      </c>
      <c r="X42" s="72"/>
      <c r="Y42" s="72">
        <v>100</v>
      </c>
      <c r="Z42" s="72" t="s">
        <v>26</v>
      </c>
      <c r="AA42" s="125">
        <v>0</v>
      </c>
      <c r="AB42" s="125">
        <v>0</v>
      </c>
      <c r="AC42" s="125">
        <v>0</v>
      </c>
    </row>
    <row r="43" spans="1:29" s="25" customFormat="1" ht="75" hidden="1" x14ac:dyDescent="0.25">
      <c r="A43" s="76"/>
      <c r="B43" s="91" t="s">
        <v>15</v>
      </c>
      <c r="C43" s="92" t="s">
        <v>14</v>
      </c>
      <c r="D43" s="87" t="s">
        <v>343</v>
      </c>
      <c r="E43" s="72" t="s">
        <v>344</v>
      </c>
      <c r="F43" s="78"/>
      <c r="G43" s="78" t="s">
        <v>372</v>
      </c>
      <c r="H43" s="78" t="s">
        <v>9</v>
      </c>
      <c r="I43" s="78"/>
      <c r="J43" s="80">
        <v>44480</v>
      </c>
      <c r="K43" s="78"/>
      <c r="L43" s="79"/>
      <c r="M43" s="79"/>
      <c r="N43" s="79">
        <v>0</v>
      </c>
      <c r="O43" s="78" t="s">
        <v>372</v>
      </c>
      <c r="P43" s="103">
        <v>44480</v>
      </c>
      <c r="Q43" s="80">
        <v>44417</v>
      </c>
      <c r="R43" s="80">
        <f t="shared" si="3"/>
        <v>44417</v>
      </c>
      <c r="S43" s="72" t="s">
        <v>22</v>
      </c>
      <c r="T43" s="94">
        <v>1</v>
      </c>
      <c r="U43" s="78" t="s">
        <v>14</v>
      </c>
      <c r="V43" s="72" t="s">
        <v>243</v>
      </c>
      <c r="W43" s="78"/>
      <c r="X43" s="72"/>
      <c r="Y43" s="72">
        <v>75</v>
      </c>
      <c r="Z43" s="78" t="s">
        <v>372</v>
      </c>
      <c r="AA43" s="125">
        <v>0</v>
      </c>
      <c r="AB43" s="125">
        <v>0</v>
      </c>
      <c r="AC43" s="125">
        <v>0</v>
      </c>
    </row>
    <row r="44" spans="1:29" customFormat="1" ht="30" hidden="1" x14ac:dyDescent="0.25">
      <c r="A44" s="76"/>
      <c r="B44" s="91" t="s">
        <v>15</v>
      </c>
      <c r="C44" s="92" t="s">
        <v>15</v>
      </c>
      <c r="D44" s="87" t="s">
        <v>367</v>
      </c>
      <c r="E44" s="72" t="s">
        <v>345</v>
      </c>
      <c r="F44" s="78"/>
      <c r="G44" s="78" t="s">
        <v>27</v>
      </c>
      <c r="H44" s="78" t="s">
        <v>9</v>
      </c>
      <c r="I44" s="78"/>
      <c r="J44" s="80">
        <v>44502</v>
      </c>
      <c r="K44" s="78"/>
      <c r="L44" s="79"/>
      <c r="M44" s="79"/>
      <c r="N44" s="79">
        <v>0</v>
      </c>
      <c r="O44" s="78" t="s">
        <v>27</v>
      </c>
      <c r="P44" s="103">
        <v>44503</v>
      </c>
      <c r="Q44" s="80">
        <v>44417</v>
      </c>
      <c r="R44" s="80">
        <f t="shared" si="3"/>
        <v>44417</v>
      </c>
      <c r="S44" s="72" t="s">
        <v>22</v>
      </c>
      <c r="T44" s="94">
        <v>1</v>
      </c>
      <c r="U44" s="78" t="s">
        <v>14</v>
      </c>
      <c r="V44" s="72" t="s">
        <v>243</v>
      </c>
      <c r="W44" s="78"/>
      <c r="X44" s="72"/>
      <c r="Y44" s="72">
        <v>75</v>
      </c>
      <c r="Z44" s="78" t="s">
        <v>27</v>
      </c>
      <c r="AA44" s="125">
        <v>0</v>
      </c>
      <c r="AB44" s="125">
        <v>0</v>
      </c>
      <c r="AC44" s="125">
        <v>0</v>
      </c>
    </row>
    <row r="45" spans="1:29" s="75" customFormat="1" ht="30" hidden="1" x14ac:dyDescent="0.25">
      <c r="A45" s="76"/>
      <c r="B45" s="91" t="s">
        <v>15</v>
      </c>
      <c r="C45" s="92" t="s">
        <v>15</v>
      </c>
      <c r="D45" s="87" t="s">
        <v>368</v>
      </c>
      <c r="E45" s="72" t="s">
        <v>346</v>
      </c>
      <c r="F45" s="78"/>
      <c r="G45" s="78" t="s">
        <v>27</v>
      </c>
      <c r="H45" s="78" t="s">
        <v>9</v>
      </c>
      <c r="I45" s="78"/>
      <c r="J45" s="80">
        <v>44504</v>
      </c>
      <c r="K45" s="78"/>
      <c r="L45" s="79"/>
      <c r="M45" s="79"/>
      <c r="N45" s="79">
        <v>0</v>
      </c>
      <c r="O45" s="78" t="s">
        <v>372</v>
      </c>
      <c r="P45" s="103">
        <v>44504</v>
      </c>
      <c r="Q45" s="80">
        <v>44417</v>
      </c>
      <c r="R45" s="80">
        <f t="shared" si="3"/>
        <v>44417</v>
      </c>
      <c r="S45" s="72" t="s">
        <v>22</v>
      </c>
      <c r="T45" s="94">
        <v>1</v>
      </c>
      <c r="U45" s="78" t="s">
        <v>14</v>
      </c>
      <c r="V45" s="72" t="s">
        <v>243</v>
      </c>
      <c r="W45" s="78"/>
      <c r="X45" s="72"/>
      <c r="Y45" s="72">
        <v>75</v>
      </c>
      <c r="Z45" s="72" t="s">
        <v>27</v>
      </c>
      <c r="AA45" s="125">
        <v>0</v>
      </c>
      <c r="AB45" s="125">
        <v>0</v>
      </c>
      <c r="AC45" s="125">
        <v>0</v>
      </c>
    </row>
    <row r="46" spans="1:29" customFormat="1" ht="30" hidden="1" x14ac:dyDescent="0.25">
      <c r="A46" s="76"/>
      <c r="B46" s="91" t="s">
        <v>15</v>
      </c>
      <c r="C46" s="92" t="s">
        <v>14</v>
      </c>
      <c r="D46" s="87" t="s">
        <v>369</v>
      </c>
      <c r="E46" s="72" t="s">
        <v>347</v>
      </c>
      <c r="F46" s="78"/>
      <c r="G46" s="78" t="s">
        <v>27</v>
      </c>
      <c r="H46" s="78" t="s">
        <v>9</v>
      </c>
      <c r="I46" s="78"/>
      <c r="J46" s="80">
        <v>44517</v>
      </c>
      <c r="K46" s="78"/>
      <c r="L46" s="79"/>
      <c r="M46" s="79"/>
      <c r="N46" s="79">
        <v>0</v>
      </c>
      <c r="O46" s="78" t="s">
        <v>27</v>
      </c>
      <c r="P46" s="103">
        <v>44517</v>
      </c>
      <c r="Q46" s="80">
        <v>44417</v>
      </c>
      <c r="R46" s="80">
        <f t="shared" si="3"/>
        <v>44417</v>
      </c>
      <c r="S46" s="72" t="s">
        <v>22</v>
      </c>
      <c r="T46" s="94">
        <v>1</v>
      </c>
      <c r="U46" s="78" t="s">
        <v>14</v>
      </c>
      <c r="V46" s="72" t="s">
        <v>243</v>
      </c>
      <c r="W46" s="78"/>
      <c r="X46" s="72"/>
      <c r="Y46" s="72">
        <v>75</v>
      </c>
      <c r="Z46" s="78" t="s">
        <v>27</v>
      </c>
      <c r="AA46" s="125">
        <v>0</v>
      </c>
      <c r="AB46" s="125">
        <v>0</v>
      </c>
      <c r="AC46" s="125">
        <v>0</v>
      </c>
    </row>
    <row r="47" spans="1:29" s="25" customFormat="1" ht="30" hidden="1" x14ac:dyDescent="0.25">
      <c r="A47" s="76"/>
      <c r="B47" s="91" t="s">
        <v>15</v>
      </c>
      <c r="C47" s="92" t="s">
        <v>14</v>
      </c>
      <c r="D47" s="87" t="s">
        <v>370</v>
      </c>
      <c r="E47" s="72" t="s">
        <v>348</v>
      </c>
      <c r="F47" s="78"/>
      <c r="G47" s="78" t="s">
        <v>372</v>
      </c>
      <c r="H47" s="78" t="s">
        <v>9</v>
      </c>
      <c r="I47" s="78"/>
      <c r="J47" s="80">
        <v>44540</v>
      </c>
      <c r="K47" s="78"/>
      <c r="L47" s="79"/>
      <c r="M47" s="79"/>
      <c r="N47" s="79">
        <v>0</v>
      </c>
      <c r="O47" s="78" t="s">
        <v>372</v>
      </c>
      <c r="P47" s="103">
        <v>44540</v>
      </c>
      <c r="Q47" s="80">
        <v>44417</v>
      </c>
      <c r="R47" s="80">
        <f t="shared" si="3"/>
        <v>44417</v>
      </c>
      <c r="S47" s="72" t="s">
        <v>22</v>
      </c>
      <c r="T47" s="94">
        <v>1</v>
      </c>
      <c r="U47" s="78" t="s">
        <v>14</v>
      </c>
      <c r="V47" s="72" t="s">
        <v>243</v>
      </c>
      <c r="W47" s="78"/>
      <c r="X47" s="72"/>
      <c r="Y47" s="72">
        <v>75</v>
      </c>
      <c r="Z47" s="78" t="s">
        <v>372</v>
      </c>
      <c r="AA47" s="125">
        <v>0</v>
      </c>
      <c r="AB47" s="125">
        <v>0</v>
      </c>
      <c r="AC47" s="125">
        <v>0</v>
      </c>
    </row>
    <row r="48" spans="1:29" customFormat="1" ht="30" hidden="1" x14ac:dyDescent="0.25">
      <c r="A48" s="76"/>
      <c r="B48" s="91" t="s">
        <v>15</v>
      </c>
      <c r="C48" s="92" t="s">
        <v>15</v>
      </c>
      <c r="D48" s="87" t="s">
        <v>371</v>
      </c>
      <c r="E48" s="93" t="s">
        <v>349</v>
      </c>
      <c r="F48" s="78"/>
      <c r="G48" s="78" t="s">
        <v>27</v>
      </c>
      <c r="H48" s="78" t="s">
        <v>9</v>
      </c>
      <c r="I48" s="78"/>
      <c r="J48" s="80">
        <v>44536</v>
      </c>
      <c r="K48" s="78"/>
      <c r="L48" s="79"/>
      <c r="M48" s="79"/>
      <c r="N48" s="79">
        <v>0</v>
      </c>
      <c r="O48" s="78" t="s">
        <v>27</v>
      </c>
      <c r="P48" s="103">
        <v>44536</v>
      </c>
      <c r="Q48" s="80">
        <v>44417</v>
      </c>
      <c r="R48" s="80">
        <f t="shared" si="3"/>
        <v>44417</v>
      </c>
      <c r="S48" s="72" t="s">
        <v>22</v>
      </c>
      <c r="T48" s="94">
        <v>1</v>
      </c>
      <c r="U48" s="78" t="s">
        <v>14</v>
      </c>
      <c r="V48" s="72" t="s">
        <v>243</v>
      </c>
      <c r="W48" s="78"/>
      <c r="X48" s="72"/>
      <c r="Y48" s="72">
        <v>75</v>
      </c>
      <c r="Z48" s="78" t="s">
        <v>27</v>
      </c>
      <c r="AA48" s="125">
        <v>0</v>
      </c>
      <c r="AB48" s="125">
        <v>0</v>
      </c>
      <c r="AC48" s="125">
        <v>0</v>
      </c>
    </row>
    <row r="49" spans="1:29" s="75" customFormat="1" ht="75" hidden="1" x14ac:dyDescent="0.25">
      <c r="A49" s="76">
        <v>204</v>
      </c>
      <c r="B49" s="92" t="s">
        <v>14</v>
      </c>
      <c r="C49" s="92" t="s">
        <v>14</v>
      </c>
      <c r="D49" s="87" t="s">
        <v>350</v>
      </c>
      <c r="E49" s="72" t="s">
        <v>358</v>
      </c>
      <c r="F49" s="59"/>
      <c r="G49" s="78" t="s">
        <v>26</v>
      </c>
      <c r="H49" s="78" t="s">
        <v>7</v>
      </c>
      <c r="I49" s="78" t="s">
        <v>87</v>
      </c>
      <c r="J49" s="80">
        <v>44494</v>
      </c>
      <c r="K49" s="78" t="s">
        <v>153</v>
      </c>
      <c r="L49" s="79" t="s">
        <v>14</v>
      </c>
      <c r="M49" s="79" t="s">
        <v>64</v>
      </c>
      <c r="N49" s="79">
        <v>0</v>
      </c>
      <c r="O49" s="78" t="s">
        <v>26</v>
      </c>
      <c r="P49" s="103">
        <v>44494</v>
      </c>
      <c r="Q49" s="80">
        <v>7</v>
      </c>
      <c r="R49" s="80">
        <v>44560</v>
      </c>
      <c r="S49" s="78" t="s">
        <v>17</v>
      </c>
      <c r="T49" s="81">
        <v>0.25</v>
      </c>
      <c r="U49" s="81" t="s">
        <v>15</v>
      </c>
      <c r="V49" s="72" t="s">
        <v>305</v>
      </c>
      <c r="W49" s="78" t="s">
        <v>128</v>
      </c>
      <c r="X49" s="72"/>
      <c r="Y49" s="72">
        <v>100</v>
      </c>
      <c r="Z49" s="50" t="str">
        <f t="shared" ref="Z49:Z60" si="4">IF(SUM(AA49:AC49)&gt;=2,"Alta",(IF(SUM(AA49:AC49)=1,"Media",(IF(SUM(AA49:AC49)=0,"Baja","Desconocido")))))</f>
        <v>Baja</v>
      </c>
      <c r="AA49" s="125">
        <v>0</v>
      </c>
      <c r="AB49" s="125">
        <v>0</v>
      </c>
      <c r="AC49" s="125">
        <v>0</v>
      </c>
    </row>
    <row r="50" spans="1:29" s="75" customFormat="1" ht="30" hidden="1" x14ac:dyDescent="0.25">
      <c r="A50" s="76"/>
      <c r="B50" s="91" t="s">
        <v>15</v>
      </c>
      <c r="C50" s="92" t="s">
        <v>14</v>
      </c>
      <c r="D50" s="87" t="s">
        <v>350</v>
      </c>
      <c r="E50" s="72" t="s">
        <v>336</v>
      </c>
      <c r="F50" s="78"/>
      <c r="G50" s="78" t="s">
        <v>26</v>
      </c>
      <c r="H50" s="78" t="s">
        <v>7</v>
      </c>
      <c r="I50" s="78" t="s">
        <v>87</v>
      </c>
      <c r="J50" s="80">
        <v>44494</v>
      </c>
      <c r="K50" s="78" t="s">
        <v>153</v>
      </c>
      <c r="L50" s="79" t="s">
        <v>14</v>
      </c>
      <c r="M50" s="79" t="s">
        <v>64</v>
      </c>
      <c r="N50" s="79">
        <v>0</v>
      </c>
      <c r="O50" s="78" t="s">
        <v>26</v>
      </c>
      <c r="P50" s="103">
        <v>44494</v>
      </c>
      <c r="Q50" s="80">
        <v>44417</v>
      </c>
      <c r="R50" s="80">
        <f>Q50</f>
        <v>44417</v>
      </c>
      <c r="S50" s="78" t="s">
        <v>17</v>
      </c>
      <c r="T50" s="94">
        <v>1</v>
      </c>
      <c r="U50" s="78" t="s">
        <v>15</v>
      </c>
      <c r="V50" s="72" t="s">
        <v>305</v>
      </c>
      <c r="W50" s="78" t="s">
        <v>128</v>
      </c>
      <c r="X50" s="72"/>
      <c r="Y50" s="72">
        <v>100</v>
      </c>
      <c r="Z50" s="50" t="str">
        <f t="shared" si="4"/>
        <v>Baja</v>
      </c>
      <c r="AA50" s="125">
        <v>0</v>
      </c>
      <c r="AB50" s="125">
        <v>0</v>
      </c>
      <c r="AC50" s="125">
        <v>0</v>
      </c>
    </row>
    <row r="51" spans="1:29" customFormat="1" ht="30" hidden="1" x14ac:dyDescent="0.25">
      <c r="A51" s="76"/>
      <c r="B51" s="91" t="s">
        <v>15</v>
      </c>
      <c r="C51" s="92" t="s">
        <v>14</v>
      </c>
      <c r="D51" s="87" t="s">
        <v>350</v>
      </c>
      <c r="E51" s="72" t="s">
        <v>359</v>
      </c>
      <c r="F51" s="78"/>
      <c r="G51" s="78" t="s">
        <v>26</v>
      </c>
      <c r="H51" s="78" t="s">
        <v>7</v>
      </c>
      <c r="I51" s="78" t="s">
        <v>87</v>
      </c>
      <c r="J51" s="80">
        <v>44495</v>
      </c>
      <c r="K51" s="78" t="s">
        <v>153</v>
      </c>
      <c r="L51" s="79" t="s">
        <v>14</v>
      </c>
      <c r="M51" s="79" t="s">
        <v>64</v>
      </c>
      <c r="N51" s="79">
        <v>0</v>
      </c>
      <c r="O51" s="78" t="s">
        <v>26</v>
      </c>
      <c r="P51" s="103">
        <v>44495</v>
      </c>
      <c r="Q51" s="80">
        <v>44417</v>
      </c>
      <c r="R51" s="80">
        <f>Q51</f>
        <v>44417</v>
      </c>
      <c r="S51" s="78" t="s">
        <v>17</v>
      </c>
      <c r="T51" s="94">
        <v>0</v>
      </c>
      <c r="U51" s="78" t="s">
        <v>15</v>
      </c>
      <c r="V51" s="72" t="s">
        <v>305</v>
      </c>
      <c r="W51" s="78" t="s">
        <v>128</v>
      </c>
      <c r="X51" s="72"/>
      <c r="Y51" s="72">
        <v>100</v>
      </c>
      <c r="Z51" s="50" t="str">
        <f t="shared" si="4"/>
        <v>Baja</v>
      </c>
      <c r="AA51" s="125">
        <v>0</v>
      </c>
      <c r="AB51" s="125">
        <v>0</v>
      </c>
      <c r="AC51" s="125">
        <v>0</v>
      </c>
    </row>
    <row r="52" spans="1:29" customFormat="1" ht="75" hidden="1" x14ac:dyDescent="0.25">
      <c r="A52" s="76"/>
      <c r="B52" s="91" t="s">
        <v>15</v>
      </c>
      <c r="C52" s="92" t="s">
        <v>14</v>
      </c>
      <c r="D52" s="87" t="s">
        <v>350</v>
      </c>
      <c r="E52" s="72" t="s">
        <v>360</v>
      </c>
      <c r="F52" s="78"/>
      <c r="G52" s="78" t="s">
        <v>26</v>
      </c>
      <c r="H52" s="78" t="s">
        <v>7</v>
      </c>
      <c r="I52" s="78" t="s">
        <v>87</v>
      </c>
      <c r="J52" s="80">
        <v>44495</v>
      </c>
      <c r="K52" s="78" t="s">
        <v>153</v>
      </c>
      <c r="L52" s="79" t="s">
        <v>14</v>
      </c>
      <c r="M52" s="79" t="s">
        <v>64</v>
      </c>
      <c r="N52" s="79">
        <v>0</v>
      </c>
      <c r="O52" s="78" t="s">
        <v>26</v>
      </c>
      <c r="P52" s="103">
        <v>44495</v>
      </c>
      <c r="Q52" s="80">
        <v>44417</v>
      </c>
      <c r="R52" s="80">
        <v>44417</v>
      </c>
      <c r="S52" s="78" t="s">
        <v>17</v>
      </c>
      <c r="T52" s="94">
        <v>0</v>
      </c>
      <c r="U52" s="78" t="s">
        <v>15</v>
      </c>
      <c r="V52" s="72" t="s">
        <v>305</v>
      </c>
      <c r="W52" s="78" t="s">
        <v>128</v>
      </c>
      <c r="X52" s="72">
        <v>100</v>
      </c>
      <c r="Y52" s="72" t="s">
        <v>26</v>
      </c>
      <c r="Z52" s="50" t="str">
        <f t="shared" si="4"/>
        <v>Baja</v>
      </c>
      <c r="AA52" s="125">
        <v>0</v>
      </c>
      <c r="AB52" s="125">
        <v>0</v>
      </c>
      <c r="AC52" s="125">
        <v>0</v>
      </c>
    </row>
    <row r="53" spans="1:29" s="136" customFormat="1" ht="30" hidden="1" x14ac:dyDescent="0.25">
      <c r="A53" s="76"/>
      <c r="B53" s="91" t="s">
        <v>15</v>
      </c>
      <c r="C53" s="92" t="s">
        <v>14</v>
      </c>
      <c r="D53" s="87" t="s">
        <v>380</v>
      </c>
      <c r="E53" s="72" t="s">
        <v>381</v>
      </c>
      <c r="F53" s="78"/>
      <c r="G53" s="78" t="s">
        <v>26</v>
      </c>
      <c r="H53" s="78" t="s">
        <v>7</v>
      </c>
      <c r="I53" s="78" t="s">
        <v>87</v>
      </c>
      <c r="J53" s="80">
        <v>44536</v>
      </c>
      <c r="K53" s="78" t="s">
        <v>382</v>
      </c>
      <c r="L53" s="79" t="s">
        <v>14</v>
      </c>
      <c r="M53" s="79" t="s">
        <v>64</v>
      </c>
      <c r="N53" s="79">
        <v>0</v>
      </c>
      <c r="O53" s="78" t="s">
        <v>26</v>
      </c>
      <c r="P53" s="103">
        <v>44562</v>
      </c>
      <c r="Q53" s="80">
        <v>44586</v>
      </c>
      <c r="R53" s="80">
        <v>44592</v>
      </c>
      <c r="S53" s="78" t="s">
        <v>22</v>
      </c>
      <c r="T53" s="94">
        <v>1</v>
      </c>
      <c r="U53" s="78" t="s">
        <v>14</v>
      </c>
      <c r="V53" s="72" t="s">
        <v>305</v>
      </c>
      <c r="W53" s="72" t="s">
        <v>241</v>
      </c>
      <c r="X53" s="175"/>
      <c r="Y53" s="175"/>
      <c r="Z53" s="72" t="str">
        <f>IF(SUM(AA53:AC53)&gt;=2,"Alta",(IF(SUM(AA53:AC53)=1,"Media",(IF(SUM(AA53:AC53)=0,"Baja","Desconocido")))))</f>
        <v>Alta</v>
      </c>
      <c r="AA53" s="125">
        <v>1</v>
      </c>
      <c r="AB53" s="125">
        <v>1</v>
      </c>
      <c r="AC53" s="125">
        <v>1</v>
      </c>
    </row>
    <row r="54" spans="1:29" s="148" customFormat="1" ht="30" hidden="1" x14ac:dyDescent="0.25">
      <c r="A54" s="76"/>
      <c r="B54" s="91" t="s">
        <v>15</v>
      </c>
      <c r="C54" s="92" t="s">
        <v>15</v>
      </c>
      <c r="D54" s="87" t="s">
        <v>380</v>
      </c>
      <c r="E54" s="72" t="s">
        <v>384</v>
      </c>
      <c r="F54" s="78"/>
      <c r="G54" s="78" t="s">
        <v>26</v>
      </c>
      <c r="H54" s="78" t="s">
        <v>7</v>
      </c>
      <c r="I54" s="78" t="s">
        <v>87</v>
      </c>
      <c r="J54" s="80">
        <v>44536</v>
      </c>
      <c r="K54" s="78" t="s">
        <v>382</v>
      </c>
      <c r="L54" s="79" t="s">
        <v>14</v>
      </c>
      <c r="M54" s="79" t="s">
        <v>64</v>
      </c>
      <c r="N54" s="79">
        <v>0</v>
      </c>
      <c r="O54" s="78" t="s">
        <v>26</v>
      </c>
      <c r="P54" s="103">
        <v>44562</v>
      </c>
      <c r="Q54" s="80">
        <v>44575</v>
      </c>
      <c r="R54" s="80">
        <v>44592</v>
      </c>
      <c r="S54" s="78" t="s">
        <v>22</v>
      </c>
      <c r="T54" s="94">
        <v>1</v>
      </c>
      <c r="U54" s="78" t="s">
        <v>14</v>
      </c>
      <c r="V54" s="72" t="s">
        <v>305</v>
      </c>
      <c r="W54" s="72" t="s">
        <v>241</v>
      </c>
      <c r="X54" s="175"/>
      <c r="Y54" s="175"/>
      <c r="Z54" s="72" t="str">
        <f>IF(SUM(AA54:AC54)&gt;=2,"Alta",(IF(SUM(AA54:AC54)=1,"Media",(IF(SUM(AA54:AC54)=0,"Baja","Desconocido")))))</f>
        <v>Media</v>
      </c>
      <c r="AA54" s="72">
        <v>0</v>
      </c>
      <c r="AB54" s="72">
        <v>0</v>
      </c>
      <c r="AC54" s="72">
        <v>1</v>
      </c>
    </row>
    <row r="55" spans="1:29" s="148" customFormat="1" hidden="1" x14ac:dyDescent="0.25">
      <c r="A55" s="76"/>
      <c r="B55" s="91" t="s">
        <v>15</v>
      </c>
      <c r="C55" s="92" t="s">
        <v>14</v>
      </c>
      <c r="D55" s="87" t="s">
        <v>380</v>
      </c>
      <c r="E55" s="72" t="s">
        <v>383</v>
      </c>
      <c r="F55" s="78"/>
      <c r="G55" s="78" t="s">
        <v>26</v>
      </c>
      <c r="H55" s="78" t="s">
        <v>7</v>
      </c>
      <c r="I55" s="78" t="s">
        <v>87</v>
      </c>
      <c r="J55" s="80">
        <v>44536</v>
      </c>
      <c r="K55" s="78" t="s">
        <v>382</v>
      </c>
      <c r="L55" s="79" t="s">
        <v>14</v>
      </c>
      <c r="M55" s="79" t="s">
        <v>64</v>
      </c>
      <c r="N55" s="79">
        <v>0</v>
      </c>
      <c r="O55" s="78" t="s">
        <v>26</v>
      </c>
      <c r="P55" s="103">
        <v>44578</v>
      </c>
      <c r="Q55" s="80">
        <v>44580</v>
      </c>
      <c r="R55" s="80">
        <v>44592</v>
      </c>
      <c r="S55" s="78" t="s">
        <v>22</v>
      </c>
      <c r="T55" s="94">
        <v>1</v>
      </c>
      <c r="U55" s="78" t="s">
        <v>14</v>
      </c>
      <c r="V55" s="72" t="s">
        <v>305</v>
      </c>
      <c r="W55" s="72" t="s">
        <v>241</v>
      </c>
      <c r="X55" s="175"/>
      <c r="Y55" s="175"/>
      <c r="Z55" s="72" t="str">
        <f>IF(SUM(AA55:AC55)&gt;=2,"Alta",(IF(SUM(AA55:AC55)=1,"Media",(IF(SUM(AA55:AC55)=0,"Baja","Desconocido")))))</f>
        <v>Media</v>
      </c>
      <c r="AA55" s="72">
        <v>1</v>
      </c>
      <c r="AB55" s="72">
        <v>0</v>
      </c>
      <c r="AC55" s="72">
        <v>0</v>
      </c>
    </row>
    <row r="56" spans="1:29" s="148" customFormat="1" ht="30" hidden="1" x14ac:dyDescent="0.25">
      <c r="A56" s="76"/>
      <c r="B56" s="91" t="s">
        <v>15</v>
      </c>
      <c r="C56" s="92" t="s">
        <v>15</v>
      </c>
      <c r="D56" s="87" t="s">
        <v>380</v>
      </c>
      <c r="E56" s="72" t="s">
        <v>395</v>
      </c>
      <c r="F56" s="78"/>
      <c r="G56" s="78" t="s">
        <v>26</v>
      </c>
      <c r="H56" s="78" t="s">
        <v>7</v>
      </c>
      <c r="I56" s="78" t="s">
        <v>87</v>
      </c>
      <c r="J56" s="80">
        <v>44536</v>
      </c>
      <c r="K56" s="78" t="s">
        <v>382</v>
      </c>
      <c r="L56" s="79" t="s">
        <v>14</v>
      </c>
      <c r="M56" s="79" t="s">
        <v>64</v>
      </c>
      <c r="N56" s="79">
        <v>0</v>
      </c>
      <c r="O56" s="78" t="s">
        <v>26</v>
      </c>
      <c r="P56" s="103">
        <v>44581</v>
      </c>
      <c r="Q56" s="80">
        <v>44586</v>
      </c>
      <c r="R56" s="80">
        <v>44592</v>
      </c>
      <c r="S56" s="78" t="s">
        <v>22</v>
      </c>
      <c r="T56" s="94">
        <v>1</v>
      </c>
      <c r="U56" s="78" t="s">
        <v>14</v>
      </c>
      <c r="V56" s="72" t="s">
        <v>305</v>
      </c>
      <c r="W56" s="72" t="s">
        <v>241</v>
      </c>
      <c r="X56" s="175"/>
      <c r="Y56" s="175"/>
      <c r="Z56" s="72" t="str">
        <f>IF(SUM(AA56:AC56)&gt;=2,"Alta",(IF(SUM(AA56:AC56)=1,"Media",(IF(SUM(AA56:AC56)=0,"Baja","Desconocido")))))</f>
        <v>Baja</v>
      </c>
      <c r="AA56" s="72">
        <v>0</v>
      </c>
      <c r="AB56" s="72">
        <v>0</v>
      </c>
      <c r="AC56" s="72">
        <v>0</v>
      </c>
    </row>
    <row r="57" spans="1:29" s="136" customFormat="1" ht="30" hidden="1" x14ac:dyDescent="0.25">
      <c r="A57" s="126"/>
      <c r="B57" s="127"/>
      <c r="C57" s="128"/>
      <c r="D57" s="134" t="s">
        <v>380</v>
      </c>
      <c r="E57" s="125" t="s">
        <v>385</v>
      </c>
      <c r="F57" s="129"/>
      <c r="G57" s="129" t="s">
        <v>26</v>
      </c>
      <c r="H57" s="129" t="s">
        <v>7</v>
      </c>
      <c r="I57" s="129" t="s">
        <v>87</v>
      </c>
      <c r="J57" s="130">
        <v>44536</v>
      </c>
      <c r="K57" s="129" t="s">
        <v>382</v>
      </c>
      <c r="L57" s="131" t="s">
        <v>14</v>
      </c>
      <c r="M57" s="131" t="s">
        <v>64</v>
      </c>
      <c r="N57" s="131">
        <v>0</v>
      </c>
      <c r="O57" s="129" t="s">
        <v>26</v>
      </c>
      <c r="P57" s="132">
        <v>44600</v>
      </c>
      <c r="Q57" s="130">
        <v>44608</v>
      </c>
      <c r="R57" s="130">
        <v>44608</v>
      </c>
      <c r="S57" s="129"/>
      <c r="T57" s="133">
        <v>0.8</v>
      </c>
      <c r="U57" s="129" t="s">
        <v>15</v>
      </c>
      <c r="V57" s="125" t="s">
        <v>305</v>
      </c>
      <c r="W57" s="125" t="s">
        <v>241</v>
      </c>
      <c r="X57" s="72"/>
      <c r="Y57" s="125"/>
      <c r="Z57" s="50" t="str">
        <f t="shared" si="4"/>
        <v>Baja</v>
      </c>
      <c r="AA57" s="125">
        <v>0</v>
      </c>
      <c r="AB57" s="125">
        <v>0</v>
      </c>
      <c r="AC57" s="125">
        <v>0</v>
      </c>
    </row>
    <row r="58" spans="1:29" s="136" customFormat="1" hidden="1" x14ac:dyDescent="0.25">
      <c r="A58" s="76"/>
      <c r="B58" s="91" t="s">
        <v>15</v>
      </c>
      <c r="C58" s="92" t="s">
        <v>14</v>
      </c>
      <c r="D58" s="87" t="s">
        <v>391</v>
      </c>
      <c r="E58" s="72" t="s">
        <v>403</v>
      </c>
      <c r="F58" s="78"/>
      <c r="G58" s="78" t="s">
        <v>27</v>
      </c>
      <c r="H58" s="78" t="s">
        <v>9</v>
      </c>
      <c r="I58" s="78" t="s">
        <v>90</v>
      </c>
      <c r="J58" s="80">
        <v>44586</v>
      </c>
      <c r="K58" s="102" t="s">
        <v>140</v>
      </c>
      <c r="L58" s="79" t="s">
        <v>14</v>
      </c>
      <c r="M58" s="174" t="s">
        <v>64</v>
      </c>
      <c r="N58" s="142">
        <v>0</v>
      </c>
      <c r="O58" s="78" t="s">
        <v>372</v>
      </c>
      <c r="P58" s="103">
        <v>44587</v>
      </c>
      <c r="Q58" s="80">
        <v>44589</v>
      </c>
      <c r="R58" s="80">
        <v>44590</v>
      </c>
      <c r="S58" s="78" t="s">
        <v>22</v>
      </c>
      <c r="T58" s="94">
        <v>1</v>
      </c>
      <c r="U58" s="78" t="s">
        <v>14</v>
      </c>
      <c r="V58" s="72" t="s">
        <v>305</v>
      </c>
      <c r="W58" s="78"/>
      <c r="X58" s="175"/>
      <c r="Y58" s="175"/>
      <c r="Z58" s="72" t="str">
        <f>IF(SUM(AA58:AC58)&gt;=2,"Alta",(IF(SUM(AA58:AC58)=1,"Media",(IF(SUM(AA58:AC58)=0,"Baja","Desconocido")))))</f>
        <v>Media</v>
      </c>
      <c r="AA58" s="125">
        <v>0</v>
      </c>
      <c r="AB58" s="125">
        <v>0</v>
      </c>
      <c r="AC58" s="125">
        <v>1</v>
      </c>
    </row>
    <row r="59" spans="1:29" s="136" customFormat="1" hidden="1" x14ac:dyDescent="0.25">
      <c r="A59" s="76"/>
      <c r="B59" s="91" t="s">
        <v>15</v>
      </c>
      <c r="C59" s="92" t="s">
        <v>14</v>
      </c>
      <c r="D59" s="87" t="s">
        <v>392</v>
      </c>
      <c r="E59" s="72" t="s">
        <v>401</v>
      </c>
      <c r="F59" s="78"/>
      <c r="G59" s="78" t="s">
        <v>27</v>
      </c>
      <c r="H59" s="78" t="s">
        <v>9</v>
      </c>
      <c r="I59" s="78" t="s">
        <v>90</v>
      </c>
      <c r="J59" s="80">
        <v>44585</v>
      </c>
      <c r="K59" s="102" t="s">
        <v>140</v>
      </c>
      <c r="L59" s="79" t="s">
        <v>14</v>
      </c>
      <c r="M59" s="174" t="s">
        <v>64</v>
      </c>
      <c r="N59" s="142">
        <v>0</v>
      </c>
      <c r="O59" s="78" t="s">
        <v>372</v>
      </c>
      <c r="P59" s="103">
        <v>44586</v>
      </c>
      <c r="Q59" s="80">
        <v>44588</v>
      </c>
      <c r="R59" s="80">
        <v>44590</v>
      </c>
      <c r="S59" s="78" t="s">
        <v>22</v>
      </c>
      <c r="T59" s="94">
        <v>1</v>
      </c>
      <c r="U59" s="78" t="s">
        <v>14</v>
      </c>
      <c r="V59" s="72" t="s">
        <v>305</v>
      </c>
      <c r="W59" s="78"/>
      <c r="X59" s="175"/>
      <c r="Y59" s="175"/>
      <c r="Z59" s="72" t="str">
        <f>IF(SUM(AA59:AC59)&gt;=2,"Alta",(IF(SUM(AA59:AC59)=1,"Media",(IF(SUM(AA59:AC59)=0,"Baja","Desconocido")))))</f>
        <v>Media</v>
      </c>
      <c r="AA59" s="125">
        <v>0</v>
      </c>
      <c r="AB59" s="125">
        <v>0</v>
      </c>
      <c r="AC59" s="125">
        <v>1</v>
      </c>
    </row>
    <row r="60" spans="1:29" s="136" customFormat="1" ht="30" hidden="1" x14ac:dyDescent="0.25">
      <c r="A60" s="76"/>
      <c r="B60" s="91" t="s">
        <v>15</v>
      </c>
      <c r="C60" s="92" t="s">
        <v>14</v>
      </c>
      <c r="D60" s="87" t="s">
        <v>393</v>
      </c>
      <c r="E60" s="72" t="s">
        <v>394</v>
      </c>
      <c r="F60" s="78"/>
      <c r="G60" s="78" t="s">
        <v>26</v>
      </c>
      <c r="H60" s="78" t="s">
        <v>9</v>
      </c>
      <c r="I60" s="78" t="s">
        <v>90</v>
      </c>
      <c r="J60" s="80">
        <v>44585</v>
      </c>
      <c r="K60" s="78" t="s">
        <v>382</v>
      </c>
      <c r="L60" s="79" t="s">
        <v>14</v>
      </c>
      <c r="M60" s="79" t="s">
        <v>64</v>
      </c>
      <c r="N60" s="79">
        <v>0</v>
      </c>
      <c r="O60" s="78" t="s">
        <v>26</v>
      </c>
      <c r="P60" s="103">
        <v>44588</v>
      </c>
      <c r="Q60" s="80">
        <v>44592</v>
      </c>
      <c r="R60" s="80">
        <v>44592</v>
      </c>
      <c r="S60" s="78" t="s">
        <v>22</v>
      </c>
      <c r="T60" s="94">
        <v>1</v>
      </c>
      <c r="U60" s="78" t="s">
        <v>14</v>
      </c>
      <c r="V60" s="72" t="s">
        <v>305</v>
      </c>
      <c r="W60" s="78"/>
      <c r="X60" s="175"/>
      <c r="Y60" s="175"/>
      <c r="Z60" s="72" t="str">
        <f>IF(SUM(AA60:AC60)&gt;=2,"Alta",(IF(SUM(AA60:AC60)=1,"Media",(IF(SUM(AA60:AC60)=0,"Baja","Desconocido")))))</f>
        <v>Alta</v>
      </c>
      <c r="AA60" s="125">
        <v>1</v>
      </c>
      <c r="AB60" s="125">
        <v>1</v>
      </c>
      <c r="AC60" s="125">
        <v>1</v>
      </c>
    </row>
    <row r="61" spans="1:29" customFormat="1" ht="30" hidden="1" x14ac:dyDescent="0.25">
      <c r="A61" s="76"/>
      <c r="B61" s="91" t="s">
        <v>15</v>
      </c>
      <c r="C61" s="92" t="s">
        <v>14</v>
      </c>
      <c r="D61" s="87" t="s">
        <v>351</v>
      </c>
      <c r="E61" s="72" t="s">
        <v>352</v>
      </c>
      <c r="F61" s="78"/>
      <c r="G61" s="78" t="s">
        <v>27</v>
      </c>
      <c r="H61" s="78" t="s">
        <v>9</v>
      </c>
      <c r="I61" s="78"/>
      <c r="J61" s="80">
        <v>44487</v>
      </c>
      <c r="K61" s="78"/>
      <c r="L61" s="79"/>
      <c r="M61" s="79"/>
      <c r="N61" s="79">
        <v>0</v>
      </c>
      <c r="O61" s="78" t="s">
        <v>27</v>
      </c>
      <c r="P61" s="103">
        <v>44487</v>
      </c>
      <c r="Q61" s="80">
        <v>44417</v>
      </c>
      <c r="R61" s="80">
        <f>Q61</f>
        <v>44417</v>
      </c>
      <c r="S61" s="72" t="s">
        <v>22</v>
      </c>
      <c r="T61" s="94">
        <v>1</v>
      </c>
      <c r="U61" s="78" t="s">
        <v>14</v>
      </c>
      <c r="V61" s="72" t="s">
        <v>243</v>
      </c>
      <c r="W61" s="78"/>
      <c r="X61" s="72"/>
      <c r="Y61" s="72">
        <v>75</v>
      </c>
      <c r="Z61" s="78" t="s">
        <v>27</v>
      </c>
      <c r="AA61" s="125">
        <v>0</v>
      </c>
      <c r="AB61" s="125">
        <v>0</v>
      </c>
      <c r="AC61" s="125">
        <v>0</v>
      </c>
    </row>
    <row r="62" spans="1:29" s="75" customFormat="1" ht="75" hidden="1" x14ac:dyDescent="0.25">
      <c r="A62" s="76">
        <v>204</v>
      </c>
      <c r="B62" s="92" t="s">
        <v>14</v>
      </c>
      <c r="C62" s="92" t="s">
        <v>14</v>
      </c>
      <c r="D62" s="87" t="s">
        <v>353</v>
      </c>
      <c r="E62" s="72" t="s">
        <v>362</v>
      </c>
      <c r="F62" s="59"/>
      <c r="G62" s="78" t="s">
        <v>26</v>
      </c>
      <c r="H62" s="78" t="s">
        <v>7</v>
      </c>
      <c r="I62" s="78" t="s">
        <v>87</v>
      </c>
      <c r="J62" s="80">
        <v>44494</v>
      </c>
      <c r="K62" s="78" t="s">
        <v>153</v>
      </c>
      <c r="L62" s="79" t="s">
        <v>14</v>
      </c>
      <c r="M62" s="79" t="s">
        <v>64</v>
      </c>
      <c r="N62" s="79">
        <v>0</v>
      </c>
      <c r="O62" s="78" t="s">
        <v>26</v>
      </c>
      <c r="P62" s="103">
        <v>44494</v>
      </c>
      <c r="Q62" s="80">
        <v>44417</v>
      </c>
      <c r="R62" s="80">
        <v>44652</v>
      </c>
      <c r="S62" s="78" t="s">
        <v>17</v>
      </c>
      <c r="T62" s="81">
        <v>0.25</v>
      </c>
      <c r="U62" s="81" t="s">
        <v>15</v>
      </c>
      <c r="V62" s="72" t="s">
        <v>243</v>
      </c>
      <c r="W62" s="78" t="s">
        <v>128</v>
      </c>
      <c r="X62" s="72"/>
      <c r="Y62" s="72">
        <v>100</v>
      </c>
      <c r="Z62" s="72" t="s">
        <v>26</v>
      </c>
      <c r="AA62" s="125">
        <v>0</v>
      </c>
      <c r="AB62" s="125">
        <v>0</v>
      </c>
      <c r="AC62" s="125">
        <v>0</v>
      </c>
    </row>
    <row r="63" spans="1:29" s="75" customFormat="1" ht="30" hidden="1" x14ac:dyDescent="0.25">
      <c r="A63" s="76"/>
      <c r="B63" s="91" t="s">
        <v>15</v>
      </c>
      <c r="C63" s="92" t="s">
        <v>14</v>
      </c>
      <c r="D63" s="87" t="s">
        <v>353</v>
      </c>
      <c r="E63" s="72" t="s">
        <v>363</v>
      </c>
      <c r="F63" s="78"/>
      <c r="G63" s="78" t="s">
        <v>26</v>
      </c>
      <c r="H63" s="78" t="s">
        <v>7</v>
      </c>
      <c r="I63" s="78" t="s">
        <v>87</v>
      </c>
      <c r="J63" s="80">
        <v>44494</v>
      </c>
      <c r="K63" s="78" t="s">
        <v>153</v>
      </c>
      <c r="L63" s="79" t="s">
        <v>14</v>
      </c>
      <c r="M63" s="79" t="s">
        <v>64</v>
      </c>
      <c r="N63" s="79">
        <v>0</v>
      </c>
      <c r="O63" s="78" t="s">
        <v>26</v>
      </c>
      <c r="P63" s="103">
        <v>44494</v>
      </c>
      <c r="Q63" s="80">
        <v>44417</v>
      </c>
      <c r="R63" s="80">
        <f>Q63</f>
        <v>44417</v>
      </c>
      <c r="S63" s="78" t="s">
        <v>17</v>
      </c>
      <c r="T63" s="94">
        <v>1</v>
      </c>
      <c r="U63" s="78" t="s">
        <v>15</v>
      </c>
      <c r="V63" s="72" t="s">
        <v>243</v>
      </c>
      <c r="W63" s="78" t="s">
        <v>128</v>
      </c>
      <c r="X63" s="72"/>
      <c r="Y63" s="72">
        <v>100</v>
      </c>
      <c r="Z63" s="72" t="s">
        <v>26</v>
      </c>
      <c r="AA63" s="125">
        <v>0</v>
      </c>
      <c r="AB63" s="125">
        <v>0</v>
      </c>
      <c r="AC63" s="125">
        <v>0</v>
      </c>
    </row>
    <row r="64" spans="1:29" s="147" customFormat="1" hidden="1" x14ac:dyDescent="0.25">
      <c r="A64" s="76"/>
      <c r="B64" s="91" t="s">
        <v>15</v>
      </c>
      <c r="C64" s="92" t="s">
        <v>14</v>
      </c>
      <c r="D64" s="87" t="s">
        <v>353</v>
      </c>
      <c r="E64" s="72" t="s">
        <v>399</v>
      </c>
      <c r="F64" s="78"/>
      <c r="G64" s="78" t="s">
        <v>26</v>
      </c>
      <c r="H64" s="78" t="s">
        <v>7</v>
      </c>
      <c r="I64" s="78" t="s">
        <v>87</v>
      </c>
      <c r="J64" s="80">
        <v>44494</v>
      </c>
      <c r="K64" s="78" t="s">
        <v>153</v>
      </c>
      <c r="L64" s="79"/>
      <c r="M64" s="79" t="s">
        <v>64</v>
      </c>
      <c r="N64" s="79">
        <v>0</v>
      </c>
      <c r="O64" s="78" t="s">
        <v>26</v>
      </c>
      <c r="P64" s="103">
        <v>44564</v>
      </c>
      <c r="Q64" s="146">
        <v>44571</v>
      </c>
      <c r="R64" s="80">
        <v>44652</v>
      </c>
      <c r="S64" s="78" t="s">
        <v>17</v>
      </c>
      <c r="T64" s="94">
        <v>1</v>
      </c>
      <c r="U64" s="78" t="s">
        <v>15</v>
      </c>
      <c r="V64" s="72" t="s">
        <v>243</v>
      </c>
      <c r="W64" s="78" t="s">
        <v>128</v>
      </c>
      <c r="X64" s="72">
        <v>100</v>
      </c>
      <c r="Y64" s="72">
        <v>100</v>
      </c>
      <c r="Z64" s="72" t="str">
        <f>IF(SUM(AA64:AC64)&gt;=2,"Alta",(IF(SUM(AA64:AC64)=1,"Media",(IF(SUM(AA64:AC64)=0,"Baja","Desconocido")))))</f>
        <v>Alta</v>
      </c>
      <c r="AA64" s="125">
        <v>1</v>
      </c>
      <c r="AB64" s="125">
        <v>1</v>
      </c>
      <c r="AC64" s="125">
        <v>1</v>
      </c>
    </row>
    <row r="65" spans="1:29" customFormat="1" ht="30" hidden="1" x14ac:dyDescent="0.25">
      <c r="A65" s="76"/>
      <c r="B65" s="91" t="s">
        <v>15</v>
      </c>
      <c r="C65" s="92" t="s">
        <v>14</v>
      </c>
      <c r="D65" s="87" t="s">
        <v>353</v>
      </c>
      <c r="E65" s="72" t="s">
        <v>364</v>
      </c>
      <c r="F65" s="78"/>
      <c r="G65" s="78" t="s">
        <v>26</v>
      </c>
      <c r="H65" s="78" t="s">
        <v>7</v>
      </c>
      <c r="I65" s="78" t="s">
        <v>87</v>
      </c>
      <c r="J65" s="80">
        <v>44495</v>
      </c>
      <c r="K65" s="78" t="s">
        <v>153</v>
      </c>
      <c r="L65" s="79" t="s">
        <v>14</v>
      </c>
      <c r="M65" s="79" t="s">
        <v>64</v>
      </c>
      <c r="N65" s="79">
        <v>0</v>
      </c>
      <c r="O65" s="78" t="s">
        <v>26</v>
      </c>
      <c r="P65" s="103">
        <v>44495</v>
      </c>
      <c r="Q65" s="80">
        <v>7</v>
      </c>
      <c r="R65" s="80">
        <v>44652</v>
      </c>
      <c r="S65" s="78" t="s">
        <v>17</v>
      </c>
      <c r="T65" s="94">
        <v>0</v>
      </c>
      <c r="U65" s="78" t="s">
        <v>15</v>
      </c>
      <c r="V65" s="72" t="s">
        <v>243</v>
      </c>
      <c r="W65" s="78" t="s">
        <v>128</v>
      </c>
      <c r="X65" s="72"/>
      <c r="Y65" s="72">
        <v>100</v>
      </c>
      <c r="Z65" s="72" t="s">
        <v>26</v>
      </c>
      <c r="AA65" s="125">
        <v>0</v>
      </c>
      <c r="AB65" s="125">
        <v>0</v>
      </c>
      <c r="AC65" s="125">
        <v>0</v>
      </c>
    </row>
    <row r="66" spans="1:29" s="25" customFormat="1" ht="30" hidden="1" x14ac:dyDescent="0.25">
      <c r="A66" s="76"/>
      <c r="B66" s="91" t="s">
        <v>15</v>
      </c>
      <c r="C66" s="92" t="s">
        <v>14</v>
      </c>
      <c r="D66" s="87" t="s">
        <v>353</v>
      </c>
      <c r="E66" s="72" t="s">
        <v>365</v>
      </c>
      <c r="F66" s="78"/>
      <c r="G66" s="78" t="s">
        <v>26</v>
      </c>
      <c r="H66" s="78" t="s">
        <v>7</v>
      </c>
      <c r="I66" s="78" t="s">
        <v>87</v>
      </c>
      <c r="J66" s="80">
        <v>44495</v>
      </c>
      <c r="K66" s="78" t="s">
        <v>153</v>
      </c>
      <c r="L66" s="79" t="s">
        <v>14</v>
      </c>
      <c r="M66" s="79" t="s">
        <v>64</v>
      </c>
      <c r="N66" s="79">
        <v>0</v>
      </c>
      <c r="O66" s="78" t="s">
        <v>26</v>
      </c>
      <c r="P66" s="103">
        <v>44495</v>
      </c>
      <c r="Q66" s="80">
        <v>44417</v>
      </c>
      <c r="R66" s="80">
        <v>44652</v>
      </c>
      <c r="S66" s="78" t="s">
        <v>17</v>
      </c>
      <c r="T66" s="94">
        <v>0</v>
      </c>
      <c r="U66" s="78" t="s">
        <v>15</v>
      </c>
      <c r="V66" s="72" t="s">
        <v>243</v>
      </c>
      <c r="W66" s="78" t="s">
        <v>128</v>
      </c>
      <c r="X66" s="72"/>
      <c r="Y66" s="72">
        <v>100</v>
      </c>
      <c r="Z66" s="72" t="s">
        <v>26</v>
      </c>
      <c r="AA66" s="125">
        <v>0</v>
      </c>
      <c r="AB66" s="125">
        <v>0</v>
      </c>
      <c r="AC66" s="125">
        <v>0</v>
      </c>
    </row>
    <row r="67" spans="1:29" s="77" customFormat="1" ht="30" hidden="1" x14ac:dyDescent="0.25">
      <c r="A67" s="76"/>
      <c r="B67" s="91" t="s">
        <v>15</v>
      </c>
      <c r="C67" s="92" t="s">
        <v>14</v>
      </c>
      <c r="D67" s="87" t="s">
        <v>354</v>
      </c>
      <c r="E67" s="72" t="s">
        <v>355</v>
      </c>
      <c r="F67" s="78"/>
      <c r="G67" s="78" t="s">
        <v>27</v>
      </c>
      <c r="H67" s="78" t="s">
        <v>9</v>
      </c>
      <c r="I67" s="78"/>
      <c r="J67" s="80">
        <v>44524</v>
      </c>
      <c r="K67" s="78"/>
      <c r="L67" s="79"/>
      <c r="M67" s="79"/>
      <c r="N67" s="79">
        <v>0</v>
      </c>
      <c r="O67" s="78" t="s">
        <v>27</v>
      </c>
      <c r="P67" s="103">
        <v>44524</v>
      </c>
      <c r="Q67" s="80">
        <v>44417</v>
      </c>
      <c r="R67" s="80">
        <f>Q67</f>
        <v>44417</v>
      </c>
      <c r="S67" s="72" t="s">
        <v>22</v>
      </c>
      <c r="T67" s="94">
        <v>1</v>
      </c>
      <c r="U67" s="78" t="s">
        <v>14</v>
      </c>
      <c r="V67" s="72" t="s">
        <v>243</v>
      </c>
      <c r="W67" s="78"/>
      <c r="X67" s="72"/>
      <c r="Y67" s="72">
        <v>75</v>
      </c>
      <c r="Z67" s="78" t="s">
        <v>27</v>
      </c>
      <c r="AA67" s="125">
        <v>0</v>
      </c>
      <c r="AB67" s="125">
        <v>0</v>
      </c>
      <c r="AC67" s="125">
        <v>0</v>
      </c>
    </row>
    <row r="68" spans="1:29" customFormat="1" ht="45" hidden="1" x14ac:dyDescent="0.25">
      <c r="A68" s="76"/>
      <c r="B68" s="91" t="s">
        <v>15</v>
      </c>
      <c r="C68" s="92" t="s">
        <v>14</v>
      </c>
      <c r="D68" s="87" t="s">
        <v>356</v>
      </c>
      <c r="E68" s="72" t="s">
        <v>357</v>
      </c>
      <c r="F68" s="78"/>
      <c r="G68" s="78" t="s">
        <v>27</v>
      </c>
      <c r="H68" s="78" t="s">
        <v>9</v>
      </c>
      <c r="I68" s="78"/>
      <c r="J68" s="80">
        <v>44536</v>
      </c>
      <c r="K68" s="78"/>
      <c r="L68" s="79"/>
      <c r="M68" s="79"/>
      <c r="N68" s="79">
        <v>0</v>
      </c>
      <c r="O68" s="78" t="s">
        <v>27</v>
      </c>
      <c r="P68" s="103">
        <v>44536</v>
      </c>
      <c r="Q68" s="80">
        <v>44417</v>
      </c>
      <c r="R68" s="80">
        <f>Q68</f>
        <v>44417</v>
      </c>
      <c r="S68" s="72" t="s">
        <v>22</v>
      </c>
      <c r="T68" s="94">
        <v>1</v>
      </c>
      <c r="U68" s="78" t="s">
        <v>14</v>
      </c>
      <c r="V68" s="72" t="s">
        <v>243</v>
      </c>
      <c r="W68" s="78"/>
      <c r="X68" s="72"/>
      <c r="Y68" s="72">
        <v>75</v>
      </c>
      <c r="Z68" s="78" t="s">
        <v>27</v>
      </c>
      <c r="AA68" s="125">
        <v>0</v>
      </c>
      <c r="AB68" s="125">
        <v>0</v>
      </c>
      <c r="AC68" s="125">
        <v>0</v>
      </c>
    </row>
    <row r="69" spans="1:29" s="75" customFormat="1" ht="30" hidden="1" x14ac:dyDescent="0.25">
      <c r="A69" s="76"/>
      <c r="B69" s="91" t="s">
        <v>15</v>
      </c>
      <c r="C69" s="92" t="s">
        <v>14</v>
      </c>
      <c r="D69" s="87" t="s">
        <v>255</v>
      </c>
      <c r="E69" s="72" t="s">
        <v>256</v>
      </c>
      <c r="F69" s="78"/>
      <c r="G69" s="78" t="s">
        <v>27</v>
      </c>
      <c r="H69" s="78" t="s">
        <v>9</v>
      </c>
      <c r="I69" s="78"/>
      <c r="J69" s="80">
        <v>44540</v>
      </c>
      <c r="K69" s="78"/>
      <c r="L69" s="79"/>
      <c r="M69" s="79"/>
      <c r="N69" s="79">
        <v>0</v>
      </c>
      <c r="O69" s="78" t="s">
        <v>27</v>
      </c>
      <c r="P69" s="103">
        <v>44542</v>
      </c>
      <c r="Q69" s="80">
        <v>44417</v>
      </c>
      <c r="R69" s="80">
        <v>44544</v>
      </c>
      <c r="S69" s="94" t="s">
        <v>22</v>
      </c>
      <c r="T69" s="94">
        <v>1</v>
      </c>
      <c r="U69" s="78" t="s">
        <v>14</v>
      </c>
      <c r="V69" s="72" t="s">
        <v>244</v>
      </c>
      <c r="W69" s="78"/>
      <c r="X69" s="72"/>
      <c r="Y69" s="72">
        <v>75</v>
      </c>
      <c r="Z69" s="78" t="s">
        <v>27</v>
      </c>
      <c r="AA69" s="125">
        <v>0</v>
      </c>
      <c r="AB69" s="125">
        <v>0</v>
      </c>
      <c r="AC69" s="125">
        <v>0</v>
      </c>
    </row>
    <row r="70" spans="1:29" s="75" customFormat="1" ht="30" hidden="1" x14ac:dyDescent="0.25">
      <c r="A70" s="91"/>
      <c r="B70" s="91" t="s">
        <v>15</v>
      </c>
      <c r="C70" s="92" t="s">
        <v>15</v>
      </c>
      <c r="D70" s="107" t="s">
        <v>289</v>
      </c>
      <c r="E70" s="72" t="s">
        <v>290</v>
      </c>
      <c r="F70" s="59"/>
      <c r="G70" s="72" t="s">
        <v>26</v>
      </c>
      <c r="H70" s="78" t="s">
        <v>7</v>
      </c>
      <c r="I70" s="72" t="s">
        <v>90</v>
      </c>
      <c r="J70" s="80">
        <v>44496</v>
      </c>
      <c r="K70" s="72" t="s">
        <v>140</v>
      </c>
      <c r="L70" s="105" t="s">
        <v>14</v>
      </c>
      <c r="M70" s="105" t="s">
        <v>64</v>
      </c>
      <c r="N70" s="105">
        <v>0</v>
      </c>
      <c r="O70" s="78" t="s">
        <v>27</v>
      </c>
      <c r="P70" s="103">
        <v>44498</v>
      </c>
      <c r="Q70" s="80">
        <v>44417</v>
      </c>
      <c r="R70" s="80">
        <f t="shared" ref="R70:R81" si="5">Q70</f>
        <v>44417</v>
      </c>
      <c r="S70" s="94" t="s">
        <v>22</v>
      </c>
      <c r="T70" s="94">
        <v>1</v>
      </c>
      <c r="U70" s="95" t="s">
        <v>14</v>
      </c>
      <c r="V70" s="72" t="s">
        <v>245</v>
      </c>
      <c r="W70" s="95"/>
      <c r="X70" s="95"/>
      <c r="Y70" s="72">
        <v>75</v>
      </c>
      <c r="Z70" s="72" t="s">
        <v>27</v>
      </c>
      <c r="AA70" s="125">
        <v>0</v>
      </c>
      <c r="AB70" s="125">
        <v>0</v>
      </c>
      <c r="AC70" s="125">
        <v>0</v>
      </c>
    </row>
    <row r="71" spans="1:29" s="75" customFormat="1" ht="30" hidden="1" x14ac:dyDescent="0.25">
      <c r="A71" s="76"/>
      <c r="B71" s="91" t="s">
        <v>15</v>
      </c>
      <c r="C71" s="92" t="s">
        <v>14</v>
      </c>
      <c r="D71" s="87" t="s">
        <v>289</v>
      </c>
      <c r="E71" s="93" t="s">
        <v>291</v>
      </c>
      <c r="F71" s="78"/>
      <c r="G71" s="72" t="s">
        <v>26</v>
      </c>
      <c r="H71" s="78" t="s">
        <v>7</v>
      </c>
      <c r="I71" s="72" t="s">
        <v>90</v>
      </c>
      <c r="J71" s="80">
        <v>44498</v>
      </c>
      <c r="K71" s="72" t="s">
        <v>140</v>
      </c>
      <c r="L71" s="105" t="s">
        <v>14</v>
      </c>
      <c r="M71" s="105" t="s">
        <v>64</v>
      </c>
      <c r="N71" s="105">
        <v>0</v>
      </c>
      <c r="O71" s="78" t="s">
        <v>27</v>
      </c>
      <c r="P71" s="103">
        <v>44498</v>
      </c>
      <c r="Q71" s="80">
        <v>44417</v>
      </c>
      <c r="R71" s="80">
        <f t="shared" si="5"/>
        <v>44417</v>
      </c>
      <c r="S71" s="94" t="s">
        <v>22</v>
      </c>
      <c r="T71" s="94">
        <v>1</v>
      </c>
      <c r="U71" s="78" t="s">
        <v>14</v>
      </c>
      <c r="V71" s="72" t="s">
        <v>245</v>
      </c>
      <c r="W71" s="78"/>
      <c r="X71" s="72"/>
      <c r="Y71" s="72">
        <v>75</v>
      </c>
      <c r="Z71" s="72" t="s">
        <v>27</v>
      </c>
      <c r="AA71" s="125">
        <v>0</v>
      </c>
      <c r="AB71" s="125">
        <v>0</v>
      </c>
      <c r="AC71" s="125">
        <v>0</v>
      </c>
    </row>
    <row r="72" spans="1:29" customFormat="1" ht="30" hidden="1" x14ac:dyDescent="0.25">
      <c r="A72" s="76"/>
      <c r="B72" s="91" t="s">
        <v>15</v>
      </c>
      <c r="C72" s="92" t="s">
        <v>14</v>
      </c>
      <c r="D72" s="87" t="s">
        <v>289</v>
      </c>
      <c r="E72" s="72" t="s">
        <v>292</v>
      </c>
      <c r="F72" s="78"/>
      <c r="G72" s="72" t="s">
        <v>26</v>
      </c>
      <c r="H72" s="78" t="s">
        <v>7</v>
      </c>
      <c r="I72" s="72" t="s">
        <v>90</v>
      </c>
      <c r="J72" s="80">
        <v>44502</v>
      </c>
      <c r="K72" s="72" t="s">
        <v>140</v>
      </c>
      <c r="L72" s="105" t="s">
        <v>14</v>
      </c>
      <c r="M72" s="105" t="s">
        <v>64</v>
      </c>
      <c r="N72" s="105">
        <v>0</v>
      </c>
      <c r="O72" s="78" t="s">
        <v>27</v>
      </c>
      <c r="P72" s="103">
        <v>44503</v>
      </c>
      <c r="Q72" s="80">
        <v>44508</v>
      </c>
      <c r="R72" s="80">
        <f t="shared" si="5"/>
        <v>44508</v>
      </c>
      <c r="S72" s="94" t="s">
        <v>22</v>
      </c>
      <c r="T72" s="94">
        <v>1</v>
      </c>
      <c r="U72" s="78" t="s">
        <v>15</v>
      </c>
      <c r="V72" s="72" t="s">
        <v>245</v>
      </c>
      <c r="W72" s="78"/>
      <c r="X72" s="72"/>
      <c r="Y72" s="72">
        <v>75</v>
      </c>
      <c r="Z72" s="72" t="s">
        <v>27</v>
      </c>
      <c r="AA72" s="125">
        <v>0</v>
      </c>
      <c r="AB72" s="125">
        <v>0</v>
      </c>
      <c r="AC72" s="125">
        <v>0</v>
      </c>
    </row>
    <row r="73" spans="1:29" s="25" customFormat="1" ht="30" hidden="1" x14ac:dyDescent="0.25">
      <c r="A73" s="76"/>
      <c r="B73" s="91" t="s">
        <v>15</v>
      </c>
      <c r="C73" s="92" t="s">
        <v>15</v>
      </c>
      <c r="D73" s="87" t="s">
        <v>289</v>
      </c>
      <c r="E73" s="72" t="s">
        <v>293</v>
      </c>
      <c r="F73" s="78"/>
      <c r="G73" s="72" t="s">
        <v>26</v>
      </c>
      <c r="H73" s="78" t="s">
        <v>7</v>
      </c>
      <c r="I73" s="72" t="s">
        <v>90</v>
      </c>
      <c r="J73" s="80">
        <v>44503</v>
      </c>
      <c r="K73" s="72" t="s">
        <v>140</v>
      </c>
      <c r="L73" s="105" t="s">
        <v>14</v>
      </c>
      <c r="M73" s="105" t="s">
        <v>64</v>
      </c>
      <c r="N73" s="105">
        <v>0</v>
      </c>
      <c r="O73" s="78" t="s">
        <v>27</v>
      </c>
      <c r="P73" s="103">
        <v>44503</v>
      </c>
      <c r="Q73" s="80">
        <v>44417</v>
      </c>
      <c r="R73" s="80">
        <f t="shared" si="5"/>
        <v>44417</v>
      </c>
      <c r="S73" s="94" t="s">
        <v>22</v>
      </c>
      <c r="T73" s="94">
        <v>1</v>
      </c>
      <c r="U73" s="78" t="s">
        <v>15</v>
      </c>
      <c r="V73" s="72" t="s">
        <v>245</v>
      </c>
      <c r="W73" s="78"/>
      <c r="X73" s="72"/>
      <c r="Y73" s="72">
        <v>75</v>
      </c>
      <c r="Z73" s="72" t="s">
        <v>27</v>
      </c>
      <c r="AA73" s="125">
        <v>0</v>
      </c>
      <c r="AB73" s="125">
        <v>0</v>
      </c>
      <c r="AC73" s="125">
        <v>0</v>
      </c>
    </row>
    <row r="74" spans="1:29" s="25" customFormat="1" ht="30" hidden="1" x14ac:dyDescent="0.25">
      <c r="A74" s="76"/>
      <c r="B74" s="91" t="s">
        <v>15</v>
      </c>
      <c r="C74" s="92" t="s">
        <v>15</v>
      </c>
      <c r="D74" s="87" t="s">
        <v>289</v>
      </c>
      <c r="E74" s="72" t="s">
        <v>294</v>
      </c>
      <c r="F74" s="78"/>
      <c r="G74" s="72" t="s">
        <v>26</v>
      </c>
      <c r="H74" s="78" t="s">
        <v>7</v>
      </c>
      <c r="I74" s="72" t="s">
        <v>90</v>
      </c>
      <c r="J74" s="80">
        <v>44508</v>
      </c>
      <c r="K74" s="72" t="s">
        <v>140</v>
      </c>
      <c r="L74" s="105" t="s">
        <v>14</v>
      </c>
      <c r="M74" s="105" t="s">
        <v>64</v>
      </c>
      <c r="N74" s="105">
        <v>0</v>
      </c>
      <c r="O74" s="78" t="s">
        <v>27</v>
      </c>
      <c r="P74" s="103">
        <v>44508</v>
      </c>
      <c r="Q74" s="80">
        <v>44417</v>
      </c>
      <c r="R74" s="80">
        <f t="shared" si="5"/>
        <v>44417</v>
      </c>
      <c r="S74" s="94" t="s">
        <v>22</v>
      </c>
      <c r="T74" s="94">
        <v>1</v>
      </c>
      <c r="U74" s="78" t="s">
        <v>15</v>
      </c>
      <c r="V74" s="72" t="s">
        <v>245</v>
      </c>
      <c r="W74" s="78"/>
      <c r="X74" s="72"/>
      <c r="Y74" s="72">
        <v>75</v>
      </c>
      <c r="Z74" s="72" t="s">
        <v>27</v>
      </c>
      <c r="AA74" s="125">
        <v>0</v>
      </c>
      <c r="AB74" s="125">
        <v>0</v>
      </c>
      <c r="AC74" s="125">
        <v>0</v>
      </c>
    </row>
    <row r="75" spans="1:29" customFormat="1" ht="30" hidden="1" x14ac:dyDescent="0.25">
      <c r="A75" s="76"/>
      <c r="B75" s="91" t="s">
        <v>15</v>
      </c>
      <c r="C75" s="92" t="s">
        <v>15</v>
      </c>
      <c r="D75" s="87" t="s">
        <v>289</v>
      </c>
      <c r="E75" s="72" t="s">
        <v>295</v>
      </c>
      <c r="F75" s="78"/>
      <c r="G75" s="72" t="s">
        <v>26</v>
      </c>
      <c r="H75" s="78" t="s">
        <v>7</v>
      </c>
      <c r="I75" s="72" t="s">
        <v>90</v>
      </c>
      <c r="J75" s="80">
        <v>44509</v>
      </c>
      <c r="K75" s="72" t="s">
        <v>140</v>
      </c>
      <c r="L75" s="105" t="s">
        <v>14</v>
      </c>
      <c r="M75" s="105" t="s">
        <v>64</v>
      </c>
      <c r="N75" s="105">
        <v>0</v>
      </c>
      <c r="O75" s="78" t="s">
        <v>27</v>
      </c>
      <c r="P75" s="103">
        <v>44509</v>
      </c>
      <c r="Q75" s="80">
        <v>44417</v>
      </c>
      <c r="R75" s="80">
        <f t="shared" si="5"/>
        <v>44417</v>
      </c>
      <c r="S75" s="94" t="s">
        <v>22</v>
      </c>
      <c r="T75" s="94">
        <v>1</v>
      </c>
      <c r="U75" s="78" t="s">
        <v>15</v>
      </c>
      <c r="V75" s="72" t="s">
        <v>245</v>
      </c>
      <c r="W75" s="78"/>
      <c r="X75" s="72"/>
      <c r="Y75" s="72">
        <v>75</v>
      </c>
      <c r="Z75" s="72" t="s">
        <v>27</v>
      </c>
      <c r="AA75" s="125">
        <v>0</v>
      </c>
      <c r="AB75" s="125">
        <v>0</v>
      </c>
      <c r="AC75" s="125">
        <v>0</v>
      </c>
    </row>
    <row r="76" spans="1:29" s="75" customFormat="1" ht="30" hidden="1" x14ac:dyDescent="0.25">
      <c r="A76" s="76"/>
      <c r="B76" s="91" t="s">
        <v>15</v>
      </c>
      <c r="C76" s="92" t="s">
        <v>14</v>
      </c>
      <c r="D76" s="87" t="s">
        <v>296</v>
      </c>
      <c r="E76" s="72" t="s">
        <v>297</v>
      </c>
      <c r="F76" s="78"/>
      <c r="G76" s="72" t="s">
        <v>26</v>
      </c>
      <c r="H76" s="78" t="s">
        <v>9</v>
      </c>
      <c r="I76" s="72" t="s">
        <v>90</v>
      </c>
      <c r="J76" s="80">
        <v>44516</v>
      </c>
      <c r="K76" s="72" t="s">
        <v>140</v>
      </c>
      <c r="L76" s="105" t="s">
        <v>14</v>
      </c>
      <c r="M76" s="105" t="s">
        <v>64</v>
      </c>
      <c r="N76" s="105">
        <v>0</v>
      </c>
      <c r="O76" s="78" t="s">
        <v>27</v>
      </c>
      <c r="P76" s="103">
        <v>44516</v>
      </c>
      <c r="Q76" s="80">
        <v>44417</v>
      </c>
      <c r="R76" s="80">
        <f t="shared" si="5"/>
        <v>44417</v>
      </c>
      <c r="S76" s="94" t="s">
        <v>22</v>
      </c>
      <c r="T76" s="94">
        <v>1</v>
      </c>
      <c r="U76" s="78" t="s">
        <v>14</v>
      </c>
      <c r="V76" s="72" t="s">
        <v>245</v>
      </c>
      <c r="W76" s="78"/>
      <c r="X76" s="72"/>
      <c r="Y76" s="72">
        <v>75</v>
      </c>
      <c r="Z76" s="72" t="s">
        <v>27</v>
      </c>
      <c r="AA76" s="125">
        <v>0</v>
      </c>
      <c r="AB76" s="125">
        <v>0</v>
      </c>
      <c r="AC76" s="125">
        <v>0</v>
      </c>
    </row>
    <row r="77" spans="1:29" customFormat="1" ht="30" hidden="1" x14ac:dyDescent="0.25">
      <c r="A77" s="76"/>
      <c r="B77" s="91" t="s">
        <v>14</v>
      </c>
      <c r="C77" s="92" t="s">
        <v>14</v>
      </c>
      <c r="D77" s="87" t="s">
        <v>298</v>
      </c>
      <c r="E77" s="72" t="s">
        <v>299</v>
      </c>
      <c r="F77" s="78"/>
      <c r="G77" s="72" t="s">
        <v>26</v>
      </c>
      <c r="H77" s="78" t="s">
        <v>9</v>
      </c>
      <c r="I77" s="72" t="s">
        <v>90</v>
      </c>
      <c r="J77" s="80">
        <v>44517</v>
      </c>
      <c r="K77" s="72" t="s">
        <v>140</v>
      </c>
      <c r="L77" s="105" t="s">
        <v>14</v>
      </c>
      <c r="M77" s="105" t="s">
        <v>64</v>
      </c>
      <c r="N77" s="105">
        <v>0</v>
      </c>
      <c r="O77" s="78" t="s">
        <v>26</v>
      </c>
      <c r="P77" s="103">
        <v>44517</v>
      </c>
      <c r="Q77" s="80">
        <v>44417</v>
      </c>
      <c r="R77" s="80">
        <f t="shared" si="5"/>
        <v>44417</v>
      </c>
      <c r="S77" s="94" t="s">
        <v>22</v>
      </c>
      <c r="T77" s="94">
        <v>1</v>
      </c>
      <c r="U77" s="78" t="s">
        <v>15</v>
      </c>
      <c r="V77" s="72" t="s">
        <v>245</v>
      </c>
      <c r="W77" s="78"/>
      <c r="X77" s="72"/>
      <c r="Y77" s="72">
        <v>100</v>
      </c>
      <c r="Z77" s="72" t="s">
        <v>26</v>
      </c>
      <c r="AA77" s="125">
        <v>0</v>
      </c>
      <c r="AB77" s="125">
        <v>0</v>
      </c>
      <c r="AC77" s="125">
        <v>0</v>
      </c>
    </row>
    <row r="78" spans="1:29" s="25" customFormat="1" ht="30" hidden="1" x14ac:dyDescent="0.25">
      <c r="A78" s="76"/>
      <c r="B78" s="91" t="s">
        <v>15</v>
      </c>
      <c r="C78" s="92" t="s">
        <v>15</v>
      </c>
      <c r="D78" s="87" t="s">
        <v>298</v>
      </c>
      <c r="E78" s="72" t="s">
        <v>300</v>
      </c>
      <c r="F78" s="78"/>
      <c r="G78" s="72" t="s">
        <v>26</v>
      </c>
      <c r="H78" s="78" t="s">
        <v>9</v>
      </c>
      <c r="I78" s="72" t="s">
        <v>90</v>
      </c>
      <c r="J78" s="80">
        <v>44529</v>
      </c>
      <c r="K78" s="72" t="s">
        <v>140</v>
      </c>
      <c r="L78" s="105" t="s">
        <v>14</v>
      </c>
      <c r="M78" s="105" t="s">
        <v>64</v>
      </c>
      <c r="N78" s="105">
        <v>0</v>
      </c>
      <c r="O78" s="78" t="s">
        <v>27</v>
      </c>
      <c r="P78" s="103">
        <v>44529</v>
      </c>
      <c r="Q78" s="80">
        <v>44417</v>
      </c>
      <c r="R78" s="80">
        <f t="shared" si="5"/>
        <v>44417</v>
      </c>
      <c r="S78" s="94" t="s">
        <v>22</v>
      </c>
      <c r="T78" s="94">
        <v>1</v>
      </c>
      <c r="U78" s="78" t="s">
        <v>15</v>
      </c>
      <c r="V78" s="72" t="s">
        <v>245</v>
      </c>
      <c r="W78" s="78"/>
      <c r="X78" s="72"/>
      <c r="Y78" s="72">
        <v>75</v>
      </c>
      <c r="Z78" s="72" t="s">
        <v>27</v>
      </c>
      <c r="AA78" s="125">
        <v>0</v>
      </c>
      <c r="AB78" s="125">
        <v>0</v>
      </c>
      <c r="AC78" s="125">
        <v>0</v>
      </c>
    </row>
    <row r="79" spans="1:29" customFormat="1" ht="30" hidden="1" x14ac:dyDescent="0.25">
      <c r="A79" s="76"/>
      <c r="B79" s="91" t="s">
        <v>15</v>
      </c>
      <c r="C79" s="92" t="s">
        <v>15</v>
      </c>
      <c r="D79" s="87" t="s">
        <v>298</v>
      </c>
      <c r="E79" s="72" t="s">
        <v>301</v>
      </c>
      <c r="F79" s="78"/>
      <c r="G79" s="72" t="s">
        <v>26</v>
      </c>
      <c r="H79" s="78" t="s">
        <v>9</v>
      </c>
      <c r="I79" s="72" t="s">
        <v>90</v>
      </c>
      <c r="J79" s="80">
        <v>44536</v>
      </c>
      <c r="K79" s="72" t="s">
        <v>140</v>
      </c>
      <c r="L79" s="105" t="s">
        <v>14</v>
      </c>
      <c r="M79" s="105" t="s">
        <v>64</v>
      </c>
      <c r="N79" s="105">
        <v>0</v>
      </c>
      <c r="O79" s="78" t="s">
        <v>27</v>
      </c>
      <c r="P79" s="103">
        <v>44536</v>
      </c>
      <c r="Q79" s="80">
        <v>44542</v>
      </c>
      <c r="R79" s="80">
        <f t="shared" si="5"/>
        <v>44542</v>
      </c>
      <c r="S79" s="94" t="s">
        <v>22</v>
      </c>
      <c r="T79" s="94">
        <v>1</v>
      </c>
      <c r="U79" s="78" t="s">
        <v>15</v>
      </c>
      <c r="V79" s="72" t="s">
        <v>245</v>
      </c>
      <c r="W79" s="78"/>
      <c r="X79" s="72"/>
      <c r="Y79" s="72">
        <v>75</v>
      </c>
      <c r="Z79" s="72" t="s">
        <v>27</v>
      </c>
      <c r="AA79" s="125">
        <v>0</v>
      </c>
      <c r="AB79" s="125">
        <v>0</v>
      </c>
      <c r="AC79" s="125">
        <v>0</v>
      </c>
    </row>
    <row r="80" spans="1:29" s="75" customFormat="1" ht="30" hidden="1" x14ac:dyDescent="0.25">
      <c r="A80" s="76"/>
      <c r="B80" s="91" t="s">
        <v>15</v>
      </c>
      <c r="C80" s="92" t="s">
        <v>14</v>
      </c>
      <c r="D80" s="87" t="s">
        <v>298</v>
      </c>
      <c r="E80" s="72" t="s">
        <v>302</v>
      </c>
      <c r="F80" s="78"/>
      <c r="G80" s="72" t="s">
        <v>26</v>
      </c>
      <c r="H80" s="78" t="s">
        <v>9</v>
      </c>
      <c r="I80" s="72" t="s">
        <v>90</v>
      </c>
      <c r="J80" s="80">
        <v>44537</v>
      </c>
      <c r="K80" s="72" t="s">
        <v>140</v>
      </c>
      <c r="L80" s="105" t="s">
        <v>14</v>
      </c>
      <c r="M80" s="105" t="s">
        <v>64</v>
      </c>
      <c r="N80" s="105">
        <v>0</v>
      </c>
      <c r="O80" s="78" t="s">
        <v>27</v>
      </c>
      <c r="P80" s="103">
        <v>44537</v>
      </c>
      <c r="Q80" s="80">
        <v>44417</v>
      </c>
      <c r="R80" s="80">
        <f t="shared" si="5"/>
        <v>44417</v>
      </c>
      <c r="S80" s="94" t="s">
        <v>22</v>
      </c>
      <c r="T80" s="94">
        <v>1</v>
      </c>
      <c r="U80" s="78" t="s">
        <v>15</v>
      </c>
      <c r="V80" s="72" t="s">
        <v>245</v>
      </c>
      <c r="W80" s="78"/>
      <c r="X80" s="72"/>
      <c r="Y80" s="72">
        <v>75</v>
      </c>
      <c r="Z80" s="72" t="s">
        <v>27</v>
      </c>
      <c r="AA80" s="125">
        <v>0</v>
      </c>
      <c r="AB80" s="125">
        <v>0</v>
      </c>
      <c r="AC80" s="125">
        <v>0</v>
      </c>
    </row>
    <row r="81" spans="1:29" s="75" customFormat="1" ht="30" hidden="1" x14ac:dyDescent="0.25">
      <c r="A81" s="76"/>
      <c r="B81" s="91" t="s">
        <v>15</v>
      </c>
      <c r="C81" s="92" t="s">
        <v>15</v>
      </c>
      <c r="D81" s="87" t="s">
        <v>298</v>
      </c>
      <c r="E81" s="72" t="s">
        <v>303</v>
      </c>
      <c r="F81" s="78"/>
      <c r="G81" s="72" t="s">
        <v>26</v>
      </c>
      <c r="H81" s="78" t="s">
        <v>9</v>
      </c>
      <c r="I81" s="72" t="s">
        <v>90</v>
      </c>
      <c r="J81" s="80">
        <v>44539</v>
      </c>
      <c r="K81" s="72" t="s">
        <v>140</v>
      </c>
      <c r="L81" s="105" t="s">
        <v>14</v>
      </c>
      <c r="M81" s="105" t="s">
        <v>64</v>
      </c>
      <c r="N81" s="105">
        <v>0</v>
      </c>
      <c r="O81" s="78" t="s">
        <v>27</v>
      </c>
      <c r="P81" s="103">
        <v>44539</v>
      </c>
      <c r="Q81" s="80">
        <v>44417</v>
      </c>
      <c r="R81" s="80">
        <f t="shared" si="5"/>
        <v>44417</v>
      </c>
      <c r="S81" s="94" t="s">
        <v>22</v>
      </c>
      <c r="T81" s="94">
        <v>1</v>
      </c>
      <c r="U81" s="78" t="s">
        <v>15</v>
      </c>
      <c r="V81" s="72" t="s">
        <v>245</v>
      </c>
      <c r="W81" s="78"/>
      <c r="X81" s="72"/>
      <c r="Y81" s="72">
        <v>75</v>
      </c>
      <c r="Z81" s="72" t="s">
        <v>27</v>
      </c>
      <c r="AA81" s="125">
        <v>0</v>
      </c>
      <c r="AB81" s="125">
        <v>0</v>
      </c>
      <c r="AC81" s="125">
        <v>0</v>
      </c>
    </row>
    <row r="82" spans="1:29" s="25" customFormat="1" ht="60" hidden="1" x14ac:dyDescent="0.25">
      <c r="A82" s="76">
        <v>48</v>
      </c>
      <c r="B82" s="92" t="s">
        <v>14</v>
      </c>
      <c r="C82" s="92" t="s">
        <v>14</v>
      </c>
      <c r="D82" s="108"/>
      <c r="E82" s="72" t="s">
        <v>166</v>
      </c>
      <c r="F82" s="59"/>
      <c r="G82" s="78" t="s">
        <v>28</v>
      </c>
      <c r="H82" s="78" t="s">
        <v>7</v>
      </c>
      <c r="I82" s="78" t="s">
        <v>87</v>
      </c>
      <c r="J82" s="102" t="s">
        <v>171</v>
      </c>
      <c r="K82" s="78" t="s">
        <v>172</v>
      </c>
      <c r="L82" s="79" t="s">
        <v>15</v>
      </c>
      <c r="M82" s="79" t="s">
        <v>64</v>
      </c>
      <c r="N82" s="79">
        <v>0</v>
      </c>
      <c r="O82" s="78" t="s">
        <v>26</v>
      </c>
      <c r="P82" s="103" t="s">
        <v>171</v>
      </c>
      <c r="Q82" s="80">
        <v>44417</v>
      </c>
      <c r="R82" s="80" t="s">
        <v>171</v>
      </c>
      <c r="S82" s="78" t="s">
        <v>17</v>
      </c>
      <c r="T82" s="114">
        <v>0</v>
      </c>
      <c r="U82" s="117"/>
      <c r="V82" s="78" t="s">
        <v>244</v>
      </c>
      <c r="W82" s="78"/>
      <c r="X82" s="72"/>
      <c r="Y82" s="72">
        <f t="shared" ref="Y82" si="6">IF(Z82="Alta",100,IF(Z82="Media",75,IF(Z82="Baja",50,IF(Z82="",0))))</f>
        <v>100</v>
      </c>
      <c r="Z82" s="72" t="s">
        <v>26</v>
      </c>
      <c r="AA82" s="125">
        <v>0</v>
      </c>
      <c r="AB82" s="125">
        <v>0</v>
      </c>
      <c r="AC82" s="125">
        <v>0</v>
      </c>
    </row>
    <row r="83" spans="1:29" s="25" customFormat="1" ht="30" hidden="1" x14ac:dyDescent="0.25">
      <c r="A83" s="76">
        <v>70</v>
      </c>
      <c r="B83" s="92" t="s">
        <v>14</v>
      </c>
      <c r="C83" s="92" t="s">
        <v>14</v>
      </c>
      <c r="D83" s="108"/>
      <c r="E83" s="72" t="s">
        <v>227</v>
      </c>
      <c r="F83" s="59"/>
      <c r="G83" s="78" t="s">
        <v>27</v>
      </c>
      <c r="H83" s="78" t="s">
        <v>7</v>
      </c>
      <c r="I83" s="78" t="s">
        <v>87</v>
      </c>
      <c r="J83" s="102" t="s">
        <v>171</v>
      </c>
      <c r="K83" s="78" t="s">
        <v>172</v>
      </c>
      <c r="L83" s="79" t="s">
        <v>15</v>
      </c>
      <c r="M83" s="79" t="s">
        <v>64</v>
      </c>
      <c r="N83" s="79">
        <v>0</v>
      </c>
      <c r="O83" s="78" t="s">
        <v>26</v>
      </c>
      <c r="P83" s="103" t="s">
        <v>171</v>
      </c>
      <c r="Q83" s="80">
        <v>44417</v>
      </c>
      <c r="R83" s="80" t="s">
        <v>171</v>
      </c>
      <c r="S83" s="78" t="s">
        <v>17</v>
      </c>
      <c r="T83" s="114">
        <v>0</v>
      </c>
      <c r="U83" s="117"/>
      <c r="V83" s="78" t="s">
        <v>244</v>
      </c>
      <c r="W83" s="78" t="s">
        <v>128</v>
      </c>
      <c r="X83" s="72"/>
      <c r="Y83" s="72">
        <f t="shared" ref="Y83" si="7">IF(Z83="Alta",100,IF(Z83="Media",75,IF(Z83="Baja",50,IF(Z83="",0))))</f>
        <v>100</v>
      </c>
      <c r="Z83" s="72" t="s">
        <v>26</v>
      </c>
      <c r="AA83" s="125">
        <v>0</v>
      </c>
      <c r="AB83" s="125">
        <v>0</v>
      </c>
      <c r="AC83" s="125">
        <v>0</v>
      </c>
    </row>
    <row r="84" spans="1:29" s="90" customFormat="1" hidden="1" x14ac:dyDescent="0.25">
      <c r="A84" s="76">
        <v>114</v>
      </c>
      <c r="B84" s="92" t="s">
        <v>14</v>
      </c>
      <c r="C84" s="92" t="s">
        <v>14</v>
      </c>
      <c r="D84" s="108"/>
      <c r="E84" s="72" t="s">
        <v>214</v>
      </c>
      <c r="F84" s="59"/>
      <c r="G84" s="78" t="s">
        <v>26</v>
      </c>
      <c r="H84" s="78" t="s">
        <v>7</v>
      </c>
      <c r="I84" s="78" t="s">
        <v>72</v>
      </c>
      <c r="J84" s="74">
        <v>44378</v>
      </c>
      <c r="K84" s="78" t="s">
        <v>140</v>
      </c>
      <c r="L84" s="79" t="s">
        <v>15</v>
      </c>
      <c r="M84" s="79" t="s">
        <v>64</v>
      </c>
      <c r="N84" s="79">
        <v>0</v>
      </c>
      <c r="O84" s="78" t="s">
        <v>26</v>
      </c>
      <c r="P84" s="103" t="s">
        <v>171</v>
      </c>
      <c r="Q84" s="80">
        <v>44417</v>
      </c>
      <c r="R84" s="80" t="s">
        <v>171</v>
      </c>
      <c r="S84" s="78" t="s">
        <v>17</v>
      </c>
      <c r="T84" s="114">
        <v>0</v>
      </c>
      <c r="U84" s="117"/>
      <c r="V84" s="78" t="s">
        <v>244</v>
      </c>
      <c r="W84" s="78"/>
      <c r="X84" s="72"/>
      <c r="Y84" s="72">
        <f t="shared" ref="Y84" si="8">IF(Z84="Alta",100,IF(Z84="Media",75,IF(Z84="Baja",50,IF(Z84="",0))))</f>
        <v>100</v>
      </c>
      <c r="Z84" s="72" t="s">
        <v>26</v>
      </c>
      <c r="AA84" s="125">
        <v>0</v>
      </c>
      <c r="AB84" s="125">
        <v>0</v>
      </c>
      <c r="AC84" s="125">
        <v>0</v>
      </c>
    </row>
    <row r="85" spans="1:29" ht="30" hidden="1" x14ac:dyDescent="0.25">
      <c r="A85" s="91">
        <v>178</v>
      </c>
      <c r="B85" s="91" t="s">
        <v>15</v>
      </c>
      <c r="C85" s="91" t="s">
        <v>14</v>
      </c>
      <c r="D85" s="120">
        <v>634</v>
      </c>
      <c r="E85" s="72" t="s">
        <v>249</v>
      </c>
      <c r="F85" s="59"/>
      <c r="G85" s="72" t="s">
        <v>27</v>
      </c>
      <c r="H85" s="72" t="s">
        <v>9</v>
      </c>
      <c r="I85" s="72" t="s">
        <v>90</v>
      </c>
      <c r="J85" s="74">
        <v>44440</v>
      </c>
      <c r="K85" s="72" t="s">
        <v>175</v>
      </c>
      <c r="L85" s="105" t="s">
        <v>14</v>
      </c>
      <c r="M85" s="105" t="s">
        <v>64</v>
      </c>
      <c r="N85" s="105">
        <v>0</v>
      </c>
      <c r="O85" s="106" t="s">
        <v>27</v>
      </c>
      <c r="P85" s="106">
        <v>44440</v>
      </c>
      <c r="Q85" s="106">
        <v>44440</v>
      </c>
      <c r="R85" s="106">
        <v>44440</v>
      </c>
      <c r="S85" s="94" t="s">
        <v>22</v>
      </c>
      <c r="T85" s="94">
        <v>1</v>
      </c>
      <c r="U85" s="94" t="s">
        <v>14</v>
      </c>
      <c r="V85" s="72" t="s">
        <v>244</v>
      </c>
      <c r="W85" s="72"/>
      <c r="X85" s="72"/>
      <c r="Y85" s="72">
        <v>75</v>
      </c>
      <c r="Z85" s="72" t="s">
        <v>27</v>
      </c>
      <c r="AA85" s="125">
        <v>0</v>
      </c>
      <c r="AB85" s="125">
        <v>0</v>
      </c>
      <c r="AC85" s="125">
        <v>0</v>
      </c>
    </row>
    <row r="86" spans="1:29" ht="30" hidden="1" x14ac:dyDescent="0.25">
      <c r="A86" s="91">
        <v>179</v>
      </c>
      <c r="B86" s="91" t="s">
        <v>15</v>
      </c>
      <c r="C86" s="91" t="s">
        <v>14</v>
      </c>
      <c r="D86" s="120">
        <v>635</v>
      </c>
      <c r="E86" s="72" t="s">
        <v>250</v>
      </c>
      <c r="F86" s="59"/>
      <c r="G86" s="72" t="s">
        <v>27</v>
      </c>
      <c r="H86" s="72" t="s">
        <v>9</v>
      </c>
      <c r="I86" s="72" t="s">
        <v>90</v>
      </c>
      <c r="J86" s="74">
        <v>44470</v>
      </c>
      <c r="K86" s="72" t="s">
        <v>175</v>
      </c>
      <c r="L86" s="105" t="s">
        <v>14</v>
      </c>
      <c r="M86" s="105" t="s">
        <v>64</v>
      </c>
      <c r="N86" s="105">
        <v>0</v>
      </c>
      <c r="O86" s="106" t="s">
        <v>27</v>
      </c>
      <c r="P86" s="106">
        <v>44470</v>
      </c>
      <c r="Q86" s="106">
        <v>44470</v>
      </c>
      <c r="R86" s="106">
        <v>44470</v>
      </c>
      <c r="S86" s="94" t="s">
        <v>22</v>
      </c>
      <c r="T86" s="94">
        <v>1</v>
      </c>
      <c r="U86" s="94" t="s">
        <v>14</v>
      </c>
      <c r="V86" s="72" t="s">
        <v>244</v>
      </c>
      <c r="W86" s="72"/>
      <c r="X86" s="72"/>
      <c r="Y86" s="72">
        <v>75</v>
      </c>
      <c r="Z86" s="72" t="s">
        <v>27</v>
      </c>
      <c r="AA86" s="125">
        <v>0</v>
      </c>
      <c r="AB86" s="125">
        <v>0</v>
      </c>
      <c r="AC86" s="125">
        <v>0</v>
      </c>
    </row>
    <row r="87" spans="1:29" ht="30" hidden="1" x14ac:dyDescent="0.25">
      <c r="A87" s="91">
        <v>180</v>
      </c>
      <c r="B87" s="91" t="s">
        <v>15</v>
      </c>
      <c r="C87" s="91" t="s">
        <v>14</v>
      </c>
      <c r="D87" s="120">
        <v>636</v>
      </c>
      <c r="E87" s="72" t="s">
        <v>251</v>
      </c>
      <c r="F87" s="59"/>
      <c r="G87" s="72" t="s">
        <v>27</v>
      </c>
      <c r="H87" s="72" t="s">
        <v>9</v>
      </c>
      <c r="I87" s="72" t="s">
        <v>90</v>
      </c>
      <c r="J87" s="74">
        <v>44502</v>
      </c>
      <c r="K87" s="72" t="s">
        <v>175</v>
      </c>
      <c r="L87" s="105" t="s">
        <v>14</v>
      </c>
      <c r="M87" s="105" t="s">
        <v>64</v>
      </c>
      <c r="N87" s="105">
        <v>0</v>
      </c>
      <c r="O87" s="106" t="s">
        <v>27</v>
      </c>
      <c r="P87" s="80">
        <v>44503</v>
      </c>
      <c r="Q87" s="106">
        <v>44502</v>
      </c>
      <c r="R87" s="106">
        <v>44502</v>
      </c>
      <c r="S87" s="94" t="s">
        <v>22</v>
      </c>
      <c r="T87" s="94">
        <v>1</v>
      </c>
      <c r="U87" s="94" t="s">
        <v>14</v>
      </c>
      <c r="V87" s="72" t="s">
        <v>244</v>
      </c>
      <c r="W87" s="72"/>
      <c r="X87" s="72"/>
      <c r="Y87" s="72">
        <v>75</v>
      </c>
      <c r="Z87" s="72" t="s">
        <v>27</v>
      </c>
      <c r="AA87" s="125">
        <v>0</v>
      </c>
      <c r="AB87" s="125">
        <v>0</v>
      </c>
      <c r="AC87" s="125">
        <v>0</v>
      </c>
    </row>
    <row r="88" spans="1:29" ht="30" hidden="1" x14ac:dyDescent="0.25">
      <c r="A88" s="91">
        <v>189</v>
      </c>
      <c r="B88" s="91" t="s">
        <v>15</v>
      </c>
      <c r="C88" s="91" t="s">
        <v>14</v>
      </c>
      <c r="D88" s="120">
        <v>637</v>
      </c>
      <c r="E88" s="72" t="s">
        <v>252</v>
      </c>
      <c r="F88" s="59"/>
      <c r="G88" s="72" t="s">
        <v>26</v>
      </c>
      <c r="H88" s="72" t="s">
        <v>9</v>
      </c>
      <c r="I88" s="72" t="s">
        <v>90</v>
      </c>
      <c r="J88" s="74">
        <v>44502</v>
      </c>
      <c r="K88" s="72" t="s">
        <v>140</v>
      </c>
      <c r="L88" s="105" t="s">
        <v>14</v>
      </c>
      <c r="M88" s="105" t="s">
        <v>64</v>
      </c>
      <c r="N88" s="105">
        <v>0</v>
      </c>
      <c r="O88" s="106" t="s">
        <v>27</v>
      </c>
      <c r="P88" s="80">
        <v>44503</v>
      </c>
      <c r="Q88" s="106">
        <v>44502</v>
      </c>
      <c r="R88" s="106">
        <v>44502</v>
      </c>
      <c r="S88" s="94" t="s">
        <v>22</v>
      </c>
      <c r="T88" s="94">
        <v>1</v>
      </c>
      <c r="U88" s="94" t="s">
        <v>14</v>
      </c>
      <c r="V88" s="72" t="s">
        <v>244</v>
      </c>
      <c r="W88" s="72" t="s">
        <v>238</v>
      </c>
      <c r="X88" s="72"/>
      <c r="Y88" s="72">
        <v>100</v>
      </c>
      <c r="Z88" s="72" t="s">
        <v>26</v>
      </c>
      <c r="AA88" s="125">
        <v>0</v>
      </c>
      <c r="AB88" s="125">
        <v>0</v>
      </c>
      <c r="AC88" s="125">
        <v>0</v>
      </c>
    </row>
    <row r="89" spans="1:29" ht="30" hidden="1" x14ac:dyDescent="0.25">
      <c r="A89" s="91">
        <v>190</v>
      </c>
      <c r="B89" s="91" t="s">
        <v>15</v>
      </c>
      <c r="C89" s="91" t="s">
        <v>14</v>
      </c>
      <c r="D89" s="120">
        <v>638</v>
      </c>
      <c r="E89" s="72" t="s">
        <v>253</v>
      </c>
      <c r="F89" s="59"/>
      <c r="G89" s="72" t="s">
        <v>26</v>
      </c>
      <c r="H89" s="72" t="s">
        <v>9</v>
      </c>
      <c r="I89" s="72" t="s">
        <v>90</v>
      </c>
      <c r="J89" s="74">
        <v>44502</v>
      </c>
      <c r="K89" s="72" t="s">
        <v>140</v>
      </c>
      <c r="L89" s="105" t="s">
        <v>14</v>
      </c>
      <c r="M89" s="105" t="s">
        <v>64</v>
      </c>
      <c r="N89" s="105">
        <v>0</v>
      </c>
      <c r="O89" s="106" t="s">
        <v>27</v>
      </c>
      <c r="P89" s="80">
        <v>44503</v>
      </c>
      <c r="Q89" s="106">
        <v>44502</v>
      </c>
      <c r="R89" s="106">
        <v>44502</v>
      </c>
      <c r="S89" s="94" t="s">
        <v>22</v>
      </c>
      <c r="T89" s="94">
        <v>1</v>
      </c>
      <c r="U89" s="94" t="s">
        <v>14</v>
      </c>
      <c r="V89" s="72" t="s">
        <v>244</v>
      </c>
      <c r="W89" s="72" t="s">
        <v>238</v>
      </c>
      <c r="X89" s="72"/>
      <c r="Y89" s="72">
        <v>100</v>
      </c>
      <c r="Z89" s="72" t="s">
        <v>26</v>
      </c>
      <c r="AA89" s="125">
        <v>0</v>
      </c>
      <c r="AB89" s="125">
        <v>0</v>
      </c>
      <c r="AC89" s="125">
        <v>0</v>
      </c>
    </row>
    <row r="90" spans="1:29" ht="30" hidden="1" x14ac:dyDescent="0.25">
      <c r="A90" s="91">
        <v>191</v>
      </c>
      <c r="B90" s="91" t="s">
        <v>15</v>
      </c>
      <c r="C90" s="91" t="s">
        <v>14</v>
      </c>
      <c r="D90" s="120">
        <v>639</v>
      </c>
      <c r="E90" s="72" t="s">
        <v>254</v>
      </c>
      <c r="F90" s="59"/>
      <c r="G90" s="72" t="s">
        <v>26</v>
      </c>
      <c r="H90" s="72" t="s">
        <v>9</v>
      </c>
      <c r="I90" s="72" t="s">
        <v>90</v>
      </c>
      <c r="J90" s="74">
        <v>44502</v>
      </c>
      <c r="K90" s="72" t="s">
        <v>140</v>
      </c>
      <c r="L90" s="105" t="s">
        <v>14</v>
      </c>
      <c r="M90" s="105" t="s">
        <v>64</v>
      </c>
      <c r="N90" s="105">
        <v>0</v>
      </c>
      <c r="O90" s="106" t="s">
        <v>27</v>
      </c>
      <c r="P90" s="80">
        <v>44503</v>
      </c>
      <c r="Q90" s="106">
        <v>44502</v>
      </c>
      <c r="R90" s="106">
        <v>44502</v>
      </c>
      <c r="S90" s="94" t="s">
        <v>22</v>
      </c>
      <c r="T90" s="94">
        <v>1</v>
      </c>
      <c r="U90" s="94" t="s">
        <v>14</v>
      </c>
      <c r="V90" s="72" t="s">
        <v>244</v>
      </c>
      <c r="W90" s="72" t="s">
        <v>238</v>
      </c>
      <c r="X90" s="72"/>
      <c r="Y90" s="72">
        <v>100</v>
      </c>
      <c r="Z90" s="72" t="s">
        <v>26</v>
      </c>
      <c r="AA90" s="125">
        <v>0</v>
      </c>
      <c r="AB90" s="125">
        <v>0</v>
      </c>
      <c r="AC90" s="125">
        <v>0</v>
      </c>
    </row>
    <row r="91" spans="1:29" ht="60" hidden="1" x14ac:dyDescent="0.25">
      <c r="A91" s="91">
        <v>75</v>
      </c>
      <c r="B91" s="91" t="s">
        <v>14</v>
      </c>
      <c r="C91" s="91" t="s">
        <v>14</v>
      </c>
      <c r="D91" s="107"/>
      <c r="E91" s="72" t="s">
        <v>257</v>
      </c>
      <c r="F91" s="59" t="s">
        <v>117</v>
      </c>
      <c r="G91" s="72" t="s">
        <v>26</v>
      </c>
      <c r="H91" s="72" t="s">
        <v>7</v>
      </c>
      <c r="I91" s="72" t="s">
        <v>87</v>
      </c>
      <c r="J91" s="74">
        <v>44418</v>
      </c>
      <c r="K91" s="72" t="s">
        <v>172</v>
      </c>
      <c r="L91" s="105" t="s">
        <v>14</v>
      </c>
      <c r="M91" s="105" t="s">
        <v>64</v>
      </c>
      <c r="N91" s="105">
        <v>1</v>
      </c>
      <c r="O91" s="106" t="s">
        <v>26</v>
      </c>
      <c r="P91" s="74">
        <v>44474</v>
      </c>
      <c r="Q91" s="74">
        <v>44518</v>
      </c>
      <c r="R91" s="74">
        <v>44519</v>
      </c>
      <c r="S91" s="72" t="s">
        <v>19</v>
      </c>
      <c r="T91" s="109">
        <v>0.6</v>
      </c>
      <c r="U91" s="109"/>
      <c r="V91" s="72" t="s">
        <v>244</v>
      </c>
      <c r="W91" s="72" t="s">
        <v>245</v>
      </c>
      <c r="X91" s="72" t="s">
        <v>118</v>
      </c>
      <c r="Y91" s="72">
        <f>IF(Z91="Alta",100,IF(Z91="Media",75,IF(Z91="Baja",50,IF(Z91="",0))))</f>
        <v>100</v>
      </c>
      <c r="Z91" s="72" t="s">
        <v>26</v>
      </c>
      <c r="AA91" s="125">
        <v>0</v>
      </c>
      <c r="AB91" s="125">
        <v>0</v>
      </c>
      <c r="AC91" s="125">
        <v>0</v>
      </c>
    </row>
    <row r="92" spans="1:29" ht="30" hidden="1" x14ac:dyDescent="0.25">
      <c r="A92" s="91">
        <v>189</v>
      </c>
      <c r="B92" s="91" t="s">
        <v>15</v>
      </c>
      <c r="C92" s="92" t="s">
        <v>14</v>
      </c>
      <c r="D92" s="120">
        <v>640</v>
      </c>
      <c r="E92" s="72" t="s">
        <v>252</v>
      </c>
      <c r="F92" s="59"/>
      <c r="G92" s="72" t="s">
        <v>26</v>
      </c>
      <c r="H92" s="72" t="s">
        <v>9</v>
      </c>
      <c r="I92" s="72" t="s">
        <v>90</v>
      </c>
      <c r="J92" s="74">
        <v>44502</v>
      </c>
      <c r="K92" s="72" t="s">
        <v>140</v>
      </c>
      <c r="L92" s="105" t="s">
        <v>14</v>
      </c>
      <c r="M92" s="105" t="s">
        <v>64</v>
      </c>
      <c r="N92" s="105">
        <v>0</v>
      </c>
      <c r="O92" s="106" t="s">
        <v>27</v>
      </c>
      <c r="P92" s="80">
        <v>44503</v>
      </c>
      <c r="Q92" s="106">
        <v>44502</v>
      </c>
      <c r="R92" s="106">
        <v>44502</v>
      </c>
      <c r="S92" s="94" t="s">
        <v>22</v>
      </c>
      <c r="T92" s="94">
        <v>1</v>
      </c>
      <c r="U92" s="94" t="s">
        <v>14</v>
      </c>
      <c r="V92" s="72" t="s">
        <v>244</v>
      </c>
      <c r="W92" s="72" t="s">
        <v>238</v>
      </c>
      <c r="X92" s="72"/>
      <c r="Y92" s="72">
        <v>100</v>
      </c>
      <c r="Z92" s="72" t="s">
        <v>26</v>
      </c>
      <c r="AA92" s="125">
        <v>0</v>
      </c>
      <c r="AB92" s="125">
        <v>0</v>
      </c>
      <c r="AC92" s="125">
        <v>0</v>
      </c>
    </row>
    <row r="93" spans="1:29" ht="30" hidden="1" x14ac:dyDescent="0.25">
      <c r="A93" s="91">
        <v>190</v>
      </c>
      <c r="B93" s="91" t="s">
        <v>15</v>
      </c>
      <c r="C93" s="92" t="s">
        <v>14</v>
      </c>
      <c r="D93" s="120">
        <v>641</v>
      </c>
      <c r="E93" s="72" t="s">
        <v>253</v>
      </c>
      <c r="F93" s="59"/>
      <c r="G93" s="72" t="s">
        <v>26</v>
      </c>
      <c r="H93" s="72" t="s">
        <v>9</v>
      </c>
      <c r="I93" s="72" t="s">
        <v>90</v>
      </c>
      <c r="J93" s="74">
        <v>44502</v>
      </c>
      <c r="K93" s="72" t="s">
        <v>140</v>
      </c>
      <c r="L93" s="105" t="s">
        <v>14</v>
      </c>
      <c r="M93" s="105" t="s">
        <v>64</v>
      </c>
      <c r="N93" s="105">
        <v>0</v>
      </c>
      <c r="O93" s="106" t="s">
        <v>27</v>
      </c>
      <c r="P93" s="80">
        <v>44503</v>
      </c>
      <c r="Q93" s="106">
        <v>44502</v>
      </c>
      <c r="R93" s="106">
        <v>44502</v>
      </c>
      <c r="S93" s="94" t="s">
        <v>22</v>
      </c>
      <c r="T93" s="94">
        <v>1</v>
      </c>
      <c r="U93" s="94" t="s">
        <v>14</v>
      </c>
      <c r="V93" s="72" t="s">
        <v>244</v>
      </c>
      <c r="W93" s="72" t="s">
        <v>238</v>
      </c>
      <c r="X93" s="72"/>
      <c r="Y93" s="72">
        <v>100</v>
      </c>
      <c r="Z93" s="72" t="s">
        <v>26</v>
      </c>
      <c r="AA93" s="125">
        <v>0</v>
      </c>
      <c r="AB93" s="125">
        <v>0</v>
      </c>
      <c r="AC93" s="125">
        <v>0</v>
      </c>
    </row>
    <row r="94" spans="1:29" ht="30" hidden="1" x14ac:dyDescent="0.25">
      <c r="A94" s="91">
        <v>191</v>
      </c>
      <c r="B94" s="91" t="s">
        <v>15</v>
      </c>
      <c r="C94" s="92" t="s">
        <v>14</v>
      </c>
      <c r="D94" s="120">
        <v>642</v>
      </c>
      <c r="E94" s="72" t="s">
        <v>254</v>
      </c>
      <c r="F94" s="59"/>
      <c r="G94" s="72" t="s">
        <v>26</v>
      </c>
      <c r="H94" s="72" t="s">
        <v>9</v>
      </c>
      <c r="I94" s="72" t="s">
        <v>90</v>
      </c>
      <c r="J94" s="74">
        <v>44502</v>
      </c>
      <c r="K94" s="72" t="s">
        <v>140</v>
      </c>
      <c r="L94" s="105" t="s">
        <v>14</v>
      </c>
      <c r="M94" s="105" t="s">
        <v>64</v>
      </c>
      <c r="N94" s="105">
        <v>0</v>
      </c>
      <c r="O94" s="106" t="s">
        <v>27</v>
      </c>
      <c r="P94" s="80">
        <v>44503</v>
      </c>
      <c r="Q94" s="106">
        <v>44502</v>
      </c>
      <c r="R94" s="106">
        <v>44502</v>
      </c>
      <c r="S94" s="94" t="s">
        <v>22</v>
      </c>
      <c r="T94" s="94">
        <v>1</v>
      </c>
      <c r="U94" s="94" t="s">
        <v>14</v>
      </c>
      <c r="V94" s="72" t="s">
        <v>244</v>
      </c>
      <c r="W94" s="72" t="s">
        <v>238</v>
      </c>
      <c r="X94" s="72"/>
      <c r="Y94" s="72">
        <v>100</v>
      </c>
      <c r="Z94" s="72" t="s">
        <v>26</v>
      </c>
      <c r="AA94" s="125">
        <v>0</v>
      </c>
      <c r="AB94" s="125">
        <v>0</v>
      </c>
      <c r="AC94" s="125">
        <v>0</v>
      </c>
    </row>
    <row r="95" spans="1:29" ht="30" hidden="1" x14ac:dyDescent="0.25">
      <c r="A95" s="91">
        <v>196</v>
      </c>
      <c r="B95" s="91" t="s">
        <v>14</v>
      </c>
      <c r="C95" s="92" t="s">
        <v>14</v>
      </c>
      <c r="D95" s="120">
        <v>643</v>
      </c>
      <c r="E95" s="72" t="s">
        <v>258</v>
      </c>
      <c r="F95" s="59"/>
      <c r="G95" s="78" t="s">
        <v>27</v>
      </c>
      <c r="H95" s="72" t="s">
        <v>9</v>
      </c>
      <c r="I95" s="72" t="s">
        <v>90</v>
      </c>
      <c r="J95" s="74">
        <v>44440</v>
      </c>
      <c r="K95" s="72" t="s">
        <v>140</v>
      </c>
      <c r="L95" s="105" t="s">
        <v>14</v>
      </c>
      <c r="M95" s="105" t="s">
        <v>64</v>
      </c>
      <c r="N95" s="105">
        <v>0</v>
      </c>
      <c r="O95" s="106" t="s">
        <v>27</v>
      </c>
      <c r="P95" s="106">
        <v>44509</v>
      </c>
      <c r="Q95" s="106">
        <v>44509</v>
      </c>
      <c r="R95" s="106">
        <v>44509</v>
      </c>
      <c r="S95" s="94" t="s">
        <v>18</v>
      </c>
      <c r="T95" s="94">
        <v>1</v>
      </c>
      <c r="U95" s="94" t="s">
        <v>14</v>
      </c>
      <c r="V95" s="72" t="s">
        <v>244</v>
      </c>
      <c r="W95" s="72" t="s">
        <v>129</v>
      </c>
      <c r="X95" s="72"/>
      <c r="Y95" s="72">
        <f>IF(Z95="Alta",100,IF(Z95="Media",75,IF(Z95="Baja",50,IF(Z95="",0))))</f>
        <v>75</v>
      </c>
      <c r="Z95" s="72" t="s">
        <v>27</v>
      </c>
      <c r="AA95" s="125">
        <v>0</v>
      </c>
      <c r="AB95" s="125">
        <v>0</v>
      </c>
      <c r="AC95" s="125">
        <v>0</v>
      </c>
    </row>
    <row r="96" spans="1:29" customFormat="1" ht="30" hidden="1" x14ac:dyDescent="0.25">
      <c r="A96" s="91">
        <v>197</v>
      </c>
      <c r="B96" s="91" t="s">
        <v>15</v>
      </c>
      <c r="C96" s="92" t="s">
        <v>14</v>
      </c>
      <c r="D96" s="120">
        <v>644</v>
      </c>
      <c r="E96" s="72" t="s">
        <v>259</v>
      </c>
      <c r="F96" s="59"/>
      <c r="G96" s="72" t="s">
        <v>26</v>
      </c>
      <c r="H96" s="72" t="s">
        <v>9</v>
      </c>
      <c r="I96" s="72" t="s">
        <v>90</v>
      </c>
      <c r="J96" s="74">
        <v>44440</v>
      </c>
      <c r="K96" s="72" t="s">
        <v>140</v>
      </c>
      <c r="L96" s="105" t="s">
        <v>14</v>
      </c>
      <c r="M96" s="105" t="s">
        <v>64</v>
      </c>
      <c r="N96" s="105">
        <v>0</v>
      </c>
      <c r="O96" s="106" t="s">
        <v>27</v>
      </c>
      <c r="P96" s="106">
        <v>44509</v>
      </c>
      <c r="Q96" s="106">
        <v>44509</v>
      </c>
      <c r="R96" s="106">
        <v>44509</v>
      </c>
      <c r="S96" s="94" t="s">
        <v>18</v>
      </c>
      <c r="T96" s="94">
        <v>1</v>
      </c>
      <c r="U96" s="94" t="s">
        <v>14</v>
      </c>
      <c r="V96" s="72" t="s">
        <v>244</v>
      </c>
      <c r="W96" s="72" t="s">
        <v>129</v>
      </c>
      <c r="X96" s="72"/>
      <c r="Y96" s="72">
        <v>100</v>
      </c>
      <c r="Z96" s="72" t="s">
        <v>26</v>
      </c>
      <c r="AA96" s="125">
        <v>0</v>
      </c>
      <c r="AB96" s="125">
        <v>0</v>
      </c>
      <c r="AC96" s="125">
        <v>0</v>
      </c>
    </row>
    <row r="97" spans="1:29" ht="30" hidden="1" x14ac:dyDescent="0.25">
      <c r="A97" s="91">
        <v>216</v>
      </c>
      <c r="B97" s="91" t="s">
        <v>14</v>
      </c>
      <c r="C97" s="92" t="s">
        <v>14</v>
      </c>
      <c r="D97" s="120">
        <v>645</v>
      </c>
      <c r="E97" s="72" t="s">
        <v>260</v>
      </c>
      <c r="F97" s="59"/>
      <c r="G97" s="78" t="s">
        <v>27</v>
      </c>
      <c r="H97" s="72" t="s">
        <v>9</v>
      </c>
      <c r="I97" s="72" t="s">
        <v>90</v>
      </c>
      <c r="J97" s="74">
        <v>44487</v>
      </c>
      <c r="K97" s="72" t="s">
        <v>140</v>
      </c>
      <c r="L97" s="105" t="s">
        <v>14</v>
      </c>
      <c r="M97" s="105" t="s">
        <v>64</v>
      </c>
      <c r="N97" s="105">
        <v>0</v>
      </c>
      <c r="O97" s="106" t="s">
        <v>27</v>
      </c>
      <c r="P97" s="106">
        <v>44471</v>
      </c>
      <c r="Q97" s="106">
        <v>44471</v>
      </c>
      <c r="R97" s="106">
        <v>44487</v>
      </c>
      <c r="S97" s="94" t="s">
        <v>22</v>
      </c>
      <c r="T97" s="94">
        <v>1</v>
      </c>
      <c r="U97" s="94" t="s">
        <v>14</v>
      </c>
      <c r="V97" s="72" t="s">
        <v>244</v>
      </c>
      <c r="W97" s="72" t="s">
        <v>242</v>
      </c>
      <c r="X97" s="72"/>
      <c r="Y97" s="72">
        <f>IF(Z97="Alta",100,IF(Z97="Media",75,IF(Z97="Baja",50,IF(Z97="",0))))</f>
        <v>75</v>
      </c>
      <c r="Z97" s="72" t="s">
        <v>27</v>
      </c>
      <c r="AA97" s="125">
        <v>0</v>
      </c>
      <c r="AB97" s="125">
        <v>0</v>
      </c>
      <c r="AC97" s="125">
        <v>0</v>
      </c>
    </row>
    <row r="98" spans="1:29" ht="30" hidden="1" x14ac:dyDescent="0.25">
      <c r="A98" s="91">
        <v>182</v>
      </c>
      <c r="B98" s="91" t="s">
        <v>15</v>
      </c>
      <c r="C98" s="92" t="s">
        <v>15</v>
      </c>
      <c r="D98" s="120">
        <v>646</v>
      </c>
      <c r="E98" s="72" t="s">
        <v>261</v>
      </c>
      <c r="F98" s="59"/>
      <c r="G98" s="72" t="s">
        <v>26</v>
      </c>
      <c r="H98" s="72" t="s">
        <v>9</v>
      </c>
      <c r="I98" s="72" t="s">
        <v>90</v>
      </c>
      <c r="J98" s="74">
        <v>44502</v>
      </c>
      <c r="K98" s="72" t="s">
        <v>173</v>
      </c>
      <c r="L98" s="105" t="s">
        <v>14</v>
      </c>
      <c r="M98" s="105" t="s">
        <v>64</v>
      </c>
      <c r="N98" s="105">
        <v>0</v>
      </c>
      <c r="O98" s="106" t="s">
        <v>27</v>
      </c>
      <c r="P98" s="80">
        <v>44503</v>
      </c>
      <c r="Q98" s="106">
        <v>44502</v>
      </c>
      <c r="R98" s="106">
        <v>44502</v>
      </c>
      <c r="S98" s="94" t="s">
        <v>22</v>
      </c>
      <c r="T98" s="94">
        <v>1</v>
      </c>
      <c r="U98" s="94" t="s">
        <v>14</v>
      </c>
      <c r="V98" s="72" t="s">
        <v>243</v>
      </c>
      <c r="W98" s="72" t="s">
        <v>129</v>
      </c>
      <c r="X98" s="72"/>
      <c r="Y98" s="72">
        <v>100</v>
      </c>
      <c r="Z98" s="72" t="s">
        <v>26</v>
      </c>
      <c r="AA98" s="125">
        <v>0</v>
      </c>
      <c r="AB98" s="125">
        <v>0</v>
      </c>
      <c r="AC98" s="125">
        <v>0</v>
      </c>
    </row>
    <row r="99" spans="1:29" ht="117" hidden="1" customHeight="1" x14ac:dyDescent="0.25">
      <c r="A99" s="91">
        <v>183</v>
      </c>
      <c r="B99" s="91" t="s">
        <v>15</v>
      </c>
      <c r="C99" s="92" t="s">
        <v>15</v>
      </c>
      <c r="D99" s="120">
        <v>647</v>
      </c>
      <c r="E99" s="72" t="s">
        <v>262</v>
      </c>
      <c r="F99" s="59"/>
      <c r="G99" s="72" t="s">
        <v>26</v>
      </c>
      <c r="H99" s="72" t="s">
        <v>9</v>
      </c>
      <c r="I99" s="72" t="s">
        <v>90</v>
      </c>
      <c r="J99" s="74">
        <v>44502</v>
      </c>
      <c r="K99" s="72" t="s">
        <v>173</v>
      </c>
      <c r="L99" s="105" t="s">
        <v>14</v>
      </c>
      <c r="M99" s="105" t="s">
        <v>64</v>
      </c>
      <c r="N99" s="105">
        <v>0</v>
      </c>
      <c r="O99" s="106" t="s">
        <v>27</v>
      </c>
      <c r="P99" s="80">
        <v>44503</v>
      </c>
      <c r="Q99" s="106">
        <v>44502</v>
      </c>
      <c r="R99" s="106">
        <v>44502</v>
      </c>
      <c r="S99" s="94" t="s">
        <v>22</v>
      </c>
      <c r="T99" s="94">
        <v>1</v>
      </c>
      <c r="U99" s="94" t="s">
        <v>14</v>
      </c>
      <c r="V99" s="72" t="s">
        <v>243</v>
      </c>
      <c r="W99" s="72" t="s">
        <v>129</v>
      </c>
      <c r="X99" s="72"/>
      <c r="Y99" s="72">
        <v>100</v>
      </c>
      <c r="Z99" s="72" t="s">
        <v>26</v>
      </c>
      <c r="AA99" s="125">
        <v>0</v>
      </c>
      <c r="AB99" s="125">
        <v>0</v>
      </c>
      <c r="AC99" s="125">
        <v>0</v>
      </c>
    </row>
    <row r="100" spans="1:29" ht="30" hidden="1" x14ac:dyDescent="0.25">
      <c r="A100" s="91">
        <v>184</v>
      </c>
      <c r="B100" s="91" t="s">
        <v>14</v>
      </c>
      <c r="C100" s="92" t="s">
        <v>14</v>
      </c>
      <c r="D100" s="120">
        <v>648</v>
      </c>
      <c r="E100" s="72" t="s">
        <v>263</v>
      </c>
      <c r="F100" s="59"/>
      <c r="G100" s="72" t="s">
        <v>27</v>
      </c>
      <c r="H100" s="72" t="s">
        <v>9</v>
      </c>
      <c r="I100" s="72" t="s">
        <v>90</v>
      </c>
      <c r="J100" s="74">
        <v>44502</v>
      </c>
      <c r="K100" s="72" t="s">
        <v>140</v>
      </c>
      <c r="L100" s="105" t="s">
        <v>14</v>
      </c>
      <c r="M100" s="105" t="s">
        <v>64</v>
      </c>
      <c r="N100" s="105">
        <v>0</v>
      </c>
      <c r="O100" s="106" t="s">
        <v>27</v>
      </c>
      <c r="P100" s="80">
        <v>44503</v>
      </c>
      <c r="Q100" s="106">
        <v>44502</v>
      </c>
      <c r="R100" s="106">
        <v>44502</v>
      </c>
      <c r="S100" s="94" t="s">
        <v>22</v>
      </c>
      <c r="T100" s="94">
        <v>1</v>
      </c>
      <c r="U100" s="94" t="s">
        <v>14</v>
      </c>
      <c r="V100" s="72" t="s">
        <v>243</v>
      </c>
      <c r="W100" s="72" t="s">
        <v>129</v>
      </c>
      <c r="X100" s="72"/>
      <c r="Y100" s="72">
        <v>100</v>
      </c>
      <c r="Z100" s="72" t="s">
        <v>26</v>
      </c>
      <c r="AA100" s="125">
        <v>0</v>
      </c>
      <c r="AB100" s="125">
        <v>0</v>
      </c>
      <c r="AC100" s="125">
        <v>0</v>
      </c>
    </row>
    <row r="101" spans="1:29" ht="30" hidden="1" x14ac:dyDescent="0.25">
      <c r="A101" s="91">
        <v>192</v>
      </c>
      <c r="B101" s="91" t="s">
        <v>15</v>
      </c>
      <c r="C101" s="92" t="s">
        <v>14</v>
      </c>
      <c r="D101" s="120">
        <v>649</v>
      </c>
      <c r="E101" s="72" t="s">
        <v>264</v>
      </c>
      <c r="F101" s="59"/>
      <c r="G101" s="72" t="s">
        <v>26</v>
      </c>
      <c r="H101" s="72" t="s">
        <v>9</v>
      </c>
      <c r="I101" s="72" t="s">
        <v>90</v>
      </c>
      <c r="J101" s="74">
        <v>44502</v>
      </c>
      <c r="K101" s="72" t="s">
        <v>140</v>
      </c>
      <c r="L101" s="105" t="s">
        <v>14</v>
      </c>
      <c r="M101" s="105" t="s">
        <v>64</v>
      </c>
      <c r="N101" s="105">
        <v>0</v>
      </c>
      <c r="O101" s="106" t="s">
        <v>27</v>
      </c>
      <c r="P101" s="80">
        <v>44503</v>
      </c>
      <c r="Q101" s="106">
        <v>44502</v>
      </c>
      <c r="R101" s="106">
        <v>44502</v>
      </c>
      <c r="S101" s="94" t="s">
        <v>22</v>
      </c>
      <c r="T101" s="94">
        <v>1</v>
      </c>
      <c r="U101" s="94" t="s">
        <v>14</v>
      </c>
      <c r="V101" s="72" t="s">
        <v>243</v>
      </c>
      <c r="W101" s="72" t="s">
        <v>129</v>
      </c>
      <c r="X101" s="72"/>
      <c r="Y101" s="72">
        <v>100</v>
      </c>
      <c r="Z101" s="72" t="s">
        <v>26</v>
      </c>
      <c r="AA101" s="125">
        <v>0</v>
      </c>
      <c r="AB101" s="125">
        <v>0</v>
      </c>
      <c r="AC101" s="125">
        <v>0</v>
      </c>
    </row>
    <row r="102" spans="1:29" ht="30" hidden="1" x14ac:dyDescent="0.25">
      <c r="A102" s="91">
        <v>193</v>
      </c>
      <c r="B102" s="91" t="s">
        <v>15</v>
      </c>
      <c r="C102" s="92" t="s">
        <v>14</v>
      </c>
      <c r="D102" s="120">
        <v>650</v>
      </c>
      <c r="E102" s="72" t="s">
        <v>265</v>
      </c>
      <c r="F102" s="59"/>
      <c r="G102" s="72" t="s">
        <v>26</v>
      </c>
      <c r="H102" s="72" t="s">
        <v>9</v>
      </c>
      <c r="I102" s="72" t="s">
        <v>90</v>
      </c>
      <c r="J102" s="74">
        <v>44502</v>
      </c>
      <c r="K102" s="72" t="s">
        <v>140</v>
      </c>
      <c r="L102" s="105" t="s">
        <v>14</v>
      </c>
      <c r="M102" s="105" t="s">
        <v>64</v>
      </c>
      <c r="N102" s="105">
        <v>0</v>
      </c>
      <c r="O102" s="106" t="s">
        <v>27</v>
      </c>
      <c r="P102" s="80">
        <v>44503</v>
      </c>
      <c r="Q102" s="106">
        <v>44502</v>
      </c>
      <c r="R102" s="106">
        <v>44502</v>
      </c>
      <c r="S102" s="94" t="s">
        <v>22</v>
      </c>
      <c r="T102" s="94">
        <v>1</v>
      </c>
      <c r="U102" s="94" t="s">
        <v>14</v>
      </c>
      <c r="V102" s="72" t="s">
        <v>243</v>
      </c>
      <c r="W102" s="72" t="s">
        <v>129</v>
      </c>
      <c r="X102" s="72"/>
      <c r="Y102" s="72">
        <v>100</v>
      </c>
      <c r="Z102" s="72" t="s">
        <v>26</v>
      </c>
      <c r="AA102" s="125">
        <v>0</v>
      </c>
      <c r="AB102" s="125">
        <v>0</v>
      </c>
      <c r="AC102" s="125">
        <v>0</v>
      </c>
    </row>
    <row r="103" spans="1:29" ht="30" hidden="1" x14ac:dyDescent="0.25">
      <c r="A103" s="91">
        <v>222</v>
      </c>
      <c r="B103" s="91" t="s">
        <v>15</v>
      </c>
      <c r="C103" s="92" t="s">
        <v>15</v>
      </c>
      <c r="D103" s="120">
        <v>651</v>
      </c>
      <c r="E103" s="72" t="s">
        <v>267</v>
      </c>
      <c r="F103" s="59"/>
      <c r="G103" s="72" t="s">
        <v>26</v>
      </c>
      <c r="H103" s="72" t="s">
        <v>9</v>
      </c>
      <c r="I103" s="72" t="s">
        <v>69</v>
      </c>
      <c r="J103" s="74">
        <v>44502</v>
      </c>
      <c r="K103" s="72" t="s">
        <v>173</v>
      </c>
      <c r="L103" s="105" t="s">
        <v>14</v>
      </c>
      <c r="M103" s="105" t="s">
        <v>64</v>
      </c>
      <c r="N103" s="105">
        <v>0</v>
      </c>
      <c r="O103" s="106" t="s">
        <v>27</v>
      </c>
      <c r="P103" s="80">
        <v>44503</v>
      </c>
      <c r="Q103" s="106">
        <v>44502</v>
      </c>
      <c r="R103" s="106">
        <v>44502</v>
      </c>
      <c r="S103" s="94" t="s">
        <v>22</v>
      </c>
      <c r="T103" s="94">
        <v>1</v>
      </c>
      <c r="U103" s="94" t="s">
        <v>14</v>
      </c>
      <c r="V103" s="72" t="s">
        <v>243</v>
      </c>
      <c r="W103" s="72" t="s">
        <v>129</v>
      </c>
      <c r="X103" s="72"/>
      <c r="Y103" s="72">
        <v>75</v>
      </c>
      <c r="Z103" s="72" t="s">
        <v>27</v>
      </c>
      <c r="AA103" s="125">
        <v>0</v>
      </c>
      <c r="AB103" s="125">
        <v>0</v>
      </c>
      <c r="AC103" s="125">
        <v>0</v>
      </c>
    </row>
    <row r="104" spans="1:29" ht="30" hidden="1" x14ac:dyDescent="0.25">
      <c r="A104" s="91">
        <v>224</v>
      </c>
      <c r="B104" s="91" t="s">
        <v>15</v>
      </c>
      <c r="C104" s="92" t="s">
        <v>14</v>
      </c>
      <c r="D104" s="120">
        <v>652</v>
      </c>
      <c r="E104" s="72" t="s">
        <v>268</v>
      </c>
      <c r="F104" s="59"/>
      <c r="G104" s="72" t="s">
        <v>26</v>
      </c>
      <c r="H104" s="72" t="s">
        <v>9</v>
      </c>
      <c r="I104" s="72" t="s">
        <v>69</v>
      </c>
      <c r="J104" s="74">
        <v>44502</v>
      </c>
      <c r="K104" s="72" t="s">
        <v>173</v>
      </c>
      <c r="L104" s="105" t="s">
        <v>14</v>
      </c>
      <c r="M104" s="105" t="s">
        <v>64</v>
      </c>
      <c r="N104" s="105">
        <v>0</v>
      </c>
      <c r="O104" s="106" t="s">
        <v>27</v>
      </c>
      <c r="P104" s="80">
        <v>44503</v>
      </c>
      <c r="Q104" s="106">
        <v>44502</v>
      </c>
      <c r="R104" s="106">
        <v>44470</v>
      </c>
      <c r="S104" s="94" t="s">
        <v>22</v>
      </c>
      <c r="T104" s="94">
        <v>1</v>
      </c>
      <c r="U104" s="94" t="s">
        <v>14</v>
      </c>
      <c r="V104" s="72" t="s">
        <v>243</v>
      </c>
      <c r="W104" s="72"/>
      <c r="X104" s="72"/>
      <c r="Y104" s="72">
        <v>100</v>
      </c>
      <c r="Z104" s="72" t="s">
        <v>26</v>
      </c>
      <c r="AA104" s="125">
        <v>0</v>
      </c>
      <c r="AB104" s="125">
        <v>0</v>
      </c>
      <c r="AC104" s="125">
        <v>0</v>
      </c>
    </row>
    <row r="105" spans="1:29" ht="30" hidden="1" x14ac:dyDescent="0.25">
      <c r="A105" s="91">
        <v>225</v>
      </c>
      <c r="B105" s="91" t="s">
        <v>15</v>
      </c>
      <c r="C105" s="92" t="s">
        <v>14</v>
      </c>
      <c r="D105" s="120">
        <v>653</v>
      </c>
      <c r="E105" s="72" t="s">
        <v>269</v>
      </c>
      <c r="F105" s="59"/>
      <c r="G105" s="72" t="s">
        <v>26</v>
      </c>
      <c r="H105" s="72" t="s">
        <v>9</v>
      </c>
      <c r="I105" s="72" t="s">
        <v>69</v>
      </c>
      <c r="J105" s="74">
        <v>44502</v>
      </c>
      <c r="K105" s="72" t="s">
        <v>173</v>
      </c>
      <c r="L105" s="105" t="s">
        <v>14</v>
      </c>
      <c r="M105" s="105" t="s">
        <v>64</v>
      </c>
      <c r="N105" s="105">
        <v>0</v>
      </c>
      <c r="O105" s="106" t="s">
        <v>27</v>
      </c>
      <c r="P105" s="80">
        <v>44503</v>
      </c>
      <c r="Q105" s="106">
        <v>44502</v>
      </c>
      <c r="R105" s="106">
        <v>44502</v>
      </c>
      <c r="S105" s="94" t="s">
        <v>22</v>
      </c>
      <c r="T105" s="94">
        <v>1</v>
      </c>
      <c r="U105" s="94" t="s">
        <v>14</v>
      </c>
      <c r="V105" s="72" t="s">
        <v>243</v>
      </c>
      <c r="W105" s="72"/>
      <c r="X105" s="72"/>
      <c r="Y105" s="72">
        <v>100</v>
      </c>
      <c r="Z105" s="72" t="s">
        <v>26</v>
      </c>
      <c r="AA105" s="125">
        <v>0</v>
      </c>
      <c r="AB105" s="125">
        <v>0</v>
      </c>
      <c r="AC105" s="125">
        <v>0</v>
      </c>
    </row>
    <row r="106" spans="1:29" ht="30" hidden="1" x14ac:dyDescent="0.25">
      <c r="A106" s="91">
        <v>394</v>
      </c>
      <c r="B106" s="91" t="s">
        <v>15</v>
      </c>
      <c r="C106" s="92" t="s">
        <v>15</v>
      </c>
      <c r="D106" s="120">
        <v>654</v>
      </c>
      <c r="E106" s="72" t="s">
        <v>270</v>
      </c>
      <c r="F106" s="59"/>
      <c r="G106" s="72" t="s">
        <v>26</v>
      </c>
      <c r="H106" s="72" t="s">
        <v>9</v>
      </c>
      <c r="I106" s="72" t="s">
        <v>67</v>
      </c>
      <c r="J106" s="74">
        <v>44492</v>
      </c>
      <c r="K106" s="72" t="s">
        <v>140</v>
      </c>
      <c r="L106" s="105" t="s">
        <v>14</v>
      </c>
      <c r="M106" s="105" t="s">
        <v>64</v>
      </c>
      <c r="N106" s="105">
        <v>0</v>
      </c>
      <c r="O106" s="106" t="s">
        <v>26</v>
      </c>
      <c r="P106" s="106">
        <v>44492</v>
      </c>
      <c r="Q106" s="106">
        <v>44492</v>
      </c>
      <c r="R106" s="106">
        <v>44492</v>
      </c>
      <c r="S106" s="94" t="s">
        <v>22</v>
      </c>
      <c r="T106" s="94">
        <v>1</v>
      </c>
      <c r="U106" s="94" t="s">
        <v>15</v>
      </c>
      <c r="V106" s="72" t="s">
        <v>243</v>
      </c>
      <c r="W106" s="72"/>
      <c r="X106" s="72"/>
      <c r="Y106" s="72">
        <v>75</v>
      </c>
      <c r="Z106" s="72" t="s">
        <v>27</v>
      </c>
      <c r="AA106" s="125">
        <v>0</v>
      </c>
      <c r="AB106" s="125">
        <v>0</v>
      </c>
      <c r="AC106" s="125">
        <v>0</v>
      </c>
    </row>
    <row r="107" spans="1:29" ht="30" hidden="1" x14ac:dyDescent="0.25">
      <c r="A107" s="91">
        <v>198</v>
      </c>
      <c r="B107" s="91" t="s">
        <v>15</v>
      </c>
      <c r="C107" s="92" t="s">
        <v>14</v>
      </c>
      <c r="D107" s="120">
        <v>655</v>
      </c>
      <c r="E107" s="72" t="s">
        <v>271</v>
      </c>
      <c r="F107" s="59"/>
      <c r="G107" s="72" t="s">
        <v>26</v>
      </c>
      <c r="H107" s="72" t="s">
        <v>9</v>
      </c>
      <c r="I107" s="72" t="s">
        <v>90</v>
      </c>
      <c r="J107" s="74">
        <v>44511</v>
      </c>
      <c r="K107" s="72" t="s">
        <v>140</v>
      </c>
      <c r="L107" s="105" t="s">
        <v>14</v>
      </c>
      <c r="M107" s="105" t="s">
        <v>64</v>
      </c>
      <c r="N107" s="105">
        <v>0</v>
      </c>
      <c r="O107" s="106" t="s">
        <v>27</v>
      </c>
      <c r="P107" s="106">
        <v>44511</v>
      </c>
      <c r="Q107" s="106">
        <v>44511</v>
      </c>
      <c r="R107" s="106">
        <v>44511</v>
      </c>
      <c r="S107" s="94" t="s">
        <v>22</v>
      </c>
      <c r="T107" s="94">
        <v>1</v>
      </c>
      <c r="U107" s="94" t="s">
        <v>14</v>
      </c>
      <c r="V107" s="72" t="s">
        <v>241</v>
      </c>
      <c r="W107" s="72"/>
      <c r="X107" s="72"/>
      <c r="Y107" s="72">
        <v>100</v>
      </c>
      <c r="Z107" s="72" t="s">
        <v>26</v>
      </c>
      <c r="AA107" s="125">
        <v>0</v>
      </c>
      <c r="AB107" s="125">
        <v>0</v>
      </c>
      <c r="AC107" s="125">
        <v>0</v>
      </c>
    </row>
    <row r="108" spans="1:29" ht="30" hidden="1" x14ac:dyDescent="0.25">
      <c r="A108" s="91">
        <v>199</v>
      </c>
      <c r="B108" s="91" t="s">
        <v>14</v>
      </c>
      <c r="C108" s="92" t="s">
        <v>14</v>
      </c>
      <c r="D108" s="120">
        <v>656</v>
      </c>
      <c r="E108" s="72" t="s">
        <v>272</v>
      </c>
      <c r="F108" s="59"/>
      <c r="G108" s="72" t="s">
        <v>26</v>
      </c>
      <c r="H108" s="72" t="s">
        <v>9</v>
      </c>
      <c r="I108" s="72" t="s">
        <v>90</v>
      </c>
      <c r="J108" s="74">
        <v>44511</v>
      </c>
      <c r="K108" s="72" t="s">
        <v>140</v>
      </c>
      <c r="L108" s="105" t="s">
        <v>14</v>
      </c>
      <c r="M108" s="105" t="s">
        <v>64</v>
      </c>
      <c r="N108" s="105">
        <v>0</v>
      </c>
      <c r="O108" s="106" t="s">
        <v>27</v>
      </c>
      <c r="P108" s="106">
        <v>44511</v>
      </c>
      <c r="Q108" s="106">
        <v>44511</v>
      </c>
      <c r="R108" s="106">
        <v>44511</v>
      </c>
      <c r="S108" s="94" t="s">
        <v>22</v>
      </c>
      <c r="T108" s="94">
        <v>1</v>
      </c>
      <c r="U108" s="94" t="s">
        <v>14</v>
      </c>
      <c r="V108" s="72" t="s">
        <v>241</v>
      </c>
      <c r="W108" s="72"/>
      <c r="X108" s="72"/>
      <c r="Y108" s="72">
        <v>100</v>
      </c>
      <c r="Z108" s="72" t="s">
        <v>26</v>
      </c>
      <c r="AA108" s="125">
        <v>0</v>
      </c>
      <c r="AB108" s="125">
        <v>0</v>
      </c>
      <c r="AC108" s="125">
        <v>0</v>
      </c>
    </row>
    <row r="109" spans="1:29" ht="30" hidden="1" x14ac:dyDescent="0.25">
      <c r="A109" s="91">
        <v>213</v>
      </c>
      <c r="B109" s="91" t="s">
        <v>14</v>
      </c>
      <c r="C109" s="92" t="s">
        <v>14</v>
      </c>
      <c r="D109" s="120">
        <v>657</v>
      </c>
      <c r="E109" s="72" t="s">
        <v>273</v>
      </c>
      <c r="F109" s="59"/>
      <c r="G109" s="72" t="s">
        <v>26</v>
      </c>
      <c r="H109" s="72" t="s">
        <v>9</v>
      </c>
      <c r="I109" s="72" t="s">
        <v>90</v>
      </c>
      <c r="J109" s="74">
        <v>44503</v>
      </c>
      <c r="K109" s="72" t="s">
        <v>140</v>
      </c>
      <c r="L109" s="105" t="s">
        <v>14</v>
      </c>
      <c r="M109" s="105" t="s">
        <v>64</v>
      </c>
      <c r="N109" s="105">
        <v>0</v>
      </c>
      <c r="O109" s="106" t="s">
        <v>27</v>
      </c>
      <c r="P109" s="80">
        <v>44503</v>
      </c>
      <c r="Q109" s="106">
        <v>44502</v>
      </c>
      <c r="R109" s="106">
        <v>44503</v>
      </c>
      <c r="S109" s="94" t="s">
        <v>22</v>
      </c>
      <c r="T109" s="94">
        <v>1</v>
      </c>
      <c r="U109" s="94" t="s">
        <v>14</v>
      </c>
      <c r="V109" s="72" t="s">
        <v>241</v>
      </c>
      <c r="W109" s="72"/>
      <c r="X109" s="72"/>
      <c r="Y109" s="72">
        <v>100</v>
      </c>
      <c r="Z109" s="72" t="s">
        <v>26</v>
      </c>
      <c r="AA109" s="125">
        <v>0</v>
      </c>
      <c r="AB109" s="125">
        <v>0</v>
      </c>
      <c r="AC109" s="125">
        <v>0</v>
      </c>
    </row>
    <row r="110" spans="1:29" ht="30" hidden="1" x14ac:dyDescent="0.25">
      <c r="A110" s="91">
        <v>311</v>
      </c>
      <c r="B110" s="91" t="s">
        <v>15</v>
      </c>
      <c r="C110" s="92" t="s">
        <v>14</v>
      </c>
      <c r="D110" s="120">
        <v>658</v>
      </c>
      <c r="E110" s="72" t="s">
        <v>274</v>
      </c>
      <c r="F110" s="59"/>
      <c r="G110" s="72" t="s">
        <v>26</v>
      </c>
      <c r="H110" s="72" t="s">
        <v>9</v>
      </c>
      <c r="I110" s="72" t="s">
        <v>90</v>
      </c>
      <c r="J110" s="74">
        <v>44440</v>
      </c>
      <c r="K110" s="72" t="s">
        <v>140</v>
      </c>
      <c r="L110" s="105" t="s">
        <v>14</v>
      </c>
      <c r="M110" s="105" t="s">
        <v>64</v>
      </c>
      <c r="N110" s="105">
        <v>0</v>
      </c>
      <c r="O110" s="106" t="s">
        <v>26</v>
      </c>
      <c r="P110" s="106">
        <v>44440</v>
      </c>
      <c r="Q110" s="106">
        <v>44440</v>
      </c>
      <c r="R110" s="106">
        <v>44440</v>
      </c>
      <c r="S110" s="94" t="s">
        <v>22</v>
      </c>
      <c r="T110" s="109">
        <v>1</v>
      </c>
      <c r="U110" s="109" t="s">
        <v>14</v>
      </c>
      <c r="V110" s="72" t="s">
        <v>241</v>
      </c>
      <c r="W110" s="72" t="s">
        <v>238</v>
      </c>
      <c r="X110" s="72"/>
      <c r="Y110" s="72">
        <v>100</v>
      </c>
      <c r="Z110" s="72" t="s">
        <v>26</v>
      </c>
      <c r="AA110" s="125">
        <v>0</v>
      </c>
      <c r="AB110" s="125">
        <v>0</v>
      </c>
      <c r="AC110" s="125">
        <v>0</v>
      </c>
    </row>
    <row r="111" spans="1:29" ht="30" hidden="1" x14ac:dyDescent="0.25">
      <c r="A111" s="91">
        <v>312</v>
      </c>
      <c r="B111" s="91" t="s">
        <v>15</v>
      </c>
      <c r="C111" s="92" t="s">
        <v>14</v>
      </c>
      <c r="D111" s="120">
        <v>659</v>
      </c>
      <c r="E111" s="72" t="s">
        <v>275</v>
      </c>
      <c r="F111" s="59"/>
      <c r="G111" s="72" t="s">
        <v>26</v>
      </c>
      <c r="H111" s="72" t="s">
        <v>9</v>
      </c>
      <c r="I111" s="72" t="s">
        <v>90</v>
      </c>
      <c r="J111" s="74">
        <v>44470</v>
      </c>
      <c r="K111" s="72" t="s">
        <v>140</v>
      </c>
      <c r="L111" s="105" t="s">
        <v>14</v>
      </c>
      <c r="M111" s="105" t="s">
        <v>64</v>
      </c>
      <c r="N111" s="105">
        <v>0</v>
      </c>
      <c r="O111" s="106" t="s">
        <v>26</v>
      </c>
      <c r="P111" s="106">
        <v>44470</v>
      </c>
      <c r="Q111" s="106">
        <v>44470</v>
      </c>
      <c r="R111" s="106">
        <v>44470</v>
      </c>
      <c r="S111" s="94" t="s">
        <v>22</v>
      </c>
      <c r="T111" s="109">
        <v>1</v>
      </c>
      <c r="U111" s="109" t="s">
        <v>14</v>
      </c>
      <c r="V111" s="72" t="s">
        <v>241</v>
      </c>
      <c r="W111" s="72" t="s">
        <v>238</v>
      </c>
      <c r="X111" s="72"/>
      <c r="Y111" s="72">
        <v>100</v>
      </c>
      <c r="Z111" s="72" t="s">
        <v>26</v>
      </c>
      <c r="AA111" s="125">
        <v>0</v>
      </c>
      <c r="AB111" s="125">
        <v>0</v>
      </c>
      <c r="AC111" s="125">
        <v>0</v>
      </c>
    </row>
    <row r="112" spans="1:29" ht="30" hidden="1" x14ac:dyDescent="0.25">
      <c r="A112" s="91">
        <v>313</v>
      </c>
      <c r="B112" s="91" t="s">
        <v>15</v>
      </c>
      <c r="C112" s="92" t="s">
        <v>14</v>
      </c>
      <c r="D112" s="120">
        <v>660</v>
      </c>
      <c r="E112" s="72" t="s">
        <v>276</v>
      </c>
      <c r="F112" s="59"/>
      <c r="G112" s="72" t="s">
        <v>26</v>
      </c>
      <c r="H112" s="72" t="s">
        <v>9</v>
      </c>
      <c r="I112" s="72" t="s">
        <v>90</v>
      </c>
      <c r="J112" s="74">
        <v>44502</v>
      </c>
      <c r="K112" s="72" t="s">
        <v>140</v>
      </c>
      <c r="L112" s="105" t="s">
        <v>14</v>
      </c>
      <c r="M112" s="105" t="s">
        <v>64</v>
      </c>
      <c r="N112" s="105">
        <v>0</v>
      </c>
      <c r="O112" s="106" t="s">
        <v>26</v>
      </c>
      <c r="P112" s="106">
        <v>44501</v>
      </c>
      <c r="Q112" s="106">
        <v>44501</v>
      </c>
      <c r="R112" s="106">
        <v>44502</v>
      </c>
      <c r="S112" s="94" t="s">
        <v>22</v>
      </c>
      <c r="T112" s="109">
        <v>1</v>
      </c>
      <c r="U112" s="109" t="s">
        <v>14</v>
      </c>
      <c r="V112" s="72" t="s">
        <v>241</v>
      </c>
      <c r="W112" s="72" t="s">
        <v>238</v>
      </c>
      <c r="X112" s="72"/>
      <c r="Y112" s="72">
        <v>100</v>
      </c>
      <c r="Z112" s="72" t="s">
        <v>26</v>
      </c>
      <c r="AA112" s="125">
        <v>0</v>
      </c>
      <c r="AB112" s="125">
        <v>0</v>
      </c>
      <c r="AC112" s="125">
        <v>0</v>
      </c>
    </row>
    <row r="113" spans="1:29" ht="30" hidden="1" x14ac:dyDescent="0.25">
      <c r="A113" s="91">
        <v>314</v>
      </c>
      <c r="B113" s="91" t="s">
        <v>14</v>
      </c>
      <c r="C113" s="92" t="s">
        <v>14</v>
      </c>
      <c r="D113" s="120">
        <v>661</v>
      </c>
      <c r="E113" s="72" t="s">
        <v>277</v>
      </c>
      <c r="F113" s="59"/>
      <c r="G113" s="72" t="s">
        <v>26</v>
      </c>
      <c r="H113" s="72" t="s">
        <v>7</v>
      </c>
      <c r="I113" s="72" t="s">
        <v>90</v>
      </c>
      <c r="J113" s="74">
        <v>44502</v>
      </c>
      <c r="K113" s="72" t="s">
        <v>140</v>
      </c>
      <c r="L113" s="105" t="s">
        <v>14</v>
      </c>
      <c r="M113" s="105" t="s">
        <v>64</v>
      </c>
      <c r="N113" s="105">
        <v>0</v>
      </c>
      <c r="O113" s="106" t="s">
        <v>26</v>
      </c>
      <c r="P113" s="106">
        <v>44484</v>
      </c>
      <c r="Q113" s="106">
        <v>44484</v>
      </c>
      <c r="R113" s="106">
        <v>44491</v>
      </c>
      <c r="S113" s="94" t="s">
        <v>22</v>
      </c>
      <c r="T113" s="109">
        <v>1</v>
      </c>
      <c r="U113" s="109" t="s">
        <v>14</v>
      </c>
      <c r="V113" s="72" t="s">
        <v>241</v>
      </c>
      <c r="W113" s="72" t="s">
        <v>129</v>
      </c>
      <c r="X113" s="72"/>
      <c r="Y113" s="72">
        <v>100</v>
      </c>
      <c r="Z113" s="72" t="s">
        <v>26</v>
      </c>
      <c r="AA113" s="125">
        <v>0</v>
      </c>
      <c r="AB113" s="125">
        <v>0</v>
      </c>
      <c r="AC113" s="125">
        <v>0</v>
      </c>
    </row>
    <row r="114" spans="1:29" customFormat="1" ht="30" hidden="1" x14ac:dyDescent="0.25">
      <c r="A114" s="91">
        <v>315</v>
      </c>
      <c r="B114" s="91" t="s">
        <v>14</v>
      </c>
      <c r="C114" s="92" t="s">
        <v>14</v>
      </c>
      <c r="D114" s="120">
        <v>662</v>
      </c>
      <c r="E114" s="72" t="s">
        <v>278</v>
      </c>
      <c r="F114" s="59"/>
      <c r="G114" s="72" t="s">
        <v>26</v>
      </c>
      <c r="H114" s="72" t="s">
        <v>9</v>
      </c>
      <c r="I114" s="72" t="s">
        <v>90</v>
      </c>
      <c r="J114" s="74">
        <v>44471</v>
      </c>
      <c r="K114" s="72" t="s">
        <v>140</v>
      </c>
      <c r="L114" s="105" t="s">
        <v>14</v>
      </c>
      <c r="M114" s="105" t="s">
        <v>64</v>
      </c>
      <c r="N114" s="105">
        <v>0</v>
      </c>
      <c r="O114" s="106" t="s">
        <v>26</v>
      </c>
      <c r="P114" s="106">
        <v>44477</v>
      </c>
      <c r="Q114" s="106">
        <v>44477</v>
      </c>
      <c r="R114" s="106">
        <v>44483</v>
      </c>
      <c r="S114" s="94" t="s">
        <v>22</v>
      </c>
      <c r="T114" s="109">
        <v>1</v>
      </c>
      <c r="U114" s="109" t="s">
        <v>14</v>
      </c>
      <c r="V114" s="72" t="s">
        <v>241</v>
      </c>
      <c r="W114" s="72" t="s">
        <v>129</v>
      </c>
      <c r="X114" s="72"/>
      <c r="Y114" s="72">
        <v>100</v>
      </c>
      <c r="Z114" s="72" t="s">
        <v>26</v>
      </c>
      <c r="AA114" s="125">
        <v>0</v>
      </c>
      <c r="AB114" s="125">
        <v>0</v>
      </c>
      <c r="AC114" s="125">
        <v>0</v>
      </c>
    </row>
    <row r="115" spans="1:29" ht="30" hidden="1" x14ac:dyDescent="0.25">
      <c r="A115" s="91">
        <v>316</v>
      </c>
      <c r="B115" s="91" t="s">
        <v>14</v>
      </c>
      <c r="C115" s="92" t="s">
        <v>14</v>
      </c>
      <c r="D115" s="120">
        <v>663</v>
      </c>
      <c r="E115" s="72" t="s">
        <v>279</v>
      </c>
      <c r="F115" s="59"/>
      <c r="G115" s="72" t="s">
        <v>26</v>
      </c>
      <c r="H115" s="72" t="s">
        <v>9</v>
      </c>
      <c r="I115" s="72" t="s">
        <v>90</v>
      </c>
      <c r="J115" s="74">
        <v>44471</v>
      </c>
      <c r="K115" s="72" t="s">
        <v>140</v>
      </c>
      <c r="L115" s="105" t="s">
        <v>14</v>
      </c>
      <c r="M115" s="105" t="s">
        <v>64</v>
      </c>
      <c r="N115" s="105">
        <v>0</v>
      </c>
      <c r="O115" s="106" t="s">
        <v>26</v>
      </c>
      <c r="P115" s="106">
        <v>44477</v>
      </c>
      <c r="Q115" s="106">
        <v>44477</v>
      </c>
      <c r="R115" s="106">
        <v>44483</v>
      </c>
      <c r="S115" s="94" t="s">
        <v>22</v>
      </c>
      <c r="T115" s="109">
        <v>1</v>
      </c>
      <c r="U115" s="109" t="s">
        <v>14</v>
      </c>
      <c r="V115" s="72" t="s">
        <v>241</v>
      </c>
      <c r="W115" s="72" t="s">
        <v>129</v>
      </c>
      <c r="X115" s="72"/>
      <c r="Y115" s="72">
        <v>100</v>
      </c>
      <c r="Z115" s="72" t="s">
        <v>26</v>
      </c>
      <c r="AA115" s="125">
        <v>0</v>
      </c>
      <c r="AB115" s="125">
        <v>0</v>
      </c>
      <c r="AC115" s="125">
        <v>0</v>
      </c>
    </row>
    <row r="116" spans="1:29" ht="30" hidden="1" x14ac:dyDescent="0.25">
      <c r="A116" s="91">
        <v>317</v>
      </c>
      <c r="B116" s="91" t="s">
        <v>15</v>
      </c>
      <c r="C116" s="92" t="s">
        <v>14</v>
      </c>
      <c r="D116" s="120">
        <v>664</v>
      </c>
      <c r="E116" s="72" t="s">
        <v>280</v>
      </c>
      <c r="F116" s="59"/>
      <c r="G116" s="72" t="s">
        <v>26</v>
      </c>
      <c r="H116" s="72" t="s">
        <v>9</v>
      </c>
      <c r="I116" s="72" t="s">
        <v>90</v>
      </c>
      <c r="J116" s="74">
        <v>44471</v>
      </c>
      <c r="K116" s="72" t="s">
        <v>140</v>
      </c>
      <c r="L116" s="105" t="s">
        <v>14</v>
      </c>
      <c r="M116" s="105" t="s">
        <v>64</v>
      </c>
      <c r="N116" s="105">
        <v>0</v>
      </c>
      <c r="O116" s="106" t="s">
        <v>26</v>
      </c>
      <c r="P116" s="80">
        <v>44503</v>
      </c>
      <c r="Q116" s="106">
        <v>44502</v>
      </c>
      <c r="R116" s="106">
        <v>44502</v>
      </c>
      <c r="S116" s="94" t="s">
        <v>22</v>
      </c>
      <c r="T116" s="109">
        <v>1</v>
      </c>
      <c r="U116" s="109" t="s">
        <v>14</v>
      </c>
      <c r="V116" s="72" t="s">
        <v>241</v>
      </c>
      <c r="W116" s="72" t="s">
        <v>129</v>
      </c>
      <c r="X116" s="72"/>
      <c r="Y116" s="72">
        <v>100</v>
      </c>
      <c r="Z116" s="72" t="s">
        <v>26</v>
      </c>
      <c r="AA116" s="125">
        <v>0</v>
      </c>
      <c r="AB116" s="125">
        <v>0</v>
      </c>
      <c r="AC116" s="125">
        <v>0</v>
      </c>
    </row>
    <row r="117" spans="1:29" ht="60.75" hidden="1" customHeight="1" x14ac:dyDescent="0.25">
      <c r="A117" s="91">
        <v>318</v>
      </c>
      <c r="B117" s="91" t="s">
        <v>15</v>
      </c>
      <c r="C117" s="92" t="s">
        <v>14</v>
      </c>
      <c r="D117" s="120">
        <v>665</v>
      </c>
      <c r="E117" s="72" t="s">
        <v>281</v>
      </c>
      <c r="F117" s="59"/>
      <c r="G117" s="72" t="s">
        <v>26</v>
      </c>
      <c r="H117" s="72" t="s">
        <v>9</v>
      </c>
      <c r="I117" s="72" t="s">
        <v>90</v>
      </c>
      <c r="J117" s="74">
        <v>44470</v>
      </c>
      <c r="K117" s="72" t="s">
        <v>140</v>
      </c>
      <c r="L117" s="105" t="s">
        <v>14</v>
      </c>
      <c r="M117" s="105" t="s">
        <v>64</v>
      </c>
      <c r="N117" s="105">
        <v>0</v>
      </c>
      <c r="O117" s="106" t="s">
        <v>26</v>
      </c>
      <c r="P117" s="106">
        <v>44470</v>
      </c>
      <c r="Q117" s="106">
        <v>44470</v>
      </c>
      <c r="R117" s="106">
        <v>44470</v>
      </c>
      <c r="S117" s="94" t="s">
        <v>22</v>
      </c>
      <c r="T117" s="109">
        <v>1</v>
      </c>
      <c r="U117" s="109" t="s">
        <v>14</v>
      </c>
      <c r="V117" s="72" t="s">
        <v>241</v>
      </c>
      <c r="W117" s="72" t="s">
        <v>129</v>
      </c>
      <c r="X117" s="72"/>
      <c r="Y117" s="72">
        <v>100</v>
      </c>
      <c r="Z117" s="72" t="s">
        <v>26</v>
      </c>
      <c r="AA117" s="125">
        <v>0</v>
      </c>
      <c r="AB117" s="125">
        <v>0</v>
      </c>
      <c r="AC117" s="125">
        <v>0</v>
      </c>
    </row>
    <row r="118" spans="1:29" customFormat="1" ht="30" hidden="1" x14ac:dyDescent="0.25">
      <c r="A118" s="91">
        <v>319</v>
      </c>
      <c r="B118" s="91" t="s">
        <v>15</v>
      </c>
      <c r="C118" s="92" t="s">
        <v>14</v>
      </c>
      <c r="D118" s="120">
        <v>666</v>
      </c>
      <c r="E118" s="72" t="s">
        <v>282</v>
      </c>
      <c r="F118" s="59"/>
      <c r="G118" s="72" t="s">
        <v>26</v>
      </c>
      <c r="H118" s="72" t="s">
        <v>9</v>
      </c>
      <c r="I118" s="72" t="s">
        <v>90</v>
      </c>
      <c r="J118" s="74">
        <v>44502</v>
      </c>
      <c r="K118" s="72" t="s">
        <v>140</v>
      </c>
      <c r="L118" s="105" t="s">
        <v>14</v>
      </c>
      <c r="M118" s="105" t="s">
        <v>64</v>
      </c>
      <c r="N118" s="105">
        <v>0</v>
      </c>
      <c r="O118" s="106" t="s">
        <v>26</v>
      </c>
      <c r="P118" s="80">
        <v>44503</v>
      </c>
      <c r="Q118" s="106">
        <v>44502</v>
      </c>
      <c r="R118" s="106">
        <v>44502</v>
      </c>
      <c r="S118" s="94" t="s">
        <v>22</v>
      </c>
      <c r="T118" s="109">
        <v>1</v>
      </c>
      <c r="U118" s="109" t="s">
        <v>14</v>
      </c>
      <c r="V118" s="72" t="s">
        <v>241</v>
      </c>
      <c r="W118" s="72" t="s">
        <v>129</v>
      </c>
      <c r="X118" s="72"/>
      <c r="Y118" s="72">
        <v>100</v>
      </c>
      <c r="Z118" s="72" t="s">
        <v>26</v>
      </c>
      <c r="AA118" s="125">
        <v>0</v>
      </c>
      <c r="AB118" s="125">
        <v>0</v>
      </c>
      <c r="AC118" s="125">
        <v>0</v>
      </c>
    </row>
    <row r="119" spans="1:29" ht="30" hidden="1" x14ac:dyDescent="0.25">
      <c r="A119" s="91">
        <v>320</v>
      </c>
      <c r="B119" s="91" t="s">
        <v>14</v>
      </c>
      <c r="C119" s="92" t="s">
        <v>14</v>
      </c>
      <c r="D119" s="120">
        <v>667</v>
      </c>
      <c r="E119" s="72" t="s">
        <v>283</v>
      </c>
      <c r="F119" s="59"/>
      <c r="G119" s="78" t="s">
        <v>27</v>
      </c>
      <c r="H119" s="72" t="s">
        <v>9</v>
      </c>
      <c r="I119" s="72" t="s">
        <v>90</v>
      </c>
      <c r="J119" s="74">
        <v>44431</v>
      </c>
      <c r="K119" s="72" t="s">
        <v>140</v>
      </c>
      <c r="L119" s="105" t="s">
        <v>14</v>
      </c>
      <c r="M119" s="105" t="s">
        <v>64</v>
      </c>
      <c r="N119" s="105">
        <v>0</v>
      </c>
      <c r="O119" s="106" t="s">
        <v>26</v>
      </c>
      <c r="P119" s="106">
        <v>44433</v>
      </c>
      <c r="Q119" s="106">
        <v>44434</v>
      </c>
      <c r="R119" s="106">
        <v>44435</v>
      </c>
      <c r="S119" s="94" t="s">
        <v>22</v>
      </c>
      <c r="T119" s="109">
        <v>1</v>
      </c>
      <c r="U119" s="109" t="s">
        <v>14</v>
      </c>
      <c r="V119" s="72" t="s">
        <v>241</v>
      </c>
      <c r="W119" s="72" t="s">
        <v>129</v>
      </c>
      <c r="X119" s="72"/>
      <c r="Y119" s="72">
        <f>IF(Z119="Alta",100,IF(Z119="Media",75,IF(Z119="Baja",50,IF(Z119="",0))))</f>
        <v>75</v>
      </c>
      <c r="Z119" s="72" t="s">
        <v>27</v>
      </c>
      <c r="AA119" s="125">
        <v>0</v>
      </c>
      <c r="AB119" s="125">
        <v>0</v>
      </c>
      <c r="AC119" s="125">
        <v>0</v>
      </c>
    </row>
    <row r="120" spans="1:29" ht="30" hidden="1" x14ac:dyDescent="0.25">
      <c r="A120" s="91">
        <v>185</v>
      </c>
      <c r="B120" s="91" t="s">
        <v>14</v>
      </c>
      <c r="C120" s="92" t="s">
        <v>14</v>
      </c>
      <c r="D120" s="120">
        <v>668</v>
      </c>
      <c r="E120" s="72" t="s">
        <v>284</v>
      </c>
      <c r="F120" s="59"/>
      <c r="G120" s="78" t="s">
        <v>27</v>
      </c>
      <c r="H120" s="72" t="s">
        <v>9</v>
      </c>
      <c r="I120" s="72" t="s">
        <v>90</v>
      </c>
      <c r="J120" s="74">
        <v>44502</v>
      </c>
      <c r="K120" s="72" t="s">
        <v>140</v>
      </c>
      <c r="L120" s="105" t="s">
        <v>14</v>
      </c>
      <c r="M120" s="105" t="s">
        <v>64</v>
      </c>
      <c r="N120" s="105">
        <v>0</v>
      </c>
      <c r="O120" s="106" t="s">
        <v>27</v>
      </c>
      <c r="P120" s="80">
        <v>44503</v>
      </c>
      <c r="Q120" s="106">
        <v>44502</v>
      </c>
      <c r="R120" s="106">
        <v>44502</v>
      </c>
      <c r="S120" s="94" t="s">
        <v>22</v>
      </c>
      <c r="T120" s="94">
        <v>1</v>
      </c>
      <c r="U120" s="94" t="s">
        <v>14</v>
      </c>
      <c r="V120" s="72" t="s">
        <v>245</v>
      </c>
      <c r="W120" s="72" t="s">
        <v>241</v>
      </c>
      <c r="X120" s="72"/>
      <c r="Y120" s="72">
        <f>IF(Z120="Alta",100,IF(Z120="Media",75,IF(Z120="Baja",50,IF(Z120="",0))))</f>
        <v>75</v>
      </c>
      <c r="Z120" s="72" t="s">
        <v>27</v>
      </c>
      <c r="AA120" s="125">
        <v>0</v>
      </c>
      <c r="AB120" s="125">
        <v>0</v>
      </c>
      <c r="AC120" s="125">
        <v>0</v>
      </c>
    </row>
    <row r="121" spans="1:29" ht="117" hidden="1" customHeight="1" x14ac:dyDescent="0.25">
      <c r="A121" s="91">
        <v>186</v>
      </c>
      <c r="B121" s="91" t="s">
        <v>15</v>
      </c>
      <c r="C121" s="92" t="s">
        <v>14</v>
      </c>
      <c r="D121" s="120">
        <v>669</v>
      </c>
      <c r="E121" s="72" t="s">
        <v>285</v>
      </c>
      <c r="F121" s="59"/>
      <c r="G121" s="78" t="s">
        <v>27</v>
      </c>
      <c r="H121" s="72" t="s">
        <v>9</v>
      </c>
      <c r="I121" s="72" t="s">
        <v>90</v>
      </c>
      <c r="J121" s="74">
        <v>44502</v>
      </c>
      <c r="K121" s="72" t="s">
        <v>140</v>
      </c>
      <c r="L121" s="105" t="s">
        <v>14</v>
      </c>
      <c r="M121" s="105" t="s">
        <v>64</v>
      </c>
      <c r="N121" s="105">
        <v>0</v>
      </c>
      <c r="O121" s="106" t="s">
        <v>27</v>
      </c>
      <c r="P121" s="80">
        <v>44503</v>
      </c>
      <c r="Q121" s="106">
        <v>44502</v>
      </c>
      <c r="R121" s="106">
        <v>44502</v>
      </c>
      <c r="S121" s="94" t="s">
        <v>22</v>
      </c>
      <c r="T121" s="94">
        <v>1</v>
      </c>
      <c r="U121" s="94" t="s">
        <v>14</v>
      </c>
      <c r="V121" s="72" t="s">
        <v>245</v>
      </c>
      <c r="W121" s="72" t="s">
        <v>241</v>
      </c>
      <c r="X121" s="72"/>
      <c r="Y121" s="72">
        <f>IF(Z121="Alta",100,IF(Z121="Media",75,IF(Z121="Baja",50,IF(Z121="",0))))</f>
        <v>75</v>
      </c>
      <c r="Z121" s="72" t="s">
        <v>27</v>
      </c>
      <c r="AA121" s="125">
        <v>0</v>
      </c>
      <c r="AB121" s="125">
        <v>0</v>
      </c>
      <c r="AC121" s="125">
        <v>0</v>
      </c>
    </row>
    <row r="122" spans="1:29" ht="30" hidden="1" x14ac:dyDescent="0.25">
      <c r="A122" s="91">
        <v>187</v>
      </c>
      <c r="B122" s="91" t="s">
        <v>15</v>
      </c>
      <c r="C122" s="92" t="s">
        <v>14</v>
      </c>
      <c r="D122" s="120">
        <v>670</v>
      </c>
      <c r="E122" s="72" t="s">
        <v>286</v>
      </c>
      <c r="F122" s="59"/>
      <c r="G122" s="78" t="s">
        <v>27</v>
      </c>
      <c r="H122" s="72" t="s">
        <v>9</v>
      </c>
      <c r="I122" s="72" t="s">
        <v>90</v>
      </c>
      <c r="J122" s="74">
        <v>44502</v>
      </c>
      <c r="K122" s="72" t="s">
        <v>140</v>
      </c>
      <c r="L122" s="105" t="s">
        <v>14</v>
      </c>
      <c r="M122" s="105" t="s">
        <v>64</v>
      </c>
      <c r="N122" s="105">
        <v>0</v>
      </c>
      <c r="O122" s="106" t="s">
        <v>27</v>
      </c>
      <c r="P122" s="80">
        <v>44503</v>
      </c>
      <c r="Q122" s="106">
        <v>44502</v>
      </c>
      <c r="R122" s="106">
        <v>44502</v>
      </c>
      <c r="S122" s="94" t="s">
        <v>22</v>
      </c>
      <c r="T122" s="94">
        <v>1</v>
      </c>
      <c r="U122" s="94" t="s">
        <v>14</v>
      </c>
      <c r="V122" s="72" t="s">
        <v>245</v>
      </c>
      <c r="W122" s="72" t="s">
        <v>241</v>
      </c>
      <c r="X122" s="72"/>
      <c r="Y122" s="72">
        <f>IF(Z122="Alta",100,IF(Z122="Media",75,IF(Z122="Baja",50,IF(Z122="",0))))</f>
        <v>75</v>
      </c>
      <c r="Z122" s="72" t="s">
        <v>27</v>
      </c>
      <c r="AA122" s="125">
        <v>0</v>
      </c>
      <c r="AB122" s="125">
        <v>0</v>
      </c>
      <c r="AC122" s="125">
        <v>0</v>
      </c>
    </row>
    <row r="123" spans="1:29" ht="30" hidden="1" x14ac:dyDescent="0.25">
      <c r="A123" s="91">
        <v>188</v>
      </c>
      <c r="B123" s="91" t="s">
        <v>15</v>
      </c>
      <c r="C123" s="92" t="s">
        <v>14</v>
      </c>
      <c r="D123" s="120">
        <v>671</v>
      </c>
      <c r="E123" s="72" t="s">
        <v>287</v>
      </c>
      <c r="F123" s="59"/>
      <c r="G123" s="78" t="s">
        <v>27</v>
      </c>
      <c r="H123" s="72" t="s">
        <v>9</v>
      </c>
      <c r="I123" s="72" t="s">
        <v>90</v>
      </c>
      <c r="J123" s="74">
        <v>44502</v>
      </c>
      <c r="K123" s="72" t="s">
        <v>140</v>
      </c>
      <c r="L123" s="105" t="s">
        <v>14</v>
      </c>
      <c r="M123" s="105" t="s">
        <v>64</v>
      </c>
      <c r="N123" s="105">
        <v>0</v>
      </c>
      <c r="O123" s="106" t="s">
        <v>27</v>
      </c>
      <c r="P123" s="80">
        <v>44503</v>
      </c>
      <c r="Q123" s="106">
        <v>44502</v>
      </c>
      <c r="R123" s="106">
        <v>44502</v>
      </c>
      <c r="S123" s="94" t="s">
        <v>22</v>
      </c>
      <c r="T123" s="94">
        <v>1</v>
      </c>
      <c r="U123" s="94" t="s">
        <v>14</v>
      </c>
      <c r="V123" s="72" t="s">
        <v>245</v>
      </c>
      <c r="W123" s="72" t="s">
        <v>241</v>
      </c>
      <c r="X123" s="72"/>
      <c r="Y123" s="72">
        <f>IF(Z123="Alta",100,IF(Z123="Media",75,IF(Z123="Baja",50,IF(Z123="",0))))</f>
        <v>75</v>
      </c>
      <c r="Z123" s="72" t="s">
        <v>27</v>
      </c>
      <c r="AA123" s="125">
        <v>0</v>
      </c>
      <c r="AB123" s="125">
        <v>0</v>
      </c>
      <c r="AC123" s="125">
        <v>0</v>
      </c>
    </row>
    <row r="124" spans="1:29" ht="30" hidden="1" x14ac:dyDescent="0.25">
      <c r="A124" s="91">
        <v>195</v>
      </c>
      <c r="B124" s="91" t="s">
        <v>15</v>
      </c>
      <c r="C124" s="92" t="s">
        <v>14</v>
      </c>
      <c r="D124" s="120">
        <v>672</v>
      </c>
      <c r="E124" s="72" t="s">
        <v>288</v>
      </c>
      <c r="F124" s="59"/>
      <c r="G124" s="72" t="s">
        <v>26</v>
      </c>
      <c r="H124" s="72" t="s">
        <v>7</v>
      </c>
      <c r="I124" s="72" t="s">
        <v>68</v>
      </c>
      <c r="J124" s="74">
        <v>44502</v>
      </c>
      <c r="K124" s="72" t="s">
        <v>266</v>
      </c>
      <c r="L124" s="105" t="s">
        <v>14</v>
      </c>
      <c r="M124" s="105" t="s">
        <v>64</v>
      </c>
      <c r="N124" s="105">
        <v>0</v>
      </c>
      <c r="O124" s="106" t="s">
        <v>26</v>
      </c>
      <c r="P124" s="106">
        <v>44509</v>
      </c>
      <c r="Q124" s="106">
        <v>44509</v>
      </c>
      <c r="R124" s="106">
        <v>44509</v>
      </c>
      <c r="S124" s="94" t="s">
        <v>22</v>
      </c>
      <c r="T124" s="94">
        <v>1</v>
      </c>
      <c r="U124" s="94" t="s">
        <v>15</v>
      </c>
      <c r="V124" s="72" t="s">
        <v>245</v>
      </c>
      <c r="W124" s="72" t="s">
        <v>243</v>
      </c>
      <c r="X124" s="72"/>
      <c r="Y124" s="72">
        <v>75</v>
      </c>
      <c r="Z124" s="72" t="s">
        <v>27</v>
      </c>
      <c r="AA124" s="125">
        <v>0</v>
      </c>
      <c r="AB124" s="125">
        <v>0</v>
      </c>
      <c r="AC124" s="125">
        <v>0</v>
      </c>
    </row>
    <row r="125" spans="1:29" hidden="1" x14ac:dyDescent="0.25">
      <c r="A125" s="76"/>
      <c r="B125" s="92" t="s">
        <v>14</v>
      </c>
      <c r="C125" s="92" t="s">
        <v>14</v>
      </c>
      <c r="D125" s="87" t="s">
        <v>376</v>
      </c>
      <c r="E125" s="72" t="s">
        <v>375</v>
      </c>
      <c r="F125" s="59"/>
      <c r="G125" s="78"/>
      <c r="H125" s="78"/>
      <c r="I125" s="78"/>
      <c r="J125" s="74"/>
      <c r="K125" s="78"/>
      <c r="L125" s="79"/>
      <c r="M125" s="79"/>
      <c r="N125" s="79"/>
      <c r="O125" s="78"/>
      <c r="P125" s="103"/>
      <c r="Q125" s="80"/>
      <c r="R125" s="80"/>
      <c r="S125" s="78"/>
      <c r="T125" s="81"/>
      <c r="U125" s="81"/>
      <c r="V125" s="78"/>
      <c r="W125" s="72"/>
      <c r="X125" s="72"/>
      <c r="Y125" s="72"/>
      <c r="Z125" s="72" t="str">
        <f t="shared" ref="Z125" si="9">IF(SUM(AA125:AC125)&gt;=2,"Alta",(IF(SUM(AA125:AC125)=1,"Media",(IF(SUM(AA125:AC125)=0,"Baja","Desconocido")))))</f>
        <v>Baja</v>
      </c>
      <c r="AA125" s="125">
        <v>0</v>
      </c>
      <c r="AB125" s="125">
        <v>0</v>
      </c>
      <c r="AC125" s="125">
        <v>0</v>
      </c>
    </row>
    <row r="126" spans="1:29" ht="30" hidden="1" x14ac:dyDescent="0.25">
      <c r="A126" s="91"/>
      <c r="B126" s="91" t="s">
        <v>15</v>
      </c>
      <c r="C126" s="92" t="s">
        <v>14</v>
      </c>
      <c r="D126" s="120">
        <v>646</v>
      </c>
      <c r="E126" s="72" t="s">
        <v>379</v>
      </c>
      <c r="F126" s="59"/>
      <c r="G126" s="72" t="s">
        <v>26</v>
      </c>
      <c r="H126" s="72" t="s">
        <v>9</v>
      </c>
      <c r="I126" s="72" t="s">
        <v>90</v>
      </c>
      <c r="J126" s="74">
        <v>44557</v>
      </c>
      <c r="K126" s="72" t="s">
        <v>173</v>
      </c>
      <c r="L126" s="105" t="s">
        <v>14</v>
      </c>
      <c r="M126" s="105" t="s">
        <v>64</v>
      </c>
      <c r="N126" s="105">
        <v>0</v>
      </c>
      <c r="O126" s="135" t="s">
        <v>27</v>
      </c>
      <c r="P126" s="73">
        <v>44561</v>
      </c>
      <c r="Q126" s="106">
        <v>44566</v>
      </c>
      <c r="R126" s="106">
        <v>44566</v>
      </c>
      <c r="S126" s="94" t="s">
        <v>22</v>
      </c>
      <c r="T126" s="94">
        <v>1</v>
      </c>
      <c r="U126" s="94" t="s">
        <v>14</v>
      </c>
      <c r="V126" s="72" t="s">
        <v>243</v>
      </c>
      <c r="W126" s="72"/>
      <c r="X126" s="72">
        <v>100</v>
      </c>
      <c r="Y126" s="72">
        <v>100</v>
      </c>
      <c r="Z126" s="72" t="str">
        <f>IF(SUM(AA126:AC126)&gt;=2,"Alta",(IF(SUM(AA126:AC126)=1,"Media",(IF(SUM(AA126:AC126)=0,"Baja","Desconocido")))))</f>
        <v>Alta</v>
      </c>
      <c r="AA126" s="125">
        <v>1</v>
      </c>
      <c r="AB126" s="125">
        <v>1</v>
      </c>
      <c r="AC126" s="125">
        <v>1</v>
      </c>
    </row>
    <row r="127" spans="1:29" ht="30" hidden="1" x14ac:dyDescent="0.25">
      <c r="A127" s="91"/>
      <c r="B127" s="91" t="s">
        <v>15</v>
      </c>
      <c r="C127" s="91" t="s">
        <v>14</v>
      </c>
      <c r="D127" s="120">
        <v>652</v>
      </c>
      <c r="E127" s="72" t="s">
        <v>387</v>
      </c>
      <c r="F127" s="59"/>
      <c r="G127" s="72" t="s">
        <v>26</v>
      </c>
      <c r="H127" s="72" t="s">
        <v>9</v>
      </c>
      <c r="I127" s="72" t="s">
        <v>90</v>
      </c>
      <c r="J127" s="141">
        <v>44572</v>
      </c>
      <c r="K127" s="72" t="s">
        <v>173</v>
      </c>
      <c r="L127" s="105" t="s">
        <v>14</v>
      </c>
      <c r="M127" s="105" t="s">
        <v>64</v>
      </c>
      <c r="N127" s="105">
        <v>0</v>
      </c>
      <c r="O127" s="135" t="s">
        <v>27</v>
      </c>
      <c r="P127" s="73">
        <v>44572</v>
      </c>
      <c r="Q127" s="137">
        <v>44572</v>
      </c>
      <c r="R127" s="137">
        <v>44572</v>
      </c>
      <c r="S127" s="94" t="s">
        <v>22</v>
      </c>
      <c r="T127" s="94">
        <v>1</v>
      </c>
      <c r="U127" s="94" t="s">
        <v>14</v>
      </c>
      <c r="V127" s="72" t="s">
        <v>243</v>
      </c>
      <c r="W127" s="72"/>
      <c r="X127" s="72"/>
      <c r="Y127" s="72">
        <v>75</v>
      </c>
      <c r="Z127" s="72" t="str">
        <f>IF(SUM(AA127:AC127)&gt;=2,"Alta",(IF(SUM(AA127:AC127)=1,"Media",(IF(SUM(AA127:AC127)=0,"Baja","Desconocido")))))</f>
        <v>Media</v>
      </c>
      <c r="AA127" s="125">
        <v>0</v>
      </c>
      <c r="AB127" s="125">
        <v>1</v>
      </c>
      <c r="AC127" s="125">
        <v>0</v>
      </c>
    </row>
    <row r="128" spans="1:29" ht="30" hidden="1" x14ac:dyDescent="0.25">
      <c r="A128" s="92"/>
      <c r="B128" s="91" t="s">
        <v>15</v>
      </c>
      <c r="C128" s="92" t="s">
        <v>14</v>
      </c>
      <c r="D128" s="87" t="s">
        <v>367</v>
      </c>
      <c r="E128" s="72" t="s">
        <v>386</v>
      </c>
      <c r="F128" s="138"/>
      <c r="G128" s="78" t="s">
        <v>27</v>
      </c>
      <c r="H128" s="78" t="s">
        <v>9</v>
      </c>
      <c r="I128" s="78"/>
      <c r="J128" s="74">
        <v>44579</v>
      </c>
      <c r="K128" s="78"/>
      <c r="L128" s="79"/>
      <c r="M128" s="79"/>
      <c r="N128" s="79">
        <v>0</v>
      </c>
      <c r="O128" s="78" t="s">
        <v>27</v>
      </c>
      <c r="P128" s="140">
        <v>44579</v>
      </c>
      <c r="Q128" s="137">
        <v>44579</v>
      </c>
      <c r="R128" s="137">
        <v>44579</v>
      </c>
      <c r="S128" s="72" t="s">
        <v>22</v>
      </c>
      <c r="T128" s="94">
        <v>1</v>
      </c>
      <c r="U128" s="139" t="s">
        <v>14</v>
      </c>
      <c r="V128" s="72" t="s">
        <v>243</v>
      </c>
      <c r="W128" s="78"/>
      <c r="X128" s="72">
        <v>75</v>
      </c>
      <c r="Y128" s="72">
        <v>75</v>
      </c>
      <c r="Z128" s="72" t="str">
        <f>IF(SUM(AA128:AC128)&gt;=2,"Alta",(IF(SUM(AA128:AC128)=1,"Media",(IF(SUM(AA128:AC128)=0,"Baja","Desconocido")))))</f>
        <v>Media</v>
      </c>
      <c r="AA128" s="125">
        <v>0</v>
      </c>
      <c r="AB128" s="125">
        <v>1</v>
      </c>
      <c r="AC128" s="125">
        <v>0</v>
      </c>
    </row>
    <row r="129" spans="1:29" ht="30" hidden="1" x14ac:dyDescent="0.25">
      <c r="A129" s="91"/>
      <c r="B129" s="91" t="s">
        <v>15</v>
      </c>
      <c r="C129" s="91" t="s">
        <v>15</v>
      </c>
      <c r="D129" s="120">
        <v>225</v>
      </c>
      <c r="E129" s="72" t="s">
        <v>388</v>
      </c>
      <c r="F129" s="59"/>
      <c r="G129" s="72" t="s">
        <v>26</v>
      </c>
      <c r="H129" s="72" t="s">
        <v>9</v>
      </c>
      <c r="I129" s="72" t="s">
        <v>90</v>
      </c>
      <c r="J129" s="74">
        <v>44580</v>
      </c>
      <c r="K129" s="72" t="s">
        <v>140</v>
      </c>
      <c r="L129" s="105" t="s">
        <v>14</v>
      </c>
      <c r="M129" s="105" t="s">
        <v>64</v>
      </c>
      <c r="N129" s="105">
        <v>0</v>
      </c>
      <c r="O129" s="135" t="s">
        <v>27</v>
      </c>
      <c r="P129" s="110">
        <v>44580</v>
      </c>
      <c r="Q129" s="106">
        <v>44581</v>
      </c>
      <c r="R129" s="106">
        <v>44581</v>
      </c>
      <c r="S129" s="94" t="s">
        <v>22</v>
      </c>
      <c r="T129" s="94">
        <v>1</v>
      </c>
      <c r="U129" s="94" t="s">
        <v>14</v>
      </c>
      <c r="V129" s="72" t="s">
        <v>243</v>
      </c>
      <c r="W129" s="72"/>
      <c r="X129" s="72">
        <v>100</v>
      </c>
      <c r="Y129" s="72">
        <v>75</v>
      </c>
      <c r="Z129" s="72" t="str">
        <f>IF(SUM(AA129:AC129)&gt;=2,"Alta",(IF(SUM(AA129:AC129)=1,"Media",(IF(SUM(AA129:AC129)=0,"Baja","Desconocido")))))</f>
        <v>Media</v>
      </c>
      <c r="AA129" s="125">
        <v>0</v>
      </c>
      <c r="AB129" s="125">
        <v>1</v>
      </c>
      <c r="AC129" s="125">
        <v>0</v>
      </c>
    </row>
    <row r="130" spans="1:29" ht="30" hidden="1" x14ac:dyDescent="0.25">
      <c r="A130" s="92"/>
      <c r="B130" s="91" t="s">
        <v>15</v>
      </c>
      <c r="C130" s="92" t="s">
        <v>14</v>
      </c>
      <c r="D130" s="120">
        <v>800</v>
      </c>
      <c r="E130" s="50" t="s">
        <v>389</v>
      </c>
      <c r="F130" s="59"/>
      <c r="G130" s="72" t="s">
        <v>26</v>
      </c>
      <c r="H130" s="79" t="s">
        <v>7</v>
      </c>
      <c r="I130" s="78"/>
      <c r="J130" s="74">
        <v>44578</v>
      </c>
      <c r="K130" s="78"/>
      <c r="L130" s="105" t="s">
        <v>14</v>
      </c>
      <c r="M130" s="79"/>
      <c r="N130" s="105">
        <v>0</v>
      </c>
      <c r="O130" s="135" t="s">
        <v>27</v>
      </c>
      <c r="P130" s="110">
        <v>44578</v>
      </c>
      <c r="Q130" s="137">
        <v>44588</v>
      </c>
      <c r="R130" s="137">
        <v>44588</v>
      </c>
      <c r="S130" s="94" t="s">
        <v>22</v>
      </c>
      <c r="T130" s="94">
        <v>1</v>
      </c>
      <c r="U130" s="94" t="s">
        <v>14</v>
      </c>
      <c r="V130" s="72" t="s">
        <v>243</v>
      </c>
      <c r="W130" s="72" t="s">
        <v>129</v>
      </c>
      <c r="X130" s="72"/>
      <c r="Y130" s="72">
        <v>75</v>
      </c>
      <c r="Z130" s="72" t="str">
        <f>IF(SUM(AA130:AC130)&gt;=2,"Alta",(IF(SUM(AA130:AC130)=1,"Media",(IF(SUM(AA130:AC130)=0,"Baja","Desconocido")))))</f>
        <v>Media</v>
      </c>
      <c r="AA130" s="125">
        <v>0</v>
      </c>
      <c r="AB130" s="125">
        <v>1</v>
      </c>
      <c r="AC130" s="125">
        <v>0</v>
      </c>
    </row>
    <row r="131" spans="1:29" ht="45" hidden="1" x14ac:dyDescent="0.25">
      <c r="A131" s="92"/>
      <c r="B131" s="91" t="s">
        <v>15</v>
      </c>
      <c r="C131" s="91" t="s">
        <v>15</v>
      </c>
      <c r="D131" s="120">
        <v>801</v>
      </c>
      <c r="E131" s="50" t="s">
        <v>390</v>
      </c>
      <c r="F131" s="59"/>
      <c r="G131" s="72" t="s">
        <v>26</v>
      </c>
      <c r="H131" s="72" t="s">
        <v>9</v>
      </c>
      <c r="I131" s="72" t="s">
        <v>90</v>
      </c>
      <c r="J131" s="74">
        <v>44581</v>
      </c>
      <c r="K131" s="72" t="s">
        <v>140</v>
      </c>
      <c r="L131" s="105" t="s">
        <v>14</v>
      </c>
      <c r="M131" s="105" t="s">
        <v>64</v>
      </c>
      <c r="N131" s="105">
        <v>0</v>
      </c>
      <c r="O131" s="135" t="s">
        <v>27</v>
      </c>
      <c r="P131" s="103">
        <v>44581</v>
      </c>
      <c r="Q131" s="137">
        <v>44581</v>
      </c>
      <c r="R131" s="137">
        <v>44581</v>
      </c>
      <c r="S131" s="94" t="s">
        <v>22</v>
      </c>
      <c r="T131" s="94">
        <v>1</v>
      </c>
      <c r="U131" s="94" t="s">
        <v>14</v>
      </c>
      <c r="V131" s="72" t="s">
        <v>243</v>
      </c>
      <c r="W131" s="72"/>
      <c r="X131" s="72"/>
      <c r="Y131" s="72">
        <v>75</v>
      </c>
      <c r="Z131" s="72" t="str">
        <f>IF(SUM(AA131:AC131)&gt;=2,"Alta",(IF(SUM(AA131:AC131)=1,"Media",(IF(SUM(AA131:AC131)=0,"Baja","Desconocido")))))</f>
        <v>Media</v>
      </c>
      <c r="AA131" s="125">
        <v>0</v>
      </c>
      <c r="AB131" s="125">
        <v>1</v>
      </c>
      <c r="AC131" s="125">
        <v>0</v>
      </c>
    </row>
    <row r="132" spans="1:29" ht="30" hidden="1" x14ac:dyDescent="0.25">
      <c r="A132" s="92"/>
      <c r="B132" s="91" t="s">
        <v>14</v>
      </c>
      <c r="C132" s="91" t="s">
        <v>15</v>
      </c>
      <c r="D132" s="120">
        <v>802</v>
      </c>
      <c r="E132" s="72" t="s">
        <v>396</v>
      </c>
      <c r="F132" s="59"/>
      <c r="G132" s="72" t="s">
        <v>26</v>
      </c>
      <c r="H132" s="72" t="s">
        <v>9</v>
      </c>
      <c r="I132" s="72" t="s">
        <v>90</v>
      </c>
      <c r="J132" s="74">
        <v>44581</v>
      </c>
      <c r="K132" s="72" t="s">
        <v>140</v>
      </c>
      <c r="L132" s="105" t="s">
        <v>14</v>
      </c>
      <c r="M132" s="105" t="s">
        <v>64</v>
      </c>
      <c r="N132" s="105">
        <v>0</v>
      </c>
      <c r="O132" s="135" t="s">
        <v>27</v>
      </c>
      <c r="P132" s="103">
        <v>44581</v>
      </c>
      <c r="Q132" s="80">
        <v>44581</v>
      </c>
      <c r="R132" s="80">
        <v>44581</v>
      </c>
      <c r="S132" s="94" t="s">
        <v>22</v>
      </c>
      <c r="T132" s="94">
        <v>1</v>
      </c>
      <c r="U132" s="94" t="s">
        <v>14</v>
      </c>
      <c r="V132" s="72" t="s">
        <v>243</v>
      </c>
      <c r="W132" s="72"/>
      <c r="X132" s="72">
        <v>75</v>
      </c>
      <c r="Y132" s="72">
        <v>75</v>
      </c>
      <c r="Z132" s="72" t="str">
        <f>IF(SUM(AA132:AC132)&gt;=2,"Alta",(IF(SUM(AA132:AC132)=1,"Media",(IF(SUM(AA132:AC132)=0,"Baja","Desconocido")))))</f>
        <v>Media</v>
      </c>
      <c r="AA132" s="125">
        <v>0</v>
      </c>
      <c r="AB132" s="125">
        <v>1</v>
      </c>
      <c r="AC132" s="125">
        <v>0</v>
      </c>
    </row>
    <row r="133" spans="1:29" ht="30" hidden="1" x14ac:dyDescent="0.25">
      <c r="A133" s="92"/>
      <c r="B133" s="91" t="s">
        <v>15</v>
      </c>
      <c r="C133" s="91" t="s">
        <v>14</v>
      </c>
      <c r="D133" s="120">
        <v>802</v>
      </c>
      <c r="E133" s="72" t="s">
        <v>398</v>
      </c>
      <c r="F133" s="59"/>
      <c r="G133" s="72" t="s">
        <v>26</v>
      </c>
      <c r="H133" s="72" t="s">
        <v>9</v>
      </c>
      <c r="I133" s="72" t="s">
        <v>90</v>
      </c>
      <c r="J133" s="74">
        <v>44581</v>
      </c>
      <c r="K133" s="72" t="s">
        <v>140</v>
      </c>
      <c r="L133" s="105" t="s">
        <v>14</v>
      </c>
      <c r="M133" s="105" t="s">
        <v>64</v>
      </c>
      <c r="N133" s="105">
        <v>0</v>
      </c>
      <c r="O133" s="135" t="s">
        <v>27</v>
      </c>
      <c r="P133" s="103">
        <v>44581</v>
      </c>
      <c r="Q133" s="80">
        <v>44581</v>
      </c>
      <c r="R133" s="80">
        <v>44581</v>
      </c>
      <c r="S133" s="94" t="s">
        <v>22</v>
      </c>
      <c r="T133" s="94">
        <v>1</v>
      </c>
      <c r="U133" s="94" t="s">
        <v>14</v>
      </c>
      <c r="V133" s="72" t="s">
        <v>243</v>
      </c>
      <c r="W133" s="72"/>
      <c r="X133" s="72" t="s">
        <v>27</v>
      </c>
      <c r="Y133" s="72">
        <v>75</v>
      </c>
      <c r="Z133" s="72" t="str">
        <f>IF(SUM(AA133:AC133)&gt;=2,"Alta",(IF(SUM(AA133:AC133)=1,"Media",(IF(SUM(AA133:AC133)=0,"Baja","Desconocido")))))</f>
        <v>Media</v>
      </c>
      <c r="AA133" s="125">
        <v>0</v>
      </c>
      <c r="AB133" s="125">
        <v>1</v>
      </c>
      <c r="AC133" s="125">
        <v>0</v>
      </c>
    </row>
    <row r="134" spans="1:29" ht="30" hidden="1" x14ac:dyDescent="0.25">
      <c r="A134" s="92"/>
      <c r="B134" s="91" t="s">
        <v>15</v>
      </c>
      <c r="C134" s="91" t="s">
        <v>14</v>
      </c>
      <c r="D134" s="120">
        <v>802</v>
      </c>
      <c r="E134" s="72" t="s">
        <v>397</v>
      </c>
      <c r="F134" s="59"/>
      <c r="G134" s="72" t="s">
        <v>26</v>
      </c>
      <c r="H134" s="72" t="s">
        <v>9</v>
      </c>
      <c r="I134" s="72" t="s">
        <v>90</v>
      </c>
      <c r="J134" s="74">
        <v>44581</v>
      </c>
      <c r="K134" s="72" t="s">
        <v>140</v>
      </c>
      <c r="L134" s="105" t="s">
        <v>14</v>
      </c>
      <c r="M134" s="105" t="s">
        <v>64</v>
      </c>
      <c r="N134" s="105">
        <v>0</v>
      </c>
      <c r="O134" s="135" t="s">
        <v>27</v>
      </c>
      <c r="P134" s="103">
        <v>44581</v>
      </c>
      <c r="Q134" s="80">
        <v>44581</v>
      </c>
      <c r="R134" s="80">
        <v>44581</v>
      </c>
      <c r="S134" s="94" t="s">
        <v>22</v>
      </c>
      <c r="T134" s="94">
        <v>0</v>
      </c>
      <c r="U134" s="94" t="s">
        <v>14</v>
      </c>
      <c r="V134" s="72" t="s">
        <v>243</v>
      </c>
      <c r="W134" s="72"/>
      <c r="X134" s="72" t="s">
        <v>27</v>
      </c>
      <c r="Y134" s="72">
        <v>100</v>
      </c>
      <c r="Z134" s="72" t="str">
        <f>IF(SUM(AA134:AC134)&gt;=2,"Alta",(IF(SUM(AA134:AC134)=1,"Media",(IF(SUM(AA134:AC134)=0,"Baja","Desconocido")))))</f>
        <v>Alta</v>
      </c>
      <c r="AA134" s="125">
        <v>1</v>
      </c>
      <c r="AB134" s="125">
        <v>1</v>
      </c>
      <c r="AC134" s="125">
        <v>1</v>
      </c>
    </row>
    <row r="135" spans="1:29" ht="90" x14ac:dyDescent="0.25">
      <c r="A135" s="76"/>
      <c r="B135" s="79" t="s">
        <v>15</v>
      </c>
      <c r="C135" s="79" t="s">
        <v>15</v>
      </c>
      <c r="D135" s="120">
        <v>700</v>
      </c>
      <c r="E135" s="72" t="s">
        <v>404</v>
      </c>
      <c r="F135" s="59"/>
      <c r="G135" s="72" t="s">
        <v>26</v>
      </c>
      <c r="H135" s="72" t="s">
        <v>7</v>
      </c>
      <c r="I135" s="72" t="s">
        <v>90</v>
      </c>
      <c r="J135" s="74">
        <v>44468</v>
      </c>
      <c r="K135" s="72" t="s">
        <v>140</v>
      </c>
      <c r="L135" s="105" t="s">
        <v>14</v>
      </c>
      <c r="M135" s="105" t="s">
        <v>64</v>
      </c>
      <c r="N135" s="105">
        <v>0</v>
      </c>
      <c r="O135" s="135" t="s">
        <v>27</v>
      </c>
      <c r="P135" s="103">
        <v>44574</v>
      </c>
      <c r="Q135" s="80">
        <v>44586</v>
      </c>
      <c r="R135" s="80">
        <v>44588</v>
      </c>
      <c r="S135" s="94" t="s">
        <v>22</v>
      </c>
      <c r="T135" s="94">
        <v>1</v>
      </c>
      <c r="U135" s="94" t="s">
        <v>14</v>
      </c>
      <c r="V135" s="78" t="s">
        <v>245</v>
      </c>
      <c r="W135" s="72" t="s">
        <v>128</v>
      </c>
      <c r="X135" s="72"/>
      <c r="Y135" s="72"/>
      <c r="Z135" s="72" t="str">
        <f t="shared" ref="Z135:Z137" si="10">IF(SUM(AA135:AC135)&gt;=2,"Alta",(IF(SUM(AA135:AC135)=1,"Media",(IF(SUM(AA135:AC135)=0,"Baja","Desconocido")))))</f>
        <v>Alta</v>
      </c>
      <c r="AA135" s="125">
        <v>0</v>
      </c>
      <c r="AB135" s="125">
        <v>1</v>
      </c>
      <c r="AC135" s="125">
        <v>1</v>
      </c>
    </row>
    <row r="136" spans="1:29" ht="45" x14ac:dyDescent="0.25">
      <c r="A136" s="76"/>
      <c r="B136" s="79" t="s">
        <v>15</v>
      </c>
      <c r="C136" s="79" t="s">
        <v>15</v>
      </c>
      <c r="D136" s="120" t="s">
        <v>289</v>
      </c>
      <c r="E136" s="72" t="s">
        <v>419</v>
      </c>
      <c r="F136" s="59"/>
      <c r="G136" s="72" t="s">
        <v>26</v>
      </c>
      <c r="H136" s="72" t="s">
        <v>7</v>
      </c>
      <c r="I136" s="72" t="s">
        <v>90</v>
      </c>
      <c r="J136" s="74"/>
      <c r="K136" s="72" t="s">
        <v>140</v>
      </c>
      <c r="L136" s="105" t="s">
        <v>14</v>
      </c>
      <c r="M136" s="105" t="s">
        <v>64</v>
      </c>
      <c r="N136" s="105">
        <v>0</v>
      </c>
      <c r="O136" s="135" t="s">
        <v>27</v>
      </c>
      <c r="P136" s="103">
        <v>44568</v>
      </c>
      <c r="Q136" s="80">
        <v>44575</v>
      </c>
      <c r="R136" s="80">
        <v>44575</v>
      </c>
      <c r="S136" s="94" t="s">
        <v>22</v>
      </c>
      <c r="T136" s="94">
        <v>1</v>
      </c>
      <c r="U136" s="94" t="s">
        <v>14</v>
      </c>
      <c r="V136" s="78" t="s">
        <v>245</v>
      </c>
      <c r="W136" s="72" t="s">
        <v>128</v>
      </c>
      <c r="X136" s="72"/>
      <c r="Y136" s="72"/>
      <c r="Z136" s="72" t="str">
        <f t="shared" si="10"/>
        <v>Alta</v>
      </c>
      <c r="AA136" s="125">
        <v>0</v>
      </c>
      <c r="AB136" s="125">
        <v>1</v>
      </c>
      <c r="AC136" s="125">
        <v>1</v>
      </c>
    </row>
    <row r="137" spans="1:29" ht="30" x14ac:dyDescent="0.25">
      <c r="A137" s="76"/>
      <c r="B137" s="79" t="s">
        <v>15</v>
      </c>
      <c r="C137" s="79" t="s">
        <v>15</v>
      </c>
      <c r="D137" s="120">
        <v>701</v>
      </c>
      <c r="E137" s="72" t="s">
        <v>405</v>
      </c>
      <c r="F137" s="59"/>
      <c r="G137" s="72" t="s">
        <v>26</v>
      </c>
      <c r="H137" s="72" t="s">
        <v>9</v>
      </c>
      <c r="I137" s="72" t="s">
        <v>90</v>
      </c>
      <c r="J137" s="74"/>
      <c r="K137" s="72" t="s">
        <v>140</v>
      </c>
      <c r="L137" s="105" t="s">
        <v>14</v>
      </c>
      <c r="M137" s="105" t="s">
        <v>64</v>
      </c>
      <c r="N137" s="105">
        <v>0</v>
      </c>
      <c r="O137" s="135" t="s">
        <v>27</v>
      </c>
      <c r="P137" s="103">
        <v>44562</v>
      </c>
      <c r="Q137" s="80">
        <v>44592</v>
      </c>
      <c r="R137" s="80">
        <v>44592</v>
      </c>
      <c r="S137" s="94" t="s">
        <v>22</v>
      </c>
      <c r="T137" s="94">
        <v>1</v>
      </c>
      <c r="U137" s="94" t="s">
        <v>14</v>
      </c>
      <c r="V137" s="78" t="s">
        <v>245</v>
      </c>
      <c r="W137" s="72"/>
      <c r="X137" s="72"/>
      <c r="Y137" s="72"/>
      <c r="Z137" s="72" t="str">
        <f t="shared" si="10"/>
        <v>Alta</v>
      </c>
      <c r="AA137" s="125">
        <v>0</v>
      </c>
      <c r="AB137" s="125">
        <v>1</v>
      </c>
      <c r="AC137" s="125">
        <v>1</v>
      </c>
    </row>
    <row r="138" spans="1:29" ht="30" x14ac:dyDescent="0.25">
      <c r="A138" s="76"/>
      <c r="B138" s="79" t="s">
        <v>15</v>
      </c>
      <c r="C138" s="79" t="s">
        <v>15</v>
      </c>
      <c r="D138" s="120">
        <v>702</v>
      </c>
      <c r="E138" s="72" t="s">
        <v>406</v>
      </c>
      <c r="F138" s="59"/>
      <c r="G138" s="72" t="s">
        <v>26</v>
      </c>
      <c r="H138" s="72" t="s">
        <v>9</v>
      </c>
      <c r="I138" s="72" t="s">
        <v>90</v>
      </c>
      <c r="J138" s="74"/>
      <c r="K138" s="72" t="s">
        <v>140</v>
      </c>
      <c r="L138" s="105" t="s">
        <v>14</v>
      </c>
      <c r="M138" s="105" t="s">
        <v>64</v>
      </c>
      <c r="N138" s="105">
        <v>0</v>
      </c>
      <c r="O138" s="135" t="s">
        <v>27</v>
      </c>
      <c r="P138" s="103">
        <v>44562</v>
      </c>
      <c r="Q138" s="80">
        <v>44592</v>
      </c>
      <c r="R138" s="80">
        <v>44592</v>
      </c>
      <c r="S138" s="94" t="s">
        <v>22</v>
      </c>
      <c r="T138" s="94">
        <v>1</v>
      </c>
      <c r="U138" s="94" t="s">
        <v>14</v>
      </c>
      <c r="V138" s="78" t="s">
        <v>245</v>
      </c>
      <c r="W138" s="78" t="s">
        <v>241</v>
      </c>
      <c r="X138" s="72"/>
      <c r="Y138" s="72"/>
      <c r="Z138" s="72" t="str">
        <f t="shared" ref="Z138" si="11">IF(SUM(AA138:AC138)&gt;=2,"Alta",(IF(SUM(AA138:AC138)=1,"Media",(IF(SUM(AA138:AC138)=0,"Baja","Desconocido")))))</f>
        <v>Media</v>
      </c>
      <c r="AA138" s="125">
        <v>0</v>
      </c>
      <c r="AB138" s="125">
        <v>0</v>
      </c>
      <c r="AC138" s="125">
        <v>1</v>
      </c>
    </row>
    <row r="139" spans="1:29" ht="30" x14ac:dyDescent="0.25">
      <c r="A139" s="76"/>
      <c r="B139" s="79" t="s">
        <v>14</v>
      </c>
      <c r="C139" s="79" t="s">
        <v>15</v>
      </c>
      <c r="D139" s="120">
        <v>900</v>
      </c>
      <c r="E139" s="72" t="s">
        <v>407</v>
      </c>
      <c r="F139" s="59"/>
      <c r="G139" s="72" t="s">
        <v>26</v>
      </c>
      <c r="H139" s="72" t="s">
        <v>7</v>
      </c>
      <c r="I139" s="72" t="s">
        <v>90</v>
      </c>
      <c r="J139" s="74"/>
      <c r="K139" s="72" t="s">
        <v>140</v>
      </c>
      <c r="L139" s="105" t="s">
        <v>14</v>
      </c>
      <c r="M139" s="105" t="s">
        <v>64</v>
      </c>
      <c r="N139" s="105">
        <v>0</v>
      </c>
      <c r="O139" s="135" t="s">
        <v>27</v>
      </c>
      <c r="P139" s="103">
        <v>44581</v>
      </c>
      <c r="Q139" s="80">
        <v>44581</v>
      </c>
      <c r="R139" s="80">
        <v>44581</v>
      </c>
      <c r="S139" s="94" t="s">
        <v>22</v>
      </c>
      <c r="T139" s="94">
        <v>1</v>
      </c>
      <c r="U139" s="94" t="s">
        <v>15</v>
      </c>
      <c r="V139" s="78" t="s">
        <v>241</v>
      </c>
      <c r="W139" s="78" t="s">
        <v>245</v>
      </c>
      <c r="X139" s="72"/>
      <c r="Y139" s="72"/>
      <c r="Z139" s="72"/>
      <c r="AA139" s="72"/>
      <c r="AB139" s="72"/>
      <c r="AC139" s="72"/>
    </row>
    <row r="140" spans="1:29" ht="45" x14ac:dyDescent="0.25">
      <c r="A140" s="76"/>
      <c r="B140" s="79" t="s">
        <v>15</v>
      </c>
      <c r="C140" s="79" t="s">
        <v>15</v>
      </c>
      <c r="D140" s="120">
        <v>900</v>
      </c>
      <c r="E140" s="72" t="s">
        <v>408</v>
      </c>
      <c r="F140" s="59"/>
      <c r="G140" s="72" t="s">
        <v>26</v>
      </c>
      <c r="H140" s="72" t="s">
        <v>7</v>
      </c>
      <c r="I140" s="72" t="s">
        <v>90</v>
      </c>
      <c r="J140" s="74"/>
      <c r="K140" s="72" t="s">
        <v>140</v>
      </c>
      <c r="L140" s="105" t="s">
        <v>14</v>
      </c>
      <c r="M140" s="105" t="s">
        <v>64</v>
      </c>
      <c r="N140" s="105">
        <v>0</v>
      </c>
      <c r="O140" s="135" t="s">
        <v>27</v>
      </c>
      <c r="P140" s="103">
        <v>44581</v>
      </c>
      <c r="Q140" s="80">
        <v>44581</v>
      </c>
      <c r="R140" s="80">
        <v>44581</v>
      </c>
      <c r="S140" s="94" t="s">
        <v>22</v>
      </c>
      <c r="T140" s="94">
        <v>1</v>
      </c>
      <c r="U140" s="94" t="s">
        <v>15</v>
      </c>
      <c r="V140" s="78" t="s">
        <v>241</v>
      </c>
      <c r="W140" s="78" t="s">
        <v>245</v>
      </c>
      <c r="X140" s="72"/>
      <c r="Y140" s="72"/>
      <c r="Z140" s="72"/>
      <c r="AA140" s="72"/>
      <c r="AB140" s="72"/>
      <c r="AC140" s="72"/>
    </row>
    <row r="141" spans="1:29" ht="30" x14ac:dyDescent="0.25">
      <c r="A141" s="76"/>
      <c r="B141" s="79" t="s">
        <v>15</v>
      </c>
      <c r="C141" s="79" t="s">
        <v>15</v>
      </c>
      <c r="D141" s="120">
        <v>900</v>
      </c>
      <c r="E141" s="72" t="s">
        <v>409</v>
      </c>
      <c r="F141" s="59"/>
      <c r="G141" s="72" t="s">
        <v>26</v>
      </c>
      <c r="H141" s="72" t="s">
        <v>7</v>
      </c>
      <c r="I141" s="72" t="s">
        <v>90</v>
      </c>
      <c r="J141" s="74"/>
      <c r="K141" s="72" t="s">
        <v>140</v>
      </c>
      <c r="L141" s="105" t="s">
        <v>14</v>
      </c>
      <c r="M141" s="105" t="s">
        <v>64</v>
      </c>
      <c r="N141" s="105">
        <v>0</v>
      </c>
      <c r="O141" s="135" t="s">
        <v>27</v>
      </c>
      <c r="P141" s="103">
        <v>44572</v>
      </c>
      <c r="Q141" s="80">
        <v>44582</v>
      </c>
      <c r="R141" s="80">
        <v>44575</v>
      </c>
      <c r="S141" s="94" t="s">
        <v>22</v>
      </c>
      <c r="T141" s="94">
        <v>1</v>
      </c>
      <c r="U141" s="94" t="s">
        <v>15</v>
      </c>
      <c r="V141" s="78" t="s">
        <v>245</v>
      </c>
      <c r="W141" s="78" t="s">
        <v>241</v>
      </c>
      <c r="X141" s="72"/>
      <c r="Y141" s="72"/>
      <c r="Z141" s="72" t="str">
        <f t="shared" ref="Z141" si="12">IF(SUM(AA141:AC141)&gt;=2,"Alta",(IF(SUM(AA141:AC141)=1,"Media",(IF(SUM(AA141:AC141)=0,"Baja","Desconocido")))))</f>
        <v>Media</v>
      </c>
      <c r="AA141" s="125">
        <v>0</v>
      </c>
      <c r="AB141" s="125">
        <v>0</v>
      </c>
      <c r="AC141" s="125">
        <v>1</v>
      </c>
    </row>
    <row r="142" spans="1:29" ht="45" x14ac:dyDescent="0.25">
      <c r="A142" s="76"/>
      <c r="B142" s="79" t="s">
        <v>15</v>
      </c>
      <c r="C142" s="79" t="s">
        <v>15</v>
      </c>
      <c r="D142" s="120">
        <v>900</v>
      </c>
      <c r="E142" s="72" t="s">
        <v>410</v>
      </c>
      <c r="F142" s="59"/>
      <c r="G142" s="72" t="s">
        <v>26</v>
      </c>
      <c r="H142" s="72" t="s">
        <v>7</v>
      </c>
      <c r="I142" s="72" t="s">
        <v>90</v>
      </c>
      <c r="J142" s="74"/>
      <c r="K142" s="72" t="s">
        <v>140</v>
      </c>
      <c r="L142" s="105" t="s">
        <v>14</v>
      </c>
      <c r="M142" s="105" t="s">
        <v>64</v>
      </c>
      <c r="N142" s="105">
        <v>0</v>
      </c>
      <c r="O142" s="135" t="s">
        <v>27</v>
      </c>
      <c r="P142" s="103">
        <v>44581</v>
      </c>
      <c r="Q142" s="80">
        <v>44581</v>
      </c>
      <c r="R142" s="80">
        <v>44581</v>
      </c>
      <c r="S142" s="94" t="s">
        <v>22</v>
      </c>
      <c r="T142" s="94">
        <v>1</v>
      </c>
      <c r="U142" s="94" t="s">
        <v>15</v>
      </c>
      <c r="V142" s="78" t="s">
        <v>241</v>
      </c>
      <c r="W142" s="78" t="s">
        <v>245</v>
      </c>
      <c r="X142" s="72"/>
      <c r="Y142" s="72"/>
      <c r="Z142" s="72"/>
      <c r="AA142" s="72"/>
      <c r="AB142" s="72"/>
      <c r="AC142" s="72"/>
    </row>
    <row r="143" spans="1:29" ht="30" x14ac:dyDescent="0.25">
      <c r="A143" s="76"/>
      <c r="B143" s="79" t="s">
        <v>15</v>
      </c>
      <c r="C143" s="79" t="s">
        <v>15</v>
      </c>
      <c r="D143" s="120">
        <v>900</v>
      </c>
      <c r="E143" s="93" t="s">
        <v>420</v>
      </c>
      <c r="F143" s="59"/>
      <c r="G143" s="72" t="s">
        <v>26</v>
      </c>
      <c r="H143" s="72" t="s">
        <v>7</v>
      </c>
      <c r="I143" s="72" t="s">
        <v>90</v>
      </c>
      <c r="J143" s="74"/>
      <c r="K143" s="72" t="s">
        <v>140</v>
      </c>
      <c r="L143" s="105" t="s">
        <v>14</v>
      </c>
      <c r="M143" s="105" t="s">
        <v>64</v>
      </c>
      <c r="N143" s="105">
        <v>0</v>
      </c>
      <c r="O143" s="135" t="s">
        <v>27</v>
      </c>
      <c r="P143" s="103">
        <v>44573</v>
      </c>
      <c r="Q143" s="80">
        <v>44575</v>
      </c>
      <c r="R143" s="80">
        <v>44575</v>
      </c>
      <c r="S143" s="94" t="s">
        <v>22</v>
      </c>
      <c r="T143" s="94">
        <v>1</v>
      </c>
      <c r="U143" s="94" t="s">
        <v>15</v>
      </c>
      <c r="V143" s="78" t="s">
        <v>245</v>
      </c>
      <c r="W143" s="78" t="s">
        <v>241</v>
      </c>
      <c r="X143" s="72"/>
      <c r="Y143" s="72"/>
      <c r="Z143" s="72" t="str">
        <f t="shared" ref="Z143" si="13">IF(SUM(AA143:AC143)&gt;=2,"Alta",(IF(SUM(AA143:AC143)=1,"Media",(IF(SUM(AA143:AC143)=0,"Baja","Desconocido")))))</f>
        <v>Media</v>
      </c>
      <c r="AA143" s="125">
        <v>0</v>
      </c>
      <c r="AB143" s="125">
        <v>0</v>
      </c>
      <c r="AC143" s="125">
        <v>1</v>
      </c>
    </row>
    <row r="144" spans="1:29" ht="30" x14ac:dyDescent="0.25">
      <c r="A144" s="76"/>
      <c r="B144" s="79" t="s">
        <v>14</v>
      </c>
      <c r="C144" s="79" t="s">
        <v>15</v>
      </c>
      <c r="D144" s="120">
        <v>901</v>
      </c>
      <c r="E144" s="72" t="s">
        <v>411</v>
      </c>
      <c r="F144" s="59"/>
      <c r="G144" s="72" t="s">
        <v>26</v>
      </c>
      <c r="H144" s="72" t="s">
        <v>7</v>
      </c>
      <c r="I144" s="72" t="s">
        <v>90</v>
      </c>
      <c r="J144" s="74"/>
      <c r="K144" s="72" t="s">
        <v>140</v>
      </c>
      <c r="L144" s="105" t="s">
        <v>14</v>
      </c>
      <c r="M144" s="105" t="s">
        <v>64</v>
      </c>
      <c r="N144" s="105">
        <v>0</v>
      </c>
      <c r="O144" s="135" t="s">
        <v>27</v>
      </c>
      <c r="P144" s="103">
        <v>44562</v>
      </c>
      <c r="Q144" s="80">
        <v>44581</v>
      </c>
      <c r="R144" s="80">
        <v>44581</v>
      </c>
      <c r="S144" s="94" t="s">
        <v>22</v>
      </c>
      <c r="T144" s="94">
        <v>1</v>
      </c>
      <c r="U144" s="94" t="s">
        <v>15</v>
      </c>
      <c r="V144" s="78" t="s">
        <v>241</v>
      </c>
      <c r="W144" s="78" t="s">
        <v>245</v>
      </c>
      <c r="X144" s="72"/>
      <c r="Y144" s="72"/>
      <c r="Z144" s="72"/>
      <c r="AA144" s="72"/>
      <c r="AB144" s="72"/>
      <c r="AC144" s="72"/>
    </row>
    <row r="145" spans="1:29" ht="45" x14ac:dyDescent="0.25">
      <c r="A145" s="76"/>
      <c r="B145" s="79" t="s">
        <v>15</v>
      </c>
      <c r="C145" s="79" t="s">
        <v>15</v>
      </c>
      <c r="D145" s="120">
        <v>901</v>
      </c>
      <c r="E145" s="72" t="s">
        <v>412</v>
      </c>
      <c r="F145" s="59"/>
      <c r="G145" s="72" t="s">
        <v>26</v>
      </c>
      <c r="H145" s="72" t="s">
        <v>7</v>
      </c>
      <c r="I145" s="72" t="s">
        <v>90</v>
      </c>
      <c r="J145" s="74"/>
      <c r="K145" s="72" t="s">
        <v>140</v>
      </c>
      <c r="L145" s="105" t="s">
        <v>14</v>
      </c>
      <c r="M145" s="105" t="s">
        <v>64</v>
      </c>
      <c r="N145" s="105">
        <v>0</v>
      </c>
      <c r="O145" s="135" t="s">
        <v>27</v>
      </c>
      <c r="P145" s="103">
        <v>44562</v>
      </c>
      <c r="Q145" s="80">
        <v>44581</v>
      </c>
      <c r="R145" s="80">
        <v>44581</v>
      </c>
      <c r="S145" s="94" t="s">
        <v>22</v>
      </c>
      <c r="T145" s="94">
        <v>1</v>
      </c>
      <c r="U145" s="94" t="s">
        <v>15</v>
      </c>
      <c r="V145" s="78" t="s">
        <v>241</v>
      </c>
      <c r="W145" s="78" t="s">
        <v>245</v>
      </c>
      <c r="X145" s="72"/>
      <c r="Y145" s="72"/>
      <c r="Z145" s="72"/>
      <c r="AA145" s="72"/>
      <c r="AB145" s="72"/>
      <c r="AC145" s="72"/>
    </row>
    <row r="146" spans="1:29" ht="30" x14ac:dyDescent="0.25">
      <c r="A146" s="76"/>
      <c r="B146" s="79" t="s">
        <v>15</v>
      </c>
      <c r="C146" s="79" t="s">
        <v>15</v>
      </c>
      <c r="D146" s="120">
        <v>901</v>
      </c>
      <c r="E146" s="72" t="s">
        <v>413</v>
      </c>
      <c r="F146" s="59"/>
      <c r="G146" s="72" t="s">
        <v>26</v>
      </c>
      <c r="H146" s="72" t="s">
        <v>7</v>
      </c>
      <c r="I146" s="72" t="s">
        <v>90</v>
      </c>
      <c r="J146" s="74"/>
      <c r="K146" s="72" t="s">
        <v>140</v>
      </c>
      <c r="L146" s="105" t="s">
        <v>14</v>
      </c>
      <c r="M146" s="105" t="s">
        <v>64</v>
      </c>
      <c r="N146" s="105">
        <v>0</v>
      </c>
      <c r="O146" s="135" t="s">
        <v>27</v>
      </c>
      <c r="P146" s="103">
        <v>44562</v>
      </c>
      <c r="Q146" s="80">
        <v>44581</v>
      </c>
      <c r="R146" s="80">
        <v>44581</v>
      </c>
      <c r="S146" s="94" t="s">
        <v>22</v>
      </c>
      <c r="T146" s="94">
        <v>1</v>
      </c>
      <c r="U146" s="94" t="s">
        <v>15</v>
      </c>
      <c r="V146" s="78" t="s">
        <v>241</v>
      </c>
      <c r="W146" s="78" t="s">
        <v>245</v>
      </c>
      <c r="X146" s="72"/>
      <c r="Y146" s="72"/>
      <c r="Z146" s="72"/>
      <c r="AA146" s="72"/>
      <c r="AB146" s="72"/>
      <c r="AC146" s="72"/>
    </row>
    <row r="147" spans="1:29" ht="30" x14ac:dyDescent="0.25">
      <c r="A147" s="76"/>
      <c r="B147" s="79" t="s">
        <v>15</v>
      </c>
      <c r="C147" s="79" t="s">
        <v>15</v>
      </c>
      <c r="D147" s="120">
        <v>901</v>
      </c>
      <c r="E147" s="72" t="s">
        <v>414</v>
      </c>
      <c r="F147" s="59"/>
      <c r="G147" s="72" t="s">
        <v>26</v>
      </c>
      <c r="H147" s="72" t="s">
        <v>7</v>
      </c>
      <c r="I147" s="72" t="s">
        <v>90</v>
      </c>
      <c r="J147" s="74"/>
      <c r="K147" s="72" t="s">
        <v>140</v>
      </c>
      <c r="L147" s="105" t="s">
        <v>14</v>
      </c>
      <c r="M147" s="105" t="s">
        <v>64</v>
      </c>
      <c r="N147" s="105">
        <v>0</v>
      </c>
      <c r="O147" s="135" t="s">
        <v>27</v>
      </c>
      <c r="P147" s="103">
        <v>44562</v>
      </c>
      <c r="Q147" s="80">
        <v>44581</v>
      </c>
      <c r="R147" s="80">
        <v>44581</v>
      </c>
      <c r="S147" s="94" t="s">
        <v>22</v>
      </c>
      <c r="T147" s="94">
        <v>1</v>
      </c>
      <c r="U147" s="94" t="s">
        <v>15</v>
      </c>
      <c r="V147" s="78" t="s">
        <v>241</v>
      </c>
      <c r="W147" s="78" t="s">
        <v>245</v>
      </c>
      <c r="X147" s="72"/>
      <c r="Y147" s="72"/>
      <c r="Z147" s="72"/>
      <c r="AA147" s="72"/>
      <c r="AB147" s="72"/>
      <c r="AC147" s="72"/>
    </row>
    <row r="148" spans="1:29" ht="30" x14ac:dyDescent="0.25">
      <c r="A148" s="76"/>
      <c r="B148" s="79" t="s">
        <v>15</v>
      </c>
      <c r="C148" s="79" t="s">
        <v>15</v>
      </c>
      <c r="D148" s="120">
        <v>901</v>
      </c>
      <c r="E148" s="72" t="s">
        <v>415</v>
      </c>
      <c r="F148" s="59"/>
      <c r="G148" s="72" t="s">
        <v>26</v>
      </c>
      <c r="H148" s="72" t="s">
        <v>7</v>
      </c>
      <c r="I148" s="72" t="s">
        <v>90</v>
      </c>
      <c r="J148" s="74"/>
      <c r="K148" s="72" t="s">
        <v>140</v>
      </c>
      <c r="L148" s="105" t="s">
        <v>14</v>
      </c>
      <c r="M148" s="105" t="s">
        <v>64</v>
      </c>
      <c r="N148" s="105">
        <v>0</v>
      </c>
      <c r="O148" s="135" t="s">
        <v>27</v>
      </c>
      <c r="P148" s="103">
        <v>44562</v>
      </c>
      <c r="Q148" s="80">
        <v>44581</v>
      </c>
      <c r="R148" s="80">
        <v>44581</v>
      </c>
      <c r="S148" s="94" t="s">
        <v>22</v>
      </c>
      <c r="T148" s="94">
        <v>1</v>
      </c>
      <c r="U148" s="94" t="s">
        <v>15</v>
      </c>
      <c r="V148" s="78" t="s">
        <v>241</v>
      </c>
      <c r="W148" s="78"/>
      <c r="X148" s="72"/>
      <c r="Y148" s="72"/>
      <c r="Z148" s="72"/>
      <c r="AA148" s="72"/>
      <c r="AB148" s="72"/>
      <c r="AC148" s="72"/>
    </row>
    <row r="149" spans="1:29" ht="30" x14ac:dyDescent="0.25">
      <c r="A149" s="76"/>
      <c r="B149" s="79" t="s">
        <v>15</v>
      </c>
      <c r="C149" s="79" t="s">
        <v>15</v>
      </c>
      <c r="D149" s="120">
        <v>902</v>
      </c>
      <c r="E149" s="72" t="s">
        <v>416</v>
      </c>
      <c r="F149" s="59"/>
      <c r="G149" s="72" t="s">
        <v>26</v>
      </c>
      <c r="H149" s="72" t="s">
        <v>9</v>
      </c>
      <c r="I149" s="72" t="s">
        <v>90</v>
      </c>
      <c r="J149" s="74"/>
      <c r="K149" s="72" t="s">
        <v>140</v>
      </c>
      <c r="L149" s="105" t="s">
        <v>14</v>
      </c>
      <c r="M149" s="105" t="s">
        <v>64</v>
      </c>
      <c r="N149" s="105">
        <v>0</v>
      </c>
      <c r="O149" s="135" t="s">
        <v>27</v>
      </c>
      <c r="P149" s="103">
        <v>44562</v>
      </c>
      <c r="Q149" s="80">
        <v>44581</v>
      </c>
      <c r="R149" s="80">
        <v>44581</v>
      </c>
      <c r="S149" s="94" t="s">
        <v>22</v>
      </c>
      <c r="T149" s="94">
        <v>1</v>
      </c>
      <c r="U149" s="94" t="s">
        <v>15</v>
      </c>
      <c r="V149" s="78" t="s">
        <v>241</v>
      </c>
      <c r="W149" s="78"/>
      <c r="X149" s="72"/>
      <c r="Y149" s="72"/>
      <c r="Z149" s="72"/>
      <c r="AA149" s="72"/>
      <c r="AB149" s="72"/>
      <c r="AC149" s="72"/>
    </row>
    <row r="150" spans="1:29" ht="34.5" customHeight="1" x14ac:dyDescent="0.25">
      <c r="A150" s="76"/>
      <c r="B150" s="79" t="s">
        <v>15</v>
      </c>
      <c r="C150" s="79" t="s">
        <v>15</v>
      </c>
      <c r="D150" s="120">
        <v>903</v>
      </c>
      <c r="E150" s="72" t="s">
        <v>417</v>
      </c>
      <c r="F150" s="59"/>
      <c r="G150" s="72" t="s">
        <v>26</v>
      </c>
      <c r="H150" s="72" t="s">
        <v>9</v>
      </c>
      <c r="I150" s="72" t="s">
        <v>90</v>
      </c>
      <c r="J150" s="74"/>
      <c r="K150" s="72" t="s">
        <v>140</v>
      </c>
      <c r="L150" s="105" t="s">
        <v>14</v>
      </c>
      <c r="M150" s="105" t="s">
        <v>64</v>
      </c>
      <c r="N150" s="105">
        <v>0</v>
      </c>
      <c r="O150" s="135" t="s">
        <v>27</v>
      </c>
      <c r="P150" s="103">
        <v>44562</v>
      </c>
      <c r="Q150" s="80">
        <v>44581</v>
      </c>
      <c r="R150" s="80">
        <v>44581</v>
      </c>
      <c r="S150" s="94" t="s">
        <v>22</v>
      </c>
      <c r="T150" s="94">
        <v>1</v>
      </c>
      <c r="U150" s="94" t="s">
        <v>15</v>
      </c>
      <c r="V150" s="78" t="s">
        <v>241</v>
      </c>
      <c r="W150" s="72" t="s">
        <v>418</v>
      </c>
      <c r="X150" s="72"/>
      <c r="Y150" s="72"/>
      <c r="Z150" s="72"/>
      <c r="AA150" s="72"/>
      <c r="AB150" s="72"/>
      <c r="AC150" s="72"/>
    </row>
    <row r="151" spans="1:29" x14ac:dyDescent="0.25">
      <c r="A151" s="76"/>
      <c r="B151" s="92"/>
      <c r="C151" s="92"/>
      <c r="D151" s="87"/>
      <c r="E151" s="72"/>
      <c r="F151" s="59"/>
      <c r="G151" s="78"/>
      <c r="H151" s="78"/>
      <c r="I151" s="78"/>
      <c r="J151" s="74"/>
      <c r="K151" s="78"/>
      <c r="L151" s="79"/>
      <c r="M151" s="79"/>
      <c r="N151" s="79"/>
      <c r="O151" s="78"/>
      <c r="P151" s="103"/>
      <c r="Q151" s="80"/>
      <c r="R151" s="80"/>
      <c r="S151" s="78"/>
      <c r="T151" s="81"/>
      <c r="U151" s="81"/>
      <c r="V151" s="78"/>
      <c r="W151" s="72"/>
      <c r="X151" s="72"/>
      <c r="Y151" s="72"/>
      <c r="Z151" s="72"/>
      <c r="AA151" s="72"/>
      <c r="AB151" s="72"/>
      <c r="AC151" s="72"/>
    </row>
    <row r="152" spans="1:29" x14ac:dyDescent="0.25">
      <c r="A152" s="76"/>
      <c r="B152" s="92"/>
      <c r="C152" s="92"/>
      <c r="D152" s="87"/>
      <c r="E152" s="72"/>
      <c r="F152" s="59"/>
      <c r="G152" s="78"/>
      <c r="H152" s="78"/>
      <c r="I152" s="78"/>
      <c r="J152" s="74"/>
      <c r="K152" s="78"/>
      <c r="L152" s="79"/>
      <c r="M152" s="79"/>
      <c r="N152" s="79"/>
      <c r="O152" s="78"/>
      <c r="P152" s="103"/>
      <c r="Q152" s="80"/>
      <c r="R152" s="80"/>
      <c r="S152" s="78"/>
      <c r="T152" s="81"/>
      <c r="U152" s="81"/>
      <c r="V152" s="78"/>
      <c r="W152" s="72"/>
      <c r="X152" s="72"/>
      <c r="Y152" s="72"/>
      <c r="Z152" s="72"/>
      <c r="AA152" s="72"/>
      <c r="AB152" s="72"/>
      <c r="AC152" s="72"/>
    </row>
    <row r="153" spans="1:29" x14ac:dyDescent="0.25">
      <c r="A153" s="76"/>
      <c r="B153" s="92"/>
      <c r="C153" s="92"/>
      <c r="D153" s="87"/>
      <c r="E153" s="72"/>
      <c r="F153" s="59"/>
      <c r="G153" s="78"/>
      <c r="H153" s="78"/>
      <c r="I153" s="78"/>
      <c r="J153" s="74"/>
      <c r="K153" s="78"/>
      <c r="L153" s="79"/>
      <c r="M153" s="79"/>
      <c r="N153" s="79"/>
      <c r="O153" s="78"/>
      <c r="P153" s="103"/>
      <c r="Q153" s="80"/>
      <c r="R153" s="80"/>
      <c r="S153" s="78"/>
      <c r="T153" s="81"/>
      <c r="U153" s="81"/>
      <c r="V153" s="78"/>
      <c r="W153" s="72"/>
      <c r="X153" s="72"/>
      <c r="Y153" s="72"/>
      <c r="Z153" s="72"/>
      <c r="AA153" s="72"/>
      <c r="AB153" s="72"/>
      <c r="AC153" s="72"/>
    </row>
    <row r="154" spans="1:29" x14ac:dyDescent="0.25">
      <c r="A154" s="76"/>
      <c r="B154" s="92"/>
      <c r="C154" s="92"/>
      <c r="D154" s="87"/>
      <c r="E154" s="72"/>
      <c r="F154" s="59"/>
      <c r="G154" s="78"/>
      <c r="H154" s="78"/>
      <c r="I154" s="78"/>
      <c r="J154" s="74"/>
      <c r="K154" s="78"/>
      <c r="L154" s="79"/>
      <c r="M154" s="79"/>
      <c r="N154" s="79"/>
      <c r="O154" s="78"/>
      <c r="P154" s="103"/>
      <c r="Q154" s="80"/>
      <c r="R154" s="80"/>
      <c r="S154" s="78"/>
      <c r="T154" s="81"/>
      <c r="U154" s="81"/>
      <c r="V154" s="78"/>
      <c r="W154" s="72"/>
      <c r="X154" s="72"/>
      <c r="Y154" s="72"/>
      <c r="Z154" s="72"/>
      <c r="AA154" s="72"/>
      <c r="AB154" s="72"/>
      <c r="AC154" s="72"/>
    </row>
    <row r="155" spans="1:29" x14ac:dyDescent="0.25">
      <c r="A155" s="76"/>
      <c r="B155" s="92"/>
      <c r="C155" s="92"/>
      <c r="D155" s="87"/>
      <c r="E155" s="72"/>
      <c r="F155" s="59"/>
      <c r="G155" s="78"/>
      <c r="H155" s="78"/>
      <c r="I155" s="78"/>
      <c r="J155" s="74"/>
      <c r="K155" s="78"/>
      <c r="L155" s="79"/>
      <c r="M155" s="79"/>
      <c r="N155" s="79"/>
      <c r="O155" s="78"/>
      <c r="P155" s="103"/>
      <c r="Q155" s="80"/>
      <c r="R155" s="80"/>
      <c r="S155" s="78"/>
      <c r="T155" s="81"/>
      <c r="U155" s="81"/>
      <c r="V155" s="78"/>
      <c r="W155" s="72"/>
      <c r="X155" s="72"/>
      <c r="Y155" s="72"/>
      <c r="Z155" s="72"/>
      <c r="AA155" s="72"/>
      <c r="AB155" s="72"/>
      <c r="AC155" s="72"/>
    </row>
    <row r="156" spans="1:29" x14ac:dyDescent="0.25">
      <c r="A156" s="76"/>
      <c r="B156" s="92"/>
      <c r="C156" s="92"/>
      <c r="D156" s="87"/>
      <c r="E156" s="72"/>
      <c r="F156" s="59"/>
      <c r="G156" s="78"/>
      <c r="H156" s="78"/>
      <c r="I156" s="78"/>
      <c r="J156" s="74"/>
      <c r="K156" s="78"/>
      <c r="L156" s="79"/>
      <c r="M156" s="79"/>
      <c r="N156" s="79"/>
      <c r="O156" s="78"/>
      <c r="P156" s="103"/>
      <c r="Q156" s="80"/>
      <c r="R156" s="80"/>
      <c r="S156" s="78"/>
      <c r="T156" s="81"/>
      <c r="U156" s="81"/>
      <c r="V156" s="78"/>
      <c r="W156" s="72"/>
      <c r="X156" s="72"/>
      <c r="Y156" s="72"/>
      <c r="Z156" s="72"/>
      <c r="AA156" s="72"/>
      <c r="AB156" s="72"/>
      <c r="AC156" s="72"/>
    </row>
    <row r="157" spans="1:29" x14ac:dyDescent="0.25">
      <c r="A157" s="76"/>
      <c r="B157" s="92"/>
      <c r="C157" s="92"/>
      <c r="D157" s="87"/>
      <c r="E157" s="72"/>
      <c r="F157" s="59"/>
      <c r="G157" s="78"/>
      <c r="H157" s="78"/>
      <c r="I157" s="78"/>
      <c r="J157" s="74"/>
      <c r="K157" s="78"/>
      <c r="L157" s="79"/>
      <c r="M157" s="79"/>
      <c r="N157" s="79"/>
      <c r="O157" s="78"/>
      <c r="P157" s="103"/>
      <c r="Q157" s="80"/>
      <c r="R157" s="80"/>
      <c r="S157" s="78"/>
      <c r="T157" s="81"/>
      <c r="U157" s="81"/>
      <c r="V157" s="78"/>
      <c r="W157" s="72"/>
      <c r="X157" s="72"/>
      <c r="Y157" s="72"/>
      <c r="Z157" s="72"/>
      <c r="AA157" s="72"/>
      <c r="AB157" s="72"/>
      <c r="AC157" s="72"/>
    </row>
    <row r="158" spans="1:29" x14ac:dyDescent="0.25">
      <c r="A158" s="76"/>
      <c r="B158" s="92"/>
      <c r="C158" s="92"/>
      <c r="D158" s="87"/>
      <c r="E158" s="72"/>
      <c r="F158" s="59"/>
      <c r="G158" s="78"/>
      <c r="H158" s="78"/>
      <c r="I158" s="78"/>
      <c r="J158" s="74"/>
      <c r="K158" s="78"/>
      <c r="L158" s="79"/>
      <c r="M158" s="79"/>
      <c r="N158" s="79"/>
      <c r="O158" s="78"/>
      <c r="P158" s="103"/>
      <c r="Q158" s="80"/>
      <c r="R158" s="80"/>
      <c r="S158" s="78"/>
      <c r="T158" s="81"/>
      <c r="U158" s="81"/>
      <c r="V158" s="78"/>
      <c r="W158" s="72"/>
      <c r="X158" s="72"/>
      <c r="Y158" s="72"/>
      <c r="Z158" s="72"/>
      <c r="AA158" s="72"/>
      <c r="AB158" s="72"/>
      <c r="AC158" s="72"/>
    </row>
    <row r="159" spans="1:29" x14ac:dyDescent="0.25">
      <c r="A159" s="76"/>
      <c r="B159" s="92"/>
      <c r="C159" s="92"/>
      <c r="D159" s="87"/>
      <c r="E159" s="72"/>
      <c r="F159" s="59"/>
      <c r="G159" s="78"/>
      <c r="H159" s="78"/>
      <c r="I159" s="78"/>
      <c r="J159" s="74"/>
      <c r="K159" s="78"/>
      <c r="L159" s="79"/>
      <c r="M159" s="79"/>
      <c r="N159" s="79"/>
      <c r="O159" s="78"/>
      <c r="P159" s="103"/>
      <c r="Q159" s="80"/>
      <c r="R159" s="80"/>
      <c r="S159" s="78"/>
      <c r="T159" s="81"/>
      <c r="U159" s="81"/>
      <c r="V159" s="78"/>
      <c r="W159" s="72"/>
      <c r="X159" s="72"/>
      <c r="Y159" s="72"/>
      <c r="Z159" s="72"/>
      <c r="AA159" s="72"/>
      <c r="AB159" s="72"/>
      <c r="AC159" s="72"/>
    </row>
    <row r="160" spans="1:29" x14ac:dyDescent="0.25">
      <c r="A160" s="76"/>
      <c r="B160" s="92"/>
      <c r="C160" s="92"/>
      <c r="D160" s="87"/>
      <c r="E160" s="72"/>
      <c r="F160" s="59"/>
      <c r="G160" s="78"/>
      <c r="H160" s="78"/>
      <c r="I160" s="78"/>
      <c r="J160" s="74"/>
      <c r="K160" s="78"/>
      <c r="L160" s="79"/>
      <c r="M160" s="79"/>
      <c r="N160" s="79"/>
      <c r="O160" s="78"/>
      <c r="P160" s="103"/>
      <c r="Q160" s="80"/>
      <c r="R160" s="80"/>
      <c r="S160" s="78"/>
      <c r="T160" s="81"/>
      <c r="U160" s="81"/>
      <c r="V160" s="78"/>
      <c r="W160" s="72"/>
      <c r="X160" s="72"/>
      <c r="Y160" s="72"/>
      <c r="Z160" s="72"/>
      <c r="AA160" s="72"/>
      <c r="AB160" s="72"/>
      <c r="AC160" s="72"/>
    </row>
    <row r="161" spans="1:29" x14ac:dyDescent="0.25">
      <c r="A161" s="76"/>
      <c r="B161" s="92"/>
      <c r="C161" s="92"/>
      <c r="D161" s="87"/>
      <c r="E161" s="72"/>
      <c r="F161" s="59"/>
      <c r="G161" s="78"/>
      <c r="H161" s="78"/>
      <c r="I161" s="78"/>
      <c r="J161" s="74"/>
      <c r="K161" s="78"/>
      <c r="L161" s="79"/>
      <c r="M161" s="79"/>
      <c r="N161" s="79"/>
      <c r="O161" s="78"/>
      <c r="P161" s="103"/>
      <c r="Q161" s="80"/>
      <c r="R161" s="80"/>
      <c r="S161" s="78"/>
      <c r="T161" s="81"/>
      <c r="U161" s="81"/>
      <c r="V161" s="78"/>
      <c r="W161" s="72"/>
      <c r="X161" s="72"/>
      <c r="Y161" s="72"/>
      <c r="Z161" s="72"/>
      <c r="AA161" s="72"/>
      <c r="AB161" s="72"/>
      <c r="AC161" s="72"/>
    </row>
    <row r="162" spans="1:29" x14ac:dyDescent="0.25">
      <c r="A162" s="76"/>
      <c r="B162" s="92"/>
      <c r="C162" s="92"/>
      <c r="D162" s="87"/>
      <c r="E162" s="72"/>
      <c r="F162" s="59"/>
      <c r="G162" s="78"/>
      <c r="H162" s="78"/>
      <c r="I162" s="78"/>
      <c r="J162" s="74"/>
      <c r="K162" s="78"/>
      <c r="L162" s="79"/>
      <c r="M162" s="79"/>
      <c r="N162" s="79"/>
      <c r="O162" s="78"/>
      <c r="P162" s="103"/>
      <c r="Q162" s="80"/>
      <c r="R162" s="80"/>
      <c r="S162" s="78"/>
      <c r="T162" s="81"/>
      <c r="U162" s="81"/>
      <c r="V162" s="78"/>
      <c r="W162" s="72"/>
      <c r="X162" s="72"/>
      <c r="Y162" s="72"/>
      <c r="Z162" s="72"/>
      <c r="AA162" s="72"/>
      <c r="AB162" s="72"/>
      <c r="AC162" s="72"/>
    </row>
    <row r="163" spans="1:29" x14ac:dyDescent="0.25">
      <c r="A163" s="76"/>
      <c r="B163" s="92"/>
      <c r="C163" s="92"/>
      <c r="D163" s="87"/>
      <c r="E163" s="72"/>
      <c r="F163" s="59"/>
      <c r="G163" s="78"/>
      <c r="H163" s="78"/>
      <c r="I163" s="78"/>
      <c r="J163" s="74"/>
      <c r="K163" s="78"/>
      <c r="L163" s="79"/>
      <c r="M163" s="79"/>
      <c r="N163" s="79"/>
      <c r="O163" s="78"/>
      <c r="P163" s="103"/>
      <c r="Q163" s="80"/>
      <c r="R163" s="80"/>
      <c r="S163" s="78"/>
      <c r="T163" s="81"/>
      <c r="U163" s="81"/>
      <c r="V163" s="78"/>
      <c r="W163" s="72"/>
      <c r="X163" s="72"/>
      <c r="Y163" s="72"/>
      <c r="Z163" s="72"/>
      <c r="AA163" s="72"/>
      <c r="AB163" s="72"/>
      <c r="AC163" s="72"/>
    </row>
    <row r="164" spans="1:29" x14ac:dyDescent="0.25">
      <c r="A164" s="76"/>
      <c r="B164" s="92"/>
      <c r="C164" s="92"/>
      <c r="D164" s="87"/>
      <c r="E164" s="72"/>
      <c r="F164" s="59"/>
      <c r="G164" s="78"/>
      <c r="H164" s="78"/>
      <c r="I164" s="78"/>
      <c r="J164" s="74"/>
      <c r="K164" s="78"/>
      <c r="L164" s="79"/>
      <c r="M164" s="79"/>
      <c r="N164" s="79"/>
      <c r="O164" s="78"/>
      <c r="P164" s="103"/>
      <c r="Q164" s="80"/>
      <c r="R164" s="80"/>
      <c r="S164" s="78"/>
      <c r="T164" s="81"/>
      <c r="U164" s="81"/>
      <c r="V164" s="78"/>
      <c r="W164" s="72"/>
      <c r="X164" s="72"/>
      <c r="Y164" s="72"/>
      <c r="Z164" s="72"/>
      <c r="AA164" s="72"/>
      <c r="AB164" s="72"/>
      <c r="AC164" s="72"/>
    </row>
    <row r="165" spans="1:29" x14ac:dyDescent="0.25">
      <c r="A165" s="76"/>
      <c r="B165" s="92"/>
      <c r="C165" s="92"/>
      <c r="D165" s="87"/>
      <c r="E165" s="72"/>
      <c r="F165" s="59"/>
      <c r="G165" s="78"/>
      <c r="H165" s="78"/>
      <c r="I165" s="78"/>
      <c r="J165" s="74"/>
      <c r="K165" s="78"/>
      <c r="L165" s="79"/>
      <c r="M165" s="79"/>
      <c r="N165" s="79"/>
      <c r="O165" s="78"/>
      <c r="P165" s="103"/>
      <c r="Q165" s="80"/>
      <c r="R165" s="80"/>
      <c r="S165" s="78"/>
      <c r="T165" s="81"/>
      <c r="U165" s="81"/>
      <c r="V165" s="78"/>
      <c r="W165" s="72"/>
      <c r="X165" s="72"/>
      <c r="Y165" s="72"/>
      <c r="Z165" s="72"/>
      <c r="AA165" s="72"/>
      <c r="AB165" s="72"/>
      <c r="AC165" s="72"/>
    </row>
    <row r="166" spans="1:29" x14ac:dyDescent="0.25">
      <c r="A166" s="76"/>
      <c r="B166" s="92"/>
      <c r="C166" s="92"/>
      <c r="D166" s="87"/>
      <c r="E166" s="72"/>
      <c r="F166" s="59"/>
      <c r="G166" s="78"/>
      <c r="H166" s="78"/>
      <c r="I166" s="78"/>
      <c r="J166" s="74"/>
      <c r="K166" s="78"/>
      <c r="L166" s="79"/>
      <c r="M166" s="79"/>
      <c r="N166" s="79"/>
      <c r="O166" s="78"/>
      <c r="P166" s="103"/>
      <c r="Q166" s="80"/>
      <c r="R166" s="80"/>
      <c r="S166" s="78"/>
      <c r="T166" s="81"/>
      <c r="U166" s="81"/>
      <c r="V166" s="78"/>
      <c r="W166" s="72"/>
      <c r="X166" s="72"/>
      <c r="Y166" s="72"/>
      <c r="Z166" s="72"/>
      <c r="AA166" s="72"/>
      <c r="AB166" s="72"/>
      <c r="AC166" s="72"/>
    </row>
    <row r="167" spans="1:29" x14ac:dyDescent="0.25">
      <c r="A167" s="76"/>
      <c r="B167" s="92"/>
      <c r="C167" s="92"/>
      <c r="D167" s="87"/>
      <c r="E167" s="72"/>
      <c r="F167" s="59"/>
      <c r="G167" s="78"/>
      <c r="H167" s="78"/>
      <c r="I167" s="78"/>
      <c r="J167" s="74"/>
      <c r="K167" s="78"/>
      <c r="L167" s="79"/>
      <c r="M167" s="79"/>
      <c r="N167" s="79"/>
      <c r="O167" s="78"/>
      <c r="P167" s="103"/>
      <c r="Q167" s="80"/>
      <c r="R167" s="80"/>
      <c r="S167" s="78"/>
      <c r="T167" s="81"/>
      <c r="U167" s="81"/>
      <c r="V167" s="78"/>
      <c r="W167" s="72"/>
      <c r="X167" s="72"/>
      <c r="Y167" s="72"/>
      <c r="Z167" s="72"/>
      <c r="AA167" s="72"/>
      <c r="AB167" s="72"/>
      <c r="AC167" s="72"/>
    </row>
    <row r="168" spans="1:29" x14ac:dyDescent="0.25">
      <c r="A168" s="76"/>
      <c r="B168" s="92"/>
      <c r="C168" s="92"/>
      <c r="D168" s="87"/>
      <c r="E168" s="72"/>
      <c r="F168" s="59"/>
      <c r="G168" s="78"/>
      <c r="H168" s="78"/>
      <c r="I168" s="78"/>
      <c r="J168" s="74"/>
      <c r="K168" s="78"/>
      <c r="L168" s="79"/>
      <c r="M168" s="79"/>
      <c r="N168" s="79"/>
      <c r="O168" s="78"/>
      <c r="P168" s="103"/>
      <c r="Q168" s="80"/>
      <c r="R168" s="80"/>
      <c r="S168" s="78"/>
      <c r="T168" s="81"/>
      <c r="U168" s="81"/>
      <c r="V168" s="78"/>
      <c r="W168" s="72"/>
      <c r="X168" s="72"/>
      <c r="Y168" s="72"/>
      <c r="Z168" s="72"/>
      <c r="AA168" s="72"/>
      <c r="AB168" s="72"/>
      <c r="AC168" s="72"/>
    </row>
    <row r="169" spans="1:29" x14ac:dyDescent="0.25">
      <c r="A169" s="76"/>
      <c r="B169" s="92"/>
      <c r="C169" s="92"/>
      <c r="D169" s="87"/>
      <c r="E169" s="72"/>
      <c r="F169" s="59"/>
      <c r="G169" s="78"/>
      <c r="H169" s="78"/>
      <c r="I169" s="78"/>
      <c r="J169" s="74"/>
      <c r="K169" s="78"/>
      <c r="L169" s="79"/>
      <c r="M169" s="79"/>
      <c r="N169" s="79"/>
      <c r="O169" s="78"/>
      <c r="P169" s="103"/>
      <c r="Q169" s="80"/>
      <c r="R169" s="80"/>
      <c r="S169" s="78"/>
      <c r="T169" s="81"/>
      <c r="U169" s="81"/>
      <c r="V169" s="78"/>
      <c r="W169" s="72"/>
      <c r="X169" s="72"/>
      <c r="Y169" s="72"/>
      <c r="Z169" s="72"/>
      <c r="AA169" s="72"/>
      <c r="AB169" s="72"/>
      <c r="AC169" s="72"/>
    </row>
    <row r="170" spans="1:29" x14ac:dyDescent="0.25">
      <c r="A170" s="76"/>
      <c r="B170" s="92"/>
      <c r="C170" s="92"/>
      <c r="D170" s="87"/>
      <c r="E170" s="72"/>
      <c r="F170" s="59"/>
      <c r="G170" s="78"/>
      <c r="H170" s="78"/>
      <c r="I170" s="78"/>
      <c r="J170" s="74"/>
      <c r="K170" s="78"/>
      <c r="L170" s="79"/>
      <c r="M170" s="79"/>
      <c r="N170" s="79"/>
      <c r="O170" s="78"/>
      <c r="P170" s="103"/>
      <c r="Q170" s="80"/>
      <c r="R170" s="80"/>
      <c r="S170" s="78"/>
      <c r="T170" s="81"/>
      <c r="U170" s="81"/>
      <c r="V170" s="78"/>
      <c r="W170" s="72"/>
      <c r="X170" s="72"/>
      <c r="Y170" s="72"/>
      <c r="Z170" s="72"/>
      <c r="AA170" s="72"/>
      <c r="AB170" s="72"/>
      <c r="AC170" s="72"/>
    </row>
    <row r="171" spans="1:29" x14ac:dyDescent="0.25">
      <c r="A171" s="76"/>
      <c r="B171" s="92"/>
      <c r="C171" s="92"/>
      <c r="D171" s="87"/>
      <c r="E171" s="72"/>
      <c r="F171" s="59"/>
      <c r="G171" s="78"/>
      <c r="H171" s="78"/>
      <c r="I171" s="78"/>
      <c r="J171" s="74"/>
      <c r="K171" s="78"/>
      <c r="L171" s="79"/>
      <c r="M171" s="79"/>
      <c r="N171" s="79"/>
      <c r="O171" s="78"/>
      <c r="P171" s="103"/>
      <c r="Q171" s="80"/>
      <c r="R171" s="80"/>
      <c r="S171" s="78"/>
      <c r="T171" s="81"/>
      <c r="U171" s="81"/>
      <c r="V171" s="78"/>
      <c r="W171" s="72"/>
      <c r="X171" s="72"/>
      <c r="Y171" s="72"/>
      <c r="Z171" s="72"/>
      <c r="AA171" s="72"/>
      <c r="AB171" s="72"/>
      <c r="AC171" s="72"/>
    </row>
    <row r="172" spans="1:29" x14ac:dyDescent="0.25">
      <c r="A172" s="76"/>
      <c r="B172" s="92"/>
      <c r="C172" s="92"/>
      <c r="D172" s="87"/>
      <c r="E172" s="72"/>
      <c r="F172" s="59"/>
      <c r="G172" s="78"/>
      <c r="H172" s="78"/>
      <c r="I172" s="78"/>
      <c r="J172" s="74"/>
      <c r="K172" s="78"/>
      <c r="L172" s="79"/>
      <c r="M172" s="79"/>
      <c r="N172" s="79"/>
      <c r="O172" s="78"/>
      <c r="P172" s="103"/>
      <c r="Q172" s="80"/>
      <c r="R172" s="80"/>
      <c r="S172" s="78"/>
      <c r="T172" s="81"/>
      <c r="U172" s="81"/>
      <c r="V172" s="78"/>
      <c r="W172" s="72"/>
      <c r="X172" s="72"/>
      <c r="Y172" s="72"/>
      <c r="Z172" s="72"/>
      <c r="AA172" s="72"/>
      <c r="AB172" s="72"/>
      <c r="AC172" s="72"/>
    </row>
    <row r="173" spans="1:29" x14ac:dyDescent="0.25">
      <c r="A173" s="76"/>
      <c r="B173" s="92"/>
      <c r="C173" s="92"/>
      <c r="D173" s="87"/>
      <c r="E173" s="72"/>
      <c r="F173" s="59"/>
      <c r="G173" s="78"/>
      <c r="H173" s="78"/>
      <c r="I173" s="78"/>
      <c r="J173" s="74"/>
      <c r="K173" s="78"/>
      <c r="L173" s="79"/>
      <c r="M173" s="79"/>
      <c r="N173" s="79"/>
      <c r="O173" s="78"/>
      <c r="P173" s="103"/>
      <c r="Q173" s="80"/>
      <c r="R173" s="80"/>
      <c r="S173" s="78"/>
      <c r="T173" s="81"/>
      <c r="U173" s="81"/>
      <c r="V173" s="78"/>
      <c r="W173" s="72"/>
      <c r="X173" s="72"/>
      <c r="Y173" s="72"/>
      <c r="Z173" s="72"/>
      <c r="AA173" s="72"/>
      <c r="AB173" s="72"/>
      <c r="AC173" s="72"/>
    </row>
    <row r="174" spans="1:29" x14ac:dyDescent="0.25">
      <c r="A174" s="76"/>
      <c r="B174" s="92"/>
      <c r="C174" s="92"/>
      <c r="D174" s="87"/>
      <c r="E174" s="72"/>
      <c r="F174" s="59"/>
      <c r="G174" s="78"/>
      <c r="H174" s="78"/>
      <c r="I174" s="78"/>
      <c r="J174" s="74"/>
      <c r="K174" s="78"/>
      <c r="L174" s="79"/>
      <c r="M174" s="79"/>
      <c r="N174" s="79"/>
      <c r="O174" s="78"/>
      <c r="P174" s="103"/>
      <c r="Q174" s="80"/>
      <c r="R174" s="80"/>
      <c r="S174" s="78"/>
      <c r="T174" s="81"/>
      <c r="U174" s="81"/>
      <c r="V174" s="78"/>
      <c r="W174" s="72"/>
      <c r="X174" s="72"/>
      <c r="Y174" s="72"/>
      <c r="Z174" s="72"/>
      <c r="AA174" s="72"/>
      <c r="AB174" s="72"/>
      <c r="AC174" s="72"/>
    </row>
    <row r="175" spans="1:29" x14ac:dyDescent="0.25">
      <c r="A175" s="76"/>
      <c r="B175" s="92"/>
      <c r="C175" s="92"/>
      <c r="D175" s="87"/>
      <c r="E175" s="72"/>
      <c r="F175" s="59"/>
      <c r="G175" s="78"/>
      <c r="H175" s="78"/>
      <c r="I175" s="78"/>
      <c r="J175" s="74"/>
      <c r="K175" s="78"/>
      <c r="L175" s="79"/>
      <c r="M175" s="79"/>
      <c r="N175" s="79"/>
      <c r="O175" s="78"/>
      <c r="P175" s="103"/>
      <c r="Q175" s="80"/>
      <c r="R175" s="80"/>
      <c r="S175" s="78"/>
      <c r="T175" s="81"/>
      <c r="U175" s="81"/>
      <c r="V175" s="78"/>
      <c r="W175" s="72"/>
      <c r="X175" s="72"/>
      <c r="Y175" s="72"/>
      <c r="Z175" s="72"/>
      <c r="AA175" s="72"/>
      <c r="AB175" s="72"/>
      <c r="AC175" s="72"/>
    </row>
    <row r="176" spans="1:29" x14ac:dyDescent="0.25">
      <c r="A176" s="76"/>
      <c r="B176" s="92"/>
      <c r="C176" s="92"/>
      <c r="D176" s="87"/>
      <c r="E176" s="72"/>
      <c r="F176" s="59"/>
      <c r="G176" s="78"/>
      <c r="H176" s="78"/>
      <c r="I176" s="78"/>
      <c r="J176" s="74"/>
      <c r="K176" s="78"/>
      <c r="L176" s="79"/>
      <c r="M176" s="79"/>
      <c r="N176" s="79"/>
      <c r="O176" s="78"/>
      <c r="P176" s="103"/>
      <c r="Q176" s="80"/>
      <c r="R176" s="80"/>
      <c r="S176" s="78"/>
      <c r="T176" s="81"/>
      <c r="U176" s="81"/>
      <c r="V176" s="78"/>
      <c r="W176" s="72"/>
      <c r="X176" s="72"/>
      <c r="Y176" s="72"/>
      <c r="Z176" s="72"/>
      <c r="AA176" s="72"/>
      <c r="AB176" s="72"/>
      <c r="AC176" s="72"/>
    </row>
    <row r="177" spans="1:29" x14ac:dyDescent="0.25">
      <c r="A177" s="76"/>
      <c r="B177" s="92"/>
      <c r="C177" s="92"/>
      <c r="D177" s="87"/>
      <c r="E177" s="72"/>
      <c r="F177" s="59"/>
      <c r="G177" s="78"/>
      <c r="H177" s="78"/>
      <c r="I177" s="78"/>
      <c r="J177" s="74"/>
      <c r="K177" s="78"/>
      <c r="L177" s="79"/>
      <c r="M177" s="79"/>
      <c r="N177" s="79"/>
      <c r="O177" s="78"/>
      <c r="P177" s="103"/>
      <c r="Q177" s="80"/>
      <c r="R177" s="80"/>
      <c r="S177" s="78"/>
      <c r="T177" s="81"/>
      <c r="U177" s="81"/>
      <c r="V177" s="78"/>
      <c r="W177" s="72"/>
      <c r="X177" s="72"/>
      <c r="Y177" s="72"/>
      <c r="Z177" s="72"/>
      <c r="AA177" s="72"/>
      <c r="AB177" s="72"/>
      <c r="AC177" s="72"/>
    </row>
    <row r="178" spans="1:29" x14ac:dyDescent="0.25">
      <c r="A178" s="76"/>
      <c r="B178" s="92"/>
      <c r="C178" s="92"/>
      <c r="D178" s="87"/>
      <c r="E178" s="72"/>
      <c r="F178" s="59"/>
      <c r="G178" s="78"/>
      <c r="H178" s="78"/>
      <c r="I178" s="78"/>
      <c r="J178" s="74"/>
      <c r="K178" s="78"/>
      <c r="L178" s="79"/>
      <c r="M178" s="79"/>
      <c r="N178" s="79"/>
      <c r="O178" s="78"/>
      <c r="P178" s="103"/>
      <c r="Q178" s="80"/>
      <c r="R178" s="80"/>
      <c r="S178" s="78"/>
      <c r="T178" s="81"/>
      <c r="U178" s="81"/>
      <c r="V178" s="78"/>
      <c r="W178" s="72"/>
      <c r="X178" s="72"/>
      <c r="Y178" s="72"/>
      <c r="Z178" s="72"/>
      <c r="AA178" s="72"/>
      <c r="AB178" s="72"/>
      <c r="AC178" s="72"/>
    </row>
    <row r="179" spans="1:29" x14ac:dyDescent="0.25">
      <c r="A179" s="76"/>
      <c r="B179" s="92"/>
      <c r="C179" s="92"/>
      <c r="D179" s="87"/>
      <c r="E179" s="72"/>
      <c r="F179" s="59"/>
      <c r="G179" s="78"/>
      <c r="H179" s="78"/>
      <c r="I179" s="78"/>
      <c r="J179" s="74"/>
      <c r="K179" s="78"/>
      <c r="L179" s="79"/>
      <c r="M179" s="79"/>
      <c r="N179" s="79"/>
      <c r="O179" s="78"/>
      <c r="P179" s="103"/>
      <c r="Q179" s="80"/>
      <c r="R179" s="80"/>
      <c r="S179" s="78"/>
      <c r="T179" s="81"/>
      <c r="U179" s="81"/>
      <c r="V179" s="78"/>
      <c r="W179" s="72"/>
      <c r="X179" s="72"/>
      <c r="Y179" s="72"/>
      <c r="Z179" s="72"/>
      <c r="AA179" s="72"/>
      <c r="AB179" s="72"/>
      <c r="AC179" s="72"/>
    </row>
    <row r="180" spans="1:29" x14ac:dyDescent="0.25">
      <c r="A180" s="76"/>
      <c r="B180" s="92"/>
      <c r="C180" s="92"/>
      <c r="D180" s="87"/>
      <c r="E180" s="72"/>
      <c r="F180" s="59"/>
      <c r="G180" s="78"/>
      <c r="H180" s="78"/>
      <c r="I180" s="78"/>
      <c r="J180" s="74"/>
      <c r="K180" s="78"/>
      <c r="L180" s="79"/>
      <c r="M180" s="79"/>
      <c r="N180" s="79"/>
      <c r="O180" s="78"/>
      <c r="P180" s="103"/>
      <c r="Q180" s="80"/>
      <c r="R180" s="80"/>
      <c r="S180" s="78"/>
      <c r="T180" s="81"/>
      <c r="U180" s="81"/>
      <c r="V180" s="78"/>
      <c r="W180" s="72"/>
      <c r="X180" s="72"/>
      <c r="Y180" s="72"/>
      <c r="Z180" s="72"/>
      <c r="AA180" s="72"/>
      <c r="AB180" s="72"/>
      <c r="AC180" s="72"/>
    </row>
    <row r="181" spans="1:29" x14ac:dyDescent="0.25">
      <c r="A181" s="76"/>
      <c r="B181" s="92"/>
      <c r="C181" s="92"/>
      <c r="D181" s="87"/>
      <c r="E181" s="72"/>
      <c r="F181" s="59"/>
      <c r="G181" s="78"/>
      <c r="H181" s="78"/>
      <c r="I181" s="78"/>
      <c r="J181" s="74"/>
      <c r="K181" s="78"/>
      <c r="L181" s="79"/>
      <c r="M181" s="79"/>
      <c r="N181" s="79"/>
      <c r="O181" s="78"/>
      <c r="P181" s="103"/>
      <c r="Q181" s="80"/>
      <c r="R181" s="80"/>
      <c r="S181" s="78"/>
      <c r="T181" s="81"/>
      <c r="U181" s="81"/>
      <c r="V181" s="78"/>
      <c r="W181" s="72"/>
      <c r="X181" s="72"/>
      <c r="Y181" s="72"/>
      <c r="Z181" s="72"/>
      <c r="AA181" s="72"/>
      <c r="AB181" s="72"/>
      <c r="AC181" s="72"/>
    </row>
    <row r="182" spans="1:29" x14ac:dyDescent="0.25">
      <c r="A182" s="76"/>
      <c r="B182" s="92"/>
      <c r="C182" s="92"/>
      <c r="D182" s="87"/>
      <c r="E182" s="72"/>
      <c r="F182" s="59"/>
      <c r="G182" s="78"/>
      <c r="H182" s="78"/>
      <c r="I182" s="78"/>
      <c r="J182" s="74"/>
      <c r="K182" s="78"/>
      <c r="L182" s="79"/>
      <c r="M182" s="79"/>
      <c r="N182" s="79"/>
      <c r="O182" s="78"/>
      <c r="P182" s="103"/>
      <c r="Q182" s="80"/>
      <c r="R182" s="80"/>
      <c r="S182" s="78"/>
      <c r="T182" s="81"/>
      <c r="U182" s="81"/>
      <c r="V182" s="78"/>
      <c r="W182" s="72"/>
      <c r="X182" s="72"/>
      <c r="Y182" s="72"/>
      <c r="Z182" s="72"/>
      <c r="AA182" s="72"/>
      <c r="AB182" s="72"/>
      <c r="AC182" s="72"/>
    </row>
    <row r="183" spans="1:29" x14ac:dyDescent="0.25">
      <c r="A183" s="76"/>
      <c r="B183" s="92"/>
      <c r="C183" s="92"/>
      <c r="D183" s="87"/>
      <c r="E183" s="72"/>
      <c r="F183" s="59"/>
      <c r="G183" s="78"/>
      <c r="H183" s="78"/>
      <c r="I183" s="78"/>
      <c r="J183" s="74"/>
      <c r="K183" s="78"/>
      <c r="L183" s="79"/>
      <c r="M183" s="79"/>
      <c r="N183" s="79"/>
      <c r="O183" s="78"/>
      <c r="P183" s="103"/>
      <c r="Q183" s="80"/>
      <c r="R183" s="80"/>
      <c r="S183" s="78"/>
      <c r="T183" s="81"/>
      <c r="U183" s="81"/>
      <c r="V183" s="78"/>
      <c r="W183" s="72"/>
      <c r="X183" s="72"/>
      <c r="Y183" s="72"/>
      <c r="Z183" s="72"/>
      <c r="AA183" s="72"/>
      <c r="AB183" s="72"/>
      <c r="AC183" s="72"/>
    </row>
    <row r="184" spans="1:29" x14ac:dyDescent="0.25">
      <c r="A184" s="76"/>
      <c r="B184" s="92"/>
      <c r="C184" s="92"/>
      <c r="D184" s="87"/>
      <c r="E184" s="72"/>
      <c r="F184" s="59"/>
      <c r="G184" s="78"/>
      <c r="H184" s="78"/>
      <c r="I184" s="78"/>
      <c r="J184" s="74"/>
      <c r="K184" s="78"/>
      <c r="L184" s="79"/>
      <c r="M184" s="79"/>
      <c r="N184" s="79"/>
      <c r="O184" s="78"/>
      <c r="P184" s="103"/>
      <c r="Q184" s="80"/>
      <c r="R184" s="80"/>
      <c r="S184" s="78"/>
      <c r="T184" s="81"/>
      <c r="U184" s="81"/>
      <c r="V184" s="78"/>
      <c r="W184" s="72"/>
      <c r="X184" s="72"/>
      <c r="Y184" s="72"/>
      <c r="Z184" s="72"/>
      <c r="AA184" s="72"/>
      <c r="AB184" s="72"/>
      <c r="AC184" s="72"/>
    </row>
    <row r="185" spans="1:29" x14ac:dyDescent="0.25">
      <c r="A185" s="76"/>
      <c r="B185" s="92"/>
      <c r="C185" s="92"/>
      <c r="D185" s="87"/>
      <c r="E185" s="72"/>
      <c r="F185" s="59"/>
      <c r="G185" s="78"/>
      <c r="H185" s="78"/>
      <c r="I185" s="78"/>
      <c r="J185" s="74"/>
      <c r="K185" s="78"/>
      <c r="L185" s="79"/>
      <c r="M185" s="79"/>
      <c r="N185" s="79"/>
      <c r="O185" s="78"/>
      <c r="P185" s="103"/>
      <c r="Q185" s="80"/>
      <c r="R185" s="80"/>
      <c r="S185" s="78"/>
      <c r="T185" s="81"/>
      <c r="U185" s="81"/>
      <c r="V185" s="78"/>
      <c r="W185" s="72"/>
      <c r="X185" s="72"/>
      <c r="Y185" s="72"/>
      <c r="Z185" s="72"/>
      <c r="AA185" s="72"/>
      <c r="AB185" s="72"/>
      <c r="AC185" s="72"/>
    </row>
    <row r="186" spans="1:29" x14ac:dyDescent="0.25">
      <c r="A186" s="76"/>
      <c r="B186" s="92"/>
      <c r="C186" s="92"/>
      <c r="D186" s="87"/>
      <c r="E186" s="72"/>
      <c r="F186" s="59"/>
      <c r="G186" s="78"/>
      <c r="H186" s="78"/>
      <c r="I186" s="78"/>
      <c r="J186" s="74"/>
      <c r="K186" s="78"/>
      <c r="L186" s="79"/>
      <c r="M186" s="79"/>
      <c r="N186" s="79"/>
      <c r="O186" s="78"/>
      <c r="P186" s="103"/>
      <c r="Q186" s="80"/>
      <c r="R186" s="80"/>
      <c r="S186" s="78"/>
      <c r="T186" s="81"/>
      <c r="U186" s="81"/>
      <c r="V186" s="78"/>
      <c r="W186" s="72"/>
      <c r="X186" s="72"/>
      <c r="Y186" s="72"/>
      <c r="Z186" s="72"/>
      <c r="AA186" s="72"/>
      <c r="AB186" s="72"/>
      <c r="AC186" s="72"/>
    </row>
    <row r="187" spans="1:29" x14ac:dyDescent="0.25">
      <c r="A187" s="76"/>
      <c r="B187" s="92"/>
      <c r="C187" s="92"/>
      <c r="D187" s="87"/>
      <c r="E187" s="72"/>
      <c r="F187" s="59"/>
      <c r="G187" s="78"/>
      <c r="H187" s="78"/>
      <c r="I187" s="78"/>
      <c r="J187" s="74"/>
      <c r="K187" s="78"/>
      <c r="L187" s="79"/>
      <c r="M187" s="79"/>
      <c r="N187" s="79"/>
      <c r="O187" s="78"/>
      <c r="P187" s="103"/>
      <c r="Q187" s="80"/>
      <c r="R187" s="80"/>
      <c r="S187" s="78"/>
      <c r="T187" s="81"/>
      <c r="U187" s="81"/>
      <c r="V187" s="78"/>
      <c r="W187" s="72"/>
      <c r="X187" s="72"/>
      <c r="Y187" s="72"/>
      <c r="Z187" s="72"/>
      <c r="AA187" s="72"/>
      <c r="AB187" s="72"/>
      <c r="AC187" s="72"/>
    </row>
    <row r="188" spans="1:29" x14ac:dyDescent="0.25">
      <c r="A188" s="76"/>
      <c r="B188" s="92"/>
      <c r="C188" s="92"/>
      <c r="D188" s="87"/>
      <c r="E188" s="72"/>
      <c r="F188" s="59"/>
      <c r="G188" s="78"/>
      <c r="H188" s="78"/>
      <c r="I188" s="78"/>
      <c r="J188" s="74"/>
      <c r="K188" s="78"/>
      <c r="L188" s="79"/>
      <c r="M188" s="79"/>
      <c r="N188" s="79"/>
      <c r="O188" s="78"/>
      <c r="P188" s="103"/>
      <c r="Q188" s="80"/>
      <c r="R188" s="80"/>
      <c r="S188" s="78"/>
      <c r="T188" s="81"/>
      <c r="U188" s="81"/>
      <c r="V188" s="78"/>
      <c r="W188" s="72"/>
      <c r="X188" s="72"/>
      <c r="Y188" s="72"/>
      <c r="Z188" s="72"/>
      <c r="AA188" s="72"/>
      <c r="AB188" s="72"/>
      <c r="AC188" s="72"/>
    </row>
    <row r="189" spans="1:29" x14ac:dyDescent="0.25">
      <c r="A189" s="76"/>
      <c r="B189" s="92"/>
      <c r="C189" s="92"/>
      <c r="D189" s="87"/>
      <c r="E189" s="72"/>
      <c r="F189" s="59"/>
      <c r="G189" s="78"/>
      <c r="H189" s="78"/>
      <c r="I189" s="78"/>
      <c r="J189" s="74"/>
      <c r="K189" s="78"/>
      <c r="L189" s="79"/>
      <c r="M189" s="79"/>
      <c r="N189" s="79"/>
      <c r="O189" s="78"/>
      <c r="P189" s="103"/>
      <c r="Q189" s="80"/>
      <c r="R189" s="80"/>
      <c r="S189" s="78"/>
      <c r="T189" s="81"/>
      <c r="U189" s="81"/>
      <c r="V189" s="78"/>
      <c r="W189" s="72"/>
      <c r="X189" s="72"/>
      <c r="Y189" s="72"/>
      <c r="Z189" s="72"/>
      <c r="AA189" s="72"/>
      <c r="AB189" s="72"/>
      <c r="AC189" s="72"/>
    </row>
    <row r="190" spans="1:29" x14ac:dyDescent="0.25">
      <c r="A190" s="76"/>
      <c r="B190" s="92"/>
      <c r="C190" s="92"/>
      <c r="D190" s="87"/>
      <c r="E190" s="72"/>
      <c r="F190" s="59"/>
      <c r="G190" s="78"/>
      <c r="H190" s="78"/>
      <c r="I190" s="78"/>
      <c r="J190" s="74"/>
      <c r="K190" s="78"/>
      <c r="L190" s="79"/>
      <c r="M190" s="79"/>
      <c r="N190" s="79"/>
      <c r="O190" s="78"/>
      <c r="P190" s="103"/>
      <c r="Q190" s="80"/>
      <c r="R190" s="80"/>
      <c r="S190" s="78"/>
      <c r="T190" s="81"/>
      <c r="U190" s="81"/>
      <c r="V190" s="78"/>
      <c r="W190" s="72"/>
      <c r="X190" s="72"/>
      <c r="Y190" s="72"/>
      <c r="Z190" s="72"/>
      <c r="AA190" s="72"/>
      <c r="AB190" s="72"/>
      <c r="AC190" s="72"/>
    </row>
    <row r="191" spans="1:29" x14ac:dyDescent="0.25">
      <c r="A191" s="76"/>
      <c r="B191" s="92"/>
      <c r="C191" s="92"/>
      <c r="D191" s="87"/>
      <c r="E191" s="72"/>
      <c r="F191" s="59"/>
      <c r="G191" s="78"/>
      <c r="H191" s="78"/>
      <c r="I191" s="78"/>
      <c r="J191" s="74"/>
      <c r="K191" s="78"/>
      <c r="L191" s="79"/>
      <c r="M191" s="79"/>
      <c r="N191" s="79"/>
      <c r="O191" s="78"/>
      <c r="P191" s="103"/>
      <c r="Q191" s="80"/>
      <c r="R191" s="80"/>
      <c r="S191" s="78"/>
      <c r="T191" s="81"/>
      <c r="U191" s="81"/>
      <c r="V191" s="78"/>
      <c r="W191" s="72"/>
      <c r="X191" s="72"/>
      <c r="Y191" s="72"/>
      <c r="Z191" s="72"/>
      <c r="AA191" s="72"/>
      <c r="AB191" s="72"/>
      <c r="AC191" s="72"/>
    </row>
    <row r="192" spans="1:29" x14ac:dyDescent="0.25">
      <c r="A192" s="76"/>
      <c r="B192" s="92"/>
      <c r="C192" s="92"/>
      <c r="D192" s="87"/>
      <c r="E192" s="72"/>
      <c r="F192" s="59"/>
      <c r="G192" s="78"/>
      <c r="H192" s="78"/>
      <c r="I192" s="78"/>
      <c r="J192" s="74"/>
      <c r="K192" s="78"/>
      <c r="L192" s="79"/>
      <c r="M192" s="79"/>
      <c r="N192" s="79"/>
      <c r="O192" s="78"/>
      <c r="P192" s="103"/>
      <c r="Q192" s="80"/>
      <c r="R192" s="80"/>
      <c r="S192" s="78"/>
      <c r="T192" s="81"/>
      <c r="U192" s="81"/>
      <c r="V192" s="78"/>
      <c r="W192" s="72"/>
      <c r="X192" s="72"/>
      <c r="Y192" s="72"/>
      <c r="Z192" s="72"/>
      <c r="AA192" s="72"/>
      <c r="AB192" s="72"/>
      <c r="AC192" s="72"/>
    </row>
    <row r="193" spans="1:29" x14ac:dyDescent="0.25">
      <c r="A193" s="76"/>
      <c r="B193" s="92"/>
      <c r="C193" s="92"/>
      <c r="D193" s="87"/>
      <c r="E193" s="72"/>
      <c r="F193" s="59"/>
      <c r="G193" s="78"/>
      <c r="H193" s="78"/>
      <c r="I193" s="78"/>
      <c r="J193" s="74"/>
      <c r="K193" s="78"/>
      <c r="L193" s="79"/>
      <c r="M193" s="79"/>
      <c r="N193" s="79"/>
      <c r="O193" s="78"/>
      <c r="P193" s="103"/>
      <c r="Q193" s="80"/>
      <c r="R193" s="80"/>
      <c r="S193" s="78"/>
      <c r="T193" s="81"/>
      <c r="U193" s="81"/>
      <c r="V193" s="78"/>
      <c r="W193" s="72"/>
      <c r="X193" s="72"/>
      <c r="Y193" s="72"/>
      <c r="Z193" s="72"/>
      <c r="AA193" s="72"/>
      <c r="AB193" s="72"/>
      <c r="AC193" s="72"/>
    </row>
    <row r="194" spans="1:29" x14ac:dyDescent="0.25">
      <c r="A194" s="76"/>
      <c r="B194" s="92"/>
      <c r="C194" s="92"/>
      <c r="D194" s="87"/>
      <c r="E194" s="72"/>
      <c r="F194" s="59"/>
      <c r="G194" s="78"/>
      <c r="H194" s="78"/>
      <c r="I194" s="78"/>
      <c r="J194" s="74"/>
      <c r="K194" s="78"/>
      <c r="L194" s="79"/>
      <c r="M194" s="79"/>
      <c r="N194" s="79"/>
      <c r="O194" s="78"/>
      <c r="P194" s="103"/>
      <c r="Q194" s="80"/>
      <c r="R194" s="80"/>
      <c r="S194" s="78"/>
      <c r="T194" s="81"/>
      <c r="U194" s="81"/>
      <c r="V194" s="78"/>
      <c r="W194" s="72"/>
      <c r="X194" s="72"/>
      <c r="Y194" s="72"/>
      <c r="Z194" s="72"/>
      <c r="AA194" s="72"/>
      <c r="AB194" s="72"/>
      <c r="AC194" s="72"/>
    </row>
    <row r="195" spans="1:29" x14ac:dyDescent="0.25">
      <c r="A195" s="76"/>
      <c r="B195" s="92"/>
      <c r="C195" s="92"/>
      <c r="D195" s="87"/>
      <c r="E195" s="72"/>
      <c r="F195" s="59"/>
      <c r="G195" s="78"/>
      <c r="H195" s="78"/>
      <c r="I195" s="78"/>
      <c r="J195" s="74"/>
      <c r="K195" s="78"/>
      <c r="L195" s="79"/>
      <c r="M195" s="79"/>
      <c r="N195" s="79"/>
      <c r="O195" s="78"/>
      <c r="P195" s="103"/>
      <c r="Q195" s="80"/>
      <c r="R195" s="80"/>
      <c r="S195" s="78"/>
      <c r="T195" s="81"/>
      <c r="U195" s="81"/>
      <c r="V195" s="78"/>
      <c r="W195" s="72"/>
      <c r="X195" s="72"/>
      <c r="Y195" s="72"/>
      <c r="Z195" s="72"/>
      <c r="AA195" s="72"/>
      <c r="AB195" s="72"/>
      <c r="AC195" s="72"/>
    </row>
    <row r="196" spans="1:29" x14ac:dyDescent="0.25">
      <c r="A196" s="76"/>
      <c r="B196" s="92"/>
      <c r="C196" s="92"/>
      <c r="D196" s="87"/>
      <c r="E196" s="72"/>
      <c r="F196" s="59"/>
      <c r="G196" s="78"/>
      <c r="H196" s="78"/>
      <c r="I196" s="78"/>
      <c r="J196" s="74"/>
      <c r="K196" s="78"/>
      <c r="L196" s="79"/>
      <c r="M196" s="79"/>
      <c r="N196" s="79"/>
      <c r="O196" s="78"/>
      <c r="P196" s="103"/>
      <c r="Q196" s="80"/>
      <c r="R196" s="80"/>
      <c r="S196" s="78"/>
      <c r="T196" s="81"/>
      <c r="U196" s="81"/>
      <c r="V196" s="78"/>
      <c r="W196" s="72"/>
      <c r="X196" s="72"/>
      <c r="Y196" s="72"/>
      <c r="Z196" s="72"/>
      <c r="AA196" s="72"/>
      <c r="AB196" s="72"/>
      <c r="AC196" s="72"/>
    </row>
    <row r="197" spans="1:29" x14ac:dyDescent="0.25">
      <c r="A197" s="76"/>
      <c r="B197" s="92"/>
      <c r="C197" s="92"/>
      <c r="D197" s="87"/>
      <c r="E197" s="72"/>
      <c r="F197" s="59"/>
      <c r="G197" s="78"/>
      <c r="H197" s="78"/>
      <c r="I197" s="78"/>
      <c r="J197" s="74"/>
      <c r="K197" s="78"/>
      <c r="L197" s="79"/>
      <c r="M197" s="79"/>
      <c r="N197" s="79"/>
      <c r="O197" s="78"/>
      <c r="P197" s="103"/>
      <c r="Q197" s="80"/>
      <c r="R197" s="80"/>
      <c r="S197" s="78"/>
      <c r="T197" s="81"/>
      <c r="U197" s="81"/>
      <c r="V197" s="78"/>
      <c r="W197" s="72"/>
      <c r="X197" s="72"/>
      <c r="Y197" s="72"/>
      <c r="Z197" s="72"/>
      <c r="AA197" s="72"/>
      <c r="AB197" s="72"/>
      <c r="AC197" s="72"/>
    </row>
    <row r="198" spans="1:29" x14ac:dyDescent="0.25">
      <c r="A198" s="76"/>
      <c r="B198" s="92"/>
      <c r="C198" s="92"/>
      <c r="D198" s="87"/>
      <c r="E198" s="72"/>
      <c r="F198" s="59"/>
      <c r="G198" s="78"/>
      <c r="H198" s="78"/>
      <c r="I198" s="78"/>
      <c r="J198" s="74"/>
      <c r="K198" s="78"/>
      <c r="L198" s="79"/>
      <c r="M198" s="79"/>
      <c r="N198" s="79"/>
      <c r="O198" s="78"/>
      <c r="P198" s="103"/>
      <c r="Q198" s="80"/>
      <c r="R198" s="80"/>
      <c r="S198" s="78"/>
      <c r="T198" s="81"/>
      <c r="U198" s="81"/>
      <c r="V198" s="78"/>
      <c r="W198" s="72"/>
      <c r="X198" s="72"/>
      <c r="Y198" s="72"/>
      <c r="Z198" s="72"/>
      <c r="AA198" s="72"/>
      <c r="AB198" s="72"/>
      <c r="AC198" s="72"/>
    </row>
    <row r="199" spans="1:29" x14ac:dyDescent="0.25">
      <c r="A199" s="76"/>
      <c r="B199" s="92"/>
      <c r="C199" s="92"/>
      <c r="D199" s="87"/>
      <c r="E199" s="72"/>
      <c r="F199" s="59"/>
      <c r="G199" s="78"/>
      <c r="H199" s="78"/>
      <c r="I199" s="78"/>
      <c r="J199" s="74"/>
      <c r="K199" s="78"/>
      <c r="L199" s="79"/>
      <c r="M199" s="79"/>
      <c r="N199" s="79"/>
      <c r="O199" s="78"/>
      <c r="P199" s="103"/>
      <c r="Q199" s="80"/>
      <c r="R199" s="80"/>
      <c r="S199" s="78"/>
      <c r="T199" s="81"/>
      <c r="U199" s="81"/>
      <c r="V199" s="78"/>
      <c r="W199" s="72"/>
      <c r="X199" s="72"/>
      <c r="Y199" s="72"/>
      <c r="Z199" s="72"/>
      <c r="AA199" s="72"/>
      <c r="AB199" s="72"/>
      <c r="AC199" s="72"/>
    </row>
    <row r="200" spans="1:29" x14ac:dyDescent="0.25">
      <c r="A200" s="76"/>
      <c r="B200" s="92"/>
      <c r="C200" s="92"/>
      <c r="D200" s="87"/>
      <c r="E200" s="72"/>
      <c r="F200" s="59"/>
      <c r="G200" s="78"/>
      <c r="H200" s="78"/>
      <c r="I200" s="78"/>
      <c r="J200" s="74"/>
      <c r="K200" s="78"/>
      <c r="L200" s="79"/>
      <c r="M200" s="79"/>
      <c r="N200" s="79"/>
      <c r="O200" s="78"/>
      <c r="P200" s="103"/>
      <c r="Q200" s="80"/>
      <c r="R200" s="80"/>
      <c r="S200" s="78"/>
      <c r="T200" s="81"/>
      <c r="U200" s="81"/>
      <c r="V200" s="78"/>
      <c r="W200" s="72"/>
      <c r="X200" s="72"/>
      <c r="Y200" s="72"/>
      <c r="Z200" s="72"/>
      <c r="AA200" s="72"/>
      <c r="AB200" s="72"/>
      <c r="AC200" s="72"/>
    </row>
    <row r="201" spans="1:29" x14ac:dyDescent="0.25">
      <c r="A201" s="76"/>
      <c r="B201" s="92"/>
      <c r="C201" s="92"/>
      <c r="D201" s="87"/>
      <c r="E201" s="72"/>
      <c r="F201" s="59"/>
      <c r="G201" s="78"/>
      <c r="H201" s="78"/>
      <c r="I201" s="78"/>
      <c r="J201" s="74"/>
      <c r="K201" s="78"/>
      <c r="L201" s="79"/>
      <c r="M201" s="79"/>
      <c r="N201" s="79"/>
      <c r="O201" s="78"/>
      <c r="P201" s="103"/>
      <c r="Q201" s="80"/>
      <c r="R201" s="80"/>
      <c r="S201" s="78"/>
      <c r="T201" s="81"/>
      <c r="U201" s="81"/>
      <c r="V201" s="78"/>
      <c r="W201" s="72"/>
      <c r="X201" s="72"/>
      <c r="Y201" s="72"/>
      <c r="Z201" s="72"/>
      <c r="AA201" s="72"/>
      <c r="AB201" s="72"/>
      <c r="AC201" s="72"/>
    </row>
    <row r="202" spans="1:29" x14ac:dyDescent="0.25">
      <c r="A202" s="76"/>
      <c r="B202" s="92"/>
      <c r="C202" s="92"/>
      <c r="D202" s="87"/>
      <c r="E202" s="72"/>
      <c r="F202" s="59"/>
      <c r="G202" s="78"/>
      <c r="H202" s="78"/>
      <c r="I202" s="78"/>
      <c r="J202" s="74"/>
      <c r="K202" s="78"/>
      <c r="L202" s="79"/>
      <c r="M202" s="79"/>
      <c r="N202" s="79"/>
      <c r="O202" s="78"/>
      <c r="P202" s="103"/>
      <c r="Q202" s="80"/>
      <c r="R202" s="80"/>
      <c r="S202" s="78"/>
      <c r="T202" s="81"/>
      <c r="U202" s="81"/>
      <c r="V202" s="78"/>
      <c r="W202" s="72"/>
      <c r="X202" s="72"/>
      <c r="Y202" s="72"/>
      <c r="Z202" s="72"/>
      <c r="AA202" s="72"/>
      <c r="AB202" s="72"/>
      <c r="AC202" s="72"/>
    </row>
    <row r="203" spans="1:29" x14ac:dyDescent="0.25">
      <c r="A203" s="76"/>
      <c r="B203" s="92"/>
      <c r="C203" s="92"/>
      <c r="D203" s="87"/>
      <c r="E203" s="72"/>
      <c r="F203" s="59"/>
      <c r="G203" s="78"/>
      <c r="H203" s="78"/>
      <c r="I203" s="78"/>
      <c r="J203" s="74"/>
      <c r="K203" s="78"/>
      <c r="L203" s="79"/>
      <c r="M203" s="79"/>
      <c r="N203" s="79"/>
      <c r="O203" s="78"/>
      <c r="P203" s="103"/>
      <c r="Q203" s="80"/>
      <c r="R203" s="80"/>
      <c r="S203" s="78"/>
      <c r="T203" s="81"/>
      <c r="U203" s="81"/>
      <c r="V203" s="78"/>
      <c r="W203" s="72"/>
      <c r="X203" s="72"/>
      <c r="Y203" s="72"/>
      <c r="Z203" s="72"/>
      <c r="AA203" s="72"/>
      <c r="AB203" s="72"/>
      <c r="AC203" s="72"/>
    </row>
    <row r="204" spans="1:29" x14ac:dyDescent="0.25">
      <c r="A204" s="76"/>
      <c r="B204" s="92"/>
      <c r="C204" s="92"/>
      <c r="D204" s="87"/>
      <c r="E204" s="72"/>
      <c r="F204" s="59"/>
      <c r="G204" s="78"/>
      <c r="H204" s="78"/>
      <c r="I204" s="78"/>
      <c r="J204" s="74"/>
      <c r="K204" s="78"/>
      <c r="L204" s="79"/>
      <c r="M204" s="79"/>
      <c r="N204" s="79"/>
      <c r="O204" s="78"/>
      <c r="P204" s="103"/>
      <c r="Q204" s="80"/>
      <c r="R204" s="80"/>
      <c r="S204" s="78"/>
      <c r="T204" s="81"/>
      <c r="U204" s="81"/>
      <c r="V204" s="78"/>
      <c r="W204" s="72"/>
      <c r="X204" s="72"/>
      <c r="Y204" s="72"/>
      <c r="Z204" s="72"/>
      <c r="AA204" s="72"/>
      <c r="AB204" s="72"/>
      <c r="AC204" s="72"/>
    </row>
    <row r="205" spans="1:29" x14ac:dyDescent="0.25">
      <c r="A205" s="76"/>
      <c r="B205" s="92"/>
      <c r="C205" s="92"/>
      <c r="D205" s="87"/>
      <c r="E205" s="72"/>
      <c r="F205" s="59"/>
      <c r="G205" s="78"/>
      <c r="H205" s="78"/>
      <c r="I205" s="78"/>
      <c r="J205" s="74"/>
      <c r="K205" s="78"/>
      <c r="L205" s="79"/>
      <c r="M205" s="79"/>
      <c r="N205" s="79"/>
      <c r="O205" s="78"/>
      <c r="P205" s="103"/>
      <c r="Q205" s="80"/>
      <c r="R205" s="80"/>
      <c r="S205" s="78"/>
      <c r="T205" s="81"/>
      <c r="U205" s="81"/>
      <c r="V205" s="78"/>
      <c r="W205" s="72"/>
      <c r="X205" s="72"/>
      <c r="Y205" s="72"/>
      <c r="Z205" s="72"/>
      <c r="AA205" s="72"/>
      <c r="AB205" s="72"/>
      <c r="AC205" s="72"/>
    </row>
    <row r="206" spans="1:29" x14ac:dyDescent="0.25">
      <c r="A206" s="76"/>
      <c r="B206" s="92"/>
      <c r="C206" s="92"/>
      <c r="D206" s="87"/>
      <c r="E206" s="72"/>
      <c r="F206" s="59"/>
      <c r="G206" s="78"/>
      <c r="H206" s="78"/>
      <c r="I206" s="78"/>
      <c r="J206" s="74"/>
      <c r="K206" s="78"/>
      <c r="L206" s="79"/>
      <c r="M206" s="79"/>
      <c r="N206" s="79"/>
      <c r="O206" s="78"/>
      <c r="P206" s="103"/>
      <c r="Q206" s="80"/>
      <c r="R206" s="80"/>
      <c r="S206" s="78"/>
      <c r="T206" s="81"/>
      <c r="U206" s="81"/>
      <c r="V206" s="78"/>
      <c r="W206" s="72"/>
      <c r="X206" s="72"/>
      <c r="Y206" s="72"/>
      <c r="Z206" s="72"/>
      <c r="AA206" s="72"/>
      <c r="AB206" s="72"/>
      <c r="AC206" s="72"/>
    </row>
    <row r="207" spans="1:29" x14ac:dyDescent="0.25">
      <c r="A207" s="76"/>
      <c r="B207" s="92"/>
      <c r="C207" s="92"/>
      <c r="D207" s="87"/>
      <c r="E207" s="72"/>
      <c r="F207" s="59"/>
      <c r="G207" s="78"/>
      <c r="H207" s="78"/>
      <c r="I207" s="78"/>
      <c r="J207" s="74"/>
      <c r="K207" s="78"/>
      <c r="L207" s="79"/>
      <c r="M207" s="79"/>
      <c r="N207" s="79"/>
      <c r="O207" s="78"/>
      <c r="P207" s="103"/>
      <c r="Q207" s="80"/>
      <c r="R207" s="80"/>
      <c r="S207" s="78"/>
      <c r="T207" s="81"/>
      <c r="U207" s="81"/>
      <c r="V207" s="78"/>
      <c r="W207" s="72"/>
      <c r="X207" s="72"/>
      <c r="Y207" s="72"/>
      <c r="Z207" s="72"/>
      <c r="AA207" s="72"/>
      <c r="AB207" s="72"/>
      <c r="AC207" s="72"/>
    </row>
    <row r="208" spans="1:29" x14ac:dyDescent="0.25">
      <c r="A208" s="76"/>
      <c r="B208" s="92"/>
      <c r="C208" s="92"/>
      <c r="D208" s="87"/>
      <c r="E208" s="72"/>
      <c r="F208" s="59"/>
      <c r="G208" s="78"/>
      <c r="H208" s="78"/>
      <c r="I208" s="78"/>
      <c r="J208" s="74"/>
      <c r="K208" s="78"/>
      <c r="L208" s="79"/>
      <c r="M208" s="79"/>
      <c r="N208" s="79"/>
      <c r="O208" s="78"/>
      <c r="P208" s="103"/>
      <c r="Q208" s="80"/>
      <c r="R208" s="80"/>
      <c r="S208" s="78"/>
      <c r="T208" s="81"/>
      <c r="U208" s="81"/>
      <c r="V208" s="78"/>
      <c r="W208" s="72"/>
      <c r="X208" s="72"/>
      <c r="Y208" s="72"/>
      <c r="Z208" s="72"/>
      <c r="AA208" s="72"/>
      <c r="AB208" s="72"/>
      <c r="AC208" s="72"/>
    </row>
    <row r="209" spans="1:29" x14ac:dyDescent="0.25">
      <c r="A209" s="76"/>
      <c r="B209" s="92"/>
      <c r="C209" s="92"/>
      <c r="D209" s="87"/>
      <c r="E209" s="72"/>
      <c r="F209" s="59"/>
      <c r="G209" s="78"/>
      <c r="H209" s="78"/>
      <c r="I209" s="78"/>
      <c r="J209" s="74"/>
      <c r="K209" s="78"/>
      <c r="L209" s="79"/>
      <c r="M209" s="79"/>
      <c r="N209" s="79"/>
      <c r="O209" s="78"/>
      <c r="P209" s="103"/>
      <c r="Q209" s="80"/>
      <c r="R209" s="80"/>
      <c r="S209" s="78"/>
      <c r="T209" s="81"/>
      <c r="U209" s="81"/>
      <c r="V209" s="78"/>
      <c r="W209" s="72"/>
      <c r="X209" s="72"/>
      <c r="Y209" s="72"/>
      <c r="Z209" s="72"/>
      <c r="AA209" s="72"/>
      <c r="AB209" s="72"/>
      <c r="AC209" s="72"/>
    </row>
    <row r="210" spans="1:29" x14ac:dyDescent="0.25">
      <c r="A210" s="76"/>
      <c r="B210" s="92"/>
      <c r="C210" s="92"/>
      <c r="D210" s="87"/>
      <c r="E210" s="72"/>
      <c r="F210" s="59"/>
      <c r="G210" s="78"/>
      <c r="H210" s="78"/>
      <c r="I210" s="78"/>
      <c r="J210" s="74"/>
      <c r="K210" s="78"/>
      <c r="L210" s="79"/>
      <c r="M210" s="79"/>
      <c r="N210" s="79"/>
      <c r="O210" s="78"/>
      <c r="P210" s="103"/>
      <c r="Q210" s="80"/>
      <c r="R210" s="80"/>
      <c r="S210" s="78"/>
      <c r="T210" s="81"/>
      <c r="U210" s="81"/>
      <c r="V210" s="78"/>
      <c r="W210" s="72"/>
      <c r="X210" s="72"/>
      <c r="Y210" s="72"/>
      <c r="Z210" s="72"/>
      <c r="AA210" s="72"/>
      <c r="AB210" s="72"/>
      <c r="AC210" s="72"/>
    </row>
    <row r="211" spans="1:29" x14ac:dyDescent="0.25">
      <c r="A211" s="76"/>
      <c r="B211" s="92"/>
      <c r="C211" s="92"/>
      <c r="D211" s="87"/>
      <c r="E211" s="72"/>
      <c r="F211" s="59"/>
      <c r="G211" s="78"/>
      <c r="H211" s="78"/>
      <c r="I211" s="78"/>
      <c r="J211" s="74"/>
      <c r="K211" s="78"/>
      <c r="L211" s="79"/>
      <c r="M211" s="79"/>
      <c r="N211" s="79"/>
      <c r="O211" s="78"/>
      <c r="P211" s="103"/>
      <c r="Q211" s="80"/>
      <c r="R211" s="80"/>
      <c r="S211" s="78"/>
      <c r="T211" s="81"/>
      <c r="U211" s="81"/>
      <c r="V211" s="78"/>
      <c r="W211" s="72"/>
      <c r="X211" s="72"/>
      <c r="Y211" s="72"/>
      <c r="Z211" s="72"/>
      <c r="AA211" s="72"/>
      <c r="AB211" s="72"/>
      <c r="AC211" s="72"/>
    </row>
    <row r="212" spans="1:29" x14ac:dyDescent="0.25">
      <c r="A212" s="76"/>
      <c r="B212" s="92"/>
      <c r="C212" s="92"/>
      <c r="D212" s="87"/>
      <c r="E212" s="72"/>
      <c r="F212" s="59"/>
      <c r="G212" s="78"/>
      <c r="H212" s="78"/>
      <c r="I212" s="78"/>
      <c r="J212" s="74"/>
      <c r="K212" s="78"/>
      <c r="L212" s="79"/>
      <c r="M212" s="79"/>
      <c r="N212" s="79"/>
      <c r="O212" s="78"/>
      <c r="P212" s="103"/>
      <c r="Q212" s="80"/>
      <c r="R212" s="80"/>
      <c r="S212" s="78"/>
      <c r="T212" s="81"/>
      <c r="U212" s="81"/>
      <c r="V212" s="78"/>
      <c r="W212" s="72"/>
      <c r="X212" s="72"/>
      <c r="Y212" s="72"/>
      <c r="Z212" s="72"/>
      <c r="AA212" s="72"/>
      <c r="AB212" s="72"/>
      <c r="AC212" s="72"/>
    </row>
    <row r="213" spans="1:29" x14ac:dyDescent="0.25">
      <c r="A213" s="76"/>
      <c r="B213" s="92"/>
      <c r="C213" s="92"/>
      <c r="D213" s="87"/>
      <c r="E213" s="72"/>
      <c r="F213" s="59"/>
      <c r="G213" s="78"/>
      <c r="H213" s="78"/>
      <c r="I213" s="78"/>
      <c r="J213" s="74"/>
      <c r="K213" s="78"/>
      <c r="L213" s="79"/>
      <c r="M213" s="79"/>
      <c r="N213" s="79"/>
      <c r="O213" s="78"/>
      <c r="P213" s="103"/>
      <c r="Q213" s="80"/>
      <c r="R213" s="80"/>
      <c r="S213" s="78"/>
      <c r="T213" s="81"/>
      <c r="U213" s="81"/>
      <c r="V213" s="78"/>
      <c r="W213" s="72"/>
      <c r="X213" s="72"/>
      <c r="Y213" s="72"/>
      <c r="Z213" s="72"/>
      <c r="AA213" s="72"/>
      <c r="AB213" s="72"/>
      <c r="AC213" s="72"/>
    </row>
    <row r="214" spans="1:29" x14ac:dyDescent="0.25">
      <c r="A214" s="76"/>
      <c r="B214" s="92"/>
      <c r="C214" s="92"/>
      <c r="D214" s="87"/>
      <c r="E214" s="72"/>
      <c r="F214" s="59"/>
      <c r="G214" s="78"/>
      <c r="H214" s="78"/>
      <c r="I214" s="78"/>
      <c r="J214" s="74"/>
      <c r="K214" s="78"/>
      <c r="L214" s="79"/>
      <c r="M214" s="79"/>
      <c r="N214" s="79"/>
      <c r="O214" s="78"/>
      <c r="P214" s="103"/>
      <c r="Q214" s="80"/>
      <c r="R214" s="80"/>
      <c r="S214" s="78"/>
      <c r="T214" s="81"/>
      <c r="U214" s="81"/>
      <c r="V214" s="78"/>
      <c r="W214" s="72"/>
      <c r="X214" s="72"/>
      <c r="Y214" s="72"/>
      <c r="Z214" s="72"/>
      <c r="AA214" s="72"/>
      <c r="AB214" s="72"/>
      <c r="AC214" s="72"/>
    </row>
    <row r="215" spans="1:29" x14ac:dyDescent="0.25">
      <c r="A215" s="76"/>
      <c r="B215" s="92"/>
      <c r="C215" s="92"/>
      <c r="D215" s="87"/>
      <c r="E215" s="72"/>
      <c r="F215" s="59"/>
      <c r="G215" s="78"/>
      <c r="H215" s="78"/>
      <c r="I215" s="78"/>
      <c r="J215" s="74"/>
      <c r="K215" s="78"/>
      <c r="L215" s="79"/>
      <c r="M215" s="79"/>
      <c r="N215" s="79"/>
      <c r="O215" s="78"/>
      <c r="P215" s="103"/>
      <c r="Q215" s="80"/>
      <c r="R215" s="80"/>
      <c r="S215" s="78"/>
      <c r="T215" s="81"/>
      <c r="U215" s="81"/>
      <c r="V215" s="78"/>
      <c r="W215" s="72"/>
      <c r="X215" s="72"/>
      <c r="Y215" s="72"/>
      <c r="Z215" s="72"/>
      <c r="AA215" s="72"/>
      <c r="AB215" s="72"/>
      <c r="AC215" s="72"/>
    </row>
    <row r="216" spans="1:29" x14ac:dyDescent="0.25">
      <c r="A216" s="76"/>
      <c r="B216" s="92"/>
      <c r="C216" s="92"/>
      <c r="D216" s="87"/>
      <c r="E216" s="72"/>
      <c r="F216" s="59"/>
      <c r="G216" s="78"/>
      <c r="H216" s="78"/>
      <c r="I216" s="78"/>
      <c r="J216" s="74"/>
      <c r="K216" s="78"/>
      <c r="L216" s="79"/>
      <c r="M216" s="79"/>
      <c r="N216" s="79"/>
      <c r="O216" s="78"/>
      <c r="P216" s="103"/>
      <c r="Q216" s="80"/>
      <c r="R216" s="80"/>
      <c r="S216" s="78"/>
      <c r="T216" s="81"/>
      <c r="U216" s="81"/>
      <c r="V216" s="78"/>
      <c r="W216" s="72"/>
      <c r="X216" s="72"/>
      <c r="Y216" s="72"/>
      <c r="Z216" s="72"/>
      <c r="AA216" s="72"/>
      <c r="AB216" s="72"/>
      <c r="AC216" s="72"/>
    </row>
    <row r="217" spans="1:29" x14ac:dyDescent="0.25">
      <c r="A217" s="76"/>
      <c r="B217" s="92"/>
      <c r="C217" s="92"/>
      <c r="D217" s="87"/>
      <c r="E217" s="72"/>
      <c r="F217" s="59"/>
      <c r="G217" s="78"/>
      <c r="H217" s="78"/>
      <c r="I217" s="78"/>
      <c r="J217" s="74"/>
      <c r="K217" s="78"/>
      <c r="L217" s="79"/>
      <c r="M217" s="79"/>
      <c r="N217" s="79"/>
      <c r="O217" s="78"/>
      <c r="P217" s="103"/>
      <c r="Q217" s="80"/>
      <c r="R217" s="80"/>
      <c r="S217" s="78"/>
      <c r="T217" s="81"/>
      <c r="U217" s="81"/>
      <c r="V217" s="78"/>
      <c r="W217" s="72"/>
      <c r="X217" s="72"/>
      <c r="Y217" s="72"/>
      <c r="Z217" s="72"/>
      <c r="AA217" s="72"/>
      <c r="AB217" s="72"/>
      <c r="AC217" s="72"/>
    </row>
    <row r="218" spans="1:29" x14ac:dyDescent="0.25">
      <c r="A218" s="76"/>
      <c r="B218" s="92"/>
      <c r="C218" s="92"/>
      <c r="D218" s="87"/>
      <c r="E218" s="72"/>
      <c r="F218" s="59"/>
      <c r="G218" s="78"/>
      <c r="H218" s="78"/>
      <c r="I218" s="78"/>
      <c r="J218" s="74"/>
      <c r="K218" s="78"/>
      <c r="L218" s="79"/>
      <c r="M218" s="79"/>
      <c r="N218" s="79"/>
      <c r="O218" s="78"/>
      <c r="P218" s="103"/>
      <c r="Q218" s="80"/>
      <c r="R218" s="80"/>
      <c r="S218" s="78"/>
      <c r="T218" s="81"/>
      <c r="U218" s="81"/>
      <c r="V218" s="78"/>
      <c r="W218" s="72"/>
      <c r="X218" s="72"/>
      <c r="Y218" s="72"/>
      <c r="Z218" s="72"/>
      <c r="AA218" s="72"/>
      <c r="AB218" s="72"/>
      <c r="AC218" s="72"/>
    </row>
    <row r="219" spans="1:29" x14ac:dyDescent="0.25">
      <c r="A219" s="76"/>
      <c r="B219" s="92"/>
      <c r="C219" s="92"/>
      <c r="D219" s="87"/>
      <c r="E219" s="72"/>
      <c r="F219" s="59"/>
      <c r="G219" s="78"/>
      <c r="H219" s="78"/>
      <c r="I219" s="78"/>
      <c r="J219" s="74"/>
      <c r="K219" s="78"/>
      <c r="L219" s="79"/>
      <c r="M219" s="79"/>
      <c r="N219" s="79"/>
      <c r="O219" s="78"/>
      <c r="P219" s="103"/>
      <c r="Q219" s="80"/>
      <c r="R219" s="80"/>
      <c r="S219" s="78"/>
      <c r="T219" s="81"/>
      <c r="U219" s="81"/>
      <c r="V219" s="78"/>
      <c r="W219" s="72"/>
      <c r="X219" s="72"/>
      <c r="Y219" s="72"/>
      <c r="Z219" s="72"/>
      <c r="AA219" s="72"/>
      <c r="AB219" s="72"/>
      <c r="AC219" s="72"/>
    </row>
    <row r="220" spans="1:29" x14ac:dyDescent="0.25">
      <c r="A220" s="76"/>
      <c r="B220" s="92"/>
      <c r="C220" s="92"/>
      <c r="D220" s="87"/>
      <c r="E220" s="72"/>
      <c r="F220" s="59"/>
      <c r="G220" s="78"/>
      <c r="H220" s="78"/>
      <c r="I220" s="78"/>
      <c r="J220" s="74"/>
      <c r="K220" s="78"/>
      <c r="L220" s="79"/>
      <c r="M220" s="79"/>
      <c r="N220" s="79"/>
      <c r="O220" s="78"/>
      <c r="P220" s="103"/>
      <c r="Q220" s="80"/>
      <c r="R220" s="80"/>
      <c r="S220" s="78"/>
      <c r="T220" s="81"/>
      <c r="U220" s="81"/>
      <c r="V220" s="78"/>
      <c r="W220" s="72"/>
      <c r="X220" s="72"/>
      <c r="Y220" s="72"/>
      <c r="Z220" s="72"/>
      <c r="AA220" s="72"/>
      <c r="AB220" s="72"/>
      <c r="AC220" s="72"/>
    </row>
    <row r="221" spans="1:29" x14ac:dyDescent="0.25">
      <c r="A221" s="76"/>
      <c r="B221" s="92"/>
      <c r="C221" s="92"/>
      <c r="D221" s="87"/>
      <c r="E221" s="72"/>
      <c r="F221" s="59"/>
      <c r="G221" s="78"/>
      <c r="H221" s="78"/>
      <c r="I221" s="78"/>
      <c r="J221" s="74"/>
      <c r="K221" s="78"/>
      <c r="L221" s="79"/>
      <c r="M221" s="79"/>
      <c r="N221" s="79"/>
      <c r="O221" s="78"/>
      <c r="P221" s="103"/>
      <c r="Q221" s="80"/>
      <c r="R221" s="80"/>
      <c r="S221" s="78"/>
      <c r="T221" s="81"/>
      <c r="U221" s="81"/>
      <c r="V221" s="78"/>
      <c r="W221" s="72"/>
      <c r="X221" s="72"/>
      <c r="Y221" s="72"/>
      <c r="Z221" s="72"/>
      <c r="AA221" s="72"/>
      <c r="AB221" s="72"/>
      <c r="AC221" s="72"/>
    </row>
    <row r="222" spans="1:29" x14ac:dyDescent="0.25">
      <c r="A222" s="76"/>
      <c r="B222" s="92"/>
      <c r="C222" s="92"/>
      <c r="D222" s="87"/>
      <c r="E222" s="72"/>
      <c r="F222" s="59"/>
      <c r="G222" s="78"/>
      <c r="H222" s="78"/>
      <c r="I222" s="78"/>
      <c r="J222" s="74"/>
      <c r="K222" s="78"/>
      <c r="L222" s="79"/>
      <c r="M222" s="79"/>
      <c r="N222" s="79"/>
      <c r="O222" s="78"/>
      <c r="P222" s="103"/>
      <c r="Q222" s="80"/>
      <c r="R222" s="80"/>
      <c r="S222" s="78"/>
      <c r="T222" s="81"/>
      <c r="U222" s="81"/>
      <c r="V222" s="78"/>
      <c r="W222" s="72"/>
      <c r="X222" s="72"/>
      <c r="Y222" s="72"/>
      <c r="Z222" s="72"/>
      <c r="AA222" s="72"/>
      <c r="AB222" s="72"/>
      <c r="AC222" s="72"/>
    </row>
    <row r="223" spans="1:29" x14ac:dyDescent="0.25">
      <c r="A223" s="76"/>
      <c r="B223" s="92"/>
      <c r="C223" s="92"/>
      <c r="D223" s="87"/>
      <c r="E223" s="72"/>
      <c r="F223" s="59"/>
      <c r="G223" s="78"/>
      <c r="H223" s="78"/>
      <c r="I223" s="78"/>
      <c r="J223" s="74"/>
      <c r="K223" s="78"/>
      <c r="L223" s="79"/>
      <c r="M223" s="79"/>
      <c r="N223" s="79"/>
      <c r="O223" s="78"/>
      <c r="P223" s="103"/>
      <c r="Q223" s="80"/>
      <c r="R223" s="80"/>
      <c r="S223" s="78"/>
      <c r="T223" s="81"/>
      <c r="U223" s="81"/>
      <c r="V223" s="78"/>
      <c r="W223" s="72"/>
      <c r="X223" s="72"/>
      <c r="Y223" s="72"/>
      <c r="Z223" s="72"/>
      <c r="AA223" s="72"/>
      <c r="AB223" s="72"/>
      <c r="AC223" s="72"/>
    </row>
  </sheetData>
  <autoFilter ref="A4:AC150">
    <filterColumn colId="16">
      <filters blank="1">
        <dateGroupItem year="2022" month="1" dateTimeGrouping="month"/>
      </filters>
    </filterColumn>
    <filterColumn colId="21">
      <filters>
        <filter val="Flor de Maria Velasquez Baca"/>
        <filter val="Jimmy Keith Escobar Zea"/>
      </filters>
    </filterColumn>
  </autoFilter>
  <dataConsolidate/>
  <customSheetViews>
    <customSheetView guid="{C463207C-6EEE-459F-B196-E216FC980535}" scale="80" showPageBreaks="1" filter="1" showAutoFilter="1" hiddenColumns="1" topLeftCell="A141">
      <selection activeCell="G150" sqref="G150"/>
      <pageMargins left="0.7" right="0.7" top="0.75" bottom="0.75" header="0.3" footer="0.3"/>
      <pageSetup paperSize="2321" orientation="portrait" horizontalDpi="160" verticalDpi="144" r:id="rId1"/>
      <autoFilter ref="A4:AC150">
        <filterColumn colId="16">
          <filters blank="1">
            <dateGroupItem year="2022" month="1" dateTimeGrouping="month"/>
          </filters>
        </filterColumn>
        <filterColumn colId="21">
          <filters>
            <filter val="Flor de Maria Velasquez Baca"/>
            <filter val="Jimmy Keith Escobar Zea"/>
          </filters>
        </filterColumn>
      </autoFilter>
    </customSheetView>
  </customSheetViews>
  <mergeCells count="3">
    <mergeCell ref="A2:X2"/>
    <mergeCell ref="A3:L3"/>
    <mergeCell ref="M3:X3"/>
  </mergeCells>
  <dataValidations count="3">
    <dataValidation type="list" allowBlank="1" showInputMessage="1" showErrorMessage="1" sqref="O1">
      <formula1>$L$2:$L$4</formula1>
    </dataValidation>
    <dataValidation type="list" allowBlank="1" showInputMessage="1" showErrorMessage="1" sqref="I41 I15 I22 I36 I125:I1048576">
      <formula1>$K$2:$K$4</formula1>
    </dataValidation>
    <dataValidation type="list" allowBlank="1" showInputMessage="1" showErrorMessage="1" sqref="S1">
      <formula1>$J$2:$J$4</formula1>
    </dataValidation>
  </dataValidations>
  <pageMargins left="0.7" right="0.7" top="0.75" bottom="0.75" header="0.3" footer="0.3"/>
  <pageSetup paperSize="2321" orientation="portrait" horizontalDpi="160" verticalDpi="144"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LEYENDA!$D$2:$D$3</xm:f>
          </x14:formula1>
          <xm:sqref>L1 L12 L4:L8 L125:L1048576</xm:sqref>
        </x14:dataValidation>
        <x14:dataValidation type="list" allowBlank="1" showInputMessage="1" showErrorMessage="1">
          <x14:formula1>
            <xm:f>LEYENDA!$I$2:$I$29</xm:f>
          </x14:formula1>
          <xm:sqref>W1:W8 W125:W1048576</xm:sqref>
        </x14:dataValidation>
        <x14:dataValidation type="list" allowBlank="1" showInputMessage="1" showErrorMessage="1">
          <x14:formula1>
            <xm:f>LEYENDA!$I$2:$I$28</xm:f>
          </x14:formula1>
          <xm:sqref>W96:W101 W114:W121 V1:V8 V125:V1048576</xm:sqref>
        </x14:dataValidation>
        <x14:dataValidation type="list" allowBlank="1" showInputMessage="1" showErrorMessage="1">
          <x14:formula1>
            <xm:f>LEYENDA!$F$3:$F$9</xm:f>
          </x14:formula1>
          <xm:sqref>S41 S15 S22 S36 S12:S13 S4:S8 S125:S1048576</xm:sqref>
        </x14:dataValidation>
        <x14:dataValidation type="list" allowBlank="1" showInputMessage="1" showErrorMessage="1">
          <x14:formula1>
            <xm:f>LEYENDA!$E$2:$E$5</xm:f>
          </x14:formula1>
          <xm:sqref>M12 M1:M8 M125:M1048576</xm:sqref>
        </x14:dataValidation>
        <x14:dataValidation type="list" allowBlank="1" showInputMessage="1" showErrorMessage="1">
          <x14:formula1>
            <xm:f>LEYENDA!$H$2:$H$4</xm:f>
          </x14:formula1>
          <xm:sqref>O4:O8 O125:O1048576</xm:sqref>
        </x14:dataValidation>
        <x14:dataValidation type="list" allowBlank="1" showInputMessage="1" showErrorMessage="1">
          <x14:formula1>
            <xm:f>LEYENDA!$G$2:$G$4</xm:f>
          </x14:formula1>
          <xm:sqref>G13 G15 G36 G38 G41 G11 G45 G95 G97 G119:G123 O13:O14 O11 O17:O19 O22 O36:O38 O40 O44 Z13 Z11 Z15 Z23 G1:G8 G125:G1048576</xm:sqref>
        </x14:dataValidation>
        <x14:dataValidation type="list" allowBlank="1" showInputMessage="1" showErrorMessage="1">
          <x14:formula1>
            <xm:f>'\\svrfsprin02\Desarrollo\RTYP\PROGRAMACION_SEMANAL\2021\BACKLOG - CANALES ELECTRÓNICOS\[Requerimientos Equipo Canales Electrónicos - 12-10-2021 - Equipo Wayki.xlsx]LEYENDA'!#REF!</xm:f>
          </x14:formula1>
          <xm:sqref>Z67:Z69 G96:I96 I97:I101 S96:S101 L96:M101 O96:O101 G118:I118 G98:G101 I119:I121 L114:M121 O114:O121 G114:I114 G115:G117 I115:I117 G14 G37 G39:G40 G12 G42:G44 Z12 Z14 Z24:Z27 Z37 Z39:Z40 Z43:Z44 Z46:Z48 Z61 O12 O15:O16 O20:O21 O23:O35 O39 O41:O43 S104:S121 I16:I21 I23:I35 I37:I40 S16:S21 S14 S23:S35 S37:S40 G16:G35 Z16:Z22 S9:S11 L9:M11 I9:I14 O9:O10 G9:G10 H9:H81 V9:W81 L13:M81 O45:O81 G46:G81 I42:I81 S42:S78</xm:sqref>
        </x14:dataValidation>
        <x14:dataValidation type="list" allowBlank="1" showInputMessage="1" showErrorMessage="1">
          <x14:formula1>
            <xm:f>'\\svrfsprin02\Desarrollo\RTYP\PROGRAMACION_SEMANAL\2021\BACKLOG - CANALES ELECTRÓNICOS\[Requerimientos Equipo Canales Electrónicos - 12-10-2021 - EquipoTarjetaCrédito.xlsx]LEYENDA'!#REF!</xm:f>
          </x14:formula1>
          <xm:sqref>V83:W83 G82:I83 O82:O83 L82:M83 S82:S83 W82</xm:sqref>
        </x14:dataValidation>
        <x14:dataValidation type="list" allowBlank="1" showInputMessage="1" showErrorMessage="1">
          <x14:formula1>
            <xm:f>'\\svrfsprin02\Desarrollo\RTYP\PROGRAMACION_SEMANAL\2021\BACKLOG - CANALES ELECTRÓNICOS\backup\[Requerimientos Equipo Canales Electrónicos - 30-11-2021 - copia NOVIEMBRE.xlsx]LEYENDA'!#REF!</xm:f>
          </x14:formula1>
          <xm:sqref>S122:S124 V84:W84 S84 O84 G84:I84 L84:M84</xm:sqref>
        </x14:dataValidation>
        <x14:dataValidation type="list" allowBlank="1" showInputMessage="1" showErrorMessage="1">
          <x14:formula1>
            <xm:f>'\\svrfsprin02\Desarrollo\RTYP\PROGRAMACION_SEMANAL\2021\BACKLOG - CANALES ELECTRÓNICOS\[Requerimientos Equipo Canales Electrónicos - 12-10-2021 - Canales Electrónicos.xlsx]LEYENDA'!#REF!</xm:f>
          </x14:formula1>
          <xm:sqref>W102:W113 W122:W124 G124 I122:I124 L102:M113 L122:M124 O102:O113 O122:O124 H119:H124 H97:H101 G103:I113 H115:H117 S102:S103 G85:G94 O85:O95 L85:M95 H85:I95 S85:S95 W85:W95</xm:sqref>
        </x14:dataValidation>
        <x14:dataValidation type="list" allowBlank="1" showInputMessage="1" showErrorMessage="1">
          <x14:formula1>
            <xm:f>LEYENDA!#REF!</xm:f>
          </x14:formula1>
          <xm:sqref>I1:I8</xm:sqref>
        </x14:dataValidation>
        <x14:dataValidation type="list" allowBlank="1" showInputMessage="1" showErrorMessage="1">
          <x14:formula1>
            <xm:f>LEYENDA!$C$2:$C$4</xm:f>
          </x14:formula1>
          <xm:sqref>H125:H1048576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E12" sqref="E12"/>
    </sheetView>
  </sheetViews>
  <sheetFormatPr baseColWidth="10" defaultRowHeight="15" x14ac:dyDescent="0.25"/>
  <cols>
    <col min="2" max="2" width="37.140625" customWidth="1"/>
    <col min="3" max="3" width="12.140625" bestFit="1" customWidth="1"/>
    <col min="4" max="4" width="8.85546875" bestFit="1" customWidth="1"/>
    <col min="5" max="5" width="13.28515625" bestFit="1" customWidth="1"/>
    <col min="6" max="6" width="11.42578125" style="70"/>
    <col min="7" max="7" width="14.42578125" bestFit="1" customWidth="1"/>
  </cols>
  <sheetData>
    <row r="2" spans="2:7" x14ac:dyDescent="0.25">
      <c r="B2" s="65" t="s">
        <v>217</v>
      </c>
      <c r="C2" s="65" t="s">
        <v>215</v>
      </c>
      <c r="D2" s="65" t="s">
        <v>221</v>
      </c>
      <c r="E2" s="65" t="s">
        <v>222</v>
      </c>
      <c r="F2" s="65" t="s">
        <v>223</v>
      </c>
      <c r="G2" s="65" t="s">
        <v>224</v>
      </c>
    </row>
    <row r="3" spans="2:7" x14ac:dyDescent="0.25">
      <c r="B3" s="66" t="s">
        <v>119</v>
      </c>
      <c r="C3" s="67">
        <v>1950</v>
      </c>
      <c r="D3" s="67">
        <v>20</v>
      </c>
      <c r="E3" s="68">
        <f>IF(C3/$C$9&gt;=100%,100%,C3/$C$9)</f>
        <v>1</v>
      </c>
      <c r="F3" s="65" t="str">
        <f>IF(E3&lt;50%,"Bajo",IF(AND(E3&gt;=50%,E3&lt;80%),"Medio",IF(E3&gt;=80%,"Alto")))</f>
        <v>Alto</v>
      </c>
      <c r="G3" s="67"/>
    </row>
    <row r="4" spans="2:7" x14ac:dyDescent="0.25">
      <c r="B4" s="66" t="s">
        <v>126</v>
      </c>
      <c r="C4" s="67">
        <v>3150</v>
      </c>
      <c r="D4" s="67">
        <v>36</v>
      </c>
      <c r="E4" s="68">
        <f t="shared" ref="E4:E7" si="0">IF(C4/$C$9&gt;=100%,100%,C4/$C$9)</f>
        <v>1</v>
      </c>
      <c r="F4" s="65" t="str">
        <f t="shared" ref="F4:F7" si="1">IF(E4&lt;50%,"Bajo",IF(AND(E4&gt;=50%,E4&lt;80%),"Medio",IF(E4&gt;=80%,"Alto")))</f>
        <v>Alto</v>
      </c>
      <c r="G4" s="67"/>
    </row>
    <row r="5" spans="2:7" x14ac:dyDescent="0.25">
      <c r="B5" s="66" t="s">
        <v>127</v>
      </c>
      <c r="C5" s="67">
        <v>1862</v>
      </c>
      <c r="D5" s="67">
        <v>22</v>
      </c>
      <c r="E5" s="68">
        <f t="shared" si="0"/>
        <v>1</v>
      </c>
      <c r="F5" s="65" t="str">
        <f t="shared" si="1"/>
        <v>Alto</v>
      </c>
      <c r="G5" s="67"/>
    </row>
    <row r="6" spans="2:7" x14ac:dyDescent="0.25">
      <c r="B6" s="66" t="s">
        <v>218</v>
      </c>
      <c r="C6" s="67">
        <v>1925</v>
      </c>
      <c r="D6" s="67">
        <v>21</v>
      </c>
      <c r="E6" s="68">
        <f t="shared" si="0"/>
        <v>1</v>
      </c>
      <c r="F6" s="65" t="str">
        <f t="shared" si="1"/>
        <v>Alto</v>
      </c>
      <c r="G6" s="67"/>
    </row>
    <row r="7" spans="2:7" x14ac:dyDescent="0.25">
      <c r="B7" s="66" t="s">
        <v>219</v>
      </c>
      <c r="C7" s="67">
        <v>250</v>
      </c>
      <c r="D7" s="67">
        <v>3</v>
      </c>
      <c r="E7" s="68">
        <f t="shared" si="0"/>
        <v>0.1497005988023952</v>
      </c>
      <c r="F7" s="65" t="str">
        <f t="shared" si="1"/>
        <v>Bajo</v>
      </c>
      <c r="G7" s="69" t="s">
        <v>225</v>
      </c>
    </row>
    <row r="9" spans="2:7" x14ac:dyDescent="0.25">
      <c r="B9" s="71" t="s">
        <v>27</v>
      </c>
      <c r="C9" s="71">
        <v>1670</v>
      </c>
    </row>
  </sheetData>
  <customSheetViews>
    <customSheetView guid="{C463207C-6EEE-459F-B196-E216FC980535}" showPageBreaks="1">
      <selection activeCell="E12" sqref="E12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43"/>
  <sheetViews>
    <sheetView topLeftCell="E1" workbookViewId="0">
      <selection activeCell="J4" sqref="J4"/>
    </sheetView>
  </sheetViews>
  <sheetFormatPr baseColWidth="10" defaultRowHeight="15" x14ac:dyDescent="0.25"/>
  <cols>
    <col min="1" max="2" width="11.42578125" style="33"/>
    <col min="3" max="3" width="26.140625" style="33" bestFit="1" customWidth="1"/>
    <col min="4" max="4" width="20.42578125" style="33" bestFit="1" customWidth="1"/>
    <col min="5" max="5" width="20.42578125" style="33" customWidth="1"/>
    <col min="6" max="6" width="27" style="33" bestFit="1" customWidth="1"/>
    <col min="7" max="7" width="11.42578125" style="33"/>
    <col min="8" max="8" width="17.7109375" style="33" customWidth="1"/>
    <col min="9" max="9" width="38.7109375" style="33" bestFit="1" customWidth="1"/>
    <col min="10" max="10" width="38.7109375" style="33" customWidth="1"/>
    <col min="11" max="16384" width="11.42578125" style="33"/>
  </cols>
  <sheetData>
    <row r="1" spans="3:10" ht="30" x14ac:dyDescent="0.25">
      <c r="C1" s="34" t="s">
        <v>6</v>
      </c>
      <c r="D1" s="34" t="s">
        <v>13</v>
      </c>
      <c r="E1" s="35" t="s">
        <v>60</v>
      </c>
      <c r="F1" s="35" t="s">
        <v>35</v>
      </c>
      <c r="G1" s="35" t="s">
        <v>34</v>
      </c>
      <c r="H1" s="35" t="s">
        <v>33</v>
      </c>
      <c r="I1" s="35" t="s">
        <v>36</v>
      </c>
      <c r="J1" s="121"/>
    </row>
    <row r="2" spans="3:10" x14ac:dyDescent="0.25">
      <c r="C2" s="36" t="s">
        <v>7</v>
      </c>
      <c r="D2" s="36" t="s">
        <v>14</v>
      </c>
      <c r="E2" s="36" t="s">
        <v>61</v>
      </c>
      <c r="G2" s="36" t="s">
        <v>26</v>
      </c>
      <c r="H2" s="36" t="s">
        <v>26</v>
      </c>
      <c r="I2" s="37" t="s">
        <v>37</v>
      </c>
      <c r="J2" s="122" t="s">
        <v>65</v>
      </c>
    </row>
    <row r="3" spans="3:10" x14ac:dyDescent="0.25">
      <c r="C3" s="36" t="s">
        <v>8</v>
      </c>
      <c r="D3" s="36" t="s">
        <v>15</v>
      </c>
      <c r="E3" s="36" t="s">
        <v>62</v>
      </c>
      <c r="F3" s="36" t="s">
        <v>17</v>
      </c>
      <c r="G3" s="36" t="s">
        <v>27</v>
      </c>
      <c r="H3" s="36" t="s">
        <v>27</v>
      </c>
      <c r="I3" s="37" t="s">
        <v>38</v>
      </c>
      <c r="J3" s="122" t="s">
        <v>66</v>
      </c>
    </row>
    <row r="4" spans="3:10" ht="30" x14ac:dyDescent="0.25">
      <c r="C4" s="36" t="s">
        <v>9</v>
      </c>
      <c r="D4" s="36"/>
      <c r="E4" s="36" t="s">
        <v>64</v>
      </c>
      <c r="F4" s="36" t="s">
        <v>18</v>
      </c>
      <c r="G4" s="36" t="s">
        <v>28</v>
      </c>
      <c r="H4" s="36" t="s">
        <v>28</v>
      </c>
      <c r="I4" s="37" t="s">
        <v>39</v>
      </c>
      <c r="J4" s="122" t="s">
        <v>67</v>
      </c>
    </row>
    <row r="5" spans="3:10" x14ac:dyDescent="0.25">
      <c r="C5" s="36"/>
      <c r="D5" s="36"/>
      <c r="E5" s="36" t="s">
        <v>63</v>
      </c>
      <c r="F5" s="36" t="s">
        <v>19</v>
      </c>
      <c r="G5" s="36"/>
      <c r="H5" s="36"/>
      <c r="I5" s="37" t="s">
        <v>40</v>
      </c>
      <c r="J5" s="122" t="s">
        <v>68</v>
      </c>
    </row>
    <row r="6" spans="3:10" x14ac:dyDescent="0.25">
      <c r="C6" s="36"/>
      <c r="D6" s="36"/>
      <c r="E6" s="36"/>
      <c r="F6" s="36" t="s">
        <v>20</v>
      </c>
      <c r="G6" s="36"/>
      <c r="H6" s="36"/>
      <c r="I6" s="37" t="s">
        <v>41</v>
      </c>
      <c r="J6" s="122" t="s">
        <v>69</v>
      </c>
    </row>
    <row r="7" spans="3:10" x14ac:dyDescent="0.25">
      <c r="C7" s="36"/>
      <c r="D7" s="36"/>
      <c r="E7" s="36"/>
      <c r="F7" s="36" t="s">
        <v>21</v>
      </c>
      <c r="G7" s="36"/>
      <c r="H7" s="36"/>
      <c r="I7" s="37" t="s">
        <v>42</v>
      </c>
      <c r="J7" s="122" t="s">
        <v>70</v>
      </c>
    </row>
    <row r="8" spans="3:10" x14ac:dyDescent="0.25">
      <c r="C8" s="36"/>
      <c r="D8" s="36"/>
      <c r="E8" s="36"/>
      <c r="F8" s="36" t="s">
        <v>22</v>
      </c>
      <c r="G8" s="36"/>
      <c r="H8" s="36"/>
      <c r="I8" s="37" t="s">
        <v>43</v>
      </c>
      <c r="J8" s="122" t="s">
        <v>71</v>
      </c>
    </row>
    <row r="9" spans="3:10" x14ac:dyDescent="0.25">
      <c r="C9" s="36"/>
      <c r="D9" s="36"/>
      <c r="E9" s="36"/>
      <c r="F9" s="36" t="s">
        <v>23</v>
      </c>
      <c r="G9" s="36"/>
      <c r="H9" s="36"/>
      <c r="I9" s="37" t="s">
        <v>44</v>
      </c>
      <c r="J9" s="122" t="s">
        <v>72</v>
      </c>
    </row>
    <row r="10" spans="3:10" x14ac:dyDescent="0.25">
      <c r="C10" s="36"/>
      <c r="D10" s="36"/>
      <c r="E10" s="36"/>
      <c r="F10" s="36"/>
      <c r="G10" s="36"/>
      <c r="H10" s="36"/>
      <c r="I10" s="37" t="s">
        <v>45</v>
      </c>
      <c r="J10" s="122" t="s">
        <v>73</v>
      </c>
    </row>
    <row r="11" spans="3:10" x14ac:dyDescent="0.25">
      <c r="C11" s="36"/>
      <c r="D11" s="36"/>
      <c r="E11" s="36"/>
      <c r="F11" s="36"/>
      <c r="G11" s="36"/>
      <c r="H11" s="36"/>
      <c r="I11" s="37" t="s">
        <v>46</v>
      </c>
      <c r="J11" s="122" t="s">
        <v>74</v>
      </c>
    </row>
    <row r="12" spans="3:10" x14ac:dyDescent="0.25">
      <c r="C12" s="36"/>
      <c r="D12" s="36"/>
      <c r="E12" s="36"/>
      <c r="F12" s="36"/>
      <c r="G12" s="36"/>
      <c r="H12" s="36"/>
      <c r="I12" s="37" t="s">
        <v>47</v>
      </c>
      <c r="J12" s="122" t="s">
        <v>75</v>
      </c>
    </row>
    <row r="13" spans="3:10" x14ac:dyDescent="0.25">
      <c r="C13" s="36"/>
      <c r="D13" s="36"/>
      <c r="E13" s="36"/>
      <c r="F13" s="36"/>
      <c r="G13" s="36"/>
      <c r="H13" s="36"/>
      <c r="I13" s="37" t="s">
        <v>125</v>
      </c>
      <c r="J13" s="122" t="s">
        <v>76</v>
      </c>
    </row>
    <row r="14" spans="3:10" x14ac:dyDescent="0.25">
      <c r="C14" s="36"/>
      <c r="D14" s="36"/>
      <c r="E14" s="36"/>
      <c r="F14" s="36"/>
      <c r="G14" s="36"/>
      <c r="H14" s="36"/>
      <c r="I14" s="37" t="s">
        <v>126</v>
      </c>
      <c r="J14" s="122" t="s">
        <v>77</v>
      </c>
    </row>
    <row r="15" spans="3:10" x14ac:dyDescent="0.25">
      <c r="C15" s="36"/>
      <c r="D15" s="36"/>
      <c r="E15" s="36"/>
      <c r="F15" s="36"/>
      <c r="G15" s="36"/>
      <c r="H15" s="36"/>
      <c r="I15" s="37" t="s">
        <v>237</v>
      </c>
      <c r="J15" s="122" t="s">
        <v>78</v>
      </c>
    </row>
    <row r="16" spans="3:10" x14ac:dyDescent="0.25">
      <c r="C16" s="36"/>
      <c r="D16" s="36"/>
      <c r="E16" s="36"/>
      <c r="F16" s="36"/>
      <c r="G16" s="36"/>
      <c r="H16" s="36"/>
      <c r="I16" s="37" t="s">
        <v>238</v>
      </c>
      <c r="J16" s="122" t="s">
        <v>79</v>
      </c>
    </row>
    <row r="17" spans="3:10" x14ac:dyDescent="0.25">
      <c r="C17" s="36"/>
      <c r="D17" s="36"/>
      <c r="E17" s="36"/>
      <c r="F17" s="36"/>
      <c r="G17" s="36"/>
      <c r="H17" s="36"/>
      <c r="I17" s="37" t="s">
        <v>239</v>
      </c>
      <c r="J17" s="122" t="s">
        <v>80</v>
      </c>
    </row>
    <row r="18" spans="3:10" x14ac:dyDescent="0.25">
      <c r="C18" s="36"/>
      <c r="D18" s="36"/>
      <c r="E18" s="36"/>
      <c r="F18" s="36"/>
      <c r="G18" s="36"/>
      <c r="H18" s="36"/>
      <c r="I18" s="37" t="s">
        <v>235</v>
      </c>
      <c r="J18" s="122" t="s">
        <v>81</v>
      </c>
    </row>
    <row r="19" spans="3:10" x14ac:dyDescent="0.25">
      <c r="C19" s="36"/>
      <c r="D19" s="36"/>
      <c r="E19" s="36"/>
      <c r="F19" s="36"/>
      <c r="G19" s="36"/>
      <c r="H19" s="36"/>
      <c r="I19" s="37" t="s">
        <v>234</v>
      </c>
      <c r="J19" s="122" t="s">
        <v>82</v>
      </c>
    </row>
    <row r="20" spans="3:10" x14ac:dyDescent="0.25">
      <c r="C20" s="36"/>
      <c r="D20" s="36"/>
      <c r="E20" s="36"/>
      <c r="F20" s="36"/>
      <c r="G20" s="36"/>
      <c r="H20" s="36"/>
      <c r="I20" s="37" t="s">
        <v>240</v>
      </c>
      <c r="J20" s="122" t="s">
        <v>83</v>
      </c>
    </row>
    <row r="21" spans="3:10" x14ac:dyDescent="0.25">
      <c r="C21" s="36"/>
      <c r="D21" s="36"/>
      <c r="E21" s="36"/>
      <c r="F21" s="36"/>
      <c r="G21" s="36"/>
      <c r="H21" s="36"/>
      <c r="I21" s="37" t="s">
        <v>129</v>
      </c>
      <c r="J21" s="122" t="s">
        <v>84</v>
      </c>
    </row>
    <row r="22" spans="3:10" x14ac:dyDescent="0.25">
      <c r="C22" s="36"/>
      <c r="D22" s="36"/>
      <c r="E22" s="36"/>
      <c r="F22" s="36"/>
      <c r="G22" s="36"/>
      <c r="H22" s="36"/>
      <c r="I22" s="37" t="s">
        <v>219</v>
      </c>
      <c r="J22" s="122" t="s">
        <v>85</v>
      </c>
    </row>
    <row r="23" spans="3:10" x14ac:dyDescent="0.25">
      <c r="C23" s="36"/>
      <c r="D23" s="36"/>
      <c r="E23" s="36"/>
      <c r="F23" s="36"/>
      <c r="G23" s="36"/>
      <c r="H23" s="36"/>
      <c r="I23" s="37" t="s">
        <v>241</v>
      </c>
      <c r="J23" s="122" t="s">
        <v>86</v>
      </c>
    </row>
    <row r="24" spans="3:10" x14ac:dyDescent="0.25">
      <c r="C24" s="36"/>
      <c r="D24" s="36"/>
      <c r="E24" s="36"/>
      <c r="F24" s="36"/>
      <c r="G24" s="36"/>
      <c r="H24" s="36"/>
      <c r="I24" s="37" t="s">
        <v>242</v>
      </c>
      <c r="J24" s="122" t="s">
        <v>87</v>
      </c>
    </row>
    <row r="25" spans="3:10" x14ac:dyDescent="0.25">
      <c r="C25" s="36"/>
      <c r="D25" s="36"/>
      <c r="E25" s="36"/>
      <c r="F25" s="36"/>
      <c r="G25" s="36"/>
      <c r="H25" s="36"/>
      <c r="I25" s="37" t="s">
        <v>243</v>
      </c>
      <c r="J25" s="122" t="s">
        <v>88</v>
      </c>
    </row>
    <row r="26" spans="3:10" x14ac:dyDescent="0.25">
      <c r="C26" s="36"/>
      <c r="D26" s="36"/>
      <c r="E26" s="36"/>
      <c r="F26" s="36"/>
      <c r="G26" s="36"/>
      <c r="H26" s="36"/>
      <c r="I26" s="37" t="s">
        <v>244</v>
      </c>
      <c r="J26" s="122" t="s">
        <v>89</v>
      </c>
    </row>
    <row r="27" spans="3:10" x14ac:dyDescent="0.25">
      <c r="C27" s="36"/>
      <c r="D27" s="36"/>
      <c r="E27" s="36"/>
      <c r="F27" s="36"/>
      <c r="G27" s="36"/>
      <c r="H27" s="36"/>
      <c r="I27" s="37" t="s">
        <v>245</v>
      </c>
      <c r="J27" s="122" t="s">
        <v>90</v>
      </c>
    </row>
    <row r="28" spans="3:10" x14ac:dyDescent="0.25">
      <c r="C28" s="36"/>
      <c r="D28" s="36"/>
      <c r="E28" s="36"/>
      <c r="F28" s="36"/>
      <c r="G28" s="36"/>
      <c r="H28" s="36"/>
      <c r="I28" s="37" t="s">
        <v>246</v>
      </c>
      <c r="J28" s="122" t="s">
        <v>91</v>
      </c>
    </row>
    <row r="29" spans="3:10" x14ac:dyDescent="0.25">
      <c r="C29" s="36"/>
      <c r="D29" s="36"/>
      <c r="E29" s="36"/>
      <c r="F29" s="36"/>
      <c r="G29" s="36"/>
      <c r="H29" s="36"/>
      <c r="I29" s="36" t="s">
        <v>49</v>
      </c>
      <c r="J29" s="123" t="s">
        <v>92</v>
      </c>
    </row>
    <row r="30" spans="3:10" x14ac:dyDescent="0.25">
      <c r="C30" s="36"/>
      <c r="D30" s="36"/>
      <c r="E30" s="36"/>
      <c r="F30" s="36"/>
      <c r="G30" s="36"/>
      <c r="H30" s="36"/>
      <c r="I30" s="36" t="s">
        <v>50</v>
      </c>
      <c r="J30" s="123" t="s">
        <v>93</v>
      </c>
    </row>
    <row r="31" spans="3:10" x14ac:dyDescent="0.25">
      <c r="C31" s="36"/>
      <c r="D31" s="36"/>
      <c r="E31" s="36"/>
      <c r="F31" s="36"/>
      <c r="G31" s="36"/>
      <c r="H31" s="36"/>
      <c r="I31" s="36" t="s">
        <v>51</v>
      </c>
      <c r="J31" s="123" t="s">
        <v>94</v>
      </c>
    </row>
    <row r="32" spans="3:10" ht="30" x14ac:dyDescent="0.25">
      <c r="I32" s="33" t="s">
        <v>52</v>
      </c>
      <c r="J32" s="124" t="s">
        <v>95</v>
      </c>
    </row>
    <row r="33" spans="9:10" x14ac:dyDescent="0.25">
      <c r="I33" s="33" t="s">
        <v>53</v>
      </c>
      <c r="J33" s="124" t="s">
        <v>96</v>
      </c>
    </row>
    <row r="34" spans="9:10" ht="30" x14ac:dyDescent="0.25">
      <c r="I34" s="33" t="s">
        <v>54</v>
      </c>
      <c r="J34" s="124" t="s">
        <v>226</v>
      </c>
    </row>
    <row r="35" spans="9:10" x14ac:dyDescent="0.25">
      <c r="I35" s="33" t="s">
        <v>55</v>
      </c>
      <c r="J35" s="124" t="s">
        <v>97</v>
      </c>
    </row>
    <row r="36" spans="9:10" x14ac:dyDescent="0.25">
      <c r="I36" s="33" t="s">
        <v>56</v>
      </c>
      <c r="J36" s="124" t="s">
        <v>98</v>
      </c>
    </row>
    <row r="37" spans="9:10" x14ac:dyDescent="0.25">
      <c r="I37" s="33" t="s">
        <v>57</v>
      </c>
      <c r="J37" s="124" t="s">
        <v>99</v>
      </c>
    </row>
    <row r="38" spans="9:10" x14ac:dyDescent="0.25">
      <c r="J38" s="124" t="s">
        <v>100</v>
      </c>
    </row>
    <row r="39" spans="9:10" x14ac:dyDescent="0.25">
      <c r="J39" s="124" t="s">
        <v>101</v>
      </c>
    </row>
    <row r="40" spans="9:10" x14ac:dyDescent="0.25">
      <c r="J40" s="124" t="s">
        <v>102</v>
      </c>
    </row>
    <row r="41" spans="9:10" x14ac:dyDescent="0.25">
      <c r="J41" s="124" t="s">
        <v>103</v>
      </c>
    </row>
    <row r="42" spans="9:10" x14ac:dyDescent="0.25">
      <c r="J42" s="124" t="s">
        <v>104</v>
      </c>
    </row>
    <row r="43" spans="9:10" x14ac:dyDescent="0.25">
      <c r="J43" s="124" t="s">
        <v>105</v>
      </c>
    </row>
  </sheetData>
  <customSheetViews>
    <customSheetView guid="{C463207C-6EEE-459F-B196-E216FC980535}" showPageBreaks="1" state="hidden" topLeftCell="E1">
      <selection activeCell="J4" sqref="J4"/>
      <pageMargins left="0.7" right="0.7" top="0.75" bottom="0.75" header="0.3" footer="0.3"/>
      <pageSetup paperSize="9" orientation="portrait" r:id="rId1"/>
    </customSheetView>
  </customSheetViews>
  <dataValidations count="1">
    <dataValidation type="list" allowBlank="1" showInputMessage="1" showErrorMessage="1" sqref="D1">
      <formula1>$D$2:$D$3</formula1>
    </dataValidation>
  </dataValidation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28"/>
  <sheetViews>
    <sheetView zoomScale="85" zoomScaleNormal="85" workbookViewId="0">
      <selection activeCell="A4" sqref="A4:XFD4"/>
    </sheetView>
  </sheetViews>
  <sheetFormatPr baseColWidth="10" defaultRowHeight="15" x14ac:dyDescent="0.25"/>
  <cols>
    <col min="1" max="1" width="3.140625" style="24" bestFit="1" customWidth="1"/>
    <col min="2" max="2" width="40.85546875" style="25" customWidth="1"/>
    <col min="3" max="3" width="38" style="25" bestFit="1" customWidth="1"/>
    <col min="4" max="4" width="26" style="25" customWidth="1"/>
    <col min="5" max="5" width="26" style="25" bestFit="1" customWidth="1"/>
    <col min="6" max="6" width="26" style="25" customWidth="1"/>
    <col min="7" max="7" width="14.28515625" style="26" bestFit="1" customWidth="1"/>
    <col min="8" max="8" width="26" style="25" customWidth="1"/>
    <col min="9" max="10" width="14.28515625" style="27" customWidth="1"/>
    <col min="11" max="11" width="24.42578125" style="27" customWidth="1"/>
    <col min="12" max="12" width="15.5703125" style="26" bestFit="1" customWidth="1"/>
    <col min="13" max="13" width="15.5703125" style="26" customWidth="1"/>
    <col min="14" max="14" width="15.5703125" style="26" bestFit="1" customWidth="1"/>
    <col min="15" max="15" width="14.5703125" style="26" bestFit="1" customWidth="1"/>
    <col min="16" max="16" width="16.140625" style="25" customWidth="1"/>
    <col min="17" max="17" width="9" style="25" bestFit="1" customWidth="1"/>
    <col min="18" max="18" width="41" style="25" bestFit="1" customWidth="1"/>
    <col min="19" max="19" width="39.140625" style="25" customWidth="1"/>
    <col min="20" max="20" width="51.5703125" style="25" customWidth="1"/>
    <col min="21" max="16384" width="11.42578125" style="25"/>
  </cols>
  <sheetData>
    <row r="1" spans="1:20" s="1" customFormat="1" x14ac:dyDescent="0.25">
      <c r="A1" s="21"/>
      <c r="G1" s="22"/>
      <c r="I1" s="23"/>
      <c r="J1" s="23"/>
      <c r="K1" s="23"/>
      <c r="L1" s="22"/>
      <c r="M1" s="22"/>
      <c r="N1" s="22"/>
      <c r="O1" s="22"/>
    </row>
    <row r="2" spans="1:20" s="1" customFormat="1" x14ac:dyDescent="0.25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3"/>
    </row>
    <row r="3" spans="1:20" s="1" customFormat="1" ht="18.75" x14ac:dyDescent="0.3">
      <c r="A3" s="154" t="s">
        <v>31</v>
      </c>
      <c r="B3" s="155"/>
      <c r="C3" s="155"/>
      <c r="D3" s="155"/>
      <c r="E3" s="155"/>
      <c r="F3" s="155"/>
      <c r="G3" s="155"/>
      <c r="H3" s="155"/>
      <c r="I3" s="158"/>
      <c r="J3" s="159" t="s">
        <v>32</v>
      </c>
      <c r="K3" s="160"/>
      <c r="L3" s="160"/>
      <c r="M3" s="160"/>
      <c r="N3" s="160"/>
      <c r="O3" s="160"/>
      <c r="P3" s="160"/>
      <c r="Q3" s="160"/>
      <c r="R3" s="160"/>
      <c r="S3" s="160"/>
      <c r="T3" s="162"/>
    </row>
    <row r="4" spans="1:20" s="20" customFormat="1" ht="45" x14ac:dyDescent="0.25">
      <c r="A4" s="28" t="s">
        <v>2</v>
      </c>
      <c r="B4" s="29" t="s">
        <v>5</v>
      </c>
      <c r="C4" s="29" t="s">
        <v>110</v>
      </c>
      <c r="D4" s="29" t="s">
        <v>25</v>
      </c>
      <c r="E4" s="29" t="s">
        <v>6</v>
      </c>
      <c r="F4" s="29" t="s">
        <v>24</v>
      </c>
      <c r="G4" s="30" t="s">
        <v>4</v>
      </c>
      <c r="H4" s="29" t="s">
        <v>16</v>
      </c>
      <c r="I4" s="29" t="s">
        <v>13</v>
      </c>
      <c r="J4" s="31" t="s">
        <v>60</v>
      </c>
      <c r="K4" s="31" t="s">
        <v>58</v>
      </c>
      <c r="L4" s="31" t="s">
        <v>33</v>
      </c>
      <c r="M4" s="31" t="s">
        <v>59</v>
      </c>
      <c r="N4" s="31" t="s">
        <v>10</v>
      </c>
      <c r="O4" s="31" t="s">
        <v>11</v>
      </c>
      <c r="P4" s="32" t="s">
        <v>29</v>
      </c>
      <c r="Q4" s="32" t="s">
        <v>12</v>
      </c>
      <c r="R4" s="32" t="s">
        <v>106</v>
      </c>
      <c r="S4" s="32" t="s">
        <v>107</v>
      </c>
      <c r="T4" s="32" t="s">
        <v>30</v>
      </c>
    </row>
    <row r="5" spans="1:20" ht="150" x14ac:dyDescent="0.25">
      <c r="A5" s="49">
        <v>1</v>
      </c>
      <c r="B5" s="50" t="s">
        <v>113</v>
      </c>
      <c r="C5" s="42" t="s">
        <v>114</v>
      </c>
      <c r="D5" s="51" t="s">
        <v>26</v>
      </c>
      <c r="E5" s="51" t="s">
        <v>9</v>
      </c>
      <c r="F5" s="51" t="s">
        <v>67</v>
      </c>
      <c r="G5" s="43">
        <v>44294</v>
      </c>
      <c r="H5" s="51" t="s">
        <v>115</v>
      </c>
      <c r="I5" s="44" t="s">
        <v>14</v>
      </c>
      <c r="J5" s="44" t="s">
        <v>64</v>
      </c>
      <c r="K5" s="44">
        <v>0</v>
      </c>
      <c r="L5" s="52" t="s">
        <v>26</v>
      </c>
      <c r="M5" s="52">
        <v>44301</v>
      </c>
      <c r="N5" s="52">
        <v>44319</v>
      </c>
      <c r="O5" s="52">
        <v>44319</v>
      </c>
      <c r="P5" s="53" t="s">
        <v>22</v>
      </c>
      <c r="Q5" s="54">
        <v>1</v>
      </c>
      <c r="R5" s="51" t="s">
        <v>128</v>
      </c>
      <c r="S5" s="51" t="s">
        <v>48</v>
      </c>
      <c r="T5" s="50" t="s">
        <v>116</v>
      </c>
    </row>
    <row r="6" spans="1:20" ht="120" x14ac:dyDescent="0.25">
      <c r="A6" s="49">
        <v>2</v>
      </c>
      <c r="B6" s="50" t="s">
        <v>120</v>
      </c>
      <c r="C6" s="42" t="s">
        <v>121</v>
      </c>
      <c r="D6" s="51" t="s">
        <v>26</v>
      </c>
      <c r="E6" s="51" t="s">
        <v>7</v>
      </c>
      <c r="F6" s="51" t="s">
        <v>101</v>
      </c>
      <c r="G6" s="43">
        <v>44279</v>
      </c>
      <c r="H6" s="51" t="s">
        <v>122</v>
      </c>
      <c r="I6" s="44" t="s">
        <v>14</v>
      </c>
      <c r="J6" s="44" t="s">
        <v>64</v>
      </c>
      <c r="K6" s="44">
        <v>0</v>
      </c>
      <c r="L6" s="52" t="s">
        <v>26</v>
      </c>
      <c r="M6" s="52">
        <v>44307</v>
      </c>
      <c r="N6" s="52">
        <v>44322</v>
      </c>
      <c r="O6" s="52">
        <v>44322</v>
      </c>
      <c r="P6" s="51" t="s">
        <v>22</v>
      </c>
      <c r="Q6" s="54">
        <v>1</v>
      </c>
      <c r="R6" s="51" t="s">
        <v>126</v>
      </c>
      <c r="S6" s="51"/>
      <c r="T6" s="50" t="s">
        <v>123</v>
      </c>
    </row>
    <row r="7" spans="1:20" ht="150" x14ac:dyDescent="0.25">
      <c r="A7" s="49">
        <v>3</v>
      </c>
      <c r="B7" s="50" t="s">
        <v>133</v>
      </c>
      <c r="C7" s="42" t="s">
        <v>132</v>
      </c>
      <c r="D7" s="51" t="s">
        <v>26</v>
      </c>
      <c r="E7" s="51" t="s">
        <v>9</v>
      </c>
      <c r="F7" s="51" t="s">
        <v>101</v>
      </c>
      <c r="G7" s="43">
        <v>44295</v>
      </c>
      <c r="H7" s="51" t="s">
        <v>122</v>
      </c>
      <c r="I7" s="44" t="s">
        <v>14</v>
      </c>
      <c r="J7" s="44" t="s">
        <v>64</v>
      </c>
      <c r="K7" s="44">
        <v>0</v>
      </c>
      <c r="L7" s="52" t="s">
        <v>27</v>
      </c>
      <c r="M7" s="52">
        <v>44303</v>
      </c>
      <c r="N7" s="52">
        <v>44306</v>
      </c>
      <c r="O7" s="52">
        <v>44322</v>
      </c>
      <c r="P7" s="51" t="s">
        <v>21</v>
      </c>
      <c r="Q7" s="54">
        <v>1</v>
      </c>
      <c r="R7" s="51" t="s">
        <v>126</v>
      </c>
      <c r="S7" s="51"/>
      <c r="T7" s="50" t="s">
        <v>134</v>
      </c>
    </row>
    <row r="8" spans="1:20" ht="75" x14ac:dyDescent="0.25">
      <c r="A8" s="49">
        <v>4</v>
      </c>
      <c r="B8" s="50" t="s">
        <v>138</v>
      </c>
      <c r="C8" s="42" t="s">
        <v>139</v>
      </c>
      <c r="D8" s="51" t="s">
        <v>26</v>
      </c>
      <c r="E8" s="51" t="s">
        <v>9</v>
      </c>
      <c r="F8" s="51" t="s">
        <v>90</v>
      </c>
      <c r="G8" s="43">
        <v>44266</v>
      </c>
      <c r="H8" s="51" t="s">
        <v>140</v>
      </c>
      <c r="I8" s="44" t="s">
        <v>14</v>
      </c>
      <c r="J8" s="44" t="s">
        <v>64</v>
      </c>
      <c r="K8" s="44">
        <v>0</v>
      </c>
      <c r="L8" s="52" t="s">
        <v>27</v>
      </c>
      <c r="M8" s="52">
        <v>44282</v>
      </c>
      <c r="N8" s="52">
        <v>44298</v>
      </c>
      <c r="O8" s="52">
        <v>44314</v>
      </c>
      <c r="P8" s="51" t="s">
        <v>22</v>
      </c>
      <c r="Q8" s="54">
        <v>1</v>
      </c>
      <c r="R8" s="51" t="s">
        <v>128</v>
      </c>
      <c r="S8" s="51"/>
      <c r="T8" s="50" t="s">
        <v>141</v>
      </c>
    </row>
    <row r="9" spans="1:20" ht="105" x14ac:dyDescent="0.25">
      <c r="A9" s="49">
        <v>5</v>
      </c>
      <c r="B9" s="50" t="s">
        <v>142</v>
      </c>
      <c r="C9" s="42" t="s">
        <v>143</v>
      </c>
      <c r="D9" s="51" t="s">
        <v>26</v>
      </c>
      <c r="E9" s="51" t="s">
        <v>9</v>
      </c>
      <c r="F9" s="51" t="s">
        <v>97</v>
      </c>
      <c r="G9" s="43">
        <v>44284</v>
      </c>
      <c r="H9" s="51" t="s">
        <v>169</v>
      </c>
      <c r="I9" s="44" t="s">
        <v>14</v>
      </c>
      <c r="J9" s="44" t="s">
        <v>64</v>
      </c>
      <c r="K9" s="44">
        <v>0</v>
      </c>
      <c r="L9" s="52" t="s">
        <v>26</v>
      </c>
      <c r="M9" s="52">
        <v>44284</v>
      </c>
      <c r="N9" s="52">
        <v>44316</v>
      </c>
      <c r="O9" s="52">
        <v>44316</v>
      </c>
      <c r="P9" s="51" t="s">
        <v>22</v>
      </c>
      <c r="Q9" s="54">
        <v>1</v>
      </c>
      <c r="R9" s="51" t="s">
        <v>126</v>
      </c>
      <c r="S9" s="51"/>
      <c r="T9" s="50" t="s">
        <v>144</v>
      </c>
    </row>
    <row r="10" spans="1:20" ht="90" x14ac:dyDescent="0.25">
      <c r="A10" s="49">
        <v>6</v>
      </c>
      <c r="B10" s="50" t="s">
        <v>170</v>
      </c>
      <c r="C10" s="42" t="s">
        <v>146</v>
      </c>
      <c r="D10" s="51" t="s">
        <v>26</v>
      </c>
      <c r="E10" s="51" t="s">
        <v>9</v>
      </c>
      <c r="F10" s="51" t="s">
        <v>90</v>
      </c>
      <c r="G10" s="43">
        <v>44313</v>
      </c>
      <c r="H10" s="51" t="s">
        <v>140</v>
      </c>
      <c r="I10" s="44" t="s">
        <v>15</v>
      </c>
      <c r="J10" s="44" t="s">
        <v>64</v>
      </c>
      <c r="K10" s="44">
        <v>1</v>
      </c>
      <c r="L10" s="52" t="s">
        <v>26</v>
      </c>
      <c r="M10" s="52">
        <v>44313</v>
      </c>
      <c r="N10" s="52">
        <v>44337</v>
      </c>
      <c r="O10" s="52">
        <v>44337</v>
      </c>
      <c r="P10" s="51" t="s">
        <v>18</v>
      </c>
      <c r="Q10" s="54">
        <v>1</v>
      </c>
      <c r="R10" s="51" t="s">
        <v>119</v>
      </c>
      <c r="S10" s="51" t="s">
        <v>129</v>
      </c>
      <c r="T10" s="50" t="s">
        <v>150</v>
      </c>
    </row>
    <row r="11" spans="1:20" ht="90" x14ac:dyDescent="0.25">
      <c r="A11" s="49">
        <v>7</v>
      </c>
      <c r="B11" s="50" t="s">
        <v>147</v>
      </c>
      <c r="C11" s="42" t="s">
        <v>148</v>
      </c>
      <c r="D11" s="51" t="s">
        <v>26</v>
      </c>
      <c r="E11" s="51" t="s">
        <v>8</v>
      </c>
      <c r="F11" s="51" t="s">
        <v>90</v>
      </c>
      <c r="G11" s="43">
        <v>44265</v>
      </c>
      <c r="H11" s="51" t="s">
        <v>140</v>
      </c>
      <c r="I11" s="44" t="s">
        <v>14</v>
      </c>
      <c r="J11" s="44" t="s">
        <v>64</v>
      </c>
      <c r="K11" s="44">
        <v>0</v>
      </c>
      <c r="L11" s="52" t="s">
        <v>27</v>
      </c>
      <c r="M11" s="52">
        <v>44321</v>
      </c>
      <c r="N11" s="52">
        <v>44323</v>
      </c>
      <c r="O11" s="52">
        <v>44323</v>
      </c>
      <c r="P11" s="51" t="s">
        <v>22</v>
      </c>
      <c r="Q11" s="54">
        <v>1</v>
      </c>
      <c r="R11" s="51" t="s">
        <v>126</v>
      </c>
      <c r="S11" s="51"/>
      <c r="T11" s="50" t="s">
        <v>149</v>
      </c>
    </row>
    <row r="12" spans="1:20" ht="90" x14ac:dyDescent="0.25">
      <c r="A12" s="49">
        <v>8</v>
      </c>
      <c r="B12" s="50" t="s">
        <v>152</v>
      </c>
      <c r="C12" s="42" t="s">
        <v>151</v>
      </c>
      <c r="D12" s="51" t="s">
        <v>26</v>
      </c>
      <c r="E12" s="51" t="s">
        <v>9</v>
      </c>
      <c r="F12" s="51" t="s">
        <v>90</v>
      </c>
      <c r="G12" s="43">
        <v>44298</v>
      </c>
      <c r="H12" s="51" t="s">
        <v>140</v>
      </c>
      <c r="I12" s="44" t="s">
        <v>14</v>
      </c>
      <c r="J12" s="44" t="s">
        <v>64</v>
      </c>
      <c r="K12" s="44">
        <v>1</v>
      </c>
      <c r="L12" s="52" t="s">
        <v>27</v>
      </c>
      <c r="M12" s="52">
        <v>44313</v>
      </c>
      <c r="N12" s="52">
        <v>44323</v>
      </c>
      <c r="O12" s="52">
        <v>44323</v>
      </c>
      <c r="P12" s="51" t="s">
        <v>22</v>
      </c>
      <c r="Q12" s="54">
        <v>1</v>
      </c>
      <c r="R12" s="51" t="s">
        <v>126</v>
      </c>
      <c r="S12" s="51"/>
      <c r="T12" s="50"/>
    </row>
    <row r="13" spans="1:20" ht="75" x14ac:dyDescent="0.25">
      <c r="A13" s="49">
        <v>9</v>
      </c>
      <c r="B13" s="50" t="s">
        <v>154</v>
      </c>
      <c r="C13" s="42" t="s">
        <v>155</v>
      </c>
      <c r="D13" s="51" t="s">
        <v>27</v>
      </c>
      <c r="E13" s="51" t="s">
        <v>7</v>
      </c>
      <c r="F13" s="51" t="s">
        <v>90</v>
      </c>
      <c r="G13" s="43">
        <v>43920</v>
      </c>
      <c r="H13" s="51" t="s">
        <v>140</v>
      </c>
      <c r="I13" s="44" t="s">
        <v>14</v>
      </c>
      <c r="J13" s="44" t="s">
        <v>64</v>
      </c>
      <c r="K13" s="44">
        <v>1</v>
      </c>
      <c r="L13" s="52" t="s">
        <v>26</v>
      </c>
      <c r="M13" s="52">
        <v>43953</v>
      </c>
      <c r="N13" s="52">
        <v>44237</v>
      </c>
      <c r="O13" s="52">
        <v>44351</v>
      </c>
      <c r="P13" s="51" t="s">
        <v>21</v>
      </c>
      <c r="Q13" s="54">
        <v>1</v>
      </c>
      <c r="R13" s="51" t="s">
        <v>127</v>
      </c>
      <c r="S13" s="51"/>
      <c r="T13" s="50" t="s">
        <v>174</v>
      </c>
    </row>
    <row r="14" spans="1:20" ht="75" x14ac:dyDescent="0.25">
      <c r="A14" s="49">
        <v>10</v>
      </c>
      <c r="B14" s="50" t="s">
        <v>156</v>
      </c>
      <c r="C14" s="42" t="s">
        <v>159</v>
      </c>
      <c r="D14" s="51" t="s">
        <v>26</v>
      </c>
      <c r="E14" s="51" t="s">
        <v>9</v>
      </c>
      <c r="F14" s="51" t="s">
        <v>90</v>
      </c>
      <c r="G14" s="60" t="s">
        <v>171</v>
      </c>
      <c r="H14" s="51" t="s">
        <v>140</v>
      </c>
      <c r="I14" s="44" t="s">
        <v>14</v>
      </c>
      <c r="J14" s="44" t="s">
        <v>64</v>
      </c>
      <c r="K14" s="44">
        <v>1</v>
      </c>
      <c r="L14" s="52" t="s">
        <v>27</v>
      </c>
      <c r="M14" s="52">
        <v>44146</v>
      </c>
      <c r="N14" s="52">
        <v>44302</v>
      </c>
      <c r="O14" s="52">
        <v>44309</v>
      </c>
      <c r="P14" s="51" t="s">
        <v>22</v>
      </c>
      <c r="Q14" s="54">
        <v>1</v>
      </c>
      <c r="R14" s="51" t="s">
        <v>127</v>
      </c>
      <c r="S14" s="51"/>
      <c r="T14" s="50" t="s">
        <v>157</v>
      </c>
    </row>
    <row r="15" spans="1:20" ht="60" x14ac:dyDescent="0.25">
      <c r="A15" s="49">
        <v>11</v>
      </c>
      <c r="B15" s="50" t="s">
        <v>158</v>
      </c>
      <c r="C15" s="42" t="s">
        <v>160</v>
      </c>
      <c r="D15" s="51" t="s">
        <v>26</v>
      </c>
      <c r="E15" s="51" t="s">
        <v>9</v>
      </c>
      <c r="F15" s="51" t="s">
        <v>90</v>
      </c>
      <c r="G15" s="43">
        <v>44214</v>
      </c>
      <c r="H15" s="51" t="s">
        <v>140</v>
      </c>
      <c r="I15" s="44" t="s">
        <v>14</v>
      </c>
      <c r="J15" s="44" t="s">
        <v>64</v>
      </c>
      <c r="K15" s="44">
        <v>0</v>
      </c>
      <c r="L15" s="52" t="s">
        <v>26</v>
      </c>
      <c r="M15" s="52">
        <v>44214</v>
      </c>
      <c r="N15" s="52">
        <v>44222</v>
      </c>
      <c r="O15" s="52">
        <v>44230</v>
      </c>
      <c r="P15" s="51" t="s">
        <v>22</v>
      </c>
      <c r="Q15" s="54">
        <v>1</v>
      </c>
      <c r="R15" s="51" t="s">
        <v>128</v>
      </c>
      <c r="S15" s="51"/>
      <c r="T15" s="50" t="s">
        <v>161</v>
      </c>
    </row>
    <row r="16" spans="1:20" ht="45" x14ac:dyDescent="0.25">
      <c r="A16" s="49">
        <v>12</v>
      </c>
      <c r="B16" s="50" t="s">
        <v>164</v>
      </c>
      <c r="C16" s="42" t="s">
        <v>145</v>
      </c>
      <c r="D16" s="51" t="s">
        <v>27</v>
      </c>
      <c r="E16" s="51" t="s">
        <v>9</v>
      </c>
      <c r="F16" s="51" t="s">
        <v>90</v>
      </c>
      <c r="G16" s="43">
        <v>44197</v>
      </c>
      <c r="H16" s="51" t="s">
        <v>140</v>
      </c>
      <c r="I16" s="44" t="s">
        <v>14</v>
      </c>
      <c r="J16" s="44" t="s">
        <v>64</v>
      </c>
      <c r="K16" s="44">
        <v>0</v>
      </c>
      <c r="L16" s="52" t="s">
        <v>27</v>
      </c>
      <c r="M16" s="52">
        <v>44197</v>
      </c>
      <c r="N16" s="52">
        <v>44303</v>
      </c>
      <c r="O16" s="52">
        <v>44309</v>
      </c>
      <c r="P16" s="51" t="s">
        <v>22</v>
      </c>
      <c r="Q16" s="54">
        <v>1</v>
      </c>
      <c r="R16" s="51" t="s">
        <v>129</v>
      </c>
      <c r="S16" s="51"/>
      <c r="T16" s="50" t="s">
        <v>165</v>
      </c>
    </row>
    <row r="17" spans="1:22" ht="105" x14ac:dyDescent="0.25">
      <c r="A17" s="49">
        <v>13</v>
      </c>
      <c r="B17" s="50" t="s">
        <v>167</v>
      </c>
      <c r="C17" s="42"/>
      <c r="D17" s="51" t="s">
        <v>27</v>
      </c>
      <c r="E17" s="51" t="s">
        <v>9</v>
      </c>
      <c r="F17" s="51" t="s">
        <v>69</v>
      </c>
      <c r="G17" s="43">
        <v>44260</v>
      </c>
      <c r="H17" s="51" t="s">
        <v>173</v>
      </c>
      <c r="I17" s="44" t="s">
        <v>15</v>
      </c>
      <c r="J17" s="44" t="s">
        <v>64</v>
      </c>
      <c r="K17" s="44">
        <v>0</v>
      </c>
      <c r="L17" s="52" t="s">
        <v>27</v>
      </c>
      <c r="M17" s="61" t="s">
        <v>171</v>
      </c>
      <c r="N17" s="61" t="s">
        <v>171</v>
      </c>
      <c r="O17" s="61" t="s">
        <v>171</v>
      </c>
      <c r="P17" s="51" t="s">
        <v>22</v>
      </c>
      <c r="Q17" s="54">
        <v>1</v>
      </c>
      <c r="R17" s="51" t="s">
        <v>128</v>
      </c>
      <c r="S17" s="51" t="s">
        <v>119</v>
      </c>
      <c r="T17" s="50"/>
    </row>
    <row r="18" spans="1:22" ht="75" x14ac:dyDescent="0.25">
      <c r="A18" s="49">
        <v>14</v>
      </c>
      <c r="B18" s="50" t="s">
        <v>177</v>
      </c>
      <c r="C18" s="42"/>
      <c r="D18" s="51" t="s">
        <v>26</v>
      </c>
      <c r="E18" s="51" t="s">
        <v>9</v>
      </c>
      <c r="F18" s="51" t="s">
        <v>67</v>
      </c>
      <c r="G18" s="43">
        <v>44294</v>
      </c>
      <c r="H18" s="51" t="s">
        <v>115</v>
      </c>
      <c r="I18" s="44" t="s">
        <v>14</v>
      </c>
      <c r="J18" s="44" t="s">
        <v>64</v>
      </c>
      <c r="K18" s="44">
        <v>0</v>
      </c>
      <c r="L18" s="52" t="s">
        <v>26</v>
      </c>
      <c r="M18" s="52">
        <v>44301</v>
      </c>
      <c r="N18" s="52">
        <v>44371</v>
      </c>
      <c r="O18" s="52">
        <v>44348</v>
      </c>
      <c r="P18" s="53" t="s">
        <v>22</v>
      </c>
      <c r="Q18" s="54">
        <v>1</v>
      </c>
      <c r="R18" s="51" t="s">
        <v>128</v>
      </c>
      <c r="S18" s="51"/>
      <c r="T18" s="50"/>
      <c r="U18" s="39"/>
    </row>
    <row r="19" spans="1:22" ht="75" x14ac:dyDescent="0.25">
      <c r="A19" s="49">
        <v>15</v>
      </c>
      <c r="B19" s="50" t="s">
        <v>124</v>
      </c>
      <c r="C19" s="42" t="s">
        <v>121</v>
      </c>
      <c r="D19" s="51" t="s">
        <v>27</v>
      </c>
      <c r="E19" s="51" t="s">
        <v>9</v>
      </c>
      <c r="F19" s="51" t="s">
        <v>101</v>
      </c>
      <c r="G19" s="43">
        <v>44279</v>
      </c>
      <c r="H19" s="51" t="s">
        <v>122</v>
      </c>
      <c r="I19" s="44" t="s">
        <v>14</v>
      </c>
      <c r="J19" s="44" t="s">
        <v>64</v>
      </c>
      <c r="K19" s="44">
        <v>1</v>
      </c>
      <c r="L19" s="52" t="s">
        <v>26</v>
      </c>
      <c r="M19" s="52">
        <v>44307</v>
      </c>
      <c r="N19" s="52">
        <v>44322</v>
      </c>
      <c r="O19" s="52">
        <v>44393</v>
      </c>
      <c r="P19" s="51" t="s">
        <v>22</v>
      </c>
      <c r="Q19" s="54">
        <v>1</v>
      </c>
      <c r="R19" s="51" t="s">
        <v>126</v>
      </c>
      <c r="S19" s="51" t="s">
        <v>130</v>
      </c>
      <c r="T19" s="50" t="s">
        <v>131</v>
      </c>
    </row>
    <row r="20" spans="1:22" ht="90" x14ac:dyDescent="0.25">
      <c r="A20" s="49">
        <v>16</v>
      </c>
      <c r="B20" s="50" t="s">
        <v>135</v>
      </c>
      <c r="C20" s="42" t="s">
        <v>136</v>
      </c>
      <c r="D20" s="51" t="s">
        <v>26</v>
      </c>
      <c r="E20" s="51" t="s">
        <v>7</v>
      </c>
      <c r="F20" s="51" t="s">
        <v>67</v>
      </c>
      <c r="G20" s="43">
        <v>44313</v>
      </c>
      <c r="H20" s="51" t="s">
        <v>122</v>
      </c>
      <c r="I20" s="44" t="s">
        <v>14</v>
      </c>
      <c r="J20" s="44" t="s">
        <v>64</v>
      </c>
      <c r="K20" s="44">
        <v>0</v>
      </c>
      <c r="L20" s="52" t="s">
        <v>27</v>
      </c>
      <c r="M20" s="52">
        <v>44321</v>
      </c>
      <c r="N20" s="52">
        <v>44330</v>
      </c>
      <c r="O20" s="52">
        <v>44393</v>
      </c>
      <c r="P20" s="51" t="s">
        <v>22</v>
      </c>
      <c r="Q20" s="54">
        <v>1</v>
      </c>
      <c r="R20" s="51" t="s">
        <v>126</v>
      </c>
      <c r="S20" s="51"/>
      <c r="T20" s="50" t="s">
        <v>137</v>
      </c>
    </row>
    <row r="21" spans="1:22" ht="60" x14ac:dyDescent="0.25">
      <c r="A21" s="49">
        <v>17</v>
      </c>
      <c r="B21" s="50" t="s">
        <v>162</v>
      </c>
      <c r="C21" s="42" t="s">
        <v>145</v>
      </c>
      <c r="D21" s="51" t="s">
        <v>28</v>
      </c>
      <c r="E21" s="51" t="s">
        <v>9</v>
      </c>
      <c r="F21" s="51" t="s">
        <v>69</v>
      </c>
      <c r="G21" s="43">
        <v>44044</v>
      </c>
      <c r="H21" s="51" t="s">
        <v>173</v>
      </c>
      <c r="I21" s="44" t="s">
        <v>14</v>
      </c>
      <c r="J21" s="44" t="s">
        <v>64</v>
      </c>
      <c r="K21" s="44">
        <v>0</v>
      </c>
      <c r="L21" s="52" t="s">
        <v>27</v>
      </c>
      <c r="M21" s="52">
        <v>44044</v>
      </c>
      <c r="N21" s="52">
        <v>44100</v>
      </c>
      <c r="O21" s="61">
        <v>44393</v>
      </c>
      <c r="P21" s="51" t="s">
        <v>22</v>
      </c>
      <c r="Q21" s="54">
        <v>1</v>
      </c>
      <c r="R21" s="51" t="s">
        <v>126</v>
      </c>
      <c r="S21" s="51"/>
      <c r="T21" s="50" t="s">
        <v>163</v>
      </c>
    </row>
    <row r="22" spans="1:22" ht="45" x14ac:dyDescent="0.25">
      <c r="A22" s="49">
        <v>18</v>
      </c>
      <c r="B22" s="50" t="s">
        <v>168</v>
      </c>
      <c r="C22" s="42"/>
      <c r="D22" s="51" t="s">
        <v>26</v>
      </c>
      <c r="E22" s="51" t="s">
        <v>9</v>
      </c>
      <c r="F22" s="51" t="s">
        <v>90</v>
      </c>
      <c r="G22" s="60" t="s">
        <v>171</v>
      </c>
      <c r="H22" s="51" t="s">
        <v>173</v>
      </c>
      <c r="I22" s="44" t="s">
        <v>14</v>
      </c>
      <c r="J22" s="44" t="s">
        <v>64</v>
      </c>
      <c r="K22" s="44">
        <v>0</v>
      </c>
      <c r="L22" s="52" t="s">
        <v>26</v>
      </c>
      <c r="M22" s="61" t="s">
        <v>171</v>
      </c>
      <c r="N22" s="61" t="s">
        <v>171</v>
      </c>
      <c r="O22" s="61">
        <v>44393</v>
      </c>
      <c r="P22" s="51" t="s">
        <v>22</v>
      </c>
      <c r="Q22" s="54">
        <v>1</v>
      </c>
      <c r="R22" s="51" t="s">
        <v>126</v>
      </c>
      <c r="S22" s="51"/>
      <c r="T22" s="50"/>
    </row>
    <row r="23" spans="1:22" ht="75" x14ac:dyDescent="0.25">
      <c r="A23" s="49">
        <v>19</v>
      </c>
      <c r="B23" s="50" t="s">
        <v>176</v>
      </c>
      <c r="C23" s="42"/>
      <c r="D23" s="51" t="s">
        <v>27</v>
      </c>
      <c r="E23" s="51" t="s">
        <v>9</v>
      </c>
      <c r="F23" s="51" t="s">
        <v>90</v>
      </c>
      <c r="G23" s="60" t="s">
        <v>171</v>
      </c>
      <c r="H23" s="51" t="s">
        <v>140</v>
      </c>
      <c r="I23" s="44" t="s">
        <v>14</v>
      </c>
      <c r="J23" s="44" t="s">
        <v>64</v>
      </c>
      <c r="K23" s="44">
        <v>0</v>
      </c>
      <c r="L23" s="52" t="s">
        <v>26</v>
      </c>
      <c r="M23" s="61" t="s">
        <v>171</v>
      </c>
      <c r="N23" s="61" t="s">
        <v>171</v>
      </c>
      <c r="O23" s="61">
        <v>44393</v>
      </c>
      <c r="P23" s="51" t="s">
        <v>22</v>
      </c>
      <c r="Q23" s="54">
        <v>1</v>
      </c>
      <c r="R23" s="51" t="s">
        <v>126</v>
      </c>
      <c r="S23" s="51" t="s">
        <v>119</v>
      </c>
      <c r="T23" s="50"/>
    </row>
    <row r="24" spans="1:22" ht="45" x14ac:dyDescent="0.25">
      <c r="A24" s="49">
        <v>20</v>
      </c>
      <c r="B24" s="50" t="s">
        <v>178</v>
      </c>
      <c r="C24" s="42"/>
      <c r="D24" s="51" t="s">
        <v>26</v>
      </c>
      <c r="E24" s="51" t="s">
        <v>9</v>
      </c>
      <c r="F24" s="51" t="s">
        <v>67</v>
      </c>
      <c r="G24" s="43">
        <v>44279</v>
      </c>
      <c r="H24" s="51" t="s">
        <v>122</v>
      </c>
      <c r="I24" s="44" t="s">
        <v>14</v>
      </c>
      <c r="J24" s="44" t="s">
        <v>64</v>
      </c>
      <c r="K24" s="44">
        <v>0</v>
      </c>
      <c r="L24" s="52" t="s">
        <v>26</v>
      </c>
      <c r="M24" s="52">
        <v>44361</v>
      </c>
      <c r="N24" s="52">
        <v>44365</v>
      </c>
      <c r="O24" s="52">
        <v>44393</v>
      </c>
      <c r="P24" s="51" t="s">
        <v>22</v>
      </c>
      <c r="Q24" s="54">
        <v>1</v>
      </c>
      <c r="R24" s="51" t="s">
        <v>126</v>
      </c>
      <c r="S24" s="51"/>
      <c r="T24" s="50"/>
    </row>
    <row r="25" spans="1:22" ht="30" x14ac:dyDescent="0.25">
      <c r="A25" s="49">
        <v>21</v>
      </c>
      <c r="B25" s="50" t="s">
        <v>186</v>
      </c>
      <c r="C25" s="42"/>
      <c r="D25" s="51" t="s">
        <v>26</v>
      </c>
      <c r="E25" s="51" t="s">
        <v>9</v>
      </c>
      <c r="F25" s="51" t="s">
        <v>68</v>
      </c>
      <c r="G25" s="43">
        <v>44334</v>
      </c>
      <c r="H25" s="51" t="s">
        <v>140</v>
      </c>
      <c r="I25" s="44" t="s">
        <v>14</v>
      </c>
      <c r="J25" s="44" t="s">
        <v>64</v>
      </c>
      <c r="K25" s="44">
        <v>0</v>
      </c>
      <c r="L25" s="52" t="s">
        <v>26</v>
      </c>
      <c r="M25" s="52">
        <v>44362</v>
      </c>
      <c r="N25" s="61" t="s">
        <v>171</v>
      </c>
      <c r="O25" s="61">
        <v>44393</v>
      </c>
      <c r="P25" s="51" t="s">
        <v>22</v>
      </c>
      <c r="Q25" s="54">
        <v>1</v>
      </c>
      <c r="R25" s="51" t="s">
        <v>126</v>
      </c>
      <c r="S25" s="51"/>
      <c r="T25" s="50"/>
    </row>
    <row r="26" spans="1:22" ht="45" x14ac:dyDescent="0.25">
      <c r="A26" s="49">
        <v>22</v>
      </c>
      <c r="B26" s="50" t="s">
        <v>187</v>
      </c>
      <c r="C26" s="42"/>
      <c r="D26" s="51" t="s">
        <v>26</v>
      </c>
      <c r="E26" s="51" t="s">
        <v>9</v>
      </c>
      <c r="F26" s="51" t="s">
        <v>97</v>
      </c>
      <c r="G26" s="43">
        <v>44327</v>
      </c>
      <c r="H26" s="51" t="s">
        <v>169</v>
      </c>
      <c r="I26" s="44" t="s">
        <v>14</v>
      </c>
      <c r="J26" s="44" t="s">
        <v>64</v>
      </c>
      <c r="K26" s="44">
        <v>0</v>
      </c>
      <c r="L26" s="52" t="s">
        <v>26</v>
      </c>
      <c r="M26" s="52">
        <v>44362</v>
      </c>
      <c r="N26" s="61" t="s">
        <v>171</v>
      </c>
      <c r="O26" s="61">
        <v>44393</v>
      </c>
      <c r="P26" s="51" t="s">
        <v>22</v>
      </c>
      <c r="Q26" s="54">
        <v>1</v>
      </c>
      <c r="R26" s="51" t="s">
        <v>126</v>
      </c>
      <c r="S26" s="51"/>
      <c r="T26" s="50"/>
    </row>
    <row r="27" spans="1:22" ht="75" x14ac:dyDescent="0.25">
      <c r="A27" s="49">
        <v>23</v>
      </c>
      <c r="B27" s="50" t="s">
        <v>213</v>
      </c>
      <c r="C27" s="42"/>
      <c r="D27" s="51" t="s">
        <v>26</v>
      </c>
      <c r="E27" s="51" t="s">
        <v>8</v>
      </c>
      <c r="F27" s="51" t="s">
        <v>87</v>
      </c>
      <c r="G27" s="60">
        <v>44370</v>
      </c>
      <c r="H27" s="51" t="s">
        <v>122</v>
      </c>
      <c r="I27" s="44" t="s">
        <v>14</v>
      </c>
      <c r="J27" s="44" t="s">
        <v>64</v>
      </c>
      <c r="K27" s="44">
        <v>0</v>
      </c>
      <c r="L27" s="52" t="s">
        <v>26</v>
      </c>
      <c r="M27" s="64">
        <v>44379</v>
      </c>
      <c r="N27" s="61">
        <v>44383</v>
      </c>
      <c r="O27" s="61">
        <v>44393</v>
      </c>
      <c r="P27" s="51" t="s">
        <v>22</v>
      </c>
      <c r="Q27" s="54">
        <v>1</v>
      </c>
      <c r="R27" s="51" t="s">
        <v>126</v>
      </c>
      <c r="S27" s="51"/>
      <c r="T27" s="50"/>
    </row>
    <row r="28" spans="1:22" ht="30" x14ac:dyDescent="0.25">
      <c r="A28" s="49">
        <v>24</v>
      </c>
      <c r="B28" s="50" t="s">
        <v>220</v>
      </c>
      <c r="C28" s="42"/>
      <c r="D28" s="51" t="s">
        <v>27</v>
      </c>
      <c r="E28" s="51" t="s">
        <v>9</v>
      </c>
      <c r="F28" s="51" t="s">
        <v>90</v>
      </c>
      <c r="G28" s="43">
        <v>44417</v>
      </c>
      <c r="H28" s="51" t="s">
        <v>140</v>
      </c>
      <c r="I28" s="44" t="s">
        <v>14</v>
      </c>
      <c r="J28" s="44" t="s">
        <v>64</v>
      </c>
      <c r="K28" s="44">
        <v>0</v>
      </c>
      <c r="L28" s="52" t="s">
        <v>27</v>
      </c>
      <c r="M28" s="64">
        <v>44420</v>
      </c>
      <c r="N28" s="64">
        <v>44420</v>
      </c>
      <c r="O28" s="61"/>
      <c r="P28" s="51"/>
      <c r="Q28" s="54">
        <v>1</v>
      </c>
      <c r="R28" s="51"/>
      <c r="S28" s="51"/>
      <c r="T28" s="50"/>
      <c r="U28" s="50">
        <f t="shared" ref="U28" si="0">IF(V28="Alta",100,IF(V28="Media",75,IF(V28="Baja",50,IF(V28="",0))))</f>
        <v>100</v>
      </c>
      <c r="V28" s="50" t="s">
        <v>26</v>
      </c>
    </row>
  </sheetData>
  <autoFilter ref="A4:T28"/>
  <dataConsolidate/>
  <customSheetViews>
    <customSheetView guid="{C463207C-6EEE-459F-B196-E216FC980535}" scale="85" showPageBreaks="1" showAutoFilter="1">
      <selection activeCell="A4" sqref="A4:XFD4"/>
      <pageMargins left="0.7" right="0.7" top="0.75" bottom="0.75" header="0.3" footer="0.3"/>
      <pageSetup paperSize="9" orientation="portrait" r:id="rId1"/>
      <autoFilter ref="A4:T28"/>
    </customSheetView>
  </customSheetViews>
  <mergeCells count="3">
    <mergeCell ref="A2:T2"/>
    <mergeCell ref="A3:I3"/>
    <mergeCell ref="J3:T3"/>
  </mergeCells>
  <dataValidations count="2">
    <dataValidation type="list" allowBlank="1" showInputMessage="1" showErrorMessage="1" sqref="P1">
      <formula1>$G$2:$G$8</formula1>
    </dataValidation>
    <dataValidation type="list" allowBlank="1" showInputMessage="1" showErrorMessage="1" sqref="L1">
      <formula1>$I$2:$I$4</formula1>
    </dataValidation>
  </dataValidation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LEYENDA!$C$2:$C$4</xm:f>
          </x14:formula1>
          <xm:sqref>E5:E1048576</xm:sqref>
        </x14:dataValidation>
        <x14:dataValidation type="list" allowBlank="1" showInputMessage="1" showErrorMessage="1">
          <x14:formula1>
            <xm:f>LEYENDA!$D$2:$D$3</xm:f>
          </x14:formula1>
          <xm:sqref>I1 I4:I1048576</xm:sqref>
        </x14:dataValidation>
        <x14:dataValidation type="list" allowBlank="1" showInputMessage="1" showErrorMessage="1">
          <x14:formula1>
            <xm:f>LEYENDA!$G$2:$G$4</xm:f>
          </x14:formula1>
          <xm:sqref>D1:D1048576</xm:sqref>
        </x14:dataValidation>
        <x14:dataValidation type="list" allowBlank="1" showInputMessage="1" showErrorMessage="1">
          <x14:formula1>
            <xm:f>LEYENDA!$H$2:$H$4</xm:f>
          </x14:formula1>
          <xm:sqref>L4:L1048576</xm:sqref>
        </x14:dataValidation>
        <x14:dataValidation type="list" allowBlank="1" showInputMessage="1" showErrorMessage="1">
          <x14:formula1>
            <xm:f>LEYENDA!$I$2:$I$28</xm:f>
          </x14:formula1>
          <xm:sqref>S10 R1:R1048576</xm:sqref>
        </x14:dataValidation>
        <x14:dataValidation type="list" allowBlank="1" showInputMessage="1" showErrorMessage="1">
          <x14:formula1>
            <xm:f>LEYENDA!$E$2:$E$5</xm:f>
          </x14:formula1>
          <xm:sqref>J1:J1048576</xm:sqref>
        </x14:dataValidation>
        <x14:dataValidation type="list" allowBlank="1" showInputMessage="1" showErrorMessage="1">
          <x14:formula1>
            <xm:f>LEYENDA!$I$2:$I$29</xm:f>
          </x14:formula1>
          <xm:sqref>S1:S9 S11:S1048576</xm:sqref>
        </x14:dataValidation>
        <x14:dataValidation type="list" allowBlank="1" showInputMessage="1" showErrorMessage="1">
          <x14:formula1>
            <xm:f>LEYENDA!$F$3:$F$9</xm:f>
          </x14:formula1>
          <xm:sqref>P4:P1048576</xm:sqref>
        </x14:dataValidation>
        <x14:dataValidation type="list" allowBlank="1" showInputMessage="1" showErrorMessage="1">
          <x14:formula1>
            <xm:f>LEYENDA!#REF!</xm:f>
          </x14:formula1>
          <xm:sqref>F1:F1048576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L20"/>
  <sheetViews>
    <sheetView topLeftCell="F1" zoomScale="93" zoomScaleNormal="93" workbookViewId="0">
      <selection activeCell="J5" sqref="J5:K12"/>
    </sheetView>
  </sheetViews>
  <sheetFormatPr baseColWidth="10" defaultRowHeight="15" x14ac:dyDescent="0.25"/>
  <cols>
    <col min="1" max="1" width="11.42578125" style="1"/>
    <col min="2" max="2" width="5.28515625" style="1" bestFit="1" customWidth="1"/>
    <col min="3" max="3" width="65.28515625" style="1" customWidth="1"/>
    <col min="4" max="4" width="5.28515625" style="1" bestFit="1" customWidth="1"/>
    <col min="5" max="5" width="84.7109375" style="1" customWidth="1"/>
    <col min="6" max="6" width="5.28515625" style="1" bestFit="1" customWidth="1"/>
    <col min="7" max="7" width="74" style="1" customWidth="1"/>
    <col min="8" max="10" width="11.42578125" style="1"/>
    <col min="11" max="11" width="86" style="1" customWidth="1"/>
    <col min="12" max="16384" width="11.42578125" style="1"/>
  </cols>
  <sheetData>
    <row r="1" spans="1:12" x14ac:dyDescent="0.25">
      <c r="B1" s="5"/>
      <c r="C1" s="5"/>
      <c r="D1" s="5"/>
      <c r="E1" s="5"/>
      <c r="F1" s="5"/>
      <c r="G1" s="5"/>
    </row>
    <row r="2" spans="1:12" x14ac:dyDescent="0.25">
      <c r="B2" s="5"/>
      <c r="C2" s="5"/>
      <c r="D2" s="5"/>
      <c r="E2" s="5"/>
      <c r="F2" s="5"/>
      <c r="G2" s="5"/>
    </row>
    <row r="3" spans="1:12" ht="42.75" x14ac:dyDescent="0.8">
      <c r="A3" s="4"/>
      <c r="B3" s="167" t="s">
        <v>108</v>
      </c>
      <c r="C3" s="167"/>
      <c r="D3" s="167"/>
      <c r="E3" s="167"/>
      <c r="F3" s="167"/>
      <c r="G3" s="167"/>
      <c r="H3" s="3"/>
    </row>
    <row r="4" spans="1:12" x14ac:dyDescent="0.25">
      <c r="B4" s="2"/>
      <c r="C4" s="2"/>
      <c r="D4" s="2"/>
      <c r="E4" s="2"/>
      <c r="F4" s="2"/>
      <c r="G4" s="2"/>
    </row>
    <row r="5" spans="1:12" ht="23.25" x14ac:dyDescent="0.25">
      <c r="B5" s="168" t="s">
        <v>0</v>
      </c>
      <c r="C5" s="169"/>
      <c r="D5" s="170" t="s">
        <v>1</v>
      </c>
      <c r="E5" s="171"/>
      <c r="F5" s="172" t="s">
        <v>180</v>
      </c>
      <c r="G5" s="173"/>
      <c r="J5" s="163" t="s">
        <v>109</v>
      </c>
      <c r="K5" s="163"/>
    </row>
    <row r="6" spans="1:12" ht="24" thickBot="1" x14ac:dyDescent="0.4">
      <c r="B6" s="14" t="s">
        <v>2</v>
      </c>
      <c r="C6" s="15" t="s">
        <v>3</v>
      </c>
      <c r="D6" s="16" t="s">
        <v>2</v>
      </c>
      <c r="E6" s="17" t="s">
        <v>3</v>
      </c>
      <c r="F6" s="6" t="s">
        <v>2</v>
      </c>
      <c r="G6" s="7" t="s">
        <v>3</v>
      </c>
      <c r="J6" s="18" t="s">
        <v>2</v>
      </c>
      <c r="K6" s="19" t="s">
        <v>3</v>
      </c>
    </row>
    <row r="7" spans="1:12" ht="31.5" x14ac:dyDescent="0.25">
      <c r="A7" s="164"/>
      <c r="B7" s="8">
        <v>1</v>
      </c>
      <c r="C7" s="10" t="s">
        <v>205</v>
      </c>
      <c r="D7" s="9">
        <v>1</v>
      </c>
      <c r="E7" s="10" t="s">
        <v>191</v>
      </c>
      <c r="F7" s="11">
        <v>1</v>
      </c>
      <c r="G7" s="10" t="s">
        <v>179</v>
      </c>
      <c r="H7" s="3"/>
      <c r="I7" s="4"/>
      <c r="J7" s="10">
        <v>1</v>
      </c>
      <c r="K7" s="10" t="s">
        <v>196</v>
      </c>
      <c r="L7" s="3"/>
    </row>
    <row r="8" spans="1:12" ht="31.5" x14ac:dyDescent="0.25">
      <c r="A8" s="165"/>
      <c r="B8" s="12">
        <v>2</v>
      </c>
      <c r="C8" s="10" t="s">
        <v>206</v>
      </c>
      <c r="D8" s="9">
        <v>2</v>
      </c>
      <c r="E8" s="10" t="s">
        <v>196</v>
      </c>
      <c r="F8" s="13">
        <v>2</v>
      </c>
      <c r="G8" s="10" t="s">
        <v>195</v>
      </c>
      <c r="H8" s="3"/>
      <c r="I8" s="4"/>
      <c r="J8" s="10">
        <v>2</v>
      </c>
      <c r="K8" s="10" t="s">
        <v>211</v>
      </c>
      <c r="L8" s="3"/>
    </row>
    <row r="9" spans="1:12" ht="31.5" x14ac:dyDescent="0.25">
      <c r="A9" s="165"/>
      <c r="B9" s="8">
        <v>3</v>
      </c>
      <c r="C9" s="10" t="s">
        <v>192</v>
      </c>
      <c r="D9" s="9">
        <v>3</v>
      </c>
      <c r="E9" s="10" t="s">
        <v>198</v>
      </c>
      <c r="F9" s="13">
        <v>3</v>
      </c>
      <c r="G9" s="10" t="s">
        <v>193</v>
      </c>
      <c r="H9" s="3"/>
      <c r="I9" s="4"/>
      <c r="J9" s="10">
        <v>3</v>
      </c>
      <c r="K9" s="10" t="s">
        <v>208</v>
      </c>
      <c r="L9" s="3"/>
    </row>
    <row r="10" spans="1:12" ht="31.5" x14ac:dyDescent="0.25">
      <c r="A10" s="165"/>
      <c r="B10" s="12">
        <v>4</v>
      </c>
      <c r="C10" s="10" t="s">
        <v>192</v>
      </c>
      <c r="D10" s="9">
        <v>4</v>
      </c>
      <c r="E10" s="10" t="s">
        <v>189</v>
      </c>
      <c r="F10" s="13">
        <v>4</v>
      </c>
      <c r="G10" s="10" t="s">
        <v>204</v>
      </c>
      <c r="H10" s="3"/>
      <c r="I10" s="4"/>
      <c r="J10" s="10">
        <v>4</v>
      </c>
      <c r="K10" s="10" t="s">
        <v>184</v>
      </c>
      <c r="L10" s="3"/>
    </row>
    <row r="11" spans="1:12" ht="47.25" x14ac:dyDescent="0.25">
      <c r="A11" s="165"/>
      <c r="B11" s="8">
        <v>5</v>
      </c>
      <c r="C11" s="10" t="s">
        <v>194</v>
      </c>
      <c r="D11" s="9">
        <v>5</v>
      </c>
      <c r="E11" s="10" t="s">
        <v>190</v>
      </c>
      <c r="F11" s="13">
        <v>5</v>
      </c>
      <c r="G11" s="10" t="s">
        <v>182</v>
      </c>
      <c r="H11" s="3"/>
      <c r="I11" s="4"/>
      <c r="J11" s="10">
        <v>5</v>
      </c>
      <c r="K11" s="10" t="s">
        <v>209</v>
      </c>
      <c r="L11" s="3"/>
    </row>
    <row r="12" spans="1:12" ht="47.25" x14ac:dyDescent="0.25">
      <c r="A12" s="165"/>
      <c r="B12" s="12">
        <v>6</v>
      </c>
      <c r="C12" s="10" t="s">
        <v>199</v>
      </c>
      <c r="D12" s="9">
        <v>6</v>
      </c>
      <c r="E12" s="10" t="s">
        <v>184</v>
      </c>
      <c r="F12" s="13">
        <v>6</v>
      </c>
      <c r="G12" s="10" t="s">
        <v>201</v>
      </c>
      <c r="H12" s="3"/>
      <c r="I12" s="4"/>
      <c r="J12" s="10">
        <v>6</v>
      </c>
      <c r="K12" s="10" t="s">
        <v>212</v>
      </c>
      <c r="L12" s="3"/>
    </row>
    <row r="13" spans="1:12" ht="31.5" x14ac:dyDescent="0.25">
      <c r="A13" s="165"/>
      <c r="B13" s="8">
        <v>7</v>
      </c>
      <c r="C13" s="10" t="s">
        <v>181</v>
      </c>
      <c r="D13" s="9">
        <v>7</v>
      </c>
      <c r="E13" s="10" t="s">
        <v>200</v>
      </c>
      <c r="F13" s="13">
        <v>7</v>
      </c>
      <c r="G13" s="10" t="s">
        <v>185</v>
      </c>
      <c r="H13" s="3"/>
      <c r="I13" s="4"/>
      <c r="J13" s="2"/>
      <c r="K13" s="2"/>
      <c r="L13" s="3"/>
    </row>
    <row r="14" spans="1:12" ht="31.5" x14ac:dyDescent="0.25">
      <c r="A14" s="165"/>
      <c r="B14" s="12">
        <v>8</v>
      </c>
      <c r="C14" s="10" t="s">
        <v>197</v>
      </c>
      <c r="D14" s="9">
        <v>8</v>
      </c>
      <c r="E14" s="10" t="s">
        <v>188</v>
      </c>
      <c r="F14" s="13">
        <v>8</v>
      </c>
      <c r="G14" s="10" t="s">
        <v>183</v>
      </c>
      <c r="H14" s="3"/>
      <c r="I14" s="4"/>
      <c r="L14" s="3"/>
    </row>
    <row r="15" spans="1:12" ht="31.5" x14ac:dyDescent="0.25">
      <c r="A15" s="165"/>
      <c r="B15" s="12">
        <v>9</v>
      </c>
      <c r="C15" s="10" t="s">
        <v>208</v>
      </c>
      <c r="D15" s="9">
        <v>9</v>
      </c>
      <c r="E15" s="10" t="s">
        <v>211</v>
      </c>
      <c r="F15" s="13">
        <v>9</v>
      </c>
      <c r="G15" s="10" t="s">
        <v>203</v>
      </c>
      <c r="H15" s="3"/>
    </row>
    <row r="16" spans="1:12" ht="45.75" x14ac:dyDescent="0.25">
      <c r="A16" s="166"/>
      <c r="B16" s="12">
        <v>10</v>
      </c>
      <c r="C16" s="62" t="s">
        <v>210</v>
      </c>
      <c r="D16" s="9">
        <v>10</v>
      </c>
      <c r="E16" s="10" t="s">
        <v>202</v>
      </c>
      <c r="F16" s="13">
        <v>10</v>
      </c>
      <c r="G16" s="10" t="s">
        <v>194</v>
      </c>
      <c r="H16" s="3"/>
    </row>
    <row r="17" spans="2:7" ht="47.25" x14ac:dyDescent="0.25">
      <c r="B17" s="12">
        <v>11</v>
      </c>
      <c r="C17" s="62"/>
      <c r="D17" s="9">
        <v>11</v>
      </c>
      <c r="E17" s="10" t="s">
        <v>212</v>
      </c>
      <c r="F17" s="13">
        <v>11</v>
      </c>
      <c r="G17" s="10" t="s">
        <v>207</v>
      </c>
    </row>
    <row r="18" spans="2:7" ht="15.75" x14ac:dyDescent="0.25">
      <c r="B18" s="12">
        <v>12</v>
      </c>
      <c r="C18" s="62"/>
      <c r="D18" s="9">
        <v>12</v>
      </c>
      <c r="E18" s="10" t="s">
        <v>209</v>
      </c>
      <c r="F18" s="1">
        <v>12</v>
      </c>
      <c r="G18" s="10"/>
    </row>
    <row r="19" spans="2:7" ht="15.75" x14ac:dyDescent="0.25">
      <c r="B19" s="63"/>
    </row>
    <row r="20" spans="2:7" ht="15.75" x14ac:dyDescent="0.25">
      <c r="B20" s="63"/>
    </row>
  </sheetData>
  <customSheetViews>
    <customSheetView guid="{C463207C-6EEE-459F-B196-E216FC980535}" scale="93" showPageBreaks="1" printArea="1" topLeftCell="F1">
      <selection activeCell="J5" sqref="J5:K12"/>
      <pageMargins left="0.7" right="0.7" top="0.75" bottom="0.75" header="0.3" footer="0.3"/>
      <pageSetup paperSize="9" orientation="portrait" r:id="rId1"/>
    </customSheetView>
  </customSheetViews>
  <mergeCells count="6">
    <mergeCell ref="J5:K5"/>
    <mergeCell ref="A7:A16"/>
    <mergeCell ref="B3:G3"/>
    <mergeCell ref="B5:C5"/>
    <mergeCell ref="D5:E5"/>
    <mergeCell ref="F5:G5"/>
  </mergeCell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5 8 3 f e 3 - d 0 f 9 - 4 e e c - 9 e 9 9 - 7 4 2 6 d e 1 a 3 a d 8 "   x m l n s = " h t t p : / / s c h e m a s . m i c r o s o f t . c o m / D a t a M a s h u p " > A A A A A C o E A A B Q S w M E F A A C A A g A w 0 p H V M C F Q z + n A A A A + A A A A B I A H A B D b 2 5 m a W c v U G F j a 2 F n Z S 5 4 b W w g o h g A K K A U A A A A A A A A A A A A A A A A A A A A A A A A A A A A h Y + 9 D o I w G E V f h X S n f y p R 8 l E G 4 y Y J i Y l x b U q F R i i G F v H d H H w k X 0 E S R d 0 c 7 8 k Z z n 3 c 7 p B e m z q 4 6 M 6 Z 1 i a I Y Y o C b V V b G F s m q P f H c I l S A b l U J 1 n q Y J S t i 6 + u S F D l / T k m Z B g G P M x w 2 5 W E U 8 r I I d v u V K U b i T 6 y + S + H x j o v r d J I w P 4 V I z i O G F 6 w F c f z i A G Z M G T G f h U + F m M K 5 A f C u q 9 9 3 2 m h X Z h v g E w T y P u F e A J Q S w M E F A A C A A g A w 0 p H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N K R 1 S d M w v x I Q E A A M A C A A A T A B w A R m 9 y b X V s Y X M v U 2 V j d G l v b j E u b S C i G A A o o B Q A A A A A A A A A A A A A A A A A A A A A A A A A A A C V k j F r w z A Q h X e D / 8 P h E O x A C f G c p n C V l K A S W 4 3 k d C k d F E d t T I 3 c y g 6 l / 7 6 K v X T I E G u Q x O m + 9 x 6 H W l N 2 V W N B D W e 6 D I M w a E / a m S O Q x r b n u t M p r K A 2 X R i A X 8 J V H 8 b 6 i v q u 5 1 R 3 + q B b k 0 T q R V K m U O 2 2 6 W I R 3 U F E H 0 m G x N 9 e d 2 f j f l e R Y l t G i k n i i V m J z m h q 2 t J V X 6 W 3 n S T 1 + 2 w t R T Y 8 H w / N H C V D 1 d d / T s a Z 6 x z c P 0 B M u f T C Q n I R 9 / 1 D 6 7 B r e 4 Q r U K w Y k a x A y f F m B m L J 1 j z H n H A k X O Q j Q M U 2 e 8 k p 0 h s Z 2 3 R Q V 5 8 G 4 m l l S 9 1 O R 3 i J Z y b 7 f E y N o P w 0 K C / E G A R p x n O u i s E N K A P c s M t w R m g 8 7 f M C w W M + 8 7 a X I B c x r 4 p X o k R v s z C o 7 P 9 / u P w D U E s B A i 0 A F A A C A A g A w 0 p H V M C F Q z + n A A A A + A A A A B I A A A A A A A A A A A A A A A A A A A A A A E N v b m Z p Z y 9 Q Y W N r Y W d l L n h t b F B L A Q I t A B Q A A g A I A M N K R 1 Q P y u m r p A A A A O k A A A A T A A A A A A A A A A A A A A A A A P M A A A B b Q 2 9 u d G V u d F 9 U e X B l c 1 0 u e G 1 s U E s B A i 0 A F A A C A A g A w 0 p H V J 0 z C / E h A Q A A w A I A A B M A A A A A A A A A A A A A A A A A 5 A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A g A A A A A A A A C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u c 3 V s d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I b 2 p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J U M j A 6 N T c 6 M j g u O T A 1 N z U 5 M V o i I C 8 + P E V u d H J 5 I F R 5 c G U 9 I k Z p b G x D b 2 x 1 b W 5 U e X B l c y I g V m F s d W U 9 I n N C Z z 0 9 I i A v P j x F b n R y e S B U e X B l P S J G a W x s Q 2 9 s d W 1 u T m F t Z X M i I F Z h b H V l P S J z W y Z x d W 9 0 O 2 N B c m V h R G V z Y 3 J p c G N p b 2 4 m c X V v d D t d I i A v P j x F b n R y e S B U e X B l P S J G a W x s U 3 R h d H V z I i B W Y W x 1 Z T 0 i c 0 N v b X B s Z X R l I i A v P j x F b n R y e S B U e X B l P S J R d W V y e U l E I i B W Y W x 1 Z T 0 i c z Q 2 O G Q w Y j Z k L W U 1 N j I t N D Y 3 N S 0 4 Y 2 U x L T U 2 N D R j Y m I 5 M G F m N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x L 0 9 y a W d l b i 5 7 Y 0 F y Z W F E Z X N j c m l w Y 2 l v b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b 2 5 z d W x 0 Y T E v T 3 J p Z 2 V u L n t j Q X J l Y U R l c 2 N y a X B j a W 9 u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E v T 3 J p Z 2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e 2 e 1 r i 4 V F D s H f h M l h S Y O Y A A A A A A g A A A A A A A 2 Y A A M A A A A A Q A A A A 0 y G k w N g H i Y s 9 o j U 7 U i b f d Q A A A A A E g A A A o A A A A B A A A A C h 0 5 q 9 6 K 1 O T L H S M S Z e z o 9 B U A A A A K E 4 T j d s 9 B x + g 4 z x a R 5 V p X 0 Y c U 6 p e E 1 s E R c u n c + v P Z P P 2 r u a y 2 c A N o 1 1 W W + c a G 7 i K + J B D p S q F 5 Q 3 9 k W / r V 8 a 0 + l 3 e O Y f K u F 6 H 1 j / 6 1 u R + p W H F A A A A L p M z K + 8 / j h o V p 8 n S O c / g R S x S r S v < / D a t a M a s h u p > 
</file>

<file path=customXml/itemProps1.xml><?xml version="1.0" encoding="utf-8"?>
<ds:datastoreItem xmlns:ds="http://schemas.openxmlformats.org/officeDocument/2006/customXml" ds:itemID="{1DD9752A-EB27-456D-A531-16DE367F36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Hoja7</vt:lpstr>
      <vt:lpstr>CONSOL REQ. PEND. IMPLEMEN 2021</vt:lpstr>
      <vt:lpstr>Ponderación</vt:lpstr>
      <vt:lpstr>LEYENDA</vt:lpstr>
      <vt:lpstr>CONSOL REQ IMPLEMENTADOS 2021</vt:lpstr>
      <vt:lpstr>KANBAN</vt:lpstr>
      <vt:lpstr>KANBAN!Área_de_impresión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cp:lastPrinted>2021-10-12T20:45:07Z</cp:lastPrinted>
  <dcterms:created xsi:type="dcterms:W3CDTF">2021-04-26T16:32:26Z</dcterms:created>
  <dcterms:modified xsi:type="dcterms:W3CDTF">2022-02-14T23:51:56Z</dcterms:modified>
</cp:coreProperties>
</file>