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/>
  <mc:AlternateContent xmlns:mc="http://schemas.openxmlformats.org/markup-compatibility/2006">
    <mc:Choice Requires="x15">
      <x15ac:absPath xmlns:x15ac="http://schemas.microsoft.com/office/spreadsheetml/2010/11/ac" url="https://ceu365-my.sharepoint.com/personal/ivan_rengelferreira_usp_ceu_es/Documents/"/>
    </mc:Choice>
  </mc:AlternateContent>
  <xr:revisionPtr revIDLastSave="0" documentId="8_{31314CF7-1F6D-49CB-B99B-E9AC6C1BE630}" xr6:coauthVersionLast="47" xr6:coauthVersionMax="47" xr10:uidLastSave="{00000000-0000-0000-0000-000000000000}"/>
  <bookViews>
    <workbookView xWindow="-110" yWindow="-110" windowWidth="19420" windowHeight="10300" xr2:uid="{58A3BA58-A805-4B3F-98FC-E9854B22FB4B}"/>
  </bookViews>
  <sheets>
    <sheet name="TAREAS" sheetId="1" r:id="rId1"/>
    <sheet name="TAREAS EXTRA" sheetId="3" r:id="rId2"/>
    <sheet name="ESTADISTICAS_EXPERIMENTAL" sheetId="5" r:id="rId3"/>
  </sheets>
  <definedNames>
    <definedName name="Angel">"""Angel"";""Angel/Pablo"""</definedName>
    <definedName name="Carlota">"Carlota"</definedName>
    <definedName name="Ivan">"Ivan"</definedName>
    <definedName name="Pablo">"""Pablo"";Angel/Pablo"</definedName>
    <definedName name="Pilar">"Pilar"</definedName>
    <definedName name="Raul">"Raul"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5" l="1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B4" i="5"/>
  <c r="C4" i="5"/>
  <c r="D4" i="5"/>
  <c r="F4" i="5"/>
  <c r="G4" i="5"/>
  <c r="H4" i="5"/>
  <c r="I4" i="5"/>
  <c r="J4" i="5"/>
  <c r="K4" i="5"/>
  <c r="L4" i="5"/>
  <c r="M4" i="5"/>
  <c r="N4" i="5"/>
  <c r="O4" i="5"/>
  <c r="P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B2" i="5"/>
  <c r="E86" i="1"/>
  <c r="E13" i="1"/>
  <c r="E63" i="1"/>
  <c r="E53" i="1"/>
  <c r="E27" i="1"/>
  <c r="E40" i="1"/>
  <c r="G8" i="5" l="1"/>
  <c r="F8" i="5"/>
  <c r="E8" i="5"/>
  <c r="J8" i="5"/>
  <c r="Q5" i="5"/>
  <c r="Q4" i="5"/>
  <c r="M8" i="5"/>
  <c r="Q3" i="5"/>
  <c r="D8" i="5"/>
  <c r="K8" i="5"/>
  <c r="C8" i="5"/>
  <c r="B8" i="5"/>
  <c r="O8" i="5"/>
  <c r="Q7" i="5"/>
  <c r="I8" i="5"/>
  <c r="L8" i="5"/>
  <c r="P8" i="5"/>
  <c r="N8" i="5"/>
  <c r="Q6" i="5"/>
  <c r="H8" i="5"/>
  <c r="Q2" i="5"/>
  <c r="Q8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ivane</author>
  </authors>
  <commentList>
    <comment ref="A91" authorId="0" shapeId="0" xr:uid="{CF827F29-6247-4993-990D-0F0A06437982}">
      <text>
        <r>
          <rPr>
            <b/>
            <sz val="9"/>
            <color indexed="81"/>
            <rFont val="Tahoma"/>
            <family val="2"/>
          </rPr>
          <t>ivane:</t>
        </r>
        <r>
          <rPr>
            <sz val="9"/>
            <color indexed="81"/>
            <rFont val="Tahoma"/>
            <family val="2"/>
          </rPr>
          <t xml:space="preserve">
Como usuario quiero poder tener un horario de todo el año donde pueda tener todas mis actividades y unificar otras dadas por la aplicación. Quiero poder darles fecha, hora de inicio y fin. Ademas  que pueda acceder a ellas y verlas cuanto sea posible
</t>
        </r>
      </text>
    </comment>
  </commentList>
</comments>
</file>

<file path=xl/sharedStrings.xml><?xml version="1.0" encoding="utf-8"?>
<sst xmlns="http://schemas.openxmlformats.org/spreadsheetml/2006/main" count="472" uniqueCount="181">
  <si>
    <t>Nº 1 Autenticación y perfil de hábitos</t>
  </si>
  <si>
    <t>Mediciones</t>
  </si>
  <si>
    <t>Requisitos</t>
  </si>
  <si>
    <t>Asignación</t>
  </si>
  <si>
    <t>Terminado</t>
  </si>
  <si>
    <t>Duración estimada(h)</t>
  </si>
  <si>
    <t>Duración real</t>
  </si>
  <si>
    <t>Trabajo semanal</t>
  </si>
  <si>
    <t>Fecha</t>
  </si>
  <si>
    <t>Criterios de validación</t>
  </si>
  <si>
    <t>15 minutos</t>
  </si>
  <si>
    <t>Diseñar estructura de base de datos en MySQL</t>
  </si>
  <si>
    <t xml:space="preserve">Angel </t>
  </si>
  <si>
    <t>Si</t>
  </si>
  <si>
    <t>Semana 1</t>
  </si>
  <si>
    <r>
      <t>La base de datos contiene tablas normalizadas (</t>
    </r>
    <r>
      <rPr>
        <sz val="10"/>
        <color theme="1"/>
        <rFont val="Arial Unicode MS"/>
      </rPr>
      <t>users, users_profile</t>
    </r>
    <r>
      <rPr>
        <sz val="11"/>
        <color theme="1"/>
        <rFont val="Aptos Narrow"/>
        <family val="2"/>
        <scheme val="minor"/>
      </rPr>
      <t>.) con claves primarias y foráneas correctas; los tipos de datos son coherentes</t>
    </r>
  </si>
  <si>
    <t>Crear usuarios para uso de desarrolladores</t>
  </si>
  <si>
    <t>Habra un usario de nombre admin1 y contraseña 1234 para facilitar las pruebas internas</t>
  </si>
  <si>
    <t>Implementar cifrado de contraseñas del usuario</t>
  </si>
  <si>
    <t>Pablo</t>
  </si>
  <si>
    <t>Las contraseñas se almacenan en la base de datos con el formato hash</t>
  </si>
  <si>
    <t>Instalar e implementar flask en entorno</t>
  </si>
  <si>
    <t>Semana 2</t>
  </si>
  <si>
    <r>
      <t xml:space="preserve">Flask se instala en el entorno virtual y la aplicación corre en </t>
    </r>
    <r>
      <rPr>
        <sz val="10"/>
        <color theme="1"/>
        <rFont val="Arial Unicode MS"/>
      </rPr>
      <t>localhost</t>
    </r>
    <r>
      <rPr>
        <sz val="11"/>
        <color theme="1"/>
        <rFont val="Aptos Narrow"/>
        <family val="2"/>
        <scheme val="minor"/>
      </rPr>
      <t xml:space="preserve"> sin errores; la app se puede ejecutar con </t>
    </r>
    <r>
      <rPr>
        <sz val="10"/>
        <color theme="1"/>
        <rFont val="Arial Unicode MS"/>
      </rPr>
      <t>python app.py</t>
    </r>
    <r>
      <rPr>
        <sz val="11"/>
        <color theme="1"/>
        <rFont val="Aptos Narrow"/>
        <family val="2"/>
        <scheme val="minor"/>
      </rPr>
      <t>.</t>
    </r>
  </si>
  <si>
    <t>Realizar conexión de DB con la API</t>
  </si>
  <si>
    <r>
      <t xml:space="preserve">La aplicación Flask se conecta correctamente a MySQL usando credenciales del </t>
    </r>
    <r>
      <rPr>
        <sz val="10"/>
        <color theme="1"/>
        <rFont val="Arial Unicode MS"/>
      </rPr>
      <t>.env</t>
    </r>
    <r>
      <rPr>
        <sz val="11"/>
        <color theme="1"/>
        <rFont val="Aptos Narrow"/>
        <family val="2"/>
        <scheme val="minor"/>
      </rPr>
      <t xml:space="preserve">; las consultas </t>
    </r>
    <r>
      <rPr>
        <sz val="10"/>
        <color theme="1"/>
        <rFont val="Arial Unicode MS"/>
      </rPr>
      <t>SELECT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INSERT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UPDATE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DELETE</t>
    </r>
    <r>
      <rPr>
        <sz val="11"/>
        <color theme="1"/>
        <rFont val="Aptos Narrow"/>
        <family val="2"/>
        <scheme val="minor"/>
      </rPr>
      <t xml:space="preserve"> funcionan y no lanzan excepciones de conexión;</t>
    </r>
  </si>
  <si>
    <t>Implementar GET y POST para la obtención de información de la DB</t>
  </si>
  <si>
    <r>
      <t>Los endpoints definidos (</t>
    </r>
    <r>
      <rPr>
        <sz val="10"/>
        <color theme="1"/>
        <rFont val="Arial Unicode MS"/>
      </rPr>
      <t>/register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/login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/dashboard/...</t>
    </r>
    <r>
      <rPr>
        <sz val="11"/>
        <color theme="1"/>
        <rFont val="Aptos Narrow"/>
        <family val="2"/>
        <scheme val="minor"/>
      </rPr>
      <t>) aceptan y devuelven datos correctamente;</t>
    </r>
  </si>
  <si>
    <t>Diseño de la interfaz de inicio de sesión sencilla</t>
  </si>
  <si>
    <t>si</t>
  </si>
  <si>
    <t>La interfaz presenta campos de nombre de usuario y contraseña con validación visual; botón de “Iniciar sesión” funcional;</t>
  </si>
  <si>
    <t>Implementar con flask inicio de sesión mantenida</t>
  </si>
  <si>
    <t>Cuando el usuario vaya navegando entre páginas la web se acordará de su sesión hasta que la cierre el usuario, por ejemplo al cerrar el navegador o la propia página</t>
  </si>
  <si>
    <t>Implementar cierre de sesión con flask</t>
  </si>
  <si>
    <t xml:space="preserve">El usuario podrá acceder a la ruta "logout", que cerrará su sesión </t>
  </si>
  <si>
    <t>TOTAL</t>
  </si>
  <si>
    <t>VALIDACION:: El usuario pueda registrarse con su correo, usuario y contraseña. Tambien podra iniciar sesión con los datos registrados.</t>
  </si>
  <si>
    <t>Nº 34 Creación de un menú ordenado de la página web</t>
  </si>
  <si>
    <t>Diseñar Html del menú</t>
  </si>
  <si>
    <t>Raul</t>
  </si>
  <si>
    <t xml:space="preserve">El HTML incluye un bloque central con el título Dashboard y una lista de botones o enlaces correctamente estructurados ; los enlaces redirigen correctamente a sus rutas Flask </t>
  </si>
  <si>
    <t>Diseñal CSS del menú</t>
  </si>
  <si>
    <t>El estilo visual mantiene la estética general (colores crema y marrones, bordes redondeados y sombras suaves); el menú es totalmente legible; los botones se ven centrados tanto en pantallas grandes como pequeñas.</t>
  </si>
  <si>
    <t>Empezar con modelo 2D mascota</t>
  </si>
  <si>
    <t>Pilar</t>
  </si>
  <si>
    <t>Se presenta un primer boceto o avatar (mascota)</t>
  </si>
  <si>
    <t xml:space="preserve">Integrar con otros Htmls </t>
  </si>
  <si>
    <t xml:space="preserve"> No hay duplicidad de estilos; navegar entre secciones no rompe el formato visual.</t>
  </si>
  <si>
    <t>Integrar con el BackEnd</t>
  </si>
  <si>
    <t>Cada botón redirige a la vista correspondiente de Flask sin lanzar errores; los datos cargan correctamente al acceder a las secciones dinámicas</t>
  </si>
  <si>
    <t>Modelar atuendos y postura mascota</t>
  </si>
  <si>
    <t>Los atuendos o posturas de la mascota están diseñados y listos para integrarse en la interfaz</t>
  </si>
  <si>
    <t xml:space="preserve">Diseño 2D mascota </t>
  </si>
  <si>
    <t>Semana 3</t>
  </si>
  <si>
    <t>La mascota está finalizada y lista para exportarse en formato digital optimizado</t>
  </si>
  <si>
    <t>Digitalizar modelo de mascota y accesorios</t>
  </si>
  <si>
    <t>Los elementos gráficos (mascota y accesorios) se han incorporado a la carpeta de recursos</t>
  </si>
  <si>
    <t>VALIDACION: Que todos los servicios(hobby y movie) que hemos creado aparte sean accesibles desde este menú.</t>
  </si>
  <si>
    <t>Nº 21 Lista de hobbies</t>
  </si>
  <si>
    <t>Duración estimada</t>
  </si>
  <si>
    <t>Diseñar esquema de la DB para almacenar los Hobbies</t>
  </si>
  <si>
    <t>Ivan</t>
  </si>
  <si>
    <r>
      <t xml:space="preserve">Existe una tabla </t>
    </r>
    <r>
      <rPr>
        <sz val="10"/>
        <color theme="1"/>
        <rFont val="Arial Unicode MS"/>
      </rPr>
      <t>hobby</t>
    </r>
    <r>
      <rPr>
        <sz val="11"/>
        <color theme="1"/>
        <rFont val="Aptos Narrow"/>
        <family val="2"/>
        <scheme val="minor"/>
      </rPr>
      <t xml:space="preserve"> con los campos </t>
    </r>
    <r>
      <rPr>
        <sz val="10"/>
        <color theme="1"/>
        <rFont val="Arial Unicode MS"/>
      </rPr>
      <t>hobby_id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name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satisfaction_level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ability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time</t>
    </r>
    <r>
      <rPr>
        <sz val="11"/>
        <color theme="1"/>
        <rFont val="Aptos Narrow"/>
        <family val="2"/>
        <scheme val="minor"/>
      </rPr>
      <t xml:space="preserve"> y </t>
    </r>
    <r>
      <rPr>
        <sz val="10"/>
        <color theme="1"/>
        <rFont val="Arial Unicode MS"/>
      </rPr>
      <t>user_id</t>
    </r>
    <r>
      <rPr>
        <sz val="11"/>
        <color theme="1"/>
        <rFont val="Aptos Narrow"/>
        <family val="2"/>
        <scheme val="minor"/>
      </rPr>
      <t xml:space="preserve">. La estructura está normalizada, con clave foránea hacia </t>
    </r>
    <r>
      <rPr>
        <sz val="10"/>
        <color theme="1"/>
        <rFont val="Arial Unicode MS"/>
      </rPr>
      <t>users(id)</t>
    </r>
    <r>
      <rPr>
        <sz val="11"/>
        <color theme="1"/>
        <rFont val="Aptos Narrow"/>
        <family val="2"/>
        <scheme val="minor"/>
      </rPr>
      <t>.</t>
    </r>
  </si>
  <si>
    <t>Implementar campos: nombre, nivel de satisfacción, nivel de habilidad y tiempo (tablas e índices)</t>
  </si>
  <si>
    <r>
      <t>Cada campo tiene el tipo de dato adecuado (</t>
    </r>
    <r>
      <rPr>
        <sz val="10"/>
        <color theme="1"/>
        <rFont val="Arial Unicode MS"/>
      </rPr>
      <t>VARCHAR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INT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FLOAT</t>
    </r>
    <r>
      <rPr>
        <sz val="11"/>
        <color theme="1"/>
        <rFont val="Aptos Narrow"/>
        <family val="2"/>
        <scheme val="minor"/>
      </rPr>
      <t>), con restricciones de validación (</t>
    </r>
    <r>
      <rPr>
        <sz val="10"/>
        <color theme="1"/>
        <rFont val="Arial Unicode MS"/>
      </rPr>
      <t>CHECK satisfaction_level BETWEEN 1 AND 10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time ≤ 168</t>
    </r>
    <r>
      <rPr>
        <sz val="11"/>
        <color theme="1"/>
        <rFont val="Aptos Narrow"/>
        <family val="2"/>
        <scheme val="minor"/>
      </rPr>
      <t xml:space="preserve">). Los índices permiten búsquedas rápidas por </t>
    </r>
    <r>
      <rPr>
        <sz val="10"/>
        <color theme="1"/>
        <rFont val="Arial Unicode MS"/>
      </rPr>
      <t>name</t>
    </r>
    <r>
      <rPr>
        <sz val="11"/>
        <color theme="1"/>
        <rFont val="Aptos Narrow"/>
        <family val="2"/>
        <scheme val="minor"/>
      </rPr>
      <t xml:space="preserve"> y </t>
    </r>
    <r>
      <rPr>
        <sz val="10"/>
        <color theme="1"/>
        <rFont val="Arial Unicode MS"/>
      </rPr>
      <t>user_id</t>
    </r>
    <r>
      <rPr>
        <sz val="11"/>
        <color theme="1"/>
        <rFont val="Aptos Narrow"/>
        <family val="2"/>
        <scheme val="minor"/>
      </rPr>
      <t>.</t>
    </r>
  </si>
  <si>
    <t>Conexión de la DB en la API</t>
  </si>
  <si>
    <r>
      <t xml:space="preserve">La conexión con MySQL se realiza correctamente mediante </t>
    </r>
    <r>
      <rPr>
        <sz val="10"/>
        <color theme="1"/>
        <rFont val="Arial Unicode MS"/>
      </rPr>
      <t>SQLAlchemy</t>
    </r>
    <r>
      <rPr>
        <sz val="11"/>
        <color theme="1"/>
        <rFont val="Aptos Narrow"/>
        <family val="2"/>
        <scheme val="minor"/>
      </rPr>
      <t>. Las operaciones de inserción, lectura y borrado funcionan sin excepciones</t>
    </r>
  </si>
  <si>
    <t>Implementar GET y POST con flask para la obtención de la información de la DB en la API</t>
  </si>
  <si>
    <t xml:space="preserve"> Las rutas /dashboard/hobby (GET) y /dashboard/hobby (POST) devuelven y almacenan los datos correctamente. Al crear un hobby nuevo, se refleja en la tabla de resultados. Las búsquedas filtran por nombre sin errores</t>
  </si>
  <si>
    <t>Crear interfaz de creación de elementos para la base de datos de uso del usuario</t>
  </si>
  <si>
    <t>El formulario HTML permite introducir los campos (nombre, nivel, habilidad, tiempo). Todos los campos son obligatorios, y los valores inválidos muestran mensaje de error. El botón “Guardar” inserta correctamente los datos.</t>
  </si>
  <si>
    <t>Comprobar acceso a la base de datos y creado de elementos mediante la interfaz de usuario.</t>
  </si>
  <si>
    <t>Tras enviar el formulario, el nuevo hobby aparece en la tabla de “Resultados” sin recargar manualmente</t>
  </si>
  <si>
    <t>VALIDACION:  El sistema permite registrar hobbies con sus características  que son nombre, nivel de satisfaccion, habilidad y el tiempo que se dedica. Tambien que se puedan ver los hobbies registrados y filtrar por lo que ha creado el usuario</t>
  </si>
  <si>
    <t>Nº19 Lista de Películas</t>
  </si>
  <si>
    <t>Diseñar esquema de la DB para almacenar los datos de las películas (director, actores y sinopsis)</t>
  </si>
  <si>
    <r>
      <t xml:space="preserve">Existe una tabla </t>
    </r>
    <r>
      <rPr>
        <sz val="10"/>
        <color theme="1"/>
        <rFont val="Arial Unicode MS"/>
      </rPr>
      <t>films</t>
    </r>
    <r>
      <rPr>
        <sz val="11"/>
        <color theme="1"/>
        <rFont val="Aptos Narrow"/>
        <family val="2"/>
        <scheme val="minor"/>
      </rPr>
      <t xml:space="preserve"> con las columnas film_id, user_id, </t>
    </r>
    <r>
      <rPr>
        <sz val="10"/>
        <color theme="1"/>
        <rFont val="Arial Unicode MS"/>
      </rPr>
      <t>title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director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actors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synopsis</t>
    </r>
    <r>
      <rPr>
        <sz val="11"/>
        <color theme="1"/>
        <rFont val="Aptos Narrow"/>
        <family val="2"/>
        <scheme val="minor"/>
      </rPr>
      <t xml:space="preserve">. El campo </t>
    </r>
    <r>
      <rPr>
        <sz val="10"/>
        <color theme="1"/>
        <rFont val="Arial Unicode MS"/>
      </rPr>
      <t>title</t>
    </r>
    <r>
      <rPr>
        <sz val="11"/>
        <color theme="1"/>
        <rFont val="Aptos Narrow"/>
        <family val="2"/>
        <scheme val="minor"/>
      </rPr>
      <t xml:space="preserve"> es obligatorio y </t>
    </r>
    <r>
      <rPr>
        <sz val="10"/>
        <color theme="1"/>
        <rFont val="Arial Unicode MS"/>
      </rPr>
      <t>user_id</t>
    </r>
    <r>
      <rPr>
        <sz val="11"/>
        <color theme="1"/>
        <rFont val="Aptos Narrow"/>
        <family val="2"/>
        <scheme val="minor"/>
      </rPr>
      <t xml:space="preserve"> referencia al usuario activo. Las claves foráneas y restricciones funcionan correctamente.</t>
    </r>
  </si>
  <si>
    <t>Diseñar HTML de películas</t>
  </si>
  <si>
    <t>Carlota</t>
  </si>
  <si>
    <t>El formulario HTML contiene los campos “Título”, “Director”, “Actores” y “Sinopsis”, con el título marcado como obligatorio. El botón “Guardar” crea correctamente la película o muestra un error si falta el título. La sección “Buscar película” permite buscar por título, director o actor y muestra los resultados en una tabla legible.</t>
  </si>
  <si>
    <t>Crear tablas e índices de la DB en MySQL</t>
  </si>
  <si>
    <r>
      <t xml:space="preserve">La tabla films se crea sin errores, con índices en </t>
    </r>
    <r>
      <rPr>
        <sz val="10"/>
        <color theme="1"/>
        <rFont val="Arial Unicode MS"/>
      </rPr>
      <t>title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director</t>
    </r>
    <r>
      <rPr>
        <sz val="11"/>
        <color theme="1"/>
        <rFont val="Aptos Narrow"/>
        <family val="2"/>
        <scheme val="minor"/>
      </rPr>
      <t xml:space="preserve"> y </t>
    </r>
    <r>
      <rPr>
        <sz val="10"/>
        <color theme="1"/>
        <rFont val="Arial Unicode MS"/>
      </rPr>
      <t>user_id</t>
    </r>
    <r>
      <rPr>
        <sz val="11"/>
        <color theme="1"/>
        <rFont val="Aptos Narrow"/>
        <family val="2"/>
        <scheme val="minor"/>
      </rPr>
      <t xml:space="preserve"> para acelerar las búsquedas.</t>
    </r>
  </si>
  <si>
    <r>
      <t xml:space="preserve">Las rutas </t>
    </r>
    <r>
      <rPr>
        <sz val="10"/>
        <color theme="1"/>
        <rFont val="Arial Unicode MS"/>
      </rPr>
      <t>/dashboard/movies</t>
    </r>
    <r>
      <rPr>
        <sz val="11"/>
        <color theme="1"/>
        <rFont val="Aptos Narrow"/>
        <family val="2"/>
        <scheme val="minor"/>
      </rPr>
      <t xml:space="preserve"> funcionan correctamente. Los formularios POST insertan películas nuevas y los GET muestran las almacenadas según los filtros de búsqueda (por título, director o actor).</t>
    </r>
  </si>
  <si>
    <t>Comprobar que la información es accesible</t>
  </si>
  <si>
    <t>Tras registrar una película, esta aparece en la tabla de resultados al buscarla. Las búsquedas son insensibles a mayúsculas/minúsculas y devuelven solo las películas del usuario logueado.</t>
  </si>
  <si>
    <t xml:space="preserve">Conexión de la DB con la API </t>
  </si>
  <si>
    <t>Rául</t>
  </si>
  <si>
    <t>La conexión con la base de datos mediante SQLAlchemy se realiza sin errores utilizando las variables del entorno</t>
  </si>
  <si>
    <t>VALIDACION:El sistema permite registrar películas con toda su información adicional como es el nombre, el director, actores y sinopsis.</t>
  </si>
  <si>
    <t>Nº20 Películas-Organización</t>
  </si>
  <si>
    <t>Crear llamadas SQL(Select) para traer los datos ordenados desde DB</t>
  </si>
  <si>
    <t>Al rellenar la información de búsqueda con los filtros deseados se mostrarán todas las películas que los cumplan (si se deja en blanco, se buscarán todas)</t>
  </si>
  <si>
    <t>Diseñar interfaz que permita elegir el criterio de ordenación y seleccione el tipo de llamada.</t>
  </si>
  <si>
    <t>Habrá unos apartados a rellenar: título, director y actor. Al rellenar cada campo de manera opcional, filtrará la búsqueda</t>
  </si>
  <si>
    <t>Validar que la lista de películas cambie dinámicamente según la opción seleccionada.</t>
  </si>
  <si>
    <t>Al ir cambiando los párametros de búsqueda, los resultados irán adaptándose dinámicamente</t>
  </si>
  <si>
    <t>VALIDACION: El sistema permite ordenar la lista de películas según las caracterissticas elegidas por el  usuario.</t>
  </si>
  <si>
    <t>Nº31 To-Do List Programable</t>
  </si>
  <si>
    <t>Crear sección en el dashboard que dirija a una lista estilo To Do</t>
  </si>
  <si>
    <t>Semana 4</t>
  </si>
  <si>
    <t>17/10/20025</t>
  </si>
  <si>
    <t>Al entrar al dashboard, habrá un botón con texto que llevará al usuario a la sección de la lista de tareas por hacer</t>
  </si>
  <si>
    <t>Poder añadir elementos a la lista</t>
  </si>
  <si>
    <t>En la sección habrá un botón que permitirá al usuario crear nuevas tareas creandose con el nombre elegido en la barra de texto a su lado</t>
  </si>
  <si>
    <t xml:space="preserve">Poder eliminar elementos </t>
  </si>
  <si>
    <t>Angel</t>
  </si>
  <si>
    <t>En la sección habrá un botón que permitirá al usuario borrar tareas ya existentes. Cada botón de borrar afecta a la tarea en la que está colocado</t>
  </si>
  <si>
    <t>Poder marcar o desmarcar elementos añadidos como completados</t>
  </si>
  <si>
    <t>Cada tarea tiene un boton de completado el cual se podra pulsar una vez apareciendo en verde como señal de completado y si se pulsa nuevamente se quita el verde como no completado</t>
  </si>
  <si>
    <t>VALIDACION:  Crear tares con fecha/hora; completar reordenada lista; recordatorios opcionales.</t>
  </si>
  <si>
    <t>Nº35 Mensaje de error en login y registro incorrecto</t>
  </si>
  <si>
    <t>Mostrar mensaje de error al meter usuario o contraseñas incorrectas en el login</t>
  </si>
  <si>
    <t>Angel/Pablo</t>
  </si>
  <si>
    <t>07/10/20025</t>
  </si>
  <si>
    <t>Al introducir usuarios o contraseñas sean válidos (no hayan sido creados), salta un mensaje de error por pantalla</t>
  </si>
  <si>
    <t>Mostrar mensaje de error al crear un usuario con un correo ya registrado</t>
  </si>
  <si>
    <t>Pablo/Angel</t>
  </si>
  <si>
    <t>Al intentar crear una cuenta con un username que ya exista o un correo ya registrado, salta un mensaje de error por pantalla</t>
  </si>
  <si>
    <t>Nº 2 Página de horario</t>
  </si>
  <si>
    <t xml:space="preserve">Crear una sección en el dashboard que permita al usuario acceder a un horario semanal </t>
  </si>
  <si>
    <t>Que el usuario pueda acceder al hoario a traves de un boton</t>
  </si>
  <si>
    <t xml:space="preserve">Crear horario funcional </t>
  </si>
  <si>
    <t>Que se pueda ver un calendario donde se pueda mover entre semanas, dias o meses</t>
  </si>
  <si>
    <t>Crear apartado en el html para generar una ventana donde se creen los eventos</t>
  </si>
  <si>
    <t>Semana 5</t>
  </si>
  <si>
    <t>Que al presionar el boton de crear un evento se habra una ventana donde permita al usuario elegir que tipo de evento quiere</t>
  </si>
  <si>
    <t>Permitir crear una tarea que tenga un inicio y un fin</t>
  </si>
  <si>
    <t>Que se pueda crear un evento al tocar el boton el cual se le pueda añadir hora de inicio y de fin, ademas del nombre. Se tiene que ver en el horario y persistir despues de cerrar sesion.</t>
  </si>
  <si>
    <t>Poder usar actividades no establecidas como nuevas de hobby, habitos y tareas</t>
  </si>
  <si>
    <t>Que al presionar el boton de crear un evento se habra una ventana donde permita al usuario elegir que tipo de evento quiere y que cambie el formulario entre un evento nuevo o uno ya hecho</t>
  </si>
  <si>
    <t>Usar css ya establecido para diseño simple</t>
  </si>
  <si>
    <t>Que se vea con los colores ya establecidos</t>
  </si>
  <si>
    <t>VALIDACION: Que haya un apartado que sea "Horario" o "mi horario" donde el usuario pueda ponerle hora de inicio, de fin y fecha, a las diversas actividades que tenga. Donde pueda usar las  ya creadas en otras secciones</t>
  </si>
  <si>
    <t>Nº 24 Hábitos personalizables</t>
  </si>
  <si>
    <t>Duracion real</t>
  </si>
  <si>
    <t>Que haya una sección del dashboard que me permita crear hábitos</t>
  </si>
  <si>
    <t xml:space="preserve">Que al entrar  al dashboard se vea un boton con el nombre habitos </t>
  </si>
  <si>
    <t>Creaar html de habitos y poder acceder a el</t>
  </si>
  <si>
    <t>Que cuando se presione el boton en el dashboard se redireccione a un subdominio que sea habitos</t>
  </si>
  <si>
    <t>Poder crear habitos con nivel  de satisfaccion,nombre,habilidad y tiempo semanal</t>
  </si>
  <si>
    <t>Un formulario donde se pueda escribir el nombre,nivel de satisfaccion, tiempo semanal y la habilidad. Que cuando sea creado persista y se guarde</t>
  </si>
  <si>
    <t>No dejar que sse creen habitos y avisar al usuario de que  no se permiten copias de habitos</t>
  </si>
  <si>
    <t>Que al escribir un habito ya creado antes no se guarden duplicados y que le avise al usuario que ese habito ya ha sido creado con anterioridad</t>
  </si>
  <si>
    <t>Crear el frontend a partir del css ya establecido</t>
  </si>
  <si>
    <t>Que se vean los coloresya establecidos</t>
  </si>
  <si>
    <t>Otras tareas</t>
  </si>
  <si>
    <t>Investigacion de framework flask</t>
  </si>
  <si>
    <t xml:space="preserve">Investigacion drivers MySQl para python </t>
  </si>
  <si>
    <t>Union de DBs separadas a una sola y volverla relacional</t>
  </si>
  <si>
    <t>Creacion de conexión general a la DB</t>
  </si>
  <si>
    <t>Acceso a traves de fichero db_repositorio para accesos respectivops a tablas de la db</t>
  </si>
  <si>
    <t>Modelizar Db de SQLalchemy</t>
  </si>
  <si>
    <t>Investigacion de framework flask (intento de login)</t>
  </si>
  <si>
    <t>Instalacion e investigacion de conceptos basicos Python + Instalacion Anaconda</t>
  </si>
  <si>
    <t>Creacion de borrador de  html para el formulario de hobbby(falta perfeccionar)</t>
  </si>
  <si>
    <t>crear usuarios admin para el login</t>
  </si>
  <si>
    <t>HAY QUE ARREGLAR QUE VERIFIQUE CONTRASEÑA</t>
  </si>
  <si>
    <t>Creación test para verificar consultas de las películas</t>
  </si>
  <si>
    <t>Arreglar orden test conexión DB</t>
  </si>
  <si>
    <t>Arreglando imports  para que fuesen globales</t>
  </si>
  <si>
    <t>Solucionar la app y acceso a DB</t>
  </si>
  <si>
    <t>Cambio en estructura de tablas</t>
  </si>
  <si>
    <t>frontend de hobby</t>
  </si>
  <si>
    <t xml:space="preserve">Arreglando problema local de conexión a la base de datos </t>
  </si>
  <si>
    <t>Arreglado problema guardado de peliculas por user</t>
  </si>
  <si>
    <t>Cambiando interfaz películas + arreglando buscado</t>
  </si>
  <si>
    <t>Raúl</t>
  </si>
  <si>
    <t>Debido a imprevisto rehacer diseños mascota</t>
  </si>
  <si>
    <t>Investigacion full calendar</t>
  </si>
  <si>
    <t>H/P/S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</si>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</sst>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2">
    <font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Aptos Narrow"/>
      <family val="2"/>
    </font>
    <font>
      <sz val="8"/>
      <name val="Aptos Narrow"/>
      <family val="2"/>
      <scheme val="minor"/>
    </font>
    <font>
      <sz val="10"/>
      <color theme="1"/>
      <name val="Arial Unicode MS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ptos"/>
    </font>
    <font>
      <sz val="11"/>
      <color rgb="FF000000"/>
      <name val="Aptos Narrow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6" borderId="1" xfId="0" applyFill="1" applyBorder="1"/>
    <xf numFmtId="0" fontId="0" fillId="0" borderId="1" xfId="0" applyBorder="1"/>
    <xf numFmtId="0" fontId="0" fillId="5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 indent="1"/>
    </xf>
    <xf numFmtId="0" fontId="3" fillId="0" borderId="0" xfId="0" applyFont="1"/>
    <xf numFmtId="0" fontId="0" fillId="2" borderId="2" xfId="0" applyFill="1" applyBorder="1"/>
    <xf numFmtId="0" fontId="0" fillId="0" borderId="4" xfId="0" applyBorder="1"/>
    <xf numFmtId="0" fontId="1" fillId="0" borderId="4" xfId="0" applyFont="1" applyBorder="1" applyAlignment="1">
      <alignment vertical="center" wrapText="1"/>
    </xf>
    <xf numFmtId="0" fontId="0" fillId="4" borderId="2" xfId="0" applyFill="1" applyBorder="1"/>
    <xf numFmtId="0" fontId="0" fillId="3" borderId="3" xfId="0" applyFill="1" applyBorder="1"/>
    <xf numFmtId="0" fontId="0" fillId="3" borderId="1" xfId="0" applyFill="1" applyBorder="1" applyAlignment="1">
      <alignment horizontal="left"/>
    </xf>
    <xf numFmtId="0" fontId="1" fillId="3" borderId="1" xfId="0" applyFont="1" applyFill="1" applyBorder="1" applyAlignment="1">
      <alignment horizontal="left" vertical="center" wrapText="1"/>
    </xf>
    <xf numFmtId="0" fontId="0" fillId="5" borderId="3" xfId="0" applyFill="1" applyBorder="1"/>
    <xf numFmtId="0" fontId="0" fillId="0" borderId="3" xfId="0" applyBorder="1"/>
    <xf numFmtId="0" fontId="0" fillId="6" borderId="2" xfId="0" applyFill="1" applyBorder="1"/>
    <xf numFmtId="0" fontId="2" fillId="0" borderId="0" xfId="0" applyFont="1"/>
    <xf numFmtId="0" fontId="2" fillId="2" borderId="1" xfId="0" applyFont="1" applyFill="1" applyBorder="1"/>
    <xf numFmtId="0" fontId="4" fillId="0" borderId="1" xfId="0" applyFont="1" applyBorder="1"/>
    <xf numFmtId="0" fontId="2" fillId="4" borderId="1" xfId="0" applyFont="1" applyFill="1" applyBorder="1"/>
    <xf numFmtId="0" fontId="0" fillId="7" borderId="1" xfId="0" applyFill="1" applyBorder="1"/>
    <xf numFmtId="0" fontId="0" fillId="7" borderId="4" xfId="0" applyFill="1" applyBorder="1"/>
    <xf numFmtId="0" fontId="1" fillId="8" borderId="1" xfId="0" applyFont="1" applyFill="1" applyBorder="1" applyAlignment="1">
      <alignment vertical="center" wrapText="1"/>
    </xf>
    <xf numFmtId="164" fontId="0" fillId="0" borderId="0" xfId="0" applyNumberFormat="1"/>
    <xf numFmtId="2" fontId="0" fillId="0" borderId="1" xfId="0" applyNumberFormat="1" applyBorder="1"/>
    <xf numFmtId="2" fontId="0" fillId="7" borderId="4" xfId="0" applyNumberFormat="1" applyFill="1" applyBorder="1"/>
    <xf numFmtId="2" fontId="0" fillId="0" borderId="0" xfId="0" applyNumberFormat="1"/>
    <xf numFmtId="0" fontId="0" fillId="9" borderId="4" xfId="0" applyFill="1" applyBorder="1"/>
    <xf numFmtId="2" fontId="0" fillId="0" borderId="5" xfId="0" applyNumberFormat="1" applyBorder="1"/>
    <xf numFmtId="2" fontId="0" fillId="7" borderId="2" xfId="0" applyNumberFormat="1" applyFill="1" applyBorder="1"/>
    <xf numFmtId="0" fontId="0" fillId="0" borderId="6" xfId="0" applyBorder="1"/>
    <xf numFmtId="0" fontId="0" fillId="3" borderId="0" xfId="0" applyFill="1"/>
    <xf numFmtId="0" fontId="0" fillId="8" borderId="1" xfId="0" applyFill="1" applyBorder="1"/>
    <xf numFmtId="0" fontId="0" fillId="5" borderId="6" xfId="0" applyFill="1" applyBorder="1"/>
    <xf numFmtId="0" fontId="0" fillId="9" borderId="1" xfId="0" applyFill="1" applyBorder="1"/>
    <xf numFmtId="0" fontId="0" fillId="0" borderId="2" xfId="0" applyBorder="1"/>
    <xf numFmtId="0" fontId="0" fillId="0" borderId="5" xfId="0" applyBorder="1"/>
    <xf numFmtId="0" fontId="0" fillId="3" borderId="2" xfId="0" applyFill="1" applyBorder="1"/>
    <xf numFmtId="0" fontId="0" fillId="7" borderId="5" xfId="0" applyFill="1" applyBorder="1"/>
    <xf numFmtId="2" fontId="0" fillId="0" borderId="4" xfId="0" applyNumberFormat="1" applyBorder="1"/>
    <xf numFmtId="2" fontId="0" fillId="3" borderId="1" xfId="0" applyNumberFormat="1" applyFill="1" applyBorder="1"/>
    <xf numFmtId="2" fontId="0" fillId="0" borderId="3" xfId="0" applyNumberFormat="1" applyBorder="1"/>
    <xf numFmtId="2" fontId="0" fillId="0" borderId="6" xfId="0" applyNumberFormat="1" applyBorder="1"/>
    <xf numFmtId="2" fontId="0" fillId="7" borderId="5" xfId="0" applyNumberFormat="1" applyFill="1" applyBorder="1"/>
    <xf numFmtId="0" fontId="0" fillId="7" borderId="9" xfId="0" applyFill="1" applyBorder="1"/>
    <xf numFmtId="0" fontId="1" fillId="4" borderId="1" xfId="0" applyFont="1" applyFill="1" applyBorder="1" applyAlignment="1">
      <alignment vertical="center" wrapText="1"/>
    </xf>
    <xf numFmtId="0" fontId="0" fillId="5" borderId="4" xfId="0" applyFill="1" applyBorder="1"/>
    <xf numFmtId="14" fontId="0" fillId="0" borderId="2" xfId="0" applyNumberFormat="1" applyBorder="1"/>
    <xf numFmtId="14" fontId="5" fillId="0" borderId="2" xfId="0" applyNumberFormat="1" applyFont="1" applyBorder="1"/>
    <xf numFmtId="0" fontId="0" fillId="7" borderId="8" xfId="0" applyFill="1" applyBorder="1"/>
    <xf numFmtId="0" fontId="0" fillId="4" borderId="3" xfId="0" applyFill="1" applyBorder="1"/>
    <xf numFmtId="0" fontId="0" fillId="3" borderId="11" xfId="0" applyFill="1" applyBorder="1"/>
    <xf numFmtId="0" fontId="0" fillId="2" borderId="4" xfId="0" applyFill="1" applyBorder="1"/>
    <xf numFmtId="0" fontId="0" fillId="3" borderId="12" xfId="0" applyFill="1" applyBorder="1"/>
    <xf numFmtId="0" fontId="0" fillId="7" borderId="0" xfId="0" applyFill="1"/>
    <xf numFmtId="0" fontId="0" fillId="7" borderId="7" xfId="0" applyFill="1" applyBorder="1"/>
    <xf numFmtId="0" fontId="0" fillId="10" borderId="1" xfId="0" applyFill="1" applyBorder="1"/>
    <xf numFmtId="14" fontId="0" fillId="0" borderId="1" xfId="0" applyNumberFormat="1" applyBorder="1"/>
    <xf numFmtId="2" fontId="0" fillId="7" borderId="1" xfId="0" applyNumberFormat="1" applyFill="1" applyBorder="1"/>
    <xf numFmtId="0" fontId="0" fillId="11" borderId="1" xfId="0" applyFill="1" applyBorder="1"/>
    <xf numFmtId="14" fontId="0" fillId="0" borderId="12" xfId="0" applyNumberFormat="1" applyBorder="1"/>
    <xf numFmtId="0" fontId="0" fillId="7" borderId="12" xfId="0" applyFill="1" applyBorder="1"/>
    <xf numFmtId="2" fontId="0" fillId="4" borderId="1" xfId="0" applyNumberFormat="1" applyFill="1" applyBorder="1"/>
    <xf numFmtId="0" fontId="0" fillId="7" borderId="2" xfId="0" applyFill="1" applyBorder="1"/>
    <xf numFmtId="0" fontId="0" fillId="0" borderId="8" xfId="0" applyBorder="1"/>
    <xf numFmtId="0" fontId="0" fillId="9" borderId="6" xfId="0" applyFill="1" applyBorder="1"/>
    <xf numFmtId="0" fontId="0" fillId="9" borderId="8" xfId="0" applyFill="1" applyBorder="1"/>
    <xf numFmtId="0" fontId="0" fillId="2" borderId="6" xfId="0" applyFill="1" applyBorder="1"/>
    <xf numFmtId="0" fontId="0" fillId="3" borderId="6" xfId="0" applyFill="1" applyBorder="1"/>
    <xf numFmtId="164" fontId="0" fillId="0" borderId="6" xfId="0" applyNumberFormat="1" applyBorder="1"/>
    <xf numFmtId="0" fontId="0" fillId="3" borderId="5" xfId="0" applyFill="1" applyBorder="1"/>
    <xf numFmtId="0" fontId="0" fillId="7" borderId="6" xfId="0" applyFill="1" applyBorder="1"/>
    <xf numFmtId="0" fontId="0" fillId="4" borderId="6" xfId="0" applyFill="1" applyBorder="1"/>
    <xf numFmtId="0" fontId="0" fillId="5" borderId="8" xfId="0" applyFill="1" applyBorder="1"/>
    <xf numFmtId="2" fontId="0" fillId="0" borderId="8" xfId="0" applyNumberFormat="1" applyBorder="1"/>
    <xf numFmtId="14" fontId="0" fillId="0" borderId="6" xfId="0" applyNumberFormat="1" applyBorder="1"/>
    <xf numFmtId="0" fontId="0" fillId="0" borderId="10" xfId="0" applyBorder="1"/>
    <xf numFmtId="0" fontId="0" fillId="0" borderId="13" xfId="0" applyBorder="1"/>
    <xf numFmtId="0" fontId="0" fillId="0" borderId="9" xfId="0" applyBorder="1"/>
    <xf numFmtId="0" fontId="0" fillId="7" borderId="3" xfId="0" applyFill="1" applyBorder="1"/>
    <xf numFmtId="0" fontId="0" fillId="10" borderId="6" xfId="0" applyFill="1" applyBorder="1"/>
    <xf numFmtId="0" fontId="0" fillId="0" borderId="12" xfId="0" applyBorder="1"/>
    <xf numFmtId="2" fontId="0" fillId="3" borderId="6" xfId="0" applyNumberFormat="1" applyFill="1" applyBorder="1"/>
    <xf numFmtId="2" fontId="0" fillId="7" borderId="6" xfId="0" applyNumberFormat="1" applyFill="1" applyBorder="1"/>
    <xf numFmtId="0" fontId="10" fillId="2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left" vertical="center" wrapText="1"/>
    </xf>
    <xf numFmtId="14" fontId="11" fillId="3" borderId="6" xfId="0" applyNumberFormat="1" applyFont="1" applyFill="1" applyBorder="1"/>
    <xf numFmtId="14" fontId="11" fillId="0" borderId="6" xfId="0" applyNumberFormat="1" applyFont="1" applyBorder="1"/>
    <xf numFmtId="14" fontId="11" fillId="7" borderId="6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7E0E-BF19-42C9-9C99-4C8BD6E0A35A}">
  <dimension ref="A1:P114"/>
  <sheetViews>
    <sheetView tabSelected="1" topLeftCell="D47" zoomScale="84" zoomScaleNormal="100" workbookViewId="0">
      <selection activeCell="H72" sqref="H72"/>
    </sheetView>
  </sheetViews>
  <sheetFormatPr defaultColWidth="11.42578125" defaultRowHeight="15" customHeight="1"/>
  <cols>
    <col min="1" max="1" width="105.85546875" customWidth="1"/>
    <col min="2" max="2" width="18.140625" customWidth="1"/>
    <col min="3" max="3" width="13.140625" customWidth="1"/>
    <col min="4" max="4" width="19.140625" customWidth="1"/>
    <col min="5" max="5" width="34.140625" customWidth="1"/>
    <col min="6" max="6" width="24.42578125" customWidth="1"/>
    <col min="7" max="7" width="23" customWidth="1"/>
    <col min="8" max="8" width="181" customWidth="1"/>
    <col min="10" max="10" width="14" customWidth="1"/>
    <col min="11" max="11" width="18.140625" customWidth="1"/>
    <col min="12" max="12" width="13.140625" customWidth="1"/>
    <col min="13" max="13" width="21.42578125" customWidth="1"/>
    <col min="14" max="14" width="14.140625" customWidth="1"/>
    <col min="15" max="15" width="20" customWidth="1"/>
    <col min="16" max="16" width="22.140625" customWidth="1"/>
    <col min="19" max="19" width="13.42578125" customWidth="1"/>
    <col min="20" max="20" width="27.140625" customWidth="1"/>
  </cols>
  <sheetData>
    <row r="1" spans="1:16" ht="14.45">
      <c r="A1" s="11"/>
    </row>
    <row r="2" spans="1:16" ht="15" customHeight="1">
      <c r="A2" s="4" t="s">
        <v>0</v>
      </c>
      <c r="B2" s="4"/>
      <c r="C2" s="4"/>
      <c r="D2" s="4"/>
      <c r="E2" s="12"/>
      <c r="F2" s="4"/>
      <c r="G2" s="12"/>
      <c r="H2" s="73"/>
      <c r="I2" t="s">
        <v>1</v>
      </c>
    </row>
    <row r="3" spans="1:16" ht="15" customHeight="1">
      <c r="A3" s="17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43" t="s">
        <v>8</v>
      </c>
      <c r="H3" s="74" t="s">
        <v>9</v>
      </c>
      <c r="I3">
        <v>0.25</v>
      </c>
      <c r="J3" s="37" t="s">
        <v>10</v>
      </c>
      <c r="P3" s="32"/>
    </row>
    <row r="4" spans="1:16" ht="15" customHeight="1">
      <c r="A4" s="7" t="s">
        <v>11</v>
      </c>
      <c r="B4" s="2" t="s">
        <v>12</v>
      </c>
      <c r="C4" s="40" t="s">
        <v>13</v>
      </c>
      <c r="D4" s="32">
        <v>1</v>
      </c>
      <c r="E4" s="30">
        <v>2</v>
      </c>
      <c r="F4" s="2" t="s">
        <v>14</v>
      </c>
      <c r="G4" s="53">
        <v>45927</v>
      </c>
      <c r="H4" s="36" t="s">
        <v>15</v>
      </c>
      <c r="P4" s="32"/>
    </row>
    <row r="5" spans="1:16" ht="15" customHeight="1">
      <c r="A5" s="7" t="s">
        <v>16</v>
      </c>
      <c r="B5" s="2" t="s">
        <v>12</v>
      </c>
      <c r="C5" s="40" t="s">
        <v>13</v>
      </c>
      <c r="D5" s="30">
        <v>0.5</v>
      </c>
      <c r="E5" s="30">
        <v>0.5</v>
      </c>
      <c r="F5" s="2" t="s">
        <v>14</v>
      </c>
      <c r="G5" s="54">
        <v>45927</v>
      </c>
      <c r="H5" s="75" t="s">
        <v>17</v>
      </c>
      <c r="I5" s="29"/>
      <c r="J5" s="29"/>
    </row>
    <row r="6" spans="1:16" ht="15" customHeight="1">
      <c r="A6" s="7" t="s">
        <v>18</v>
      </c>
      <c r="B6" s="2" t="s">
        <v>19</v>
      </c>
      <c r="C6" s="40" t="s">
        <v>13</v>
      </c>
      <c r="D6" s="30">
        <v>0.5</v>
      </c>
      <c r="E6" s="30">
        <v>0.5</v>
      </c>
      <c r="F6" s="2" t="s">
        <v>14</v>
      </c>
      <c r="G6" s="54">
        <v>45927</v>
      </c>
      <c r="H6" s="36" t="s">
        <v>20</v>
      </c>
    </row>
    <row r="7" spans="1:16" ht="15" customHeight="1">
      <c r="A7" s="28" t="s">
        <v>21</v>
      </c>
      <c r="B7" s="2" t="s">
        <v>19</v>
      </c>
      <c r="C7" s="40" t="s">
        <v>13</v>
      </c>
      <c r="D7" s="30">
        <v>0.5</v>
      </c>
      <c r="E7" s="30">
        <v>0.5</v>
      </c>
      <c r="F7" s="2" t="s">
        <v>22</v>
      </c>
      <c r="G7" s="54">
        <v>45934</v>
      </c>
      <c r="H7" s="36" t="s">
        <v>23</v>
      </c>
    </row>
    <row r="8" spans="1:16" ht="14.45" customHeight="1">
      <c r="A8" s="28" t="s">
        <v>24</v>
      </c>
      <c r="B8" s="2" t="s">
        <v>19</v>
      </c>
      <c r="C8" s="40" t="s">
        <v>13</v>
      </c>
      <c r="D8" s="30">
        <v>1</v>
      </c>
      <c r="E8" s="30">
        <v>1</v>
      </c>
      <c r="F8" s="2" t="s">
        <v>22</v>
      </c>
      <c r="G8" s="54">
        <v>45934</v>
      </c>
      <c r="H8" s="36" t="s">
        <v>25</v>
      </c>
    </row>
    <row r="9" spans="1:16" ht="15" customHeight="1">
      <c r="A9" s="28" t="s">
        <v>26</v>
      </c>
      <c r="B9" s="2" t="s">
        <v>19</v>
      </c>
      <c r="C9" s="40" t="s">
        <v>13</v>
      </c>
      <c r="D9" s="30">
        <v>1</v>
      </c>
      <c r="E9" s="30">
        <v>2</v>
      </c>
      <c r="F9" s="2" t="s">
        <v>22</v>
      </c>
      <c r="G9" s="54">
        <v>45934</v>
      </c>
      <c r="H9" s="36" t="s">
        <v>27</v>
      </c>
    </row>
    <row r="10" spans="1:16" ht="14.45">
      <c r="A10" s="7" t="s">
        <v>28</v>
      </c>
      <c r="B10" s="2" t="s">
        <v>19</v>
      </c>
      <c r="C10" s="40" t="s">
        <v>29</v>
      </c>
      <c r="D10" s="30">
        <v>1</v>
      </c>
      <c r="E10" s="30">
        <v>0.5</v>
      </c>
      <c r="F10" s="2" t="s">
        <v>14</v>
      </c>
      <c r="G10" s="54">
        <v>45927</v>
      </c>
      <c r="H10" s="36" t="s">
        <v>30</v>
      </c>
    </row>
    <row r="11" spans="1:16" ht="14.45">
      <c r="A11" s="7" t="s">
        <v>31</v>
      </c>
      <c r="B11" s="2" t="s">
        <v>19</v>
      </c>
      <c r="C11" s="40" t="s">
        <v>29</v>
      </c>
      <c r="D11" s="30">
        <v>1</v>
      </c>
      <c r="E11" s="30">
        <v>1</v>
      </c>
      <c r="F11" s="2" t="s">
        <v>14</v>
      </c>
      <c r="G11" s="54">
        <v>45927</v>
      </c>
      <c r="H11" s="36" t="s">
        <v>32</v>
      </c>
    </row>
    <row r="12" spans="1:16" ht="14.45">
      <c r="A12" s="14" t="s">
        <v>33</v>
      </c>
      <c r="B12" s="13" t="s">
        <v>19</v>
      </c>
      <c r="C12" s="33" t="s">
        <v>29</v>
      </c>
      <c r="D12" s="45">
        <v>0.5</v>
      </c>
      <c r="E12" s="30">
        <v>0.5</v>
      </c>
      <c r="F12" s="13" t="s">
        <v>14</v>
      </c>
      <c r="G12" s="54">
        <v>45927</v>
      </c>
      <c r="H12" s="36" t="s">
        <v>34</v>
      </c>
    </row>
    <row r="13" spans="1:16" ht="14.45">
      <c r="A13" s="27" t="s">
        <v>35</v>
      </c>
      <c r="B13" s="27"/>
      <c r="C13" s="27"/>
      <c r="D13" s="27">
        <v>7</v>
      </c>
      <c r="E13" s="31">
        <f>E4+E5+E6+E7+E8+E9+E10+E11+E12</f>
        <v>8.5</v>
      </c>
      <c r="F13" s="27"/>
      <c r="G13" s="27"/>
      <c r="H13" s="55"/>
    </row>
    <row r="14" spans="1:16" ht="29.1">
      <c r="A14" s="51" t="s">
        <v>36</v>
      </c>
      <c r="B14" s="5"/>
      <c r="C14" s="5"/>
      <c r="D14" s="5"/>
      <c r="E14" s="5"/>
      <c r="F14" s="5"/>
      <c r="G14" s="5"/>
      <c r="H14" s="5"/>
    </row>
    <row r="15" spans="1:16" ht="14.45"/>
    <row r="16" spans="1:16" ht="14.45"/>
    <row r="17" spans="1:8" ht="14.45">
      <c r="A17" s="4" t="s">
        <v>37</v>
      </c>
      <c r="B17" s="4"/>
      <c r="C17" s="4"/>
      <c r="D17" s="4"/>
      <c r="E17" s="12"/>
      <c r="F17" s="4"/>
      <c r="G17" s="12"/>
      <c r="H17" s="73"/>
    </row>
    <row r="18" spans="1:8" ht="14.45">
      <c r="A18" s="17" t="s">
        <v>2</v>
      </c>
      <c r="B18" s="6" t="s">
        <v>3</v>
      </c>
      <c r="C18" s="6" t="s">
        <v>4</v>
      </c>
      <c r="D18" s="6" t="s">
        <v>5</v>
      </c>
      <c r="E18" s="6" t="s">
        <v>6</v>
      </c>
      <c r="F18" s="6" t="s">
        <v>7</v>
      </c>
      <c r="G18" s="76" t="s">
        <v>8</v>
      </c>
      <c r="H18" s="74" t="s">
        <v>9</v>
      </c>
    </row>
    <row r="19" spans="1:8" ht="14.45">
      <c r="A19" s="7" t="s">
        <v>38</v>
      </c>
      <c r="B19" s="2" t="s">
        <v>39</v>
      </c>
      <c r="C19" s="40" t="s">
        <v>29</v>
      </c>
      <c r="D19" s="32">
        <v>0.5</v>
      </c>
      <c r="E19" s="30">
        <v>0.25</v>
      </c>
      <c r="F19" s="41" t="s">
        <v>22</v>
      </c>
      <c r="G19" s="54">
        <v>45934</v>
      </c>
      <c r="H19" s="36" t="s">
        <v>40</v>
      </c>
    </row>
    <row r="20" spans="1:8" ht="14.45">
      <c r="A20" s="7" t="s">
        <v>41</v>
      </c>
      <c r="B20" s="2" t="s">
        <v>19</v>
      </c>
      <c r="C20" s="40" t="s">
        <v>29</v>
      </c>
      <c r="D20" s="30">
        <v>0.5</v>
      </c>
      <c r="E20" s="30">
        <v>0.25</v>
      </c>
      <c r="F20" s="41" t="s">
        <v>22</v>
      </c>
      <c r="G20" s="54">
        <v>45934</v>
      </c>
      <c r="H20" s="36" t="s">
        <v>42</v>
      </c>
    </row>
    <row r="21" spans="1:8" ht="14.45">
      <c r="A21" s="7" t="s">
        <v>43</v>
      </c>
      <c r="B21" s="2" t="s">
        <v>44</v>
      </c>
      <c r="C21" s="40" t="s">
        <v>29</v>
      </c>
      <c r="D21" s="30">
        <v>6</v>
      </c>
      <c r="E21" s="30">
        <v>6.5</v>
      </c>
      <c r="F21" s="41" t="s">
        <v>22</v>
      </c>
      <c r="G21" s="54">
        <v>45934</v>
      </c>
      <c r="H21" s="36" t="s">
        <v>45</v>
      </c>
    </row>
    <row r="22" spans="1:8" ht="14.45">
      <c r="A22" s="7" t="s">
        <v>46</v>
      </c>
      <c r="B22" s="2" t="s">
        <v>39</v>
      </c>
      <c r="C22" s="40" t="s">
        <v>29</v>
      </c>
      <c r="D22" s="30">
        <v>0.5</v>
      </c>
      <c r="E22" s="30">
        <v>0.5</v>
      </c>
      <c r="F22" s="41" t="s">
        <v>22</v>
      </c>
      <c r="G22" s="54">
        <v>45934</v>
      </c>
      <c r="H22" s="36" t="s">
        <v>47</v>
      </c>
    </row>
    <row r="23" spans="1:8" ht="14.45">
      <c r="A23" s="7" t="s">
        <v>48</v>
      </c>
      <c r="B23" s="2" t="s">
        <v>39</v>
      </c>
      <c r="C23" s="40" t="s">
        <v>29</v>
      </c>
      <c r="D23" s="30">
        <v>0.5</v>
      </c>
      <c r="E23" s="30">
        <v>0.5</v>
      </c>
      <c r="F23" s="41" t="s">
        <v>22</v>
      </c>
      <c r="G23" s="54">
        <v>45934</v>
      </c>
      <c r="H23" s="36" t="s">
        <v>49</v>
      </c>
    </row>
    <row r="24" spans="1:8" ht="14.45">
      <c r="A24" s="2" t="s">
        <v>50</v>
      </c>
      <c r="B24" s="2" t="s">
        <v>44</v>
      </c>
      <c r="C24" s="40" t="s">
        <v>29</v>
      </c>
      <c r="D24" s="2">
        <v>2.5</v>
      </c>
      <c r="E24" s="30">
        <v>4.5</v>
      </c>
      <c r="F24" s="2" t="s">
        <v>22</v>
      </c>
      <c r="G24" s="66">
        <v>45939</v>
      </c>
      <c r="H24" s="36" t="s">
        <v>51</v>
      </c>
    </row>
    <row r="25" spans="1:8" ht="14.45">
      <c r="A25" s="13" t="s">
        <v>52</v>
      </c>
      <c r="B25" s="13" t="s">
        <v>44</v>
      </c>
      <c r="C25" s="33" t="s">
        <v>29</v>
      </c>
      <c r="D25" s="13">
        <v>1</v>
      </c>
      <c r="E25" s="45">
        <v>3</v>
      </c>
      <c r="F25" s="42" t="s">
        <v>53</v>
      </c>
      <c r="G25" s="53">
        <v>45940</v>
      </c>
      <c r="H25" s="36" t="s">
        <v>54</v>
      </c>
    </row>
    <row r="26" spans="1:8" ht="14.45">
      <c r="A26" s="13" t="s">
        <v>55</v>
      </c>
      <c r="B26" s="13" t="s">
        <v>44</v>
      </c>
      <c r="C26" s="33" t="s">
        <v>29</v>
      </c>
      <c r="D26" s="13">
        <v>4.5</v>
      </c>
      <c r="E26" s="45">
        <v>8.5</v>
      </c>
      <c r="F26" s="42" t="s">
        <v>53</v>
      </c>
      <c r="G26" s="53">
        <v>45940</v>
      </c>
      <c r="H26" s="36" t="s">
        <v>56</v>
      </c>
    </row>
    <row r="27" spans="1:8" ht="14.45">
      <c r="A27" s="27" t="s">
        <v>35</v>
      </c>
      <c r="B27" s="27"/>
      <c r="C27" s="27"/>
      <c r="D27" s="27">
        <v>8</v>
      </c>
      <c r="E27" s="31">
        <f>SUM(E19:E24)</f>
        <v>12.5</v>
      </c>
      <c r="F27" s="27"/>
      <c r="G27" s="67"/>
      <c r="H27" s="77"/>
    </row>
    <row r="28" spans="1:8" ht="14.45">
      <c r="A28" s="51" t="s">
        <v>57</v>
      </c>
      <c r="B28" s="5"/>
      <c r="C28" s="5"/>
      <c r="D28" s="5"/>
      <c r="E28" s="5"/>
      <c r="F28" s="5"/>
      <c r="G28" s="5"/>
      <c r="H28" s="56"/>
    </row>
    <row r="29" spans="1:8" ht="14.45"/>
    <row r="30" spans="1:8" ht="14.45"/>
    <row r="31" spans="1:8" ht="14.45"/>
    <row r="32" spans="1:8" ht="14.45">
      <c r="A32" s="8" t="s">
        <v>58</v>
      </c>
      <c r="B32" s="4"/>
      <c r="C32" s="4"/>
      <c r="D32" s="4"/>
      <c r="E32" s="12"/>
      <c r="F32" s="4"/>
      <c r="G32" s="12"/>
      <c r="H32" s="73"/>
    </row>
    <row r="33" spans="1:8" ht="14.45">
      <c r="A33" s="18" t="s">
        <v>2</v>
      </c>
      <c r="B33" s="6" t="s">
        <v>3</v>
      </c>
      <c r="C33" s="6" t="s">
        <v>4</v>
      </c>
      <c r="D33" s="6" t="s">
        <v>59</v>
      </c>
      <c r="E33" s="6" t="s">
        <v>6</v>
      </c>
      <c r="F33" s="16" t="s">
        <v>7</v>
      </c>
      <c r="G33" s="57" t="s">
        <v>8</v>
      </c>
      <c r="H33" s="74" t="s">
        <v>9</v>
      </c>
    </row>
    <row r="34" spans="1:8" ht="14.45">
      <c r="A34" s="9" t="s">
        <v>60</v>
      </c>
      <c r="B34" s="2" t="s">
        <v>61</v>
      </c>
      <c r="C34" s="40" t="s">
        <v>29</v>
      </c>
      <c r="D34" s="2">
        <v>0.5</v>
      </c>
      <c r="E34" s="30">
        <v>0.5</v>
      </c>
      <c r="F34" s="2" t="s">
        <v>14</v>
      </c>
      <c r="G34" s="54">
        <v>45927</v>
      </c>
      <c r="H34" s="36" t="s">
        <v>62</v>
      </c>
    </row>
    <row r="35" spans="1:8" ht="14.45">
      <c r="A35" s="10" t="s">
        <v>63</v>
      </c>
      <c r="B35" s="2" t="s">
        <v>61</v>
      </c>
      <c r="C35" s="40" t="s">
        <v>29</v>
      </c>
      <c r="D35" s="2">
        <v>0.5</v>
      </c>
      <c r="E35" s="30">
        <v>0.5</v>
      </c>
      <c r="F35" s="2" t="s">
        <v>14</v>
      </c>
      <c r="G35" s="54">
        <v>45927</v>
      </c>
      <c r="H35" s="36" t="s">
        <v>64</v>
      </c>
    </row>
    <row r="36" spans="1:8" ht="14.45">
      <c r="A36" s="7" t="s">
        <v>65</v>
      </c>
      <c r="B36" s="2" t="s">
        <v>61</v>
      </c>
      <c r="C36" s="40" t="s">
        <v>29</v>
      </c>
      <c r="D36" s="2">
        <v>1</v>
      </c>
      <c r="E36" s="30">
        <v>1</v>
      </c>
      <c r="F36" s="2" t="s">
        <v>22</v>
      </c>
      <c r="G36" s="53">
        <v>45933</v>
      </c>
      <c r="H36" s="36" t="s">
        <v>66</v>
      </c>
    </row>
    <row r="37" spans="1:8" ht="14.45">
      <c r="A37" s="7" t="s">
        <v>67</v>
      </c>
      <c r="B37" s="2" t="s">
        <v>61</v>
      </c>
      <c r="C37" s="40" t="s">
        <v>29</v>
      </c>
      <c r="D37" s="2">
        <v>1</v>
      </c>
      <c r="E37" s="30">
        <v>2</v>
      </c>
      <c r="F37" s="2" t="s">
        <v>22</v>
      </c>
      <c r="G37" s="53">
        <v>45933</v>
      </c>
      <c r="H37" s="36" t="s">
        <v>68</v>
      </c>
    </row>
    <row r="38" spans="1:8" ht="14.45">
      <c r="A38" s="7" t="s">
        <v>69</v>
      </c>
      <c r="B38" s="2" t="s">
        <v>61</v>
      </c>
      <c r="C38" s="40" t="s">
        <v>29</v>
      </c>
      <c r="D38" s="2">
        <v>1</v>
      </c>
      <c r="E38" s="30">
        <v>0.5</v>
      </c>
      <c r="F38" s="13" t="s">
        <v>14</v>
      </c>
      <c r="G38" s="54">
        <v>45927</v>
      </c>
      <c r="H38" s="36" t="s">
        <v>70</v>
      </c>
    </row>
    <row r="39" spans="1:8" ht="14.45">
      <c r="A39" s="14" t="s">
        <v>71</v>
      </c>
      <c r="B39" s="13" t="s">
        <v>61</v>
      </c>
      <c r="C39" s="33" t="s">
        <v>29</v>
      </c>
      <c r="D39" s="13">
        <v>3</v>
      </c>
      <c r="E39" s="34">
        <v>0.5</v>
      </c>
      <c r="F39" s="13" t="s">
        <v>22</v>
      </c>
      <c r="G39" s="53">
        <v>45934</v>
      </c>
      <c r="H39" s="36" t="s">
        <v>72</v>
      </c>
    </row>
    <row r="40" spans="1:8" ht="14.45">
      <c r="A40" s="27" t="s">
        <v>35</v>
      </c>
      <c r="B40" s="27"/>
      <c r="C40" s="27"/>
      <c r="D40" s="27">
        <v>8</v>
      </c>
      <c r="E40" s="31">
        <f>SUM(E34:E39)</f>
        <v>5</v>
      </c>
      <c r="F40" s="27"/>
      <c r="G40" s="44"/>
      <c r="H40" s="77"/>
    </row>
    <row r="41" spans="1:8" ht="43.5">
      <c r="A41" s="51" t="s">
        <v>73</v>
      </c>
      <c r="B41" s="5"/>
      <c r="C41" s="5"/>
      <c r="D41" s="5"/>
      <c r="E41" s="5"/>
      <c r="F41" s="5"/>
      <c r="G41" s="15"/>
      <c r="H41" s="78"/>
    </row>
    <row r="42" spans="1:8" ht="14.45"/>
    <row r="43" spans="1:8" ht="14.45"/>
    <row r="44" spans="1:8" ht="14.45"/>
    <row r="45" spans="1:8" ht="14.45">
      <c r="A45" s="8" t="s">
        <v>74</v>
      </c>
      <c r="B45" s="4"/>
      <c r="C45" s="4"/>
      <c r="D45" s="4"/>
      <c r="E45" s="12"/>
      <c r="F45" s="4"/>
      <c r="G45" s="12"/>
      <c r="H45" s="73"/>
    </row>
    <row r="46" spans="1:8" ht="14.45">
      <c r="A46" s="18" t="s">
        <v>2</v>
      </c>
      <c r="B46" s="6" t="s">
        <v>3</v>
      </c>
      <c r="C46" s="6" t="s">
        <v>4</v>
      </c>
      <c r="D46" s="6" t="s">
        <v>59</v>
      </c>
      <c r="E46" s="6" t="s">
        <v>6</v>
      </c>
      <c r="F46" s="6" t="s">
        <v>7</v>
      </c>
      <c r="G46" s="59" t="s">
        <v>8</v>
      </c>
      <c r="H46" s="74" t="s">
        <v>9</v>
      </c>
    </row>
    <row r="47" spans="1:8" ht="14.45">
      <c r="A47" s="9" t="s">
        <v>75</v>
      </c>
      <c r="B47" s="2" t="s">
        <v>39</v>
      </c>
      <c r="C47" s="40" t="s">
        <v>29</v>
      </c>
      <c r="D47" s="2">
        <v>2</v>
      </c>
      <c r="E47" s="30">
        <v>2</v>
      </c>
      <c r="F47" s="41" t="s">
        <v>14</v>
      </c>
      <c r="G47" s="53">
        <v>45934</v>
      </c>
      <c r="H47" s="36" t="s">
        <v>76</v>
      </c>
    </row>
    <row r="48" spans="1:8" ht="14.45">
      <c r="A48" s="9" t="s">
        <v>77</v>
      </c>
      <c r="B48" s="2" t="s">
        <v>78</v>
      </c>
      <c r="C48" s="40" t="s">
        <v>29</v>
      </c>
      <c r="D48" s="2">
        <v>2</v>
      </c>
      <c r="E48" s="30">
        <v>1</v>
      </c>
      <c r="F48" s="41" t="s">
        <v>22</v>
      </c>
      <c r="G48" s="54">
        <v>45934</v>
      </c>
      <c r="H48" s="36" t="s">
        <v>79</v>
      </c>
    </row>
    <row r="49" spans="1:8" ht="14.45">
      <c r="A49" s="7" t="s">
        <v>80</v>
      </c>
      <c r="B49" s="2" t="s">
        <v>39</v>
      </c>
      <c r="C49" s="40" t="s">
        <v>29</v>
      </c>
      <c r="D49" s="2">
        <v>2</v>
      </c>
      <c r="E49" s="30">
        <v>2</v>
      </c>
      <c r="F49" s="41" t="s">
        <v>14</v>
      </c>
      <c r="G49" s="54">
        <v>45934</v>
      </c>
      <c r="H49" s="36" t="s">
        <v>81</v>
      </c>
    </row>
    <row r="50" spans="1:8" ht="14.45">
      <c r="A50" s="7" t="s">
        <v>67</v>
      </c>
      <c r="B50" s="2" t="s">
        <v>78</v>
      </c>
      <c r="C50" s="40" t="s">
        <v>29</v>
      </c>
      <c r="D50" s="2">
        <v>2</v>
      </c>
      <c r="E50" s="30">
        <v>0.5</v>
      </c>
      <c r="F50" s="41" t="s">
        <v>22</v>
      </c>
      <c r="G50" s="54">
        <v>45934</v>
      </c>
      <c r="H50" s="36" t="s">
        <v>82</v>
      </c>
    </row>
    <row r="51" spans="1:8" ht="14.45">
      <c r="A51" s="7" t="s">
        <v>83</v>
      </c>
      <c r="B51" s="2" t="s">
        <v>39</v>
      </c>
      <c r="C51" s="40" t="s">
        <v>29</v>
      </c>
      <c r="D51" s="2">
        <v>1</v>
      </c>
      <c r="E51" s="30">
        <v>1.5</v>
      </c>
      <c r="F51" s="41" t="s">
        <v>22</v>
      </c>
      <c r="G51" s="54">
        <v>45934</v>
      </c>
      <c r="H51" s="36" t="s">
        <v>84</v>
      </c>
    </row>
    <row r="52" spans="1:8" ht="14.45">
      <c r="A52" s="7" t="s">
        <v>85</v>
      </c>
      <c r="B52" s="13" t="s">
        <v>86</v>
      </c>
      <c r="C52" s="40" t="s">
        <v>29</v>
      </c>
      <c r="D52" s="2">
        <v>1</v>
      </c>
      <c r="E52" s="30">
        <v>1.5</v>
      </c>
      <c r="F52" s="42" t="s">
        <v>22</v>
      </c>
      <c r="G52" s="54">
        <v>45934</v>
      </c>
      <c r="H52" s="36" t="s">
        <v>87</v>
      </c>
    </row>
    <row r="53" spans="1:8" ht="14.45">
      <c r="A53" s="44" t="s">
        <v>35</v>
      </c>
      <c r="B53" s="27"/>
      <c r="C53" s="61"/>
      <c r="D53" s="27">
        <v>10</v>
      </c>
      <c r="E53" s="49">
        <f>SUM(E47:E52)</f>
        <v>8.5</v>
      </c>
      <c r="F53" s="50"/>
      <c r="G53" s="60"/>
      <c r="H53" s="77"/>
    </row>
    <row r="54" spans="1:8" ht="29.1">
      <c r="A54" s="51" t="s">
        <v>88</v>
      </c>
      <c r="B54" s="5"/>
      <c r="C54" s="5"/>
      <c r="D54" s="5"/>
      <c r="E54" s="5"/>
      <c r="F54" s="5"/>
      <c r="G54" s="15"/>
      <c r="H54" s="78"/>
    </row>
    <row r="55" spans="1:8" ht="14.45"/>
    <row r="56" spans="1:8" ht="14.45"/>
    <row r="57" spans="1:8" ht="14.45"/>
    <row r="58" spans="1:8" ht="14.45">
      <c r="A58" s="8" t="s">
        <v>89</v>
      </c>
      <c r="B58" s="4"/>
      <c r="C58" s="4"/>
      <c r="D58" s="4"/>
      <c r="E58" s="12"/>
      <c r="F58" s="4"/>
      <c r="G58" s="12"/>
      <c r="H58" s="73"/>
    </row>
    <row r="59" spans="1:8" ht="14.45">
      <c r="A59" s="18" t="s">
        <v>2</v>
      </c>
      <c r="B59" s="6" t="s">
        <v>3</v>
      </c>
      <c r="C59" s="6" t="s">
        <v>4</v>
      </c>
      <c r="D59" s="6" t="s">
        <v>59</v>
      </c>
      <c r="E59" s="6" t="s">
        <v>6</v>
      </c>
      <c r="F59" s="43" t="s">
        <v>7</v>
      </c>
      <c r="G59" s="43" t="s">
        <v>8</v>
      </c>
      <c r="H59" s="74" t="s">
        <v>9</v>
      </c>
    </row>
    <row r="60" spans="1:8" ht="14.45">
      <c r="A60" s="9" t="s">
        <v>90</v>
      </c>
      <c r="B60" s="2" t="s">
        <v>78</v>
      </c>
      <c r="C60" s="40" t="s">
        <v>29</v>
      </c>
      <c r="D60" s="2">
        <v>1</v>
      </c>
      <c r="E60" s="30">
        <v>1.5</v>
      </c>
      <c r="F60" s="41" t="s">
        <v>14</v>
      </c>
      <c r="G60" s="54">
        <v>45927</v>
      </c>
      <c r="H60" s="36" t="s">
        <v>91</v>
      </c>
    </row>
    <row r="61" spans="1:8" ht="14.45">
      <c r="A61" s="7" t="s">
        <v>92</v>
      </c>
      <c r="B61" s="2" t="s">
        <v>78</v>
      </c>
      <c r="C61" s="40" t="s">
        <v>29</v>
      </c>
      <c r="D61" s="2">
        <v>1</v>
      </c>
      <c r="E61" s="30">
        <v>2</v>
      </c>
      <c r="F61" s="41" t="s">
        <v>14</v>
      </c>
      <c r="G61" s="54">
        <v>45927</v>
      </c>
      <c r="H61" s="36" t="s">
        <v>93</v>
      </c>
    </row>
    <row r="62" spans="1:8" ht="14.45">
      <c r="A62" s="7" t="s">
        <v>94</v>
      </c>
      <c r="B62" s="2" t="s">
        <v>78</v>
      </c>
      <c r="C62" s="40" t="s">
        <v>29</v>
      </c>
      <c r="D62" s="2">
        <v>1</v>
      </c>
      <c r="E62" s="30">
        <v>1</v>
      </c>
      <c r="F62" s="42" t="s">
        <v>14</v>
      </c>
      <c r="G62" s="54">
        <v>45927</v>
      </c>
      <c r="H62" s="36" t="s">
        <v>95</v>
      </c>
    </row>
    <row r="63" spans="1:8" ht="14.45">
      <c r="A63" s="26" t="s">
        <v>35</v>
      </c>
      <c r="B63" s="26"/>
      <c r="C63" s="26"/>
      <c r="D63" s="26">
        <v>3</v>
      </c>
      <c r="E63" s="35">
        <f>SUM(E60:E62)</f>
        <v>4.5</v>
      </c>
      <c r="F63" s="26"/>
      <c r="G63" s="69"/>
      <c r="H63" s="77"/>
    </row>
    <row r="64" spans="1:8" ht="14.45">
      <c r="A64" s="5" t="s">
        <v>96</v>
      </c>
      <c r="B64" s="5"/>
      <c r="C64" s="5"/>
      <c r="D64" s="5"/>
      <c r="E64" s="5"/>
      <c r="F64" s="5"/>
      <c r="G64" s="15"/>
      <c r="H64" s="78"/>
    </row>
    <row r="65" spans="1:9" ht="14.45"/>
    <row r="66" spans="1:9" ht="14.45"/>
    <row r="67" spans="1:9" ht="14.45"/>
    <row r="68" spans="1:9" ht="14.45">
      <c r="A68" s="8" t="s">
        <v>97</v>
      </c>
      <c r="B68" s="4"/>
      <c r="C68" s="4"/>
      <c r="D68" s="4"/>
      <c r="E68" s="12"/>
      <c r="F68" s="4"/>
      <c r="G68" s="12"/>
      <c r="H68" s="4"/>
    </row>
    <row r="69" spans="1:9" ht="14.45">
      <c r="A69" s="18" t="s">
        <v>2</v>
      </c>
      <c r="B69" s="6" t="s">
        <v>3</v>
      </c>
      <c r="C69" s="6" t="s">
        <v>4</v>
      </c>
      <c r="D69" s="6" t="s">
        <v>59</v>
      </c>
      <c r="E69" s="6" t="s">
        <v>6</v>
      </c>
      <c r="F69" s="6" t="s">
        <v>7</v>
      </c>
      <c r="G69" s="59" t="s">
        <v>8</v>
      </c>
      <c r="H69" s="6" t="s">
        <v>9</v>
      </c>
    </row>
    <row r="70" spans="1:9" ht="14.45">
      <c r="A70" s="9" t="s">
        <v>98</v>
      </c>
      <c r="B70" s="2" t="s">
        <v>19</v>
      </c>
      <c r="C70" s="40" t="s">
        <v>29</v>
      </c>
      <c r="D70" s="2">
        <v>0.5</v>
      </c>
      <c r="E70" s="30">
        <v>0.5</v>
      </c>
      <c r="F70" s="41" t="s">
        <v>99</v>
      </c>
      <c r="G70" s="53" t="s">
        <v>100</v>
      </c>
      <c r="H70" s="2" t="s">
        <v>101</v>
      </c>
    </row>
    <row r="71" spans="1:9" ht="14.45">
      <c r="A71" s="7" t="s">
        <v>102</v>
      </c>
      <c r="B71" s="2" t="s">
        <v>19</v>
      </c>
      <c r="C71" s="40" t="s">
        <v>29</v>
      </c>
      <c r="D71" s="2">
        <v>1</v>
      </c>
      <c r="E71" s="30">
        <v>0.5</v>
      </c>
      <c r="F71" s="41" t="s">
        <v>99</v>
      </c>
      <c r="G71" s="54" t="s">
        <v>100</v>
      </c>
      <c r="H71" s="2" t="s">
        <v>103</v>
      </c>
      <c r="I71" s="22"/>
    </row>
    <row r="72" spans="1:9" ht="14.45">
      <c r="A72" s="7" t="s">
        <v>104</v>
      </c>
      <c r="B72" s="2" t="s">
        <v>105</v>
      </c>
      <c r="C72" s="40" t="s">
        <v>29</v>
      </c>
      <c r="D72" s="2">
        <v>2</v>
      </c>
      <c r="E72" s="30">
        <v>2</v>
      </c>
      <c r="F72" s="41" t="s">
        <v>99</v>
      </c>
      <c r="G72" s="54" t="s">
        <v>100</v>
      </c>
      <c r="H72" s="2" t="s">
        <v>106</v>
      </c>
      <c r="I72" s="22"/>
    </row>
    <row r="73" spans="1:9" ht="29.1">
      <c r="A73" s="7" t="s">
        <v>107</v>
      </c>
      <c r="B73" s="2" t="s">
        <v>19</v>
      </c>
      <c r="C73" s="40" t="s">
        <v>29</v>
      </c>
      <c r="D73" s="2">
        <v>1</v>
      </c>
      <c r="E73" s="30">
        <v>0.5</v>
      </c>
      <c r="F73" s="41" t="s">
        <v>99</v>
      </c>
      <c r="G73" s="54" t="s">
        <v>100</v>
      </c>
      <c r="H73" s="9" t="s">
        <v>108</v>
      </c>
    </row>
    <row r="74" spans="1:9" ht="14.45">
      <c r="A74" s="7"/>
      <c r="B74" s="2"/>
      <c r="C74" s="2"/>
      <c r="D74" s="2"/>
      <c r="E74" s="30"/>
      <c r="F74" s="41"/>
      <c r="G74" s="54"/>
      <c r="H74" s="2"/>
    </row>
    <row r="75" spans="1:9" ht="14.45">
      <c r="A75" s="7"/>
      <c r="B75" s="13"/>
      <c r="C75" s="2"/>
      <c r="D75" s="2"/>
      <c r="E75" s="30"/>
      <c r="F75" s="42"/>
      <c r="G75" s="54"/>
      <c r="H75" s="2"/>
    </row>
    <row r="76" spans="1:9" ht="14.45">
      <c r="A76" s="44" t="s">
        <v>35</v>
      </c>
      <c r="B76" s="27"/>
      <c r="C76" s="61"/>
      <c r="D76" s="27"/>
      <c r="E76" s="49"/>
      <c r="F76" s="50"/>
      <c r="G76" s="60"/>
      <c r="H76" s="26"/>
    </row>
    <row r="77" spans="1:9" ht="14.45">
      <c r="A77" s="51" t="s">
        <v>109</v>
      </c>
      <c r="B77" s="5"/>
      <c r="C77" s="5"/>
      <c r="D77" s="5"/>
      <c r="E77" s="5"/>
      <c r="F77" s="5"/>
      <c r="G77" s="15"/>
      <c r="H77" s="5"/>
    </row>
    <row r="82" spans="1:8" ht="15" customHeight="1">
      <c r="A82" s="8" t="s">
        <v>110</v>
      </c>
      <c r="B82" s="4"/>
      <c r="C82" s="4"/>
      <c r="D82" s="4"/>
      <c r="E82" s="4"/>
      <c r="F82" s="4"/>
      <c r="G82" s="4"/>
      <c r="H82" s="4"/>
    </row>
    <row r="83" spans="1:8" ht="15" customHeight="1">
      <c r="A83" s="18" t="s">
        <v>2</v>
      </c>
      <c r="B83" s="6" t="s">
        <v>3</v>
      </c>
      <c r="C83" s="6" t="s">
        <v>4</v>
      </c>
      <c r="D83" s="6" t="s">
        <v>59</v>
      </c>
      <c r="E83" s="6" t="s">
        <v>6</v>
      </c>
      <c r="F83" s="6" t="s">
        <v>7</v>
      </c>
      <c r="G83" s="6" t="s">
        <v>8</v>
      </c>
      <c r="H83" s="6" t="s">
        <v>9</v>
      </c>
    </row>
    <row r="84" spans="1:8" ht="15" customHeight="1">
      <c r="A84" s="2" t="s">
        <v>111</v>
      </c>
      <c r="B84" s="2" t="s">
        <v>112</v>
      </c>
      <c r="C84" s="62" t="s">
        <v>29</v>
      </c>
      <c r="D84" s="2">
        <v>0.5</v>
      </c>
      <c r="E84" s="30">
        <v>1</v>
      </c>
      <c r="F84" s="2" t="s">
        <v>53</v>
      </c>
      <c r="G84" s="63" t="s">
        <v>113</v>
      </c>
      <c r="H84" s="2" t="s">
        <v>114</v>
      </c>
    </row>
    <row r="85" spans="1:8" ht="15" customHeight="1">
      <c r="A85" s="2" t="s">
        <v>115</v>
      </c>
      <c r="B85" s="2" t="s">
        <v>116</v>
      </c>
      <c r="C85" s="62" t="s">
        <v>29</v>
      </c>
      <c r="D85" s="2">
        <v>0.5</v>
      </c>
      <c r="E85" s="30">
        <v>0.5</v>
      </c>
      <c r="F85" s="2" t="s">
        <v>53</v>
      </c>
      <c r="G85" s="63" t="s">
        <v>113</v>
      </c>
      <c r="H85" s="2" t="s">
        <v>117</v>
      </c>
    </row>
    <row r="86" spans="1:8" ht="15" customHeight="1">
      <c r="A86" s="26" t="s">
        <v>35</v>
      </c>
      <c r="B86" s="26"/>
      <c r="C86" s="26"/>
      <c r="D86" s="26"/>
      <c r="E86" s="64">
        <f>E84+E85</f>
        <v>1.5</v>
      </c>
      <c r="F86" s="26"/>
      <c r="G86" s="26"/>
      <c r="H86" s="26"/>
    </row>
    <row r="87" spans="1:8" ht="15" customHeight="1">
      <c r="A87" s="5"/>
      <c r="B87" s="5"/>
      <c r="C87" s="5"/>
      <c r="D87" s="5"/>
      <c r="E87" s="5"/>
      <c r="F87" s="5"/>
      <c r="G87" s="5"/>
      <c r="H87" s="5"/>
    </row>
    <row r="91" spans="1:8" ht="15" customHeight="1">
      <c r="A91" s="8" t="s">
        <v>118</v>
      </c>
      <c r="B91" s="4"/>
      <c r="C91" s="4"/>
      <c r="D91" s="4"/>
      <c r="E91" s="4"/>
      <c r="F91" s="4"/>
      <c r="G91" s="4"/>
      <c r="H91" s="4"/>
    </row>
    <row r="92" spans="1:8" ht="15" customHeight="1">
      <c r="A92" s="18" t="s">
        <v>2</v>
      </c>
      <c r="B92" s="6" t="s">
        <v>3</v>
      </c>
      <c r="C92" s="6" t="s">
        <v>4</v>
      </c>
      <c r="D92" s="6" t="s">
        <v>59</v>
      </c>
      <c r="E92" s="6" t="s">
        <v>6</v>
      </c>
      <c r="F92" s="6" t="s">
        <v>7</v>
      </c>
      <c r="G92" s="6" t="s">
        <v>8</v>
      </c>
      <c r="H92" s="6" t="s">
        <v>9</v>
      </c>
    </row>
    <row r="93" spans="1:8" ht="15" customHeight="1">
      <c r="A93" s="2" t="s">
        <v>119</v>
      </c>
      <c r="B93" s="2" t="s">
        <v>61</v>
      </c>
      <c r="C93" s="40" t="s">
        <v>29</v>
      </c>
      <c r="D93" s="2">
        <v>0.25</v>
      </c>
      <c r="E93" s="2">
        <v>0.25</v>
      </c>
      <c r="F93" s="2" t="s">
        <v>99</v>
      </c>
      <c r="G93" s="63">
        <v>45948</v>
      </c>
      <c r="H93" s="2" t="s">
        <v>120</v>
      </c>
    </row>
    <row r="94" spans="1:8" ht="15" customHeight="1">
      <c r="A94" t="s">
        <v>121</v>
      </c>
      <c r="B94" s="13" t="s">
        <v>61</v>
      </c>
      <c r="C94" s="33" t="s">
        <v>29</v>
      </c>
      <c r="D94" s="13">
        <v>1</v>
      </c>
      <c r="E94" s="13">
        <v>3</v>
      </c>
      <c r="F94" s="2" t="s">
        <v>99</v>
      </c>
      <c r="G94" s="63">
        <v>45949</v>
      </c>
      <c r="H94" t="s">
        <v>122</v>
      </c>
    </row>
    <row r="95" spans="1:8" ht="15" customHeight="1">
      <c r="A95" s="84" t="s">
        <v>123</v>
      </c>
      <c r="B95" s="36" t="s">
        <v>61</v>
      </c>
      <c r="C95" s="71" t="s">
        <v>29</v>
      </c>
      <c r="D95" s="36">
        <v>2</v>
      </c>
      <c r="E95" s="36">
        <v>2</v>
      </c>
      <c r="F95" s="2" t="s">
        <v>124</v>
      </c>
      <c r="G95" s="63">
        <v>45950</v>
      </c>
      <c r="H95" s="36" t="s">
        <v>125</v>
      </c>
    </row>
    <row r="96" spans="1:8" ht="15" customHeight="1">
      <c r="A96" s="36" t="s">
        <v>126</v>
      </c>
      <c r="B96" s="82" t="s">
        <v>61</v>
      </c>
      <c r="C96" s="72" t="s">
        <v>29</v>
      </c>
      <c r="D96" s="70">
        <v>1</v>
      </c>
      <c r="E96" s="70">
        <v>3</v>
      </c>
      <c r="F96" s="2" t="s">
        <v>124</v>
      </c>
      <c r="G96" s="63">
        <v>45950</v>
      </c>
      <c r="H96" s="70" t="s">
        <v>127</v>
      </c>
    </row>
    <row r="97" spans="1:8" ht="15" customHeight="1">
      <c r="A97" s="36" t="s">
        <v>128</v>
      </c>
      <c r="B97" s="83" t="s">
        <v>61</v>
      </c>
      <c r="C97" s="86" t="s">
        <v>29</v>
      </c>
      <c r="D97" s="36">
        <v>2</v>
      </c>
      <c r="E97" s="36">
        <v>3</v>
      </c>
      <c r="F97" s="36" t="s">
        <v>124</v>
      </c>
      <c r="G97" s="81">
        <v>45950</v>
      </c>
      <c r="H97" s="36" t="s">
        <v>129</v>
      </c>
    </row>
    <row r="98" spans="1:8" ht="15" customHeight="1">
      <c r="A98" s="36" t="s">
        <v>130</v>
      </c>
      <c r="B98" s="36" t="s">
        <v>61</v>
      </c>
      <c r="C98" s="71" t="s">
        <v>29</v>
      </c>
      <c r="D98" s="36">
        <v>0.25</v>
      </c>
      <c r="E98" s="36">
        <v>0.25</v>
      </c>
      <c r="F98" s="36" t="s">
        <v>124</v>
      </c>
      <c r="G98" s="63">
        <v>45950</v>
      </c>
      <c r="H98" s="36" t="s">
        <v>131</v>
      </c>
    </row>
    <row r="99" spans="1:8" ht="15" customHeight="1">
      <c r="A99" s="85" t="s">
        <v>35</v>
      </c>
      <c r="B99" s="85"/>
      <c r="C99" s="85"/>
      <c r="D99" s="85"/>
      <c r="E99" s="85"/>
      <c r="F99" s="85"/>
      <c r="G99" s="85"/>
      <c r="H99" s="85"/>
    </row>
    <row r="100" spans="1:8" ht="15" customHeight="1">
      <c r="A100" s="5" t="s">
        <v>132</v>
      </c>
      <c r="B100" s="5"/>
      <c r="C100" s="5"/>
      <c r="D100" s="5"/>
      <c r="E100" s="5"/>
      <c r="F100" s="5"/>
      <c r="G100" s="5"/>
      <c r="H100" s="5"/>
    </row>
    <row r="106" spans="1:8" ht="15" customHeight="1">
      <c r="A106" s="90" t="s">
        <v>133</v>
      </c>
      <c r="B106" s="4"/>
      <c r="C106" s="4"/>
      <c r="D106" s="4"/>
      <c r="E106" s="58"/>
      <c r="F106" s="58"/>
      <c r="G106" s="58"/>
      <c r="H106" s="58"/>
    </row>
    <row r="107" spans="1:8" ht="15" customHeight="1">
      <c r="A107" s="91" t="s">
        <v>2</v>
      </c>
      <c r="B107" s="6" t="s">
        <v>3</v>
      </c>
      <c r="C107" s="6" t="s">
        <v>4</v>
      </c>
      <c r="D107" s="43" t="s">
        <v>59</v>
      </c>
      <c r="E107" s="88" t="s">
        <v>134</v>
      </c>
      <c r="F107" s="74" t="s">
        <v>7</v>
      </c>
      <c r="G107" s="92" t="s">
        <v>8</v>
      </c>
      <c r="H107" s="74" t="s">
        <v>9</v>
      </c>
    </row>
    <row r="108" spans="1:8" ht="15" customHeight="1">
      <c r="A108" s="2" t="s">
        <v>135</v>
      </c>
      <c r="B108" s="2" t="s">
        <v>78</v>
      </c>
      <c r="C108" s="40" t="s">
        <v>29</v>
      </c>
      <c r="D108" s="41">
        <v>1</v>
      </c>
      <c r="E108" s="48">
        <v>0.75</v>
      </c>
      <c r="F108" s="36" t="s">
        <v>99</v>
      </c>
      <c r="G108" s="93">
        <v>45946</v>
      </c>
      <c r="H108" s="36" t="s">
        <v>136</v>
      </c>
    </row>
    <row r="109" spans="1:8" ht="15" customHeight="1">
      <c r="A109" t="s">
        <v>137</v>
      </c>
      <c r="B109" t="s">
        <v>78</v>
      </c>
      <c r="C109" s="40" t="s">
        <v>29</v>
      </c>
      <c r="D109">
        <v>0.25</v>
      </c>
      <c r="E109" s="36">
        <v>0.75</v>
      </c>
      <c r="F109" s="36"/>
      <c r="G109" s="36"/>
      <c r="H109" s="36" t="s">
        <v>138</v>
      </c>
    </row>
    <row r="110" spans="1:8" ht="15" customHeight="1">
      <c r="A110" s="2" t="s">
        <v>139</v>
      </c>
      <c r="B110" s="2" t="s">
        <v>78</v>
      </c>
      <c r="C110" s="40" t="s">
        <v>29</v>
      </c>
      <c r="D110" s="41">
        <v>0.5</v>
      </c>
      <c r="E110" s="48">
        <v>0.5</v>
      </c>
      <c r="F110" s="36" t="s">
        <v>99</v>
      </c>
      <c r="G110" s="93"/>
      <c r="H110" s="36" t="s">
        <v>140</v>
      </c>
    </row>
    <row r="111" spans="1:8" ht="15" customHeight="1">
      <c r="A111" t="s">
        <v>141</v>
      </c>
      <c r="B111" s="82" t="s">
        <v>78</v>
      </c>
      <c r="C111" s="72" t="s">
        <v>29</v>
      </c>
      <c r="D111" s="87">
        <v>1</v>
      </c>
      <c r="E111" s="36">
        <v>0.5</v>
      </c>
      <c r="F111" s="36" t="s">
        <v>124</v>
      </c>
      <c r="G111" s="36"/>
      <c r="H111" s="36" t="s">
        <v>142</v>
      </c>
    </row>
    <row r="112" spans="1:8" ht="15" customHeight="1">
      <c r="A112" s="2" t="s">
        <v>143</v>
      </c>
      <c r="B112" s="2" t="s">
        <v>78</v>
      </c>
      <c r="C112" s="40" t="s">
        <v>29</v>
      </c>
      <c r="D112" s="41">
        <v>0.5</v>
      </c>
      <c r="E112" s="48">
        <v>0.5</v>
      </c>
      <c r="F112" s="36" t="s">
        <v>99</v>
      </c>
      <c r="G112" s="93">
        <v>45946</v>
      </c>
      <c r="H112" s="36" t="s">
        <v>144</v>
      </c>
    </row>
    <row r="113" spans="1:8" ht="15" customHeight="1">
      <c r="A113" s="26" t="s">
        <v>35</v>
      </c>
      <c r="B113" s="26"/>
      <c r="C113" s="26"/>
      <c r="D113" s="69"/>
      <c r="E113" s="89"/>
      <c r="F113" s="77"/>
      <c r="G113" s="94"/>
      <c r="H113" s="77"/>
    </row>
    <row r="114" spans="1:8" ht="15" customHeight="1">
      <c r="A114" s="5"/>
      <c r="B114" s="5"/>
      <c r="C114" s="5"/>
      <c r="D114" s="5"/>
      <c r="E114" s="56"/>
      <c r="F114" s="56"/>
      <c r="G114" s="56"/>
      <c r="H114" s="56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A5012-C27E-4EAB-826B-2307BDE18B0C}">
  <dimension ref="A1:F26"/>
  <sheetViews>
    <sheetView zoomScale="86" workbookViewId="0">
      <selection activeCell="E24" sqref="E24"/>
    </sheetView>
  </sheetViews>
  <sheetFormatPr defaultColWidth="11.42578125" defaultRowHeight="14.45"/>
  <cols>
    <col min="1" max="1" width="75.140625" customWidth="1"/>
    <col min="4" max="4" width="18.42578125" customWidth="1"/>
    <col min="5" max="5" width="15" customWidth="1"/>
    <col min="6" max="6" width="16.42578125" customWidth="1"/>
  </cols>
  <sheetData>
    <row r="1" spans="1:6">
      <c r="A1" s="21" t="s">
        <v>145</v>
      </c>
      <c r="B1" s="23"/>
      <c r="C1" s="1"/>
      <c r="D1" s="1"/>
      <c r="E1" s="1"/>
      <c r="F1" s="1"/>
    </row>
    <row r="2" spans="1:6">
      <c r="A2" s="15"/>
      <c r="B2" s="25"/>
      <c r="C2" s="5"/>
      <c r="D2" s="5"/>
      <c r="E2" s="5"/>
      <c r="F2" s="5"/>
    </row>
    <row r="3" spans="1:6">
      <c r="A3" s="18" t="s">
        <v>2</v>
      </c>
      <c r="B3" s="6" t="s">
        <v>3</v>
      </c>
      <c r="C3" s="6" t="s">
        <v>4</v>
      </c>
      <c r="D3" s="6" t="s">
        <v>59</v>
      </c>
      <c r="E3" s="46" t="s">
        <v>6</v>
      </c>
      <c r="F3" s="6" t="s">
        <v>7</v>
      </c>
    </row>
    <row r="4" spans="1:6">
      <c r="A4" s="2" t="s">
        <v>146</v>
      </c>
      <c r="B4" s="24" t="s">
        <v>61</v>
      </c>
      <c r="C4" s="19" t="s">
        <v>29</v>
      </c>
      <c r="D4" s="20"/>
      <c r="E4" s="47">
        <v>0.5</v>
      </c>
      <c r="F4" s="20" t="s">
        <v>14</v>
      </c>
    </row>
    <row r="5" spans="1:6">
      <c r="A5" s="2" t="s">
        <v>147</v>
      </c>
      <c r="B5" s="20" t="s">
        <v>61</v>
      </c>
      <c r="C5" s="3" t="s">
        <v>29</v>
      </c>
      <c r="D5" s="2"/>
      <c r="E5" s="30">
        <v>0.25</v>
      </c>
      <c r="F5" s="2" t="s">
        <v>14</v>
      </c>
    </row>
    <row r="6" spans="1:6">
      <c r="A6" s="2" t="s">
        <v>148</v>
      </c>
      <c r="B6" s="2" t="s">
        <v>61</v>
      </c>
      <c r="C6" s="3" t="s">
        <v>29</v>
      </c>
      <c r="D6" s="2"/>
      <c r="E6" s="30">
        <v>0.5</v>
      </c>
      <c r="F6" s="2" t="s">
        <v>14</v>
      </c>
    </row>
    <row r="7" spans="1:6">
      <c r="A7" s="2" t="s">
        <v>149</v>
      </c>
      <c r="B7" s="2" t="s">
        <v>61</v>
      </c>
      <c r="C7" s="3" t="s">
        <v>29</v>
      </c>
      <c r="D7" s="2"/>
      <c r="E7" s="30">
        <v>1</v>
      </c>
      <c r="F7" s="2" t="s">
        <v>14</v>
      </c>
    </row>
    <row r="8" spans="1:6">
      <c r="A8" s="2" t="s">
        <v>150</v>
      </c>
      <c r="B8" s="2" t="s">
        <v>61</v>
      </c>
      <c r="C8" s="3" t="s">
        <v>29</v>
      </c>
      <c r="D8" s="2"/>
      <c r="E8" s="30">
        <v>0.25</v>
      </c>
      <c r="F8" s="2" t="s">
        <v>14</v>
      </c>
    </row>
    <row r="9" spans="1:6">
      <c r="A9" s="2" t="s">
        <v>151</v>
      </c>
      <c r="B9" s="2" t="s">
        <v>19</v>
      </c>
      <c r="C9" s="3" t="s">
        <v>29</v>
      </c>
      <c r="D9" s="2">
        <v>1</v>
      </c>
      <c r="E9" s="30">
        <v>0.5</v>
      </c>
      <c r="F9" s="2" t="s">
        <v>22</v>
      </c>
    </row>
    <row r="10" spans="1:6">
      <c r="A10" s="2" t="s">
        <v>152</v>
      </c>
      <c r="B10" s="2" t="s">
        <v>12</v>
      </c>
      <c r="C10" s="3" t="s">
        <v>29</v>
      </c>
      <c r="D10" s="2">
        <v>2</v>
      </c>
      <c r="E10" s="30">
        <v>5</v>
      </c>
      <c r="F10" s="2" t="s">
        <v>14</v>
      </c>
    </row>
    <row r="11" spans="1:6">
      <c r="A11" s="2" t="s">
        <v>153</v>
      </c>
      <c r="B11" s="2" t="s">
        <v>12</v>
      </c>
      <c r="C11" s="3" t="s">
        <v>29</v>
      </c>
      <c r="D11" s="2">
        <v>2</v>
      </c>
      <c r="E11" s="30">
        <v>5</v>
      </c>
      <c r="F11" s="2" t="s">
        <v>14</v>
      </c>
    </row>
    <row r="12" spans="1:6">
      <c r="A12" s="2" t="s">
        <v>154</v>
      </c>
      <c r="B12" s="2" t="s">
        <v>61</v>
      </c>
      <c r="C12" s="3" t="s">
        <v>29</v>
      </c>
      <c r="D12" s="2">
        <v>0.5</v>
      </c>
      <c r="E12" s="30">
        <v>1</v>
      </c>
      <c r="F12" s="2" t="s">
        <v>14</v>
      </c>
    </row>
    <row r="13" spans="1:6">
      <c r="A13" s="38" t="s">
        <v>155</v>
      </c>
      <c r="B13" s="2" t="s">
        <v>61</v>
      </c>
      <c r="C13" s="3" t="s">
        <v>29</v>
      </c>
      <c r="D13" s="2">
        <v>0.5</v>
      </c>
      <c r="E13" s="30">
        <v>0.5</v>
      </c>
      <c r="F13" s="2" t="s">
        <v>22</v>
      </c>
    </row>
    <row r="14" spans="1:6">
      <c r="A14" s="2" t="s">
        <v>156</v>
      </c>
      <c r="B14" s="2" t="s">
        <v>19</v>
      </c>
      <c r="C14" s="40" t="s">
        <v>29</v>
      </c>
      <c r="D14" s="2">
        <v>0.25</v>
      </c>
      <c r="E14" s="30">
        <v>0.25</v>
      </c>
      <c r="F14" s="2" t="s">
        <v>22</v>
      </c>
    </row>
    <row r="15" spans="1:6">
      <c r="A15" s="2" t="s">
        <v>146</v>
      </c>
      <c r="B15" s="2" t="s">
        <v>78</v>
      </c>
      <c r="C15" s="3" t="s">
        <v>29</v>
      </c>
      <c r="D15" s="2">
        <v>1</v>
      </c>
      <c r="E15" s="30">
        <v>1</v>
      </c>
      <c r="F15" s="2" t="s">
        <v>14</v>
      </c>
    </row>
    <row r="16" spans="1:6">
      <c r="A16" s="2" t="s">
        <v>157</v>
      </c>
      <c r="B16" s="2" t="s">
        <v>78</v>
      </c>
      <c r="C16" s="3" t="s">
        <v>29</v>
      </c>
      <c r="D16" s="2">
        <v>1</v>
      </c>
      <c r="E16" s="30">
        <v>1</v>
      </c>
      <c r="F16" s="2" t="s">
        <v>14</v>
      </c>
    </row>
    <row r="17" spans="1:6">
      <c r="A17" s="2" t="s">
        <v>158</v>
      </c>
      <c r="B17" s="2" t="s">
        <v>78</v>
      </c>
      <c r="C17" s="3" t="s">
        <v>29</v>
      </c>
      <c r="D17" s="2">
        <v>1</v>
      </c>
      <c r="E17" s="30">
        <v>1</v>
      </c>
      <c r="F17" s="2" t="s">
        <v>14</v>
      </c>
    </row>
    <row r="18" spans="1:6">
      <c r="A18" s="2" t="s">
        <v>159</v>
      </c>
      <c r="B18" s="2" t="s">
        <v>78</v>
      </c>
      <c r="C18" s="3" t="s">
        <v>29</v>
      </c>
      <c r="D18" s="2">
        <v>1</v>
      </c>
      <c r="E18" s="30">
        <v>1</v>
      </c>
      <c r="F18" s="2" t="s">
        <v>14</v>
      </c>
    </row>
    <row r="19" spans="1:6">
      <c r="A19" s="36" t="s">
        <v>160</v>
      </c>
      <c r="B19" s="36" t="s">
        <v>61</v>
      </c>
      <c r="C19" s="39" t="s">
        <v>29</v>
      </c>
      <c r="D19" s="36">
        <v>2</v>
      </c>
      <c r="E19" s="48">
        <v>4</v>
      </c>
      <c r="F19" s="36" t="s">
        <v>22</v>
      </c>
    </row>
    <row r="20" spans="1:6">
      <c r="A20" s="36" t="s">
        <v>161</v>
      </c>
      <c r="B20" s="36" t="s">
        <v>61</v>
      </c>
      <c r="C20" s="39" t="s">
        <v>29</v>
      </c>
      <c r="D20" s="36"/>
      <c r="E20" s="48">
        <v>0.5</v>
      </c>
      <c r="F20" s="36" t="s">
        <v>22</v>
      </c>
    </row>
    <row r="21" spans="1:6">
      <c r="A21" s="2" t="s">
        <v>162</v>
      </c>
      <c r="B21" s="2" t="s">
        <v>61</v>
      </c>
      <c r="C21" s="3" t="s">
        <v>29</v>
      </c>
      <c r="D21" s="2">
        <v>2</v>
      </c>
      <c r="E21" s="30">
        <v>3</v>
      </c>
      <c r="F21" s="2" t="s">
        <v>22</v>
      </c>
    </row>
    <row r="22" spans="1:6">
      <c r="A22" s="13" t="s">
        <v>163</v>
      </c>
      <c r="B22" s="13" t="s">
        <v>78</v>
      </c>
      <c r="C22" s="52" t="s">
        <v>29</v>
      </c>
      <c r="D22" s="13">
        <v>1</v>
      </c>
      <c r="E22" s="45">
        <v>2</v>
      </c>
      <c r="F22" s="13" t="s">
        <v>22</v>
      </c>
    </row>
    <row r="23" spans="1:6">
      <c r="A23" s="13" t="s">
        <v>164</v>
      </c>
      <c r="B23" s="13" t="s">
        <v>78</v>
      </c>
      <c r="C23" s="33" t="s">
        <v>29</v>
      </c>
      <c r="D23" s="13">
        <v>1.5</v>
      </c>
      <c r="E23" s="45">
        <v>1</v>
      </c>
      <c r="F23" s="13" t="s">
        <v>53</v>
      </c>
    </row>
    <row r="24" spans="1:6">
      <c r="A24" s="2" t="s">
        <v>165</v>
      </c>
      <c r="B24" s="2" t="s">
        <v>166</v>
      </c>
      <c r="C24" s="3" t="s">
        <v>29</v>
      </c>
      <c r="D24" s="2">
        <v>1.5</v>
      </c>
      <c r="E24" s="30">
        <v>1</v>
      </c>
      <c r="F24" s="2" t="s">
        <v>53</v>
      </c>
    </row>
    <row r="25" spans="1:6">
      <c r="A25" s="2" t="s">
        <v>167</v>
      </c>
      <c r="B25" s="2" t="s">
        <v>44</v>
      </c>
      <c r="C25" s="40" t="s">
        <v>29</v>
      </c>
      <c r="D25" s="30">
        <v>11</v>
      </c>
      <c r="E25" s="30"/>
      <c r="F25" s="2" t="s">
        <v>53</v>
      </c>
    </row>
    <row r="26" spans="1:6">
      <c r="A26" s="70" t="s">
        <v>168</v>
      </c>
      <c r="B26" s="70" t="s">
        <v>61</v>
      </c>
      <c r="C26" s="79" t="s">
        <v>29</v>
      </c>
      <c r="D26" s="70">
        <v>3</v>
      </c>
      <c r="E26" s="80">
        <v>1</v>
      </c>
      <c r="F26" s="70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B8A1C-0EEB-40DD-96E0-8BA570E2D2B8}">
  <dimension ref="A1:Q8"/>
  <sheetViews>
    <sheetView workbookViewId="0">
      <selection activeCell="D4" sqref="D4"/>
    </sheetView>
  </sheetViews>
  <sheetFormatPr defaultColWidth="11.42578125" defaultRowHeight="14.45"/>
  <sheetData>
    <row r="1" spans="1:17">
      <c r="A1" s="65" t="s">
        <v>169</v>
      </c>
      <c r="B1" s="65" t="s">
        <v>14</v>
      </c>
      <c r="C1" s="65" t="s">
        <v>22</v>
      </c>
      <c r="D1" s="65" t="s">
        <v>53</v>
      </c>
      <c r="E1" s="65" t="s">
        <v>99</v>
      </c>
      <c r="F1" s="65" t="s">
        <v>124</v>
      </c>
      <c r="G1" s="65" t="s">
        <v>170</v>
      </c>
      <c r="H1" s="65" t="s">
        <v>171</v>
      </c>
      <c r="I1" s="65" t="s">
        <v>172</v>
      </c>
      <c r="J1" s="65" t="s">
        <v>173</v>
      </c>
      <c r="K1" s="65" t="s">
        <v>174</v>
      </c>
      <c r="L1" s="65" t="s">
        <v>175</v>
      </c>
      <c r="M1" s="65" t="s">
        <v>176</v>
      </c>
      <c r="N1" s="65" t="s">
        <v>177</v>
      </c>
      <c r="O1" s="65" t="s">
        <v>178</v>
      </c>
      <c r="P1" s="65" t="s">
        <v>179</v>
      </c>
      <c r="Q1" s="5" t="s">
        <v>180</v>
      </c>
    </row>
    <row r="2" spans="1:17">
      <c r="A2" s="65" t="s">
        <v>19</v>
      </c>
      <c r="B2" s="30">
        <f>SUMIFS(TAREAS!$E$2:$E$326,TAREAS!$B$2:$B$326,"*"&amp;$A2&amp;"*",TAREAS!$F$2:$F$326,B$1) + SUMIFS('TAREAS EXTRA'!$E$4:$E$336,'TAREAS EXTRA'!$B$4:$B$336,"*"&amp;$A2&amp;"*",'TAREAS EXTRA'!$F$4:$F$336,B$1)</f>
        <v>2.5</v>
      </c>
      <c r="C2" s="30">
        <f>SUMIFS(TAREAS!$E$2:$E$326,TAREAS!$B$2:$B$326,"*"&amp;$A2&amp;"*",TAREAS!$F$2:$F$326,C$1) + SUMIFS('TAREAS EXTRA'!$E$4:$E$336,'TAREAS EXTRA'!$B$4:$B$336,"*"&amp;$A2&amp;"*",'TAREAS EXTRA'!$F$4:$F$336,C$1)</f>
        <v>4.5</v>
      </c>
      <c r="D2" s="30">
        <f>SUMIFS(TAREAS!$E$2:$E$326,TAREAS!$B$2:$B$326,"*"&amp;$A2&amp;"*",TAREAS!$F$2:$F$326,D$1) + SUMIFS('TAREAS EXTRA'!$E$4:$E$336,'TAREAS EXTRA'!$B$4:$B$336,"*"&amp;$A2&amp;"*",'TAREAS EXTRA'!$F$4:$F$336,D$1)</f>
        <v>1.5</v>
      </c>
      <c r="E2" s="30">
        <f>SUMIFS(TAREAS!$E$2:$E$326,TAREAS!$B$2:$B$326,"*"&amp;$A2&amp;"*",TAREAS!$F$2:$F$326,E$1) + SUMIFS('TAREAS EXTRA'!$E$4:$E$336,'TAREAS EXTRA'!$B$4:$B$336,"*"&amp;$A2&amp;"*",'TAREAS EXTRA'!$F$4:$F$336,E$1)</f>
        <v>1.5</v>
      </c>
      <c r="F2" s="30">
        <f>SUMIFS(TAREAS!$E$2:$E$326,TAREAS!$B$2:$B$326,"*"&amp;$A2&amp;"*",TAREAS!$F$2:$F$326,F$1) + SUMIFS('TAREAS EXTRA'!$E$4:$E$336,'TAREAS EXTRA'!$B$4:$B$336,"*"&amp;$A2&amp;"*",'TAREAS EXTRA'!$F$4:$F$336,F$1)</f>
        <v>0</v>
      </c>
      <c r="G2" s="30">
        <f>SUMIFS(TAREAS!$E$2:$E$326,TAREAS!$B$2:$B$326,"*"&amp;$A2&amp;"*",TAREAS!$F$2:$F$326,G$1) + SUMIFS('TAREAS EXTRA'!$E$4:$E$336,'TAREAS EXTRA'!$B$4:$B$336,"*"&amp;$A2&amp;"*",'TAREAS EXTRA'!$F$4:$F$336,G$1)</f>
        <v>0</v>
      </c>
      <c r="H2" s="30">
        <f>SUMIFS(TAREAS!$E$2:$E$326,TAREAS!$B$2:$B$326,"*"&amp;$A2&amp;"*",TAREAS!$F$2:$F$326,H$1) + SUMIFS('TAREAS EXTRA'!$E$4:$E$336,'TAREAS EXTRA'!$B$4:$B$336,"*"&amp;$A2&amp;"*",'TAREAS EXTRA'!$F$4:$F$336,H$1)</f>
        <v>0</v>
      </c>
      <c r="I2" s="30">
        <f>SUMIFS(TAREAS!$E$2:$E$326,TAREAS!$B$2:$B$326,"*"&amp;$A2&amp;"*",TAREAS!$F$2:$F$326,I$1) + SUMIFS('TAREAS EXTRA'!$E$4:$E$336,'TAREAS EXTRA'!$B$4:$B$336,"*"&amp;$A2&amp;"*",'TAREAS EXTRA'!$F$4:$F$336,I$1)</f>
        <v>0</v>
      </c>
      <c r="J2" s="30">
        <f>SUMIFS(TAREAS!$E$2:$E$326,TAREAS!$B$2:$B$326,"*"&amp;$A2&amp;"*",TAREAS!$F$2:$F$326,J$1) + SUMIFS('TAREAS EXTRA'!$E$4:$E$336,'TAREAS EXTRA'!$B$4:$B$336,"*"&amp;$A2&amp;"*",'TAREAS EXTRA'!$F$4:$F$336,J$1)</f>
        <v>0</v>
      </c>
      <c r="K2" s="30">
        <f>SUMIFS(TAREAS!$E$2:$E$326,TAREAS!$B$2:$B$326,"*"&amp;$A2&amp;"*",TAREAS!$F$2:$F$326,K$1) + SUMIFS('TAREAS EXTRA'!$E$4:$E$336,'TAREAS EXTRA'!$B$4:$B$336,"*"&amp;$A2&amp;"*",'TAREAS EXTRA'!$F$4:$F$336,K$1)</f>
        <v>0</v>
      </c>
      <c r="L2" s="30">
        <f>SUMIFS(TAREAS!$E$2:$E$326,TAREAS!$B$2:$B$326,"*"&amp;$A2&amp;"*",TAREAS!$F$2:$F$326,L$1) + SUMIFS('TAREAS EXTRA'!$E$4:$E$336,'TAREAS EXTRA'!$B$4:$B$336,"*"&amp;$A2&amp;"*",'TAREAS EXTRA'!$F$4:$F$336,L$1)</f>
        <v>0</v>
      </c>
      <c r="M2" s="30">
        <f>SUMIFS(TAREAS!$E$2:$E$326,TAREAS!$B$2:$B$326,"*"&amp;$A2&amp;"*",TAREAS!$F$2:$F$326,M$1) + SUMIFS('TAREAS EXTRA'!$E$4:$E$336,'TAREAS EXTRA'!$B$4:$B$336,"*"&amp;$A2&amp;"*",'TAREAS EXTRA'!$F$4:$F$336,M$1)</f>
        <v>0</v>
      </c>
      <c r="N2" s="30">
        <f>SUMIFS(TAREAS!$E$2:$E$326,TAREAS!$B$2:$B$326,"*"&amp;$A2&amp;"*",TAREAS!$F$2:$F$326,N$1) + SUMIFS('TAREAS EXTRA'!$E$4:$E$336,'TAREAS EXTRA'!$B$4:$B$336,"*"&amp;$A2&amp;"*",'TAREAS EXTRA'!$F$4:$F$336,N$1)</f>
        <v>0</v>
      </c>
      <c r="O2" s="30">
        <f>SUMIFS(TAREAS!$E$2:$E$326,TAREAS!$B$2:$B$326,"*"&amp;$A2&amp;"*",TAREAS!$F$2:$F$326,O$1) + SUMIFS('TAREAS EXTRA'!$E$4:$E$336,'TAREAS EXTRA'!$B$4:$B$336,"*"&amp;$A2&amp;"*",'TAREAS EXTRA'!$F$4:$F$336,O$1)</f>
        <v>0</v>
      </c>
      <c r="P2" s="30">
        <f>SUMIFS(TAREAS!$E$2:$E$326,TAREAS!$B$2:$B$326,"*"&amp;$A2&amp;"*",TAREAS!$F$2:$F$326,P$1) + SUMIFS('TAREAS EXTRA'!$E$4:$E$336,'TAREAS EXTRA'!$B$4:$B$336,"*"&amp;$A2&amp;"*",'TAREAS EXTRA'!$F$4:$F$336,P$1)</f>
        <v>0</v>
      </c>
      <c r="Q2" s="68">
        <f>SUM(B2:P2)</f>
        <v>10</v>
      </c>
    </row>
    <row r="3" spans="1:17">
      <c r="A3" s="65" t="s">
        <v>61</v>
      </c>
      <c r="B3" s="30">
        <f>SUMIFS(TAREAS!$E$2:$E$326,TAREAS!$B$2:$B$326,"*"&amp;$A3&amp;"*",TAREAS!$F$2:$F$326,B$1) + SUMIFS('TAREAS EXTRA'!$E$4:$E$336,'TAREAS EXTRA'!$B$4:$B$336,"*"&amp;$A3&amp;"*",'TAREAS EXTRA'!$F$4:$F$336,B$1)</f>
        <v>5</v>
      </c>
      <c r="C3" s="30">
        <f>SUMIFS(TAREAS!$E$2:$E$326,TAREAS!$B$2:$B$326,"*"&amp;$A3&amp;"*",TAREAS!$F$2:$F$326,C$1) + SUMIFS('TAREAS EXTRA'!$E$4:$E$336,'TAREAS EXTRA'!$B$4:$B$336,"*"&amp;$A3&amp;"*",'TAREAS EXTRA'!$F$4:$F$336,C$1)</f>
        <v>11.5</v>
      </c>
      <c r="D3" s="30">
        <f>SUMIFS(TAREAS!$E$2:$E$326,TAREAS!$B$2:$B$326,"*"&amp;$A3&amp;"*",TAREAS!$F$2:$F$326,D$1) + SUMIFS('TAREAS EXTRA'!$E$4:$E$336,'TAREAS EXTRA'!$B$4:$B$336,"*"&amp;$A3&amp;"*",'TAREAS EXTRA'!$F$4:$F$336,D$1)</f>
        <v>0</v>
      </c>
      <c r="E3" s="30">
        <f>SUMIFS(TAREAS!$E$2:$E$326,TAREAS!$B$2:$B$326,"*"&amp;$A3&amp;"*",TAREAS!$F$2:$F$326,E$1) + SUMIFS('TAREAS EXTRA'!$E$4:$E$336,'TAREAS EXTRA'!$B$4:$B$336,"*"&amp;$A3&amp;"*",'TAREAS EXTRA'!$F$4:$F$336,E$1)</f>
        <v>4.25</v>
      </c>
      <c r="F3" s="30">
        <f>SUMIFS(TAREAS!$E$2:$E$326,TAREAS!$B$2:$B$326,"*"&amp;$A3&amp;"*",TAREAS!$F$2:$F$326,F$1) + SUMIFS('TAREAS EXTRA'!$E$4:$E$336,'TAREAS EXTRA'!$B$4:$B$336,"*"&amp;$A3&amp;"*",'TAREAS EXTRA'!$F$4:$F$336,F$1)</f>
        <v>8.25</v>
      </c>
      <c r="G3" s="30">
        <f>SUMIFS(TAREAS!$E$2:$E$326,TAREAS!$B$2:$B$326,"*"&amp;$A3&amp;"*",TAREAS!$F$2:$F$326,G$1) + SUMIFS('TAREAS EXTRA'!$E$4:$E$336,'TAREAS EXTRA'!$B$4:$B$336,"*"&amp;$A3&amp;"*",'TAREAS EXTRA'!$F$4:$F$336,G$1)</f>
        <v>0</v>
      </c>
      <c r="H3" s="30">
        <f>SUMIFS(TAREAS!$E$2:$E$326,TAREAS!$B$2:$B$326,"*"&amp;$A3&amp;"*",TAREAS!$F$2:$F$326,H$1) + SUMIFS('TAREAS EXTRA'!$E$4:$E$336,'TAREAS EXTRA'!$B$4:$B$336,"*"&amp;$A3&amp;"*",'TAREAS EXTRA'!$F$4:$F$336,H$1)</f>
        <v>0</v>
      </c>
      <c r="I3" s="30">
        <f>SUMIFS(TAREAS!$E$2:$E$326,TAREAS!$B$2:$B$326,"*"&amp;$A3&amp;"*",TAREAS!$F$2:$F$326,I$1) + SUMIFS('TAREAS EXTRA'!$E$4:$E$336,'TAREAS EXTRA'!$B$4:$B$336,"*"&amp;$A3&amp;"*",'TAREAS EXTRA'!$F$4:$F$336,I$1)</f>
        <v>0</v>
      </c>
      <c r="J3" s="30">
        <f>SUMIFS(TAREAS!$E$2:$E$326,TAREAS!$B$2:$B$326,"*"&amp;$A3&amp;"*",TAREAS!$F$2:$F$326,J$1) + SUMIFS('TAREAS EXTRA'!$E$4:$E$336,'TAREAS EXTRA'!$B$4:$B$336,"*"&amp;$A3&amp;"*",'TAREAS EXTRA'!$F$4:$F$336,J$1)</f>
        <v>0</v>
      </c>
      <c r="K3" s="30">
        <f>SUMIFS(TAREAS!$E$2:$E$326,TAREAS!$B$2:$B$326,"*"&amp;$A3&amp;"*",TAREAS!$F$2:$F$326,K$1) + SUMIFS('TAREAS EXTRA'!$E$4:$E$336,'TAREAS EXTRA'!$B$4:$B$336,"*"&amp;$A3&amp;"*",'TAREAS EXTRA'!$F$4:$F$336,K$1)</f>
        <v>0</v>
      </c>
      <c r="L3" s="30">
        <f>SUMIFS(TAREAS!$E$2:$E$326,TAREAS!$B$2:$B$326,"*"&amp;$A3&amp;"*",TAREAS!$F$2:$F$326,L$1) + SUMIFS('TAREAS EXTRA'!$E$4:$E$336,'TAREAS EXTRA'!$B$4:$B$336,"*"&amp;$A3&amp;"*",'TAREAS EXTRA'!$F$4:$F$336,L$1)</f>
        <v>0</v>
      </c>
      <c r="M3" s="30">
        <f>SUMIFS(TAREAS!$E$2:$E$326,TAREAS!$B$2:$B$326,"*"&amp;$A3&amp;"*",TAREAS!$F$2:$F$326,M$1) + SUMIFS('TAREAS EXTRA'!$E$4:$E$336,'TAREAS EXTRA'!$B$4:$B$336,"*"&amp;$A3&amp;"*",'TAREAS EXTRA'!$F$4:$F$336,M$1)</f>
        <v>0</v>
      </c>
      <c r="N3" s="30">
        <f>SUMIFS(TAREAS!$E$2:$E$326,TAREAS!$B$2:$B$326,"*"&amp;$A3&amp;"*",TAREAS!$F$2:$F$326,N$1) + SUMIFS('TAREAS EXTRA'!$E$4:$E$336,'TAREAS EXTRA'!$B$4:$B$336,"*"&amp;$A3&amp;"*",'TAREAS EXTRA'!$F$4:$F$336,N$1)</f>
        <v>0</v>
      </c>
      <c r="O3" s="30">
        <f>SUMIFS(TAREAS!$E$2:$E$326,TAREAS!$B$2:$B$326,"*"&amp;$A3&amp;"*",TAREAS!$F$2:$F$326,O$1) + SUMIFS('TAREAS EXTRA'!$E$4:$E$336,'TAREAS EXTRA'!$B$4:$B$336,"*"&amp;$A3&amp;"*",'TAREAS EXTRA'!$F$4:$F$336,O$1)</f>
        <v>0</v>
      </c>
      <c r="P3" s="30">
        <f>SUMIFS(TAREAS!$E$2:$E$326,TAREAS!$B$2:$B$326,"*"&amp;$A3&amp;"*",TAREAS!$F$2:$F$326,P$1) + SUMIFS('TAREAS EXTRA'!$E$4:$E$336,'TAREAS EXTRA'!$B$4:$B$336,"*"&amp;$A3&amp;"*",'TAREAS EXTRA'!$F$4:$F$336,P$1)</f>
        <v>0</v>
      </c>
      <c r="Q3" s="68">
        <f t="shared" ref="Q3:Q7" si="0">SUM(B3:P3)</f>
        <v>29</v>
      </c>
    </row>
    <row r="4" spans="1:17">
      <c r="A4" s="65" t="s">
        <v>105</v>
      </c>
      <c r="B4" s="30">
        <f>SUMIFS(TAREAS!$E$2:$E$326,TAREAS!$B$2:$B$326,"*"&amp;$A4&amp;"*",TAREAS!$F$2:$F$326,B$1) + SUMIFS('TAREAS EXTRA'!$E$4:$E$336,'TAREAS EXTRA'!$B$4:$B$336,"*"&amp;$A4&amp;"*",'TAREAS EXTRA'!$F$4:$F$336,B$1)</f>
        <v>12.5</v>
      </c>
      <c r="C4" s="30">
        <f>SUMIFS(TAREAS!$E$2:$E$326,TAREAS!$B$2:$B$326,"*"&amp;$A4&amp;"*",TAREAS!$F$2:$F$326,C$1) + SUMIFS('TAREAS EXTRA'!$E$4:$E$336,'TAREAS EXTRA'!$B$4:$B$336,"*"&amp;$A4&amp;"*",'TAREAS EXTRA'!$F$4:$F$336,C$1)</f>
        <v>0</v>
      </c>
      <c r="D4" s="30">
        <f>SUMIFS(TAREAS!$E$2:$E$326,TAREAS!$B$2:$B$326,"*"&amp;$A4&amp;"*",TAREAS!$F$2:$F$326,D$1) + SUMIFS('TAREAS EXTRA'!$E$4:$E$336,'TAREAS EXTRA'!$B$4:$B$336,"*"&amp;$A4&amp;"*",'TAREAS EXTRA'!$F$4:$F$336,D$1)</f>
        <v>1.5</v>
      </c>
      <c r="E4" s="30">
        <f>SUMIFS(TAREAS!$E$2:$E$326,TAREAS!$B$2:$B$326,"*"&amp;$A4&amp;"*",TAREAS!$F$2:$F$326,E$1) + SUMIFS('TAREAS EXTRA'!$E$4:$E$336,'TAREAS EXTRA'!$B$4:$B$336,"*"&amp;$A4&amp;"*",'TAREAS EXTRA'!$F$4:$F$336,E$1)</f>
        <v>2</v>
      </c>
      <c r="F4" s="30">
        <f>SUMIFS(TAREAS!$E$2:$E$326,TAREAS!$B$2:$B$326,"*"&amp;$A4&amp;"*",TAREAS!$F$2:$F$326,F$1) + SUMIFS('TAREAS EXTRA'!$E$4:$E$336,'TAREAS EXTRA'!$B$4:$B$336,"*"&amp;$A4&amp;"*",'TAREAS EXTRA'!$F$4:$F$336,F$1)</f>
        <v>0</v>
      </c>
      <c r="G4" s="30">
        <f>SUMIFS(TAREAS!$E$2:$E$326,TAREAS!$B$2:$B$326,"*"&amp;$A4&amp;"*",TAREAS!$F$2:$F$326,G$1) + SUMIFS('TAREAS EXTRA'!$E$4:$E$336,'TAREAS EXTRA'!$B$4:$B$336,"*"&amp;$A4&amp;"*",'TAREAS EXTRA'!$F$4:$F$336,G$1)</f>
        <v>0</v>
      </c>
      <c r="H4" s="30">
        <f>SUMIFS(TAREAS!$E$2:$E$326,TAREAS!$B$2:$B$326,"*"&amp;$A4&amp;"*",TAREAS!$F$2:$F$326,H$1) + SUMIFS('TAREAS EXTRA'!$E$4:$E$336,'TAREAS EXTRA'!$B$4:$B$336,"*"&amp;$A4&amp;"*",'TAREAS EXTRA'!$F$4:$F$336,H$1)</f>
        <v>0</v>
      </c>
      <c r="I4" s="30">
        <f>SUMIFS(TAREAS!$E$2:$E$326,TAREAS!$B$2:$B$326,"*"&amp;$A4&amp;"*",TAREAS!$F$2:$F$326,I$1) + SUMIFS('TAREAS EXTRA'!$E$4:$E$336,'TAREAS EXTRA'!$B$4:$B$336,"*"&amp;$A4&amp;"*",'TAREAS EXTRA'!$F$4:$F$336,I$1)</f>
        <v>0</v>
      </c>
      <c r="J4" s="30">
        <f>SUMIFS(TAREAS!$E$2:$E$326,TAREAS!$B$2:$B$326,"*"&amp;$A4&amp;"*",TAREAS!$F$2:$F$326,J$1) + SUMIFS('TAREAS EXTRA'!$E$4:$E$336,'TAREAS EXTRA'!$B$4:$B$336,"*"&amp;$A4&amp;"*",'TAREAS EXTRA'!$F$4:$F$336,J$1)</f>
        <v>0</v>
      </c>
      <c r="K4" s="30">
        <f>SUMIFS(TAREAS!$E$2:$E$326,TAREAS!$B$2:$B$326,"*"&amp;$A4&amp;"*",TAREAS!$F$2:$F$326,K$1) + SUMIFS('TAREAS EXTRA'!$E$4:$E$336,'TAREAS EXTRA'!$B$4:$B$336,"*"&amp;$A4&amp;"*",'TAREAS EXTRA'!$F$4:$F$336,K$1)</f>
        <v>0</v>
      </c>
      <c r="L4" s="30">
        <f>SUMIFS(TAREAS!$E$2:$E$326,TAREAS!$B$2:$B$326,"*"&amp;$A4&amp;"*",TAREAS!$F$2:$F$326,L$1) + SUMIFS('TAREAS EXTRA'!$E$4:$E$336,'TAREAS EXTRA'!$B$4:$B$336,"*"&amp;$A4&amp;"*",'TAREAS EXTRA'!$F$4:$F$336,L$1)</f>
        <v>0</v>
      </c>
      <c r="M4" s="30">
        <f>SUMIFS(TAREAS!$E$2:$E$326,TAREAS!$B$2:$B$326,"*"&amp;$A4&amp;"*",TAREAS!$F$2:$F$326,M$1) + SUMIFS('TAREAS EXTRA'!$E$4:$E$336,'TAREAS EXTRA'!$B$4:$B$336,"*"&amp;$A4&amp;"*",'TAREAS EXTRA'!$F$4:$F$336,M$1)</f>
        <v>0</v>
      </c>
      <c r="N4" s="30">
        <f>SUMIFS(TAREAS!$E$2:$E$326,TAREAS!$B$2:$B$326,"*"&amp;$A4&amp;"*",TAREAS!$F$2:$F$326,N$1) + SUMIFS('TAREAS EXTRA'!$E$4:$E$336,'TAREAS EXTRA'!$B$4:$B$336,"*"&amp;$A4&amp;"*",'TAREAS EXTRA'!$F$4:$F$336,N$1)</f>
        <v>0</v>
      </c>
      <c r="O4" s="30">
        <f>SUMIFS(TAREAS!$E$2:$E$326,TAREAS!$B$2:$B$326,"*"&amp;$A4&amp;"*",TAREAS!$F$2:$F$326,O$1) + SUMIFS('TAREAS EXTRA'!$E$4:$E$336,'TAREAS EXTRA'!$B$4:$B$336,"*"&amp;$A4&amp;"*",'TAREAS EXTRA'!$F$4:$F$336,O$1)</f>
        <v>0</v>
      </c>
      <c r="P4" s="30">
        <f>SUMIFS(TAREAS!$E$2:$E$326,TAREAS!$B$2:$B$326,"*"&amp;$A4&amp;"*",TAREAS!$F$2:$F$326,P$1) + SUMIFS('TAREAS EXTRA'!$E$4:$E$336,'TAREAS EXTRA'!$B$4:$B$336,"*"&amp;$A4&amp;"*",'TAREAS EXTRA'!$F$4:$F$336,P$1)</f>
        <v>0</v>
      </c>
      <c r="Q4" s="68">
        <f t="shared" si="0"/>
        <v>16</v>
      </c>
    </row>
    <row r="5" spans="1:17">
      <c r="A5" s="65" t="s">
        <v>78</v>
      </c>
      <c r="B5" s="30">
        <f>SUMIFS(TAREAS!$E$2:$E$326,TAREAS!$B$2:$B$326,"*"&amp;$A5&amp;"*",TAREAS!$F$2:$F$326,B$1) + SUMIFS('TAREAS EXTRA'!$E$4:$E$336,'TAREAS EXTRA'!$B$4:$B$336,"*"&amp;$A5&amp;"*",'TAREAS EXTRA'!$F$4:$F$336,B$1)</f>
        <v>8.5</v>
      </c>
      <c r="C5" s="30">
        <f>SUMIFS(TAREAS!$E$2:$E$326,TAREAS!$B$2:$B$326,"*"&amp;$A5&amp;"*",TAREAS!$F$2:$F$326,C$1) + SUMIFS('TAREAS EXTRA'!$E$4:$E$336,'TAREAS EXTRA'!$B$4:$B$336,"*"&amp;$A5&amp;"*",'TAREAS EXTRA'!$F$4:$F$336,C$1)</f>
        <v>3.5</v>
      </c>
      <c r="D5" s="30">
        <f>SUMIFS(TAREAS!$E$2:$E$326,TAREAS!$B$2:$B$326,"*"&amp;$A5&amp;"*",TAREAS!$F$2:$F$326,D$1) + SUMIFS('TAREAS EXTRA'!$E$4:$E$336,'TAREAS EXTRA'!$B$4:$B$336,"*"&amp;$A5&amp;"*",'TAREAS EXTRA'!$F$4:$F$336,D$1)</f>
        <v>1</v>
      </c>
      <c r="E5" s="30">
        <f>SUMIFS(TAREAS!$E$2:$E$326,TAREAS!$B$2:$B$326,"*"&amp;$A5&amp;"*",TAREAS!$F$2:$F$326,E$1) + SUMIFS('TAREAS EXTRA'!$E$4:$E$336,'TAREAS EXTRA'!$B$4:$B$336,"*"&amp;$A5&amp;"*",'TAREAS EXTRA'!$F$4:$F$336,E$1)</f>
        <v>1.75</v>
      </c>
      <c r="F5" s="30">
        <f>SUMIFS(TAREAS!$E$2:$E$326,TAREAS!$B$2:$B$326,"*"&amp;$A5&amp;"*",TAREAS!$F$2:$F$326,F$1) + SUMIFS('TAREAS EXTRA'!$E$4:$E$336,'TAREAS EXTRA'!$B$4:$B$336,"*"&amp;$A5&amp;"*",'TAREAS EXTRA'!$F$4:$F$336,F$1)</f>
        <v>0.5</v>
      </c>
      <c r="G5" s="30">
        <f>SUMIFS(TAREAS!$E$2:$E$326,TAREAS!$B$2:$B$326,"*"&amp;$A5&amp;"*",TAREAS!$F$2:$F$326,G$1) + SUMIFS('TAREAS EXTRA'!$E$4:$E$336,'TAREAS EXTRA'!$B$4:$B$336,"*"&amp;$A5&amp;"*",'TAREAS EXTRA'!$F$4:$F$336,G$1)</f>
        <v>0</v>
      </c>
      <c r="H5" s="30">
        <f>SUMIFS(TAREAS!$E$2:$E$326,TAREAS!$B$2:$B$326,"*"&amp;$A5&amp;"*",TAREAS!$F$2:$F$326,H$1) + SUMIFS('TAREAS EXTRA'!$E$4:$E$336,'TAREAS EXTRA'!$B$4:$B$336,"*"&amp;$A5&amp;"*",'TAREAS EXTRA'!$F$4:$F$336,H$1)</f>
        <v>0</v>
      </c>
      <c r="I5" s="30">
        <f>SUMIFS(TAREAS!$E$2:$E$326,TAREAS!$B$2:$B$326,"*"&amp;$A5&amp;"*",TAREAS!$F$2:$F$326,I$1) + SUMIFS('TAREAS EXTRA'!$E$4:$E$336,'TAREAS EXTRA'!$B$4:$B$336,"*"&amp;$A5&amp;"*",'TAREAS EXTRA'!$F$4:$F$336,I$1)</f>
        <v>0</v>
      </c>
      <c r="J5" s="30">
        <f>SUMIFS(TAREAS!$E$2:$E$326,TAREAS!$B$2:$B$326,"*"&amp;$A5&amp;"*",TAREAS!$F$2:$F$326,J$1) + SUMIFS('TAREAS EXTRA'!$E$4:$E$336,'TAREAS EXTRA'!$B$4:$B$336,"*"&amp;$A5&amp;"*",'TAREAS EXTRA'!$F$4:$F$336,J$1)</f>
        <v>0</v>
      </c>
      <c r="K5" s="30">
        <f>SUMIFS(TAREAS!$E$2:$E$326,TAREAS!$B$2:$B$326,"*"&amp;$A5&amp;"*",TAREAS!$F$2:$F$326,K$1) + SUMIFS('TAREAS EXTRA'!$E$4:$E$336,'TAREAS EXTRA'!$B$4:$B$336,"*"&amp;$A5&amp;"*",'TAREAS EXTRA'!$F$4:$F$336,K$1)</f>
        <v>0</v>
      </c>
      <c r="L5" s="30">
        <f>SUMIFS(TAREAS!$E$2:$E$326,TAREAS!$B$2:$B$326,"*"&amp;$A5&amp;"*",TAREAS!$F$2:$F$326,L$1) + SUMIFS('TAREAS EXTRA'!$E$4:$E$336,'TAREAS EXTRA'!$B$4:$B$336,"*"&amp;$A5&amp;"*",'TAREAS EXTRA'!$F$4:$F$336,L$1)</f>
        <v>0</v>
      </c>
      <c r="M5" s="30">
        <f>SUMIFS(TAREAS!$E$2:$E$326,TAREAS!$B$2:$B$326,"*"&amp;$A5&amp;"*",TAREAS!$F$2:$F$326,M$1) + SUMIFS('TAREAS EXTRA'!$E$4:$E$336,'TAREAS EXTRA'!$B$4:$B$336,"*"&amp;$A5&amp;"*",'TAREAS EXTRA'!$F$4:$F$336,M$1)</f>
        <v>0</v>
      </c>
      <c r="N5" s="30">
        <f>SUMIFS(TAREAS!$E$2:$E$326,TAREAS!$B$2:$B$326,"*"&amp;$A5&amp;"*",TAREAS!$F$2:$F$326,N$1) + SUMIFS('TAREAS EXTRA'!$E$4:$E$336,'TAREAS EXTRA'!$B$4:$B$336,"*"&amp;$A5&amp;"*",'TAREAS EXTRA'!$F$4:$F$336,N$1)</f>
        <v>0</v>
      </c>
      <c r="O5" s="30">
        <f>SUMIFS(TAREAS!$E$2:$E$326,TAREAS!$B$2:$B$326,"*"&amp;$A5&amp;"*",TAREAS!$F$2:$F$326,O$1) + SUMIFS('TAREAS EXTRA'!$E$4:$E$336,'TAREAS EXTRA'!$B$4:$B$336,"*"&amp;$A5&amp;"*",'TAREAS EXTRA'!$F$4:$F$336,O$1)</f>
        <v>0</v>
      </c>
      <c r="P5" s="30">
        <f>SUMIFS(TAREAS!$E$2:$E$326,TAREAS!$B$2:$B$326,"*"&amp;$A5&amp;"*",TAREAS!$F$2:$F$326,P$1) + SUMIFS('TAREAS EXTRA'!$E$4:$E$336,'TAREAS EXTRA'!$B$4:$B$336,"*"&amp;$A5&amp;"*",'TAREAS EXTRA'!$F$4:$F$336,P$1)</f>
        <v>0</v>
      </c>
      <c r="Q5" s="68">
        <f t="shared" si="0"/>
        <v>15.25</v>
      </c>
    </row>
    <row r="6" spans="1:17">
      <c r="A6" s="65" t="s">
        <v>39</v>
      </c>
      <c r="B6" s="30">
        <f>SUMIFS(TAREAS!$E$2:$E$326,TAREAS!$B$2:$B$326,"*"&amp;$A6&amp;"*",TAREAS!$F$2:$F$326,B$1) + SUMIFS('TAREAS EXTRA'!$E$4:$E$336,'TAREAS EXTRA'!$B$4:$B$336,"*"&amp;$A6&amp;"*",'TAREAS EXTRA'!$F$4:$F$336,B$1)</f>
        <v>4</v>
      </c>
      <c r="C6" s="30">
        <f>SUMIFS(TAREAS!$E$2:$E$326,TAREAS!$B$2:$B$326,"*"&amp;$A6&amp;"*",TAREAS!$F$2:$F$326,C$1) + SUMIFS('TAREAS EXTRA'!$E$4:$E$336,'TAREAS EXTRA'!$B$4:$B$336,"*"&amp;$A6&amp;"*",'TAREAS EXTRA'!$F$4:$F$336,C$1)</f>
        <v>2.75</v>
      </c>
      <c r="D6" s="30">
        <f>SUMIFS(TAREAS!$E$2:$E$326,TAREAS!$B$2:$B$326,"*"&amp;$A6&amp;"*",TAREAS!$F$2:$F$326,D$1) + SUMIFS('TAREAS EXTRA'!$E$4:$E$336,'TAREAS EXTRA'!$B$4:$B$336,"*"&amp;$A6&amp;"*",'TAREAS EXTRA'!$F$4:$F$336,D$1)</f>
        <v>0</v>
      </c>
      <c r="E6" s="30">
        <f>SUMIFS(TAREAS!$E$2:$E$326,TAREAS!$B$2:$B$326,"*"&amp;$A6&amp;"*",TAREAS!$F$2:$F$326,E$1) + SUMIFS('TAREAS EXTRA'!$E$4:$E$336,'TAREAS EXTRA'!$B$4:$B$336,"*"&amp;$A6&amp;"*",'TAREAS EXTRA'!$F$4:$F$336,E$1)</f>
        <v>0</v>
      </c>
      <c r="F6" s="30">
        <f>SUMIFS(TAREAS!$E$2:$E$326,TAREAS!$B$2:$B$326,"*"&amp;$A6&amp;"*",TAREAS!$F$2:$F$326,F$1) + SUMIFS('TAREAS EXTRA'!$E$4:$E$336,'TAREAS EXTRA'!$B$4:$B$336,"*"&amp;$A6&amp;"*",'TAREAS EXTRA'!$F$4:$F$336,F$1)</f>
        <v>0</v>
      </c>
      <c r="G6" s="30">
        <f>SUMIFS(TAREAS!$E$2:$E$326,TAREAS!$B$2:$B$326,"*"&amp;$A6&amp;"*",TAREAS!$F$2:$F$326,G$1) + SUMIFS('TAREAS EXTRA'!$E$4:$E$336,'TAREAS EXTRA'!$B$4:$B$336,"*"&amp;$A6&amp;"*",'TAREAS EXTRA'!$F$4:$F$336,G$1)</f>
        <v>0</v>
      </c>
      <c r="H6" s="30">
        <f>SUMIFS(TAREAS!$E$2:$E$326,TAREAS!$B$2:$B$326,"*"&amp;$A6&amp;"*",TAREAS!$F$2:$F$326,H$1) + SUMIFS('TAREAS EXTRA'!$E$4:$E$336,'TAREAS EXTRA'!$B$4:$B$336,"*"&amp;$A6&amp;"*",'TAREAS EXTRA'!$F$4:$F$336,H$1)</f>
        <v>0</v>
      </c>
      <c r="I6" s="30">
        <f>SUMIFS(TAREAS!$E$2:$E$326,TAREAS!$B$2:$B$326,"*"&amp;$A6&amp;"*",TAREAS!$F$2:$F$326,I$1) + SUMIFS('TAREAS EXTRA'!$E$4:$E$336,'TAREAS EXTRA'!$B$4:$B$336,"*"&amp;$A6&amp;"*",'TAREAS EXTRA'!$F$4:$F$336,I$1)</f>
        <v>0</v>
      </c>
      <c r="J6" s="30">
        <f>SUMIFS(TAREAS!$E$2:$E$326,TAREAS!$B$2:$B$326,"*"&amp;$A6&amp;"*",TAREAS!$F$2:$F$326,J$1) + SUMIFS('TAREAS EXTRA'!$E$4:$E$336,'TAREAS EXTRA'!$B$4:$B$336,"*"&amp;$A6&amp;"*",'TAREAS EXTRA'!$F$4:$F$336,J$1)</f>
        <v>0</v>
      </c>
      <c r="K6" s="30">
        <f>SUMIFS(TAREAS!$E$2:$E$326,TAREAS!$B$2:$B$326,"*"&amp;$A6&amp;"*",TAREAS!$F$2:$F$326,K$1) + SUMIFS('TAREAS EXTRA'!$E$4:$E$336,'TAREAS EXTRA'!$B$4:$B$336,"*"&amp;$A6&amp;"*",'TAREAS EXTRA'!$F$4:$F$336,K$1)</f>
        <v>0</v>
      </c>
      <c r="L6" s="30">
        <f>SUMIFS(TAREAS!$E$2:$E$326,TAREAS!$B$2:$B$326,"*"&amp;$A6&amp;"*",TAREAS!$F$2:$F$326,L$1) + SUMIFS('TAREAS EXTRA'!$E$4:$E$336,'TAREAS EXTRA'!$B$4:$B$336,"*"&amp;$A6&amp;"*",'TAREAS EXTRA'!$F$4:$F$336,L$1)</f>
        <v>0</v>
      </c>
      <c r="M6" s="30">
        <f>SUMIFS(TAREAS!$E$2:$E$326,TAREAS!$B$2:$B$326,"*"&amp;$A6&amp;"*",TAREAS!$F$2:$F$326,M$1) + SUMIFS('TAREAS EXTRA'!$E$4:$E$336,'TAREAS EXTRA'!$B$4:$B$336,"*"&amp;$A6&amp;"*",'TAREAS EXTRA'!$F$4:$F$336,M$1)</f>
        <v>0</v>
      </c>
      <c r="N6" s="30">
        <f>SUMIFS(TAREAS!$E$2:$E$326,TAREAS!$B$2:$B$326,"*"&amp;$A6&amp;"*",TAREAS!$F$2:$F$326,N$1) + SUMIFS('TAREAS EXTRA'!$E$4:$E$336,'TAREAS EXTRA'!$B$4:$B$336,"*"&amp;$A6&amp;"*",'TAREAS EXTRA'!$F$4:$F$336,N$1)</f>
        <v>0</v>
      </c>
      <c r="O6" s="30">
        <f>SUMIFS(TAREAS!$E$2:$E$326,TAREAS!$B$2:$B$326,"*"&amp;$A6&amp;"*",TAREAS!$F$2:$F$326,O$1) + SUMIFS('TAREAS EXTRA'!$E$4:$E$336,'TAREAS EXTRA'!$B$4:$B$336,"*"&amp;$A6&amp;"*",'TAREAS EXTRA'!$F$4:$F$336,O$1)</f>
        <v>0</v>
      </c>
      <c r="P6" s="30">
        <f>SUMIFS(TAREAS!$E$2:$E$326,TAREAS!$B$2:$B$326,"*"&amp;$A6&amp;"*",TAREAS!$F$2:$F$326,P$1) + SUMIFS('TAREAS EXTRA'!$E$4:$E$336,'TAREAS EXTRA'!$B$4:$B$336,"*"&amp;$A6&amp;"*",'TAREAS EXTRA'!$F$4:$F$336,P$1)</f>
        <v>0</v>
      </c>
      <c r="Q6" s="68">
        <f t="shared" si="0"/>
        <v>6.75</v>
      </c>
    </row>
    <row r="7" spans="1:17">
      <c r="A7" s="65" t="s">
        <v>44</v>
      </c>
      <c r="B7" s="30">
        <f>SUMIFS(TAREAS!$E$2:$E$326,TAREAS!$B$2:$B$326,"*"&amp;$A7&amp;"*",TAREAS!$F$2:$F$326,B$1) + SUMIFS('TAREAS EXTRA'!$E$4:$E$336,'TAREAS EXTRA'!$B$4:$B$336,"*"&amp;$A7&amp;"*",'TAREAS EXTRA'!$F$4:$F$336,B$1)</f>
        <v>0</v>
      </c>
      <c r="C7" s="30">
        <f>SUMIFS(TAREAS!$E$2:$E$326,TAREAS!$B$2:$B$326,"*"&amp;$A7&amp;"*",TAREAS!$F$2:$F$326,C$1) + SUMIFS('TAREAS EXTRA'!$E$4:$E$336,'TAREAS EXTRA'!$B$4:$B$336,"*"&amp;$A7&amp;"*",'TAREAS EXTRA'!$F$4:$F$336,C$1)</f>
        <v>11</v>
      </c>
      <c r="D7" s="30">
        <f>SUMIFS(TAREAS!$E$2:$E$326,TAREAS!$B$2:$B$326,"*"&amp;$A7&amp;"*",TAREAS!$F$2:$F$326,D$1) + SUMIFS('TAREAS EXTRA'!$E$4:$E$336,'TAREAS EXTRA'!$B$4:$B$336,"*"&amp;$A7&amp;"*",'TAREAS EXTRA'!$F$4:$F$336,D$1)</f>
        <v>11.5</v>
      </c>
      <c r="E7" s="30">
        <f>SUMIFS(TAREAS!$E$2:$E$326,TAREAS!$B$2:$B$326,"*"&amp;$A7&amp;"*",TAREAS!$F$2:$F$326,E$1) + SUMIFS('TAREAS EXTRA'!$E$4:$E$336,'TAREAS EXTRA'!$B$4:$B$336,"*"&amp;$A7&amp;"*",'TAREAS EXTRA'!$F$4:$F$336,E$1)</f>
        <v>0</v>
      </c>
      <c r="F7" s="30">
        <f>SUMIFS(TAREAS!$E$2:$E$326,TAREAS!$B$2:$B$326,"*"&amp;$A7&amp;"*",TAREAS!$F$2:$F$326,F$1) + SUMIFS('TAREAS EXTRA'!$E$4:$E$336,'TAREAS EXTRA'!$B$4:$B$336,"*"&amp;$A7&amp;"*",'TAREAS EXTRA'!$F$4:$F$336,F$1)</f>
        <v>0</v>
      </c>
      <c r="G7" s="30">
        <f>SUMIFS(TAREAS!$E$2:$E$326,TAREAS!$B$2:$B$326,"*"&amp;$A7&amp;"*",TAREAS!$F$2:$F$326,G$1) + SUMIFS('TAREAS EXTRA'!$E$4:$E$336,'TAREAS EXTRA'!$B$4:$B$336,"*"&amp;$A7&amp;"*",'TAREAS EXTRA'!$F$4:$F$336,G$1)</f>
        <v>0</v>
      </c>
      <c r="H7" s="30">
        <f>SUMIFS(TAREAS!$E$2:$E$326,TAREAS!$B$2:$B$326,"*"&amp;$A7&amp;"*",TAREAS!$F$2:$F$326,H$1) + SUMIFS('TAREAS EXTRA'!$E$4:$E$336,'TAREAS EXTRA'!$B$4:$B$336,"*"&amp;$A7&amp;"*",'TAREAS EXTRA'!$F$4:$F$336,H$1)</f>
        <v>0</v>
      </c>
      <c r="I7" s="30">
        <f>SUMIFS(TAREAS!$E$2:$E$326,TAREAS!$B$2:$B$326,"*"&amp;$A7&amp;"*",TAREAS!$F$2:$F$326,I$1) + SUMIFS('TAREAS EXTRA'!$E$4:$E$336,'TAREAS EXTRA'!$B$4:$B$336,"*"&amp;$A7&amp;"*",'TAREAS EXTRA'!$F$4:$F$336,I$1)</f>
        <v>0</v>
      </c>
      <c r="J7" s="30">
        <f>SUMIFS(TAREAS!$E$2:$E$326,TAREAS!$B$2:$B$326,"*"&amp;$A7&amp;"*",TAREAS!$F$2:$F$326,J$1) + SUMIFS('TAREAS EXTRA'!$E$4:$E$336,'TAREAS EXTRA'!$B$4:$B$336,"*"&amp;$A7&amp;"*",'TAREAS EXTRA'!$F$4:$F$336,J$1)</f>
        <v>0</v>
      </c>
      <c r="K7" s="30">
        <f>SUMIFS(TAREAS!$E$2:$E$326,TAREAS!$B$2:$B$326,"*"&amp;$A7&amp;"*",TAREAS!$F$2:$F$326,K$1) + SUMIFS('TAREAS EXTRA'!$E$4:$E$336,'TAREAS EXTRA'!$B$4:$B$336,"*"&amp;$A7&amp;"*",'TAREAS EXTRA'!$F$4:$F$336,K$1)</f>
        <v>0</v>
      </c>
      <c r="L7" s="30">
        <f>SUMIFS(TAREAS!$E$2:$E$326,TAREAS!$B$2:$B$326,"*"&amp;$A7&amp;"*",TAREAS!$F$2:$F$326,L$1) + SUMIFS('TAREAS EXTRA'!$E$4:$E$336,'TAREAS EXTRA'!$B$4:$B$336,"*"&amp;$A7&amp;"*",'TAREAS EXTRA'!$F$4:$F$336,L$1)</f>
        <v>0</v>
      </c>
      <c r="M7" s="30">
        <f>SUMIFS(TAREAS!$E$2:$E$326,TAREAS!$B$2:$B$326,"*"&amp;$A7&amp;"*",TAREAS!$F$2:$F$326,M$1) + SUMIFS('TAREAS EXTRA'!$E$4:$E$336,'TAREAS EXTRA'!$B$4:$B$336,"*"&amp;$A7&amp;"*",'TAREAS EXTRA'!$F$4:$F$336,M$1)</f>
        <v>0</v>
      </c>
      <c r="N7" s="30">
        <f>SUMIFS(TAREAS!$E$2:$E$326,TAREAS!$B$2:$B$326,"*"&amp;$A7&amp;"*",TAREAS!$F$2:$F$326,N$1) + SUMIFS('TAREAS EXTRA'!$E$4:$E$336,'TAREAS EXTRA'!$B$4:$B$336,"*"&amp;$A7&amp;"*",'TAREAS EXTRA'!$F$4:$F$336,N$1)</f>
        <v>0</v>
      </c>
      <c r="O7" s="30">
        <f>SUMIFS(TAREAS!$E$2:$E$326,TAREAS!$B$2:$B$326,"*"&amp;$A7&amp;"*",TAREAS!$F$2:$F$326,O$1) + SUMIFS('TAREAS EXTRA'!$E$4:$E$336,'TAREAS EXTRA'!$B$4:$B$336,"*"&amp;$A7&amp;"*",'TAREAS EXTRA'!$F$4:$F$336,O$1)</f>
        <v>0</v>
      </c>
      <c r="P7" s="30">
        <f>SUMIFS(TAREAS!$E$2:$E$326,TAREAS!$B$2:$B$326,"*"&amp;$A7&amp;"*",TAREAS!$F$2:$F$326,P$1) + SUMIFS('TAREAS EXTRA'!$E$4:$E$336,'TAREAS EXTRA'!$B$4:$B$336,"*"&amp;$A7&amp;"*",'TAREAS EXTRA'!$F$4:$F$336,P$1)</f>
        <v>0</v>
      </c>
      <c r="Q7" s="68">
        <f t="shared" si="0"/>
        <v>22.5</v>
      </c>
    </row>
    <row r="8" spans="1:17">
      <c r="A8" s="5" t="s">
        <v>35</v>
      </c>
      <c r="B8" s="68">
        <f>SUM(B2:B7)</f>
        <v>32.5</v>
      </c>
      <c r="C8" s="68">
        <f t="shared" ref="C8:P8" si="1">SUM(C2:C7)</f>
        <v>33.25</v>
      </c>
      <c r="D8" s="68">
        <f t="shared" si="1"/>
        <v>15.5</v>
      </c>
      <c r="E8" s="68">
        <f t="shared" si="1"/>
        <v>9.5</v>
      </c>
      <c r="F8" s="68">
        <f t="shared" si="1"/>
        <v>8.75</v>
      </c>
      <c r="G8" s="68">
        <f t="shared" si="1"/>
        <v>0</v>
      </c>
      <c r="H8" s="68">
        <f t="shared" si="1"/>
        <v>0</v>
      </c>
      <c r="I8" s="68">
        <f t="shared" si="1"/>
        <v>0</v>
      </c>
      <c r="J8" s="68">
        <f t="shared" si="1"/>
        <v>0</v>
      </c>
      <c r="K8" s="68">
        <f t="shared" si="1"/>
        <v>0</v>
      </c>
      <c r="L8" s="68">
        <f t="shared" si="1"/>
        <v>0</v>
      </c>
      <c r="M8" s="68">
        <f t="shared" si="1"/>
        <v>0</v>
      </c>
      <c r="N8" s="68">
        <f t="shared" si="1"/>
        <v>0</v>
      </c>
      <c r="O8" s="68">
        <f t="shared" si="1"/>
        <v>0</v>
      </c>
      <c r="P8" s="68">
        <f t="shared" si="1"/>
        <v>0</v>
      </c>
      <c r="Q8" s="68">
        <f>SUM(Q2:Q7)</f>
        <v>99.5</v>
      </c>
    </row>
  </sheetData>
  <phoneticPr fontId="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A2890032ECC8D42A9B47FCAB7A6AE5B" ma:contentTypeVersion="13" ma:contentTypeDescription="Crear nuevo documento." ma:contentTypeScope="" ma:versionID="4bc73805db26cd76b1f507433ce02467">
  <xsd:schema xmlns:xsd="http://www.w3.org/2001/XMLSchema" xmlns:xs="http://www.w3.org/2001/XMLSchema" xmlns:p="http://schemas.microsoft.com/office/2006/metadata/properties" xmlns:ns3="ac76a8e4-229b-45b3-bca1-87e9f4b60bc4" xmlns:ns4="445ad1ed-65e8-4ac6-89a2-5a80de8ff027" targetNamespace="http://schemas.microsoft.com/office/2006/metadata/properties" ma:root="true" ma:fieldsID="85b08b0a29ea0cd8c42482704c8b3285" ns3:_="" ns4:_="">
    <xsd:import namespace="ac76a8e4-229b-45b3-bca1-87e9f4b60bc4"/>
    <xsd:import namespace="445ad1ed-65e8-4ac6-89a2-5a80de8ff0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76a8e4-229b-45b3-bca1-87e9f4b60b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5ad1ed-65e8-4ac6-89a2-5a80de8ff02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c76a8e4-229b-45b3-bca1-87e9f4b60bc4" xsi:nil="true"/>
  </documentManagement>
</p:properties>
</file>

<file path=customXml/itemProps1.xml><?xml version="1.0" encoding="utf-8"?>
<ds:datastoreItem xmlns:ds="http://schemas.openxmlformats.org/officeDocument/2006/customXml" ds:itemID="{B78835B5-62B6-4031-B516-2848BCFD4AA5}"/>
</file>

<file path=customXml/itemProps2.xml><?xml version="1.0" encoding="utf-8"?>
<ds:datastoreItem xmlns:ds="http://schemas.openxmlformats.org/officeDocument/2006/customXml" ds:itemID="{787386DB-8B0E-416C-B49A-CF788B487C65}"/>
</file>

<file path=customXml/itemProps3.xml><?xml version="1.0" encoding="utf-8"?>
<ds:datastoreItem xmlns:ds="http://schemas.openxmlformats.org/officeDocument/2006/customXml" ds:itemID="{89206744-1C12-4D7A-BD24-E06D4EEE60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Ángel Martín Trejo</dc:creator>
  <cp:keywords/>
  <dc:description/>
  <cp:lastModifiedBy/>
  <cp:revision/>
  <dcterms:created xsi:type="dcterms:W3CDTF">2025-09-23T11:33:10Z</dcterms:created>
  <dcterms:modified xsi:type="dcterms:W3CDTF">2025-10-21T08:43:30Z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0x0101001A2890032ECC8D42A9B47FCAB7A6AE5B</vt:lpwstr>
  </property>
</Properties>
</file>