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9D9EE621-6BE3-4D3F-98CE-FA092ACCFBE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8" i="1"/>
  <c r="D34" i="1"/>
  <c r="D22" i="1"/>
  <c r="D8" i="1"/>
  <c r="D50" i="1" l="1"/>
  <c r="B50" i="1"/>
</calcChain>
</file>

<file path=xl/sharedStrings.xml><?xml version="1.0" encoding="utf-8"?>
<sst xmlns="http://schemas.openxmlformats.org/spreadsheetml/2006/main" count="80" uniqueCount="78">
  <si>
    <t xml:space="preserve">Se pide: Ordenar adecuadamente las partidas del balance y cuadrarlo. </t>
  </si>
  <si>
    <t>ACTIVO</t>
  </si>
  <si>
    <t>PATRIMONIO NETO Y PASIVO</t>
  </si>
  <si>
    <t>A. ACTIVO NO CORRIENTE</t>
  </si>
  <si>
    <t>A. PATRIMONIO NETO</t>
  </si>
  <si>
    <t xml:space="preserve">I. Inmovilizado intangible </t>
  </si>
  <si>
    <t>A.1. Fondos propios</t>
  </si>
  <si>
    <t>203. Propiedad industrial</t>
  </si>
  <si>
    <t>I. Capital</t>
  </si>
  <si>
    <t xml:space="preserve">100. Capital social </t>
  </si>
  <si>
    <t>II. Inmovilizado material</t>
  </si>
  <si>
    <t>II. Prima de emisión</t>
  </si>
  <si>
    <t>210, 211. Terrenos y Construcciones</t>
  </si>
  <si>
    <t>III. Reservas</t>
  </si>
  <si>
    <t xml:space="preserve">217. Equipos procesos de informacion </t>
  </si>
  <si>
    <t>IV. Acciones propias (-)</t>
  </si>
  <si>
    <t>206. Aplicaciones informaticas</t>
  </si>
  <si>
    <t>V. Resultados de ejercicios anteriores (+/-)</t>
  </si>
  <si>
    <t>218 Elementos de Transporte</t>
  </si>
  <si>
    <t>129. Resultados del ejercicio</t>
  </si>
  <si>
    <t>VI. Otras aportaciones de socios</t>
  </si>
  <si>
    <t>III. Inversiones inmobiliarias</t>
  </si>
  <si>
    <t>VII. Resultados del ejercicio (+/-)</t>
  </si>
  <si>
    <t>IV. Inversiones en empresas del grupo y asociadas a l/p</t>
  </si>
  <si>
    <t>VIII. Dividendos a cuenta (-)</t>
  </si>
  <si>
    <t>V. Inversiones financieras a largo plazo</t>
  </si>
  <si>
    <t>IX. Otros instrumentos de patrimonio</t>
  </si>
  <si>
    <t>180 Fianzas recibidas a largo plazo</t>
  </si>
  <si>
    <t>251. Valores Representativos de deuda a largo plazo</t>
  </si>
  <si>
    <t>B. PASIVO NO CORRIENTE</t>
  </si>
  <si>
    <t>500. Obligaciones y bonos a largo plazo</t>
  </si>
  <si>
    <t>I. Provisiones a largo plazo</t>
  </si>
  <si>
    <t>II. Deudas a largo plazo</t>
  </si>
  <si>
    <t>VI. Activos por impuestos diferidos</t>
  </si>
  <si>
    <t>170. Deudas a l.p. con E de Cº</t>
  </si>
  <si>
    <t>175. Efectos a pagar a l.p.</t>
  </si>
  <si>
    <t>B. ACTIVO CORRIENTE</t>
  </si>
  <si>
    <t>260. Fianzas constituidas a largo plazo</t>
  </si>
  <si>
    <t>I. Activos no corrientes disponibles para la venta</t>
  </si>
  <si>
    <t>II. Existencias</t>
  </si>
  <si>
    <t>300. Mercaderías</t>
  </si>
  <si>
    <t>III. Deudas con empresas del grupo y asociadas a l/p</t>
  </si>
  <si>
    <t>IV. Pasivos por impuestos diferidos</t>
  </si>
  <si>
    <t>V. Periodificaciones a largo plazo</t>
  </si>
  <si>
    <t>III. Deudores comerciales y otras cuentas a cobrar</t>
  </si>
  <si>
    <t>440. Deudores</t>
  </si>
  <si>
    <t>C. PASIVO CORRIENTE</t>
  </si>
  <si>
    <t>407. Anticipos a proveedores</t>
  </si>
  <si>
    <t>I. P.vinculados con a no corrientes mantenidos venta</t>
  </si>
  <si>
    <t>II. Provisiones a corto plazo</t>
  </si>
  <si>
    <t>IV. Inversiones en empresas del grupo y asociadas a c/p</t>
  </si>
  <si>
    <t>III. Deudas a corto plazo</t>
  </si>
  <si>
    <t>V. Inversiones financieras a corto plazo</t>
  </si>
  <si>
    <t>520. Deudas a c.p. con E. de Cº</t>
  </si>
  <si>
    <t>540. Inversiones financieras a c/p en instrum. patrimonio</t>
  </si>
  <si>
    <t>525. Efectos a pagar a c.p.</t>
  </si>
  <si>
    <t xml:space="preserve">542. Créditos a c.p. </t>
  </si>
  <si>
    <t>438. Anticipo de clientes</t>
  </si>
  <si>
    <t>IV. Deudas con empresas del grupo y asociadas a c/p</t>
  </si>
  <si>
    <t>VI. Periodificaciones a corto plazo</t>
  </si>
  <si>
    <t>V. Acreedores comerciales</t>
  </si>
  <si>
    <t xml:space="preserve">485. Ingresos anticipados </t>
  </si>
  <si>
    <t xml:space="preserve">475. Hacienda pública, acreedora por c.f. </t>
  </si>
  <si>
    <t>VII. Efectivo y otros activos líquidos equivalentes</t>
  </si>
  <si>
    <t>572. Bancos c/c</t>
  </si>
  <si>
    <t>480. Gastos anticipados</t>
  </si>
  <si>
    <t>570. Caja, euros</t>
  </si>
  <si>
    <t>TOTAL ACTIVO</t>
  </si>
  <si>
    <t>TOTAL PATRIMONIO NETO Y PASIVO</t>
  </si>
  <si>
    <t>Una empresa presenta al cierre del ejercicio 2022 el siguiente Balance. Como se puede observar, además de no cuadrar hay partidas mal colocadas.</t>
  </si>
  <si>
    <t>31.12.2022</t>
  </si>
  <si>
    <t>CASO PRÁCTICO 6.1. CORRECCIÓN DE UN BALANCE</t>
  </si>
  <si>
    <t>descuadre del activo y el neto/pasivo</t>
  </si>
  <si>
    <t>206 esta en material cuando es intangible</t>
  </si>
  <si>
    <t>180,438 y 485 es de pasivo, aparece en activo</t>
  </si>
  <si>
    <t>anticipos a proveedores debe estar en existencias</t>
  </si>
  <si>
    <t>480 y 260 aparece en pasivo, es de activo</t>
  </si>
  <si>
    <t>500 es pasivo y de corto 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</si>
</sst>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4" fillId="2" borderId="1" xfId="0" applyFont="1" applyFill="1" applyBorder="1" applyProtection="1">
      <protection locked="0"/>
    </xf>
    <xf numFmtId="0" fontId="3" fillId="0" borderId="4" xfId="0" applyFont="1" applyBorder="1"/>
    <xf numFmtId="0" fontId="3" fillId="0" borderId="5" xfId="0" applyFont="1" applyBorder="1"/>
    <xf numFmtId="0" fontId="4" fillId="0" borderId="4" xfId="0" applyFont="1" applyBorder="1"/>
    <xf numFmtId="0" fontId="4" fillId="0" borderId="4" xfId="0" applyFont="1" applyBorder="1" applyProtection="1">
      <protection locked="0"/>
    </xf>
    <xf numFmtId="0" fontId="4" fillId="2" borderId="4" xfId="0" applyFont="1" applyFill="1" applyBorder="1" applyProtection="1">
      <protection locked="0"/>
    </xf>
    <xf numFmtId="0" fontId="4" fillId="0" borderId="5" xfId="0" applyFont="1" applyBorder="1" applyProtection="1">
      <protection locked="0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0" fillId="3" borderId="0" xfId="0" applyFill="1"/>
    <xf numFmtId="0" fontId="0" fillId="3" borderId="0" xfId="0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right"/>
    </xf>
    <xf numFmtId="0" fontId="2" fillId="0" borderId="8" xfId="0" applyFont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2" fillId="0" borderId="9" xfId="0" applyNumberFormat="1" applyFont="1" applyBorder="1" applyAlignment="1">
      <alignment horizontal="right"/>
    </xf>
    <xf numFmtId="4" fontId="2" fillId="0" borderId="8" xfId="0" applyNumberFormat="1" applyFont="1" applyBorder="1" applyAlignment="1">
      <alignment horizontal="right"/>
    </xf>
    <xf numFmtId="4" fontId="3" fillId="0" borderId="1" xfId="0" applyNumberFormat="1" applyFont="1" applyBorder="1"/>
    <xf numFmtId="0" fontId="4" fillId="0" borderId="0" xfId="0" applyFont="1" applyProtection="1">
      <protection locked="0"/>
    </xf>
    <xf numFmtId="4" fontId="4" fillId="0" borderId="1" xfId="0" applyNumberFormat="1" applyFont="1" applyBorder="1"/>
    <xf numFmtId="3" fontId="2" fillId="0" borderId="2" xfId="0" applyNumberFormat="1" applyFont="1" applyBorder="1" applyAlignment="1">
      <alignment horizontal="right"/>
    </xf>
    <xf numFmtId="0" fontId="4" fillId="2" borderId="2" xfId="0" applyFont="1" applyFill="1" applyBorder="1" applyProtection="1">
      <protection locked="0"/>
    </xf>
    <xf numFmtId="4" fontId="2" fillId="0" borderId="3" xfId="0" applyNumberFormat="1" applyFont="1" applyBorder="1" applyAlignment="1">
      <alignment horizontal="right"/>
    </xf>
    <xf numFmtId="4" fontId="3" fillId="0" borderId="3" xfId="0" applyNumberFormat="1" applyFont="1" applyBorder="1" applyAlignment="1">
      <alignment horizontal="right"/>
    </xf>
    <xf numFmtId="0" fontId="2" fillId="0" borderId="1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5" xfId="0" applyFont="1" applyBorder="1"/>
    <xf numFmtId="0" fontId="3" fillId="0" borderId="6" xfId="0" applyFont="1" applyBorder="1"/>
    <xf numFmtId="4" fontId="2" fillId="0" borderId="2" xfId="0" applyNumberFormat="1" applyFont="1" applyBorder="1" applyAlignment="1">
      <alignment horizontal="right"/>
    </xf>
    <xf numFmtId="4" fontId="4" fillId="0" borderId="4" xfId="0" applyNumberFormat="1" applyFont="1" applyBorder="1" applyAlignment="1">
      <alignment horizontal="right"/>
    </xf>
    <xf numFmtId="0" fontId="2" fillId="0" borderId="10" xfId="0" applyFont="1" applyBorder="1"/>
    <xf numFmtId="0" fontId="3" fillId="0" borderId="12" xfId="0" applyFont="1" applyBorder="1"/>
    <xf numFmtId="4" fontId="3" fillId="0" borderId="2" xfId="0" applyNumberFormat="1" applyFont="1" applyBorder="1" applyAlignment="1">
      <alignment horizontal="right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2" borderId="5" xfId="0" applyFont="1" applyFill="1" applyBorder="1"/>
    <xf numFmtId="0" fontId="4" fillId="2" borderId="5" xfId="0" applyFont="1" applyFill="1" applyBorder="1" applyProtection="1">
      <protection locked="0"/>
    </xf>
    <xf numFmtId="4" fontId="7" fillId="0" borderId="9" xfId="0" applyNumberFormat="1" applyFont="1" applyBorder="1" applyAlignment="1">
      <alignment horizontal="right"/>
    </xf>
    <xf numFmtId="0" fontId="5" fillId="3" borderId="0" xfId="0" applyFont="1" applyFill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3" borderId="0" xfId="0" applyFill="1" applyAlignment="1">
      <alignment horizontal="left" vertical="top" wrapText="1"/>
    </xf>
    <xf numFmtId="4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33"/>
  <sheetViews>
    <sheetView tabSelected="1" topLeftCell="A22" workbookViewId="0">
      <selection activeCell="A57" sqref="A57"/>
    </sheetView>
  </sheetViews>
  <sheetFormatPr defaultColWidth="11.44140625" defaultRowHeight="13.8" x14ac:dyDescent="0.3"/>
  <cols>
    <col min="1" max="1" width="45.77734375" style="1" customWidth="1"/>
    <col min="2" max="2" width="18.77734375" style="2" customWidth="1"/>
    <col min="3" max="3" width="45.77734375" style="1" customWidth="1"/>
    <col min="4" max="4" width="12.77734375" style="2" customWidth="1"/>
    <col min="5" max="16384" width="11.44140625" style="1"/>
  </cols>
  <sheetData>
    <row r="1" spans="1:4" ht="29.1" customHeight="1" x14ac:dyDescent="0.4">
      <c r="A1" s="49" t="s">
        <v>71</v>
      </c>
      <c r="B1" s="49"/>
      <c r="C1" s="49"/>
      <c r="D1" s="49"/>
    </row>
    <row r="2" spans="1:4" ht="14.55" customHeight="1" x14ac:dyDescent="0.3"/>
    <row r="3" spans="1:4" ht="17.55" customHeight="1" x14ac:dyDescent="0.3">
      <c r="A3" s="53" t="s">
        <v>69</v>
      </c>
      <c r="B3" s="53"/>
      <c r="C3" s="53"/>
      <c r="D3" s="53"/>
    </row>
    <row r="4" spans="1:4" ht="20.55" customHeight="1" x14ac:dyDescent="0.3">
      <c r="A4" s="53"/>
      <c r="B4" s="53"/>
      <c r="C4" s="53"/>
      <c r="D4" s="53"/>
    </row>
    <row r="5" spans="1:4" ht="14.55" customHeight="1" x14ac:dyDescent="0.35">
      <c r="A5" s="17" t="s">
        <v>0</v>
      </c>
      <c r="B5" s="18"/>
      <c r="C5" s="15"/>
      <c r="D5" s="16"/>
    </row>
    <row r="6" spans="1:4" ht="12" customHeight="1" x14ac:dyDescent="0.3">
      <c r="A6" s="50" t="s">
        <v>1</v>
      </c>
      <c r="B6" s="51" t="s">
        <v>70</v>
      </c>
      <c r="C6" s="50" t="s">
        <v>2</v>
      </c>
      <c r="D6" s="50" t="s">
        <v>70</v>
      </c>
    </row>
    <row r="7" spans="1:4" ht="14.4" thickBot="1" x14ac:dyDescent="0.35">
      <c r="A7" s="51"/>
      <c r="B7" s="52"/>
      <c r="C7" s="51"/>
      <c r="D7" s="51"/>
    </row>
    <row r="8" spans="1:4" ht="13.5" thickBot="1" x14ac:dyDescent="0.35">
      <c r="A8" s="34" t="s">
        <v>3</v>
      </c>
      <c r="B8" s="26">
        <f>B10+B13+B14+B15+B16+B21+B22+B23</f>
        <v>1432000</v>
      </c>
      <c r="C8" s="35" t="s">
        <v>4</v>
      </c>
      <c r="D8" s="25">
        <f>D11+D13+D16</f>
        <v>2003000</v>
      </c>
    </row>
    <row r="9" spans="1:4" ht="13.05" x14ac:dyDescent="0.3">
      <c r="A9" s="45" t="s">
        <v>5</v>
      </c>
      <c r="B9" s="32"/>
      <c r="C9" s="43" t="s">
        <v>6</v>
      </c>
      <c r="D9" s="33"/>
    </row>
    <row r="10" spans="1:4" ht="13.05" x14ac:dyDescent="0.3">
      <c r="A10" s="10" t="s">
        <v>7</v>
      </c>
      <c r="B10" s="24">
        <v>15000</v>
      </c>
      <c r="C10" s="8" t="s">
        <v>8</v>
      </c>
      <c r="D10" s="22"/>
    </row>
    <row r="11" spans="1:4" ht="13.05" x14ac:dyDescent="0.3">
      <c r="A11" s="10"/>
      <c r="B11" s="22"/>
      <c r="C11" s="36" t="s">
        <v>9</v>
      </c>
      <c r="D11" s="24">
        <v>1500000</v>
      </c>
    </row>
    <row r="12" spans="1:4" x14ac:dyDescent="0.3">
      <c r="A12" s="7" t="s">
        <v>10</v>
      </c>
      <c r="B12" s="3"/>
      <c r="C12" s="8" t="s">
        <v>11</v>
      </c>
      <c r="D12" s="23"/>
    </row>
    <row r="13" spans="1:4" ht="13.05" x14ac:dyDescent="0.3">
      <c r="A13" s="10" t="s">
        <v>12</v>
      </c>
      <c r="B13" s="24">
        <v>1200000</v>
      </c>
      <c r="C13" s="8" t="s">
        <v>13</v>
      </c>
      <c r="D13" s="24">
        <v>300000</v>
      </c>
    </row>
    <row r="14" spans="1:4" ht="13.05" x14ac:dyDescent="0.3">
      <c r="A14" s="10" t="s">
        <v>14</v>
      </c>
      <c r="B14" s="24">
        <v>3000</v>
      </c>
      <c r="C14" s="8" t="s">
        <v>15</v>
      </c>
      <c r="D14" s="23"/>
    </row>
    <row r="15" spans="1:4" ht="13.05" x14ac:dyDescent="0.3">
      <c r="A15" s="10" t="s">
        <v>16</v>
      </c>
      <c r="B15" s="24">
        <v>4500</v>
      </c>
      <c r="C15" s="8" t="s">
        <v>17</v>
      </c>
      <c r="D15" s="22"/>
    </row>
    <row r="16" spans="1:4" ht="13.05" x14ac:dyDescent="0.3">
      <c r="A16" s="10" t="s">
        <v>18</v>
      </c>
      <c r="B16" s="24">
        <v>25000</v>
      </c>
      <c r="C16" s="46" t="s">
        <v>19</v>
      </c>
      <c r="D16" s="24">
        <v>203000</v>
      </c>
    </row>
    <row r="17" spans="1:4" ht="13.05" x14ac:dyDescent="0.3">
      <c r="A17" s="10"/>
      <c r="B17" s="23"/>
      <c r="C17" s="8" t="s">
        <v>20</v>
      </c>
      <c r="D17" s="23"/>
    </row>
    <row r="18" spans="1:4" ht="13.05" x14ac:dyDescent="0.3">
      <c r="A18" s="7" t="s">
        <v>21</v>
      </c>
      <c r="B18" s="22"/>
      <c r="C18" s="8" t="s">
        <v>22</v>
      </c>
      <c r="D18" s="23"/>
    </row>
    <row r="19" spans="1:4" ht="13.05" x14ac:dyDescent="0.3">
      <c r="A19" s="7" t="s">
        <v>23</v>
      </c>
      <c r="B19" s="3"/>
      <c r="C19" s="8" t="s">
        <v>24</v>
      </c>
      <c r="D19" s="23"/>
    </row>
    <row r="20" spans="1:4" ht="13.05" x14ac:dyDescent="0.3">
      <c r="A20" s="7" t="s">
        <v>25</v>
      </c>
      <c r="B20" s="3"/>
      <c r="C20" s="41" t="s">
        <v>26</v>
      </c>
      <c r="D20" s="23"/>
    </row>
    <row r="21" spans="1:4" ht="13.05" x14ac:dyDescent="0.3">
      <c r="A21" s="10" t="s">
        <v>27</v>
      </c>
      <c r="B21" s="24">
        <v>3500</v>
      </c>
      <c r="C21" s="44"/>
      <c r="D21" s="42"/>
    </row>
    <row r="22" spans="1:4" ht="13.5" thickBot="1" x14ac:dyDescent="0.35">
      <c r="A22" s="10" t="s">
        <v>28</v>
      </c>
      <c r="B22" s="39">
        <v>25000</v>
      </c>
      <c r="C22" s="40" t="s">
        <v>29</v>
      </c>
      <c r="D22" s="25">
        <f>D25+D26+D27</f>
        <v>601500</v>
      </c>
    </row>
    <row r="23" spans="1:4" ht="13.05" x14ac:dyDescent="0.3">
      <c r="A23" s="10" t="s">
        <v>30</v>
      </c>
      <c r="B23" s="24">
        <v>156000</v>
      </c>
      <c r="C23" s="43" t="s">
        <v>31</v>
      </c>
      <c r="D23" s="33"/>
    </row>
    <row r="24" spans="1:4" ht="13.05" x14ac:dyDescent="0.3">
      <c r="A24" s="11"/>
      <c r="B24" s="23"/>
      <c r="C24" s="8" t="s">
        <v>32</v>
      </c>
      <c r="D24" s="22"/>
    </row>
    <row r="25" spans="1:4" x14ac:dyDescent="0.3">
      <c r="A25" s="37" t="s">
        <v>33</v>
      </c>
      <c r="B25" s="22"/>
      <c r="C25" s="12" t="s">
        <v>34</v>
      </c>
      <c r="D25" s="24">
        <v>530000</v>
      </c>
    </row>
    <row r="26" spans="1:4" ht="13.5" thickBot="1" x14ac:dyDescent="0.35">
      <c r="B26" s="38"/>
      <c r="C26" s="12" t="s">
        <v>35</v>
      </c>
      <c r="D26" s="24">
        <v>70000</v>
      </c>
    </row>
    <row r="27" spans="1:4" ht="14.4" thickBot="1" x14ac:dyDescent="0.35">
      <c r="A27" s="14" t="s">
        <v>36</v>
      </c>
      <c r="B27" s="25">
        <f>B30+B34+B35+B39+B40+B41+B44+B47+B48</f>
        <v>1773700</v>
      </c>
      <c r="C27" s="12" t="s">
        <v>37</v>
      </c>
      <c r="D27" s="24">
        <v>1500</v>
      </c>
    </row>
    <row r="28" spans="1:4" x14ac:dyDescent="0.3">
      <c r="A28" s="45" t="s">
        <v>38</v>
      </c>
      <c r="B28" s="3"/>
      <c r="C28" s="36"/>
      <c r="D28" s="24"/>
    </row>
    <row r="29" spans="1:4" x14ac:dyDescent="0.3">
      <c r="A29" s="7" t="s">
        <v>39</v>
      </c>
      <c r="C29" s="36"/>
      <c r="D29" s="23"/>
    </row>
    <row r="30" spans="1:4" x14ac:dyDescent="0.3">
      <c r="A30" s="10" t="s">
        <v>40</v>
      </c>
      <c r="B30" s="24">
        <v>8000</v>
      </c>
      <c r="C30" s="8" t="s">
        <v>41</v>
      </c>
      <c r="D30" s="23"/>
    </row>
    <row r="31" spans="1:4" ht="13.05" x14ac:dyDescent="0.3">
      <c r="A31" s="28"/>
      <c r="B31" s="24"/>
      <c r="C31" s="8" t="s">
        <v>42</v>
      </c>
      <c r="D31" s="23"/>
    </row>
    <row r="32" spans="1:4" ht="13.05" x14ac:dyDescent="0.3">
      <c r="B32" s="27"/>
      <c r="C32" s="41" t="s">
        <v>43</v>
      </c>
      <c r="D32" s="22"/>
    </row>
    <row r="33" spans="1:4" ht="14.4" thickBot="1" x14ac:dyDescent="0.35">
      <c r="A33" s="7" t="s">
        <v>44</v>
      </c>
      <c r="B33" s="22"/>
      <c r="C33" s="44"/>
      <c r="D33" s="38"/>
    </row>
    <row r="34" spans="1:4" ht="14.4" thickBot="1" x14ac:dyDescent="0.35">
      <c r="A34" s="11" t="s">
        <v>45</v>
      </c>
      <c r="B34" s="39">
        <v>1500</v>
      </c>
      <c r="C34" s="40" t="s">
        <v>46</v>
      </c>
      <c r="D34" s="25">
        <f>D38+D39+D44+D47</f>
        <v>281200</v>
      </c>
    </row>
    <row r="35" spans="1:4" x14ac:dyDescent="0.3">
      <c r="A35" s="11" t="s">
        <v>47</v>
      </c>
      <c r="B35" s="24">
        <v>800</v>
      </c>
      <c r="C35" s="43" t="s">
        <v>48</v>
      </c>
      <c r="D35" s="33"/>
    </row>
    <row r="36" spans="1:4" x14ac:dyDescent="0.3">
      <c r="A36" s="11"/>
      <c r="B36" s="23"/>
      <c r="C36" s="8" t="s">
        <v>49</v>
      </c>
      <c r="D36" s="22"/>
    </row>
    <row r="37" spans="1:4" x14ac:dyDescent="0.3">
      <c r="A37" s="7" t="s">
        <v>50</v>
      </c>
      <c r="B37" s="22"/>
      <c r="C37" s="8" t="s">
        <v>51</v>
      </c>
      <c r="D37" s="3"/>
    </row>
    <row r="38" spans="1:4" x14ac:dyDescent="0.3">
      <c r="A38" s="7" t="s">
        <v>52</v>
      </c>
      <c r="B38" s="3"/>
      <c r="C38" s="12" t="s">
        <v>53</v>
      </c>
      <c r="D38" s="24">
        <v>50000</v>
      </c>
    </row>
    <row r="39" spans="1:4" x14ac:dyDescent="0.3">
      <c r="A39" s="9" t="s">
        <v>54</v>
      </c>
      <c r="B39" s="24">
        <v>600000</v>
      </c>
      <c r="C39" s="47" t="s">
        <v>55</v>
      </c>
      <c r="D39" s="24">
        <v>1700</v>
      </c>
    </row>
    <row r="40" spans="1:4" x14ac:dyDescent="0.3">
      <c r="A40" s="11" t="s">
        <v>56</v>
      </c>
      <c r="B40" s="24">
        <v>240000</v>
      </c>
      <c r="C40" s="47"/>
      <c r="D40" s="24"/>
    </row>
    <row r="41" spans="1:4" x14ac:dyDescent="0.3">
      <c r="A41" s="11" t="s">
        <v>57</v>
      </c>
      <c r="B41" s="24">
        <v>1500</v>
      </c>
      <c r="C41" s="47"/>
      <c r="D41" s="23"/>
    </row>
    <row r="42" spans="1:4" x14ac:dyDescent="0.3">
      <c r="B42" s="5"/>
      <c r="C42" s="8" t="s">
        <v>58</v>
      </c>
      <c r="D42" s="22"/>
    </row>
    <row r="43" spans="1:4" x14ac:dyDescent="0.3">
      <c r="A43" s="7" t="s">
        <v>59</v>
      </c>
      <c r="B43" s="22"/>
      <c r="C43" s="8" t="s">
        <v>60</v>
      </c>
      <c r="D43" s="3"/>
    </row>
    <row r="44" spans="1:4" x14ac:dyDescent="0.3">
      <c r="A44" s="11" t="s">
        <v>61</v>
      </c>
      <c r="B44" s="29">
        <v>5000</v>
      </c>
      <c r="C44" s="47" t="s">
        <v>62</v>
      </c>
      <c r="D44" s="24">
        <v>225000</v>
      </c>
    </row>
    <row r="45" spans="1:4" x14ac:dyDescent="0.3">
      <c r="A45" s="9"/>
      <c r="B45" s="5"/>
      <c r="C45" s="47"/>
      <c r="D45" s="24"/>
    </row>
    <row r="46" spans="1:4" x14ac:dyDescent="0.3">
      <c r="A46" s="7" t="s">
        <v>63</v>
      </c>
      <c r="B46" s="4"/>
      <c r="C46" s="5" t="s">
        <v>59</v>
      </c>
      <c r="D46" s="5"/>
    </row>
    <row r="47" spans="1:4" x14ac:dyDescent="0.3">
      <c r="A47" s="10" t="s">
        <v>64</v>
      </c>
      <c r="B47" s="24">
        <v>913700</v>
      </c>
      <c r="C47" s="47" t="s">
        <v>65</v>
      </c>
      <c r="D47" s="24">
        <v>4500</v>
      </c>
    </row>
    <row r="48" spans="1:4" x14ac:dyDescent="0.3">
      <c r="A48" s="10" t="s">
        <v>66</v>
      </c>
      <c r="B48" s="24">
        <v>3200</v>
      </c>
      <c r="C48" s="6"/>
      <c r="D48" s="24"/>
    </row>
    <row r="49" spans="1:4" ht="14.4" thickBot="1" x14ac:dyDescent="0.35">
      <c r="A49" s="28"/>
      <c r="B49" s="30"/>
      <c r="C49" s="31"/>
      <c r="D49" s="54"/>
    </row>
    <row r="50" spans="1:4" ht="14.4" thickBot="1" x14ac:dyDescent="0.35">
      <c r="A50" s="13" t="s">
        <v>67</v>
      </c>
      <c r="B50" s="48">
        <f>B8+B27</f>
        <v>3205700</v>
      </c>
      <c r="C50" s="21" t="s">
        <v>68</v>
      </c>
      <c r="D50" s="48">
        <f>D8+D22+D34</f>
        <v>2885700</v>
      </c>
    </row>
    <row r="51" spans="1:4" x14ac:dyDescent="0.3">
      <c r="A51" s="19"/>
      <c r="B51" s="20"/>
      <c r="C51" s="19"/>
      <c r="D51" s="20"/>
    </row>
    <row r="52" spans="1:4" x14ac:dyDescent="0.3">
      <c r="A52" s="19"/>
      <c r="B52" s="20" t="s">
        <v>72</v>
      </c>
      <c r="C52" s="19"/>
      <c r="D52" s="20"/>
    </row>
    <row r="53" spans="1:4" x14ac:dyDescent="0.3">
      <c r="A53" s="19" t="s">
        <v>73</v>
      </c>
      <c r="B53" s="20"/>
      <c r="C53" s="19"/>
      <c r="D53" s="20"/>
    </row>
    <row r="54" spans="1:4" x14ac:dyDescent="0.3">
      <c r="A54" s="19" t="s">
        <v>76</v>
      </c>
      <c r="B54" s="20"/>
      <c r="C54" s="19"/>
      <c r="D54" s="20"/>
    </row>
    <row r="55" spans="1:4" x14ac:dyDescent="0.3">
      <c r="A55" s="19" t="s">
        <v>74</v>
      </c>
      <c r="B55" s="20"/>
      <c r="C55" s="19"/>
      <c r="D55" s="20"/>
    </row>
    <row r="56" spans="1:4" x14ac:dyDescent="0.3">
      <c r="A56" s="19" t="s">
        <v>77</v>
      </c>
      <c r="B56" s="20"/>
      <c r="C56" s="19"/>
      <c r="D56" s="20"/>
    </row>
    <row r="57" spans="1:4" x14ac:dyDescent="0.3">
      <c r="A57" s="19" t="s">
        <v>75</v>
      </c>
      <c r="B57" s="20"/>
      <c r="C57" s="19"/>
      <c r="D57" s="20"/>
    </row>
    <row r="58" spans="1:4" x14ac:dyDescent="0.3">
      <c r="A58" s="19"/>
      <c r="B58" s="20"/>
      <c r="C58" s="19"/>
      <c r="D58" s="20"/>
    </row>
    <row r="59" spans="1:4" x14ac:dyDescent="0.3">
      <c r="A59" s="19"/>
      <c r="B59" s="20"/>
      <c r="C59" s="19"/>
      <c r="D59" s="20"/>
    </row>
    <row r="60" spans="1:4" x14ac:dyDescent="0.3">
      <c r="A60" s="19"/>
      <c r="B60" s="20"/>
      <c r="C60" s="19"/>
      <c r="D60" s="20"/>
    </row>
    <row r="61" spans="1:4" x14ac:dyDescent="0.3">
      <c r="B61" s="1"/>
      <c r="D61" s="1"/>
    </row>
    <row r="62" spans="1:4" x14ac:dyDescent="0.3">
      <c r="B62" s="1"/>
      <c r="D62" s="1"/>
    </row>
    <row r="63" spans="1:4" x14ac:dyDescent="0.3">
      <c r="B63" s="1"/>
      <c r="D63" s="1"/>
    </row>
    <row r="64" spans="1:4" x14ac:dyDescent="0.3">
      <c r="B64" s="1"/>
      <c r="D64" s="1"/>
    </row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ht="14.55" customHeigh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</sheetData>
  <mergeCells count="6">
    <mergeCell ref="A1:D1"/>
    <mergeCell ref="A6:A7"/>
    <mergeCell ref="B6:B7"/>
    <mergeCell ref="C6:C7"/>
    <mergeCell ref="D6:D7"/>
    <mergeCell ref="A3:D4"/>
  </mergeCells>
  <pageMargins left="0.25" right="0.25" top="0.75" bottom="0.75" header="0.3" footer="0.3"/>
  <pageSetup paperSize="9" scale="84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E5BDE944A0F84D95AEBE58F432C844" ma:contentTypeVersion="13" ma:contentTypeDescription="Crear nuevo documento." ma:contentTypeScope="" ma:versionID="670c2e83ed535b6bfe770bdbba1718c7">
  <xsd:schema xmlns:xsd="http://www.w3.org/2001/XMLSchema" xmlns:xs="http://www.w3.org/2001/XMLSchema" xmlns:p="http://schemas.microsoft.com/office/2006/metadata/properties" xmlns:ns3="00bc1e43-f21e-4612-ad22-d5eb345f8579" xmlns:ns4="067748b1-d6c4-4258-8f2f-3c7abcc3c039" targetNamespace="http://schemas.microsoft.com/office/2006/metadata/properties" ma:root="true" ma:fieldsID="e59d4af4dd14819f14563d302dc5d73c" ns3:_="" ns4:_="">
    <xsd:import namespace="00bc1e43-f21e-4612-ad22-d5eb345f8579"/>
    <xsd:import namespace="067748b1-d6c4-4258-8f2f-3c7abcc3c0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bc1e43-f21e-4612-ad22-d5eb345f8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7748b1-d6c4-4258-8f2f-3c7abcc3c03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0D4797-EF7E-46D2-867E-D85566F3CA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DE9D8D-ECE5-4A15-90D4-6765663CCC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bc1e43-f21e-4612-ad22-d5eb345f8579"/>
    <ds:schemaRef ds:uri="067748b1-d6c4-4258-8f2f-3c7abcc3c0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770D8C-85C9-475D-BA3F-0DD1754EC0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2025-04-09T13:51:10Z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0x010100FFE5BDE944A0F84D95AEBE58F432C844</vt:lpwstr>
  </property>
</Properties>
</file>