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blo\segundo\analisis ef\"/>
    </mc:Choice>
  </mc:AlternateContent>
  <xr:revisionPtr revIDLastSave="0" documentId="13_ncr:1_{1A5FF0AD-3B2C-442B-A6C2-C1FEB948B779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BRISEID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4" i="1" l="1"/>
  <c r="C36" i="1"/>
  <c r="C45" i="1" s="1"/>
  <c r="C47" i="1" s="1"/>
</calcChain>
</file>

<file path=xl/sharedStrings.xml><?xml version="1.0" encoding="utf-8"?>
<sst xmlns="http://schemas.openxmlformats.org/spreadsheetml/2006/main" count="68" uniqueCount="67">
  <si>
    <t>Cuentas</t>
  </si>
  <si>
    <t>700, 701, 702, 703, 704, 705, [706],
[708], [709]</t>
  </si>
  <si>
    <t>1. Importe neto de la cifra de negocios</t>
  </si>
  <si>
    <t>[6930], [71], 7930</t>
  </si>
  <si>
    <t>2. Variación de existencias de productos terminados y en curso de fabricación</t>
  </si>
  <si>
    <t>3. Trabajos realizados por la empresa para su activo</t>
  </si>
  <si>
    <t>[600], [601], [602], 606, [607], 608,
609, 61, [6931], [6932], [6933],
7931, 7932, 7933</t>
  </si>
  <si>
    <t>4. Aprovisionamientos</t>
  </si>
  <si>
    <t>740, 747, 75</t>
  </si>
  <si>
    <t>5. Otros ingresos de explotación</t>
  </si>
  <si>
    <t>[64], 7950, 7957</t>
  </si>
  <si>
    <t>6. Gastos de personal</t>
  </si>
  <si>
    <t>640, 642, 649</t>
  </si>
  <si>
    <t>[62], [631], [634], 636, 639, [65], [694],
[695], 794, 7954</t>
  </si>
  <si>
    <t>7. Otros gastos de explotación</t>
  </si>
  <si>
    <t>[68]</t>
  </si>
  <si>
    <t>8. Amortización del inmovilizado</t>
  </si>
  <si>
    <t>9. Imputación de subvenciones de inmovilizado no financiero y otras</t>
  </si>
  <si>
    <t>7951, 7952, 7955, 7956</t>
  </si>
  <si>
    <t>10. Excesos de provisiones</t>
  </si>
  <si>
    <t>[670], [671], [672], [690], [691], [692],
770, 771, 772, 790, 791, 792</t>
  </si>
  <si>
    <t>11. Deterioro y resultado por enajenaciones del inmovilizado</t>
  </si>
  <si>
    <t>12. Diferencia negativa de combinaciones de negocio</t>
  </si>
  <si>
    <t>[678], 778</t>
  </si>
  <si>
    <t>13. Otros resultados</t>
  </si>
  <si>
    <t>A) RESULTADO DE EXPLOTACIÓN (1+2+3+4+5+6+7+8+9+10+11+12+13)</t>
  </si>
  <si>
    <t>14. Ingresos financieros</t>
  </si>
  <si>
    <t>a) Imputación de subvenciones, donaciones y legados de carácter financiero</t>
  </si>
  <si>
    <t>760, 761, 762, 767, 769</t>
  </si>
  <si>
    <t>b) Otros ingresos financieros</t>
  </si>
  <si>
    <t>[660], [661], [662], [664], [665], [669]</t>
  </si>
  <si>
    <t>15. Gastos financieros</t>
  </si>
  <si>
    <t>[663], 763</t>
  </si>
  <si>
    <t>16. Variación de valor razonable en instrumentos financieros</t>
  </si>
  <si>
    <t>[668], 768</t>
  </si>
  <si>
    <t>17. Diferencias de cambio</t>
  </si>
  <si>
    <t>[666], [667], [673], [675], [696], [697],
[698], [699], 766, 773, 775, 796, 797,
798, 799</t>
  </si>
  <si>
    <t>18. Deterioro y resultado por enajenaciones de instrumentos financieros</t>
  </si>
  <si>
    <t>B) RESULTADO FINANCIERO (14+15+16+17+18)</t>
  </si>
  <si>
    <t>C) RESULTADO ANTES DE IMPUESTOS (A+B)</t>
  </si>
  <si>
    <t>[6300], 6301, [633], 638</t>
  </si>
  <si>
    <t>19. Impuestos sobre beneficios</t>
  </si>
  <si>
    <t>D) RESULTADO DEL EJERCICIO (C+19)</t>
  </si>
  <si>
    <t>600, [610]</t>
  </si>
  <si>
    <t>Existencias iniciales mercaderías</t>
  </si>
  <si>
    <t>Existencias finales mercaderías</t>
  </si>
  <si>
    <t>(640) Sueldos y salarios</t>
  </si>
  <si>
    <t>(642) Seguridad Social empresa</t>
  </si>
  <si>
    <t>621,622, 631</t>
  </si>
  <si>
    <t>(622) Reparaciones y conservación</t>
  </si>
  <si>
    <t>(621) Arrendamientos y cánones</t>
  </si>
  <si>
    <t>(625) Primas de seguro</t>
  </si>
  <si>
    <t>(631) Otros tributos</t>
  </si>
  <si>
    <t>(760) Ingresos participaciones I.P.</t>
  </si>
  <si>
    <t>(678) Gastos excepcionales</t>
  </si>
  <si>
    <t>(662) Intereses de deudas</t>
  </si>
  <si>
    <t>Teniendo los siguientes datos de gastos e ingresos de una empresa, comprobar si la cuenta de pérdidas y ganancias al cierre de 2022 que se muestra a continuación está correctamente presentada de acuendo con el Modelo establecido por el PGC 2007.</t>
  </si>
  <si>
    <t>(700) Ventas de mercaderías</t>
  </si>
  <si>
    <t>(600) Compras mercaderías</t>
  </si>
  <si>
    <t>(709) Rappels ventas mercaderías</t>
  </si>
  <si>
    <r>
      <t>CASO PRÁCTICO 6.2. CORRECCIÓN DE LA CUENTA DE PÉRDIDAS Y GANANCIAS.</t>
    </r>
    <r>
      <rPr>
        <b/>
        <sz val="20"/>
        <color theme="1"/>
        <rFont val="Calibri"/>
        <family val="2"/>
        <scheme val="minor"/>
      </rPr>
      <t xml:space="preserve"> </t>
    </r>
  </si>
  <si>
    <t>Ei al debe, se salda al haber</t>
  </si>
  <si>
    <t>Ei al debe, Ef al haber. En este caso sacreedor de 5400</t>
  </si>
  <si>
    <t>añadir cuenta 649</t>
  </si>
  <si>
    <t>Apartado 1 es venta - rappel, no venta + rappel</t>
  </si>
  <si>
    <t>en otros gastos de explotacion hay que incluir la 625</t>
  </si>
  <si>
    <t>13. otros resultados va en negativo al ser un gasto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</si>
</sst>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\ &quot;€&quot;;[Red]\-#,##0\ &quot;€&quot;"/>
  </numFmts>
  <fonts count="8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4" fillId="0" borderId="1" xfId="0" applyFont="1" applyBorder="1" applyAlignment="1">
      <alignment horizontal="center"/>
    </xf>
    <xf numFmtId="0" fontId="4" fillId="0" borderId="1" xfId="0" applyFont="1" applyBorder="1"/>
    <xf numFmtId="0" fontId="4" fillId="2" borderId="1" xfId="0" applyFont="1" applyFill="1" applyBorder="1"/>
    <xf numFmtId="4" fontId="4" fillId="0" borderId="1" xfId="0" applyNumberFormat="1" applyFont="1" applyBorder="1"/>
    <xf numFmtId="0" fontId="4" fillId="3" borderId="1" xfId="0" applyFont="1" applyFill="1" applyBorder="1"/>
    <xf numFmtId="4" fontId="4" fillId="3" borderId="1" xfId="0" applyNumberFormat="1" applyFont="1" applyFill="1" applyBorder="1"/>
    <xf numFmtId="164" fontId="0" fillId="0" borderId="0" xfId="0" applyNumberFormat="1" applyAlignment="1">
      <alignment horizontal="left"/>
    </xf>
    <xf numFmtId="0" fontId="5" fillId="0" borderId="0" xfId="0" applyFont="1"/>
    <xf numFmtId="0" fontId="6" fillId="0" borderId="1" xfId="0" applyFont="1" applyBorder="1"/>
    <xf numFmtId="164" fontId="6" fillId="0" borderId="1" xfId="0" applyNumberFormat="1" applyFont="1" applyBorder="1" applyAlignment="1">
      <alignment horizontal="left"/>
    </xf>
    <xf numFmtId="0" fontId="6" fillId="0" borderId="0" xfId="0" applyFont="1"/>
    <xf numFmtId="0" fontId="6" fillId="0" borderId="1" xfId="0" applyFont="1" applyBorder="1" applyAlignment="1">
      <alignment horizontal="left" wrapText="1"/>
    </xf>
    <xf numFmtId="4" fontId="6" fillId="0" borderId="1" xfId="0" applyNumberFormat="1" applyFont="1" applyBorder="1"/>
    <xf numFmtId="0" fontId="6" fillId="2" borderId="1" xfId="0" applyFont="1" applyFill="1" applyBorder="1" applyAlignment="1">
      <alignment horizontal="left"/>
    </xf>
    <xf numFmtId="0" fontId="6" fillId="0" borderId="1" xfId="0" applyFont="1" applyBorder="1" applyAlignment="1">
      <alignment horizontal="left"/>
    </xf>
    <xf numFmtId="0" fontId="3" fillId="0" borderId="1" xfId="0" applyFont="1" applyBorder="1"/>
    <xf numFmtId="0" fontId="2" fillId="0" borderId="0" xfId="0" applyFont="1"/>
    <xf numFmtId="0" fontId="2" fillId="0" borderId="2" xfId="0" applyFont="1" applyBorder="1" applyAlignment="1">
      <alignment horizontal="center" vertical="top" wrapText="1"/>
    </xf>
    <xf numFmtId="0" fontId="2" fillId="0" borderId="1" xfId="0" applyFont="1" applyBorder="1"/>
    <xf numFmtId="0" fontId="2" fillId="4" borderId="0" xfId="0" applyFont="1" applyFill="1" applyAlignment="1">
      <alignment horizontal="left" vertical="top" wrapText="1"/>
    </xf>
    <xf numFmtId="0" fontId="2" fillId="4" borderId="2" xfId="0" applyFont="1" applyFill="1" applyBorder="1" applyAlignment="1">
      <alignment horizontal="left" vertical="top" wrapText="1"/>
    </xf>
    <xf numFmtId="0" fontId="1" fillId="0" borderId="0" xfId="0" applyFont="1"/>
    <xf numFmtId="0" fontId="1" fillId="0" borderId="3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7"/>
  <sheetViews>
    <sheetView tabSelected="1" topLeftCell="A21" zoomScaleNormal="100" workbookViewId="0">
      <selection activeCell="A15" sqref="A15"/>
    </sheetView>
  </sheetViews>
  <sheetFormatPr defaultColWidth="11.19921875" defaultRowHeight="15.6" x14ac:dyDescent="0.3"/>
  <cols>
    <col min="1" max="1" width="34.59765625" customWidth="1"/>
    <col min="2" max="2" width="59.59765625" customWidth="1"/>
    <col min="4" max="4" width="45.296875" customWidth="1"/>
  </cols>
  <sheetData>
    <row r="1" spans="1:4" ht="25.8" x14ac:dyDescent="0.5">
      <c r="A1" s="8" t="s">
        <v>60</v>
      </c>
    </row>
    <row r="2" spans="1:4" ht="13.5" customHeight="1" x14ac:dyDescent="0.4">
      <c r="A2" s="8"/>
    </row>
    <row r="3" spans="1:4" x14ac:dyDescent="0.3">
      <c r="A3" s="20" t="s">
        <v>56</v>
      </c>
      <c r="B3" s="20"/>
      <c r="C3" s="17"/>
      <c r="D3" s="17"/>
    </row>
    <row r="4" spans="1:4" x14ac:dyDescent="0.3">
      <c r="A4" s="21"/>
      <c r="B4" s="21"/>
      <c r="C4" s="17"/>
      <c r="D4" s="17"/>
    </row>
    <row r="5" spans="1:4" x14ac:dyDescent="0.3">
      <c r="A5" s="18"/>
      <c r="B5" s="18"/>
      <c r="C5" s="17"/>
      <c r="D5" s="17"/>
    </row>
    <row r="6" spans="1:4" x14ac:dyDescent="0.3">
      <c r="A6" s="19" t="s">
        <v>57</v>
      </c>
      <c r="B6" s="10">
        <v>448000</v>
      </c>
      <c r="C6" s="11"/>
      <c r="D6" s="11"/>
    </row>
    <row r="7" spans="1:4" x14ac:dyDescent="0.3">
      <c r="A7" s="19" t="s">
        <v>59</v>
      </c>
      <c r="B7" s="10">
        <v>2000</v>
      </c>
      <c r="C7" s="11"/>
      <c r="D7" s="11"/>
    </row>
    <row r="8" spans="1:4" x14ac:dyDescent="0.3">
      <c r="A8" s="19" t="s">
        <v>58</v>
      </c>
      <c r="B8" s="10">
        <v>390000</v>
      </c>
      <c r="C8" s="11"/>
      <c r="D8" s="11"/>
    </row>
    <row r="9" spans="1:4" x14ac:dyDescent="0.3">
      <c r="A9" s="9" t="s">
        <v>44</v>
      </c>
      <c r="B9" s="10">
        <v>2600</v>
      </c>
      <c r="C9" s="11">
        <v>610</v>
      </c>
      <c r="D9" s="22" t="s">
        <v>62</v>
      </c>
    </row>
    <row r="10" spans="1:4" x14ac:dyDescent="0.3">
      <c r="A10" s="9" t="s">
        <v>45</v>
      </c>
      <c r="B10" s="10">
        <v>8000</v>
      </c>
      <c r="C10" s="11">
        <v>300</v>
      </c>
      <c r="D10" s="22" t="s">
        <v>61</v>
      </c>
    </row>
    <row r="11" spans="1:4" x14ac:dyDescent="0.3">
      <c r="A11" s="9" t="s">
        <v>46</v>
      </c>
      <c r="B11" s="10">
        <v>46000</v>
      </c>
      <c r="C11" s="11"/>
      <c r="D11" s="11"/>
    </row>
    <row r="12" spans="1:4" x14ac:dyDescent="0.3">
      <c r="A12" s="9" t="s">
        <v>47</v>
      </c>
      <c r="B12" s="10">
        <v>14000</v>
      </c>
      <c r="C12" s="11"/>
      <c r="D12" s="11"/>
    </row>
    <row r="13" spans="1:4" x14ac:dyDescent="0.3">
      <c r="A13" s="9" t="s">
        <v>50</v>
      </c>
      <c r="B13" s="10">
        <v>9500</v>
      </c>
      <c r="C13" s="22" t="s">
        <v>64</v>
      </c>
      <c r="D13" s="11"/>
    </row>
    <row r="14" spans="1:4" x14ac:dyDescent="0.3">
      <c r="A14" s="9" t="s">
        <v>49</v>
      </c>
      <c r="B14" s="10">
        <v>1500</v>
      </c>
      <c r="C14" s="22" t="s">
        <v>65</v>
      </c>
      <c r="D14" s="11"/>
    </row>
    <row r="15" spans="1:4" x14ac:dyDescent="0.3">
      <c r="A15" s="9" t="s">
        <v>51</v>
      </c>
      <c r="B15" s="10">
        <v>1100</v>
      </c>
      <c r="C15" s="22" t="s">
        <v>66</v>
      </c>
      <c r="D15" s="11"/>
    </row>
    <row r="16" spans="1:4" x14ac:dyDescent="0.3">
      <c r="A16" s="9" t="s">
        <v>52</v>
      </c>
      <c r="B16" s="10">
        <v>800</v>
      </c>
      <c r="C16" s="11"/>
      <c r="D16" s="11"/>
    </row>
    <row r="17" spans="1:4" x14ac:dyDescent="0.3">
      <c r="A17" s="16" t="s">
        <v>55</v>
      </c>
      <c r="B17" s="10">
        <v>6000</v>
      </c>
      <c r="C17" s="11"/>
      <c r="D17" s="11"/>
    </row>
    <row r="18" spans="1:4" x14ac:dyDescent="0.3">
      <c r="A18" s="9" t="s">
        <v>53</v>
      </c>
      <c r="B18" s="10">
        <v>400</v>
      </c>
      <c r="C18" s="11"/>
      <c r="D18" s="11"/>
    </row>
    <row r="19" spans="1:4" x14ac:dyDescent="0.3">
      <c r="A19" s="9" t="s">
        <v>54</v>
      </c>
      <c r="B19" s="10">
        <v>5650</v>
      </c>
      <c r="C19" s="11"/>
      <c r="D19" s="11"/>
    </row>
    <row r="20" spans="1:4" x14ac:dyDescent="0.3">
      <c r="A20" s="23" t="s">
        <v>63</v>
      </c>
      <c r="B20" s="7">
        <v>5400</v>
      </c>
    </row>
    <row r="22" spans="1:4" x14ac:dyDescent="0.3">
      <c r="A22" s="1" t="s">
        <v>0</v>
      </c>
      <c r="B22" s="9"/>
      <c r="C22" s="2">
        <v>2021</v>
      </c>
      <c r="D22" s="3" t="s">
        <v>0</v>
      </c>
    </row>
    <row r="23" spans="1:4" ht="28.8" x14ac:dyDescent="0.3">
      <c r="A23" s="12" t="s">
        <v>1</v>
      </c>
      <c r="B23" s="2" t="s">
        <v>2</v>
      </c>
      <c r="C23" s="13">
        <v>450000</v>
      </c>
      <c r="D23" s="14">
        <v>700.70899999999995</v>
      </c>
    </row>
    <row r="24" spans="1:4" x14ac:dyDescent="0.3">
      <c r="A24" s="12" t="s">
        <v>3</v>
      </c>
      <c r="B24" s="2" t="s">
        <v>4</v>
      </c>
      <c r="C24" s="9"/>
      <c r="D24" s="14"/>
    </row>
    <row r="25" spans="1:4" x14ac:dyDescent="0.3">
      <c r="A25" s="15">
        <v>73</v>
      </c>
      <c r="B25" s="2" t="s">
        <v>5</v>
      </c>
      <c r="C25" s="9"/>
      <c r="D25" s="14"/>
    </row>
    <row r="26" spans="1:4" ht="43.2" x14ac:dyDescent="0.3">
      <c r="A26" s="12" t="s">
        <v>6</v>
      </c>
      <c r="B26" s="2" t="s">
        <v>7</v>
      </c>
      <c r="C26" s="13">
        <v>-395400</v>
      </c>
      <c r="D26" s="14" t="s">
        <v>43</v>
      </c>
    </row>
    <row r="27" spans="1:4" x14ac:dyDescent="0.3">
      <c r="A27" s="12" t="s">
        <v>8</v>
      </c>
      <c r="B27" s="2" t="s">
        <v>9</v>
      </c>
      <c r="C27" s="9"/>
      <c r="D27" s="14"/>
    </row>
    <row r="28" spans="1:4" x14ac:dyDescent="0.3">
      <c r="A28" s="12" t="s">
        <v>10</v>
      </c>
      <c r="B28" s="2" t="s">
        <v>11</v>
      </c>
      <c r="C28" s="13">
        <v>-65400</v>
      </c>
      <c r="D28" s="14" t="s">
        <v>12</v>
      </c>
    </row>
    <row r="29" spans="1:4" ht="28.8" x14ac:dyDescent="0.3">
      <c r="A29" s="12" t="s">
        <v>13</v>
      </c>
      <c r="B29" s="2" t="s">
        <v>14</v>
      </c>
      <c r="C29" s="13">
        <v>-11800</v>
      </c>
      <c r="D29" s="14" t="s">
        <v>48</v>
      </c>
    </row>
    <row r="30" spans="1:4" x14ac:dyDescent="0.3">
      <c r="A30" s="15" t="s">
        <v>15</v>
      </c>
      <c r="B30" s="2" t="s">
        <v>16</v>
      </c>
      <c r="C30" s="13"/>
      <c r="D30" s="14"/>
    </row>
    <row r="31" spans="1:4" x14ac:dyDescent="0.3">
      <c r="A31" s="15">
        <v>746</v>
      </c>
      <c r="B31" s="2" t="s">
        <v>17</v>
      </c>
      <c r="C31" s="9"/>
      <c r="D31" s="14"/>
    </row>
    <row r="32" spans="1:4" x14ac:dyDescent="0.3">
      <c r="A32" s="15" t="s">
        <v>18</v>
      </c>
      <c r="B32" s="2" t="s">
        <v>19</v>
      </c>
      <c r="C32" s="9"/>
      <c r="D32" s="14"/>
    </row>
    <row r="33" spans="1:4" ht="28.8" x14ac:dyDescent="0.3">
      <c r="A33" s="12" t="s">
        <v>20</v>
      </c>
      <c r="B33" s="2" t="s">
        <v>21</v>
      </c>
      <c r="C33" s="9"/>
      <c r="D33" s="14"/>
    </row>
    <row r="34" spans="1:4" x14ac:dyDescent="0.3">
      <c r="A34" s="15">
        <v>774</v>
      </c>
      <c r="B34" s="2" t="s">
        <v>22</v>
      </c>
      <c r="C34" s="9"/>
      <c r="D34" s="14"/>
    </row>
    <row r="35" spans="1:4" x14ac:dyDescent="0.3">
      <c r="A35" s="15" t="s">
        <v>23</v>
      </c>
      <c r="B35" s="2" t="s">
        <v>24</v>
      </c>
      <c r="C35" s="13">
        <v>5650</v>
      </c>
      <c r="D35" s="14">
        <v>678</v>
      </c>
    </row>
    <row r="36" spans="1:4" x14ac:dyDescent="0.3">
      <c r="A36" s="15"/>
      <c r="B36" s="5" t="s">
        <v>25</v>
      </c>
      <c r="C36" s="6">
        <f>C23+C26+C28+C29+C35</f>
        <v>-16950</v>
      </c>
      <c r="D36" s="14"/>
    </row>
    <row r="37" spans="1:4" x14ac:dyDescent="0.3">
      <c r="A37" s="15"/>
      <c r="B37" s="2" t="s">
        <v>26</v>
      </c>
      <c r="C37" s="9"/>
      <c r="D37" s="14"/>
    </row>
    <row r="38" spans="1:4" x14ac:dyDescent="0.3">
      <c r="A38" s="15"/>
      <c r="B38" s="9" t="s">
        <v>27</v>
      </c>
      <c r="C38" s="9"/>
      <c r="D38" s="14"/>
    </row>
    <row r="39" spans="1:4" x14ac:dyDescent="0.3">
      <c r="A39" s="12" t="s">
        <v>28</v>
      </c>
      <c r="B39" s="9" t="s">
        <v>29</v>
      </c>
      <c r="C39" s="13">
        <v>400</v>
      </c>
      <c r="D39" s="14">
        <v>760</v>
      </c>
    </row>
    <row r="40" spans="1:4" x14ac:dyDescent="0.3">
      <c r="A40" s="12" t="s">
        <v>30</v>
      </c>
      <c r="B40" s="2" t="s">
        <v>31</v>
      </c>
      <c r="C40" s="13">
        <v>-6000</v>
      </c>
      <c r="D40" s="14">
        <v>6623</v>
      </c>
    </row>
    <row r="41" spans="1:4" x14ac:dyDescent="0.3">
      <c r="A41" s="12" t="s">
        <v>32</v>
      </c>
      <c r="B41" s="2" t="s">
        <v>33</v>
      </c>
      <c r="C41" s="9"/>
      <c r="D41" s="14"/>
    </row>
    <row r="42" spans="1:4" x14ac:dyDescent="0.3">
      <c r="A42" s="15" t="s">
        <v>34</v>
      </c>
      <c r="B42" s="2" t="s">
        <v>35</v>
      </c>
      <c r="C42" s="9"/>
      <c r="D42" s="14"/>
    </row>
    <row r="43" spans="1:4" ht="43.2" x14ac:dyDescent="0.3">
      <c r="A43" s="12" t="s">
        <v>36</v>
      </c>
      <c r="B43" s="2" t="s">
        <v>37</v>
      </c>
      <c r="C43" s="9"/>
      <c r="D43" s="14"/>
    </row>
    <row r="44" spans="1:4" x14ac:dyDescent="0.3">
      <c r="A44" s="15"/>
      <c r="B44" s="5" t="s">
        <v>38</v>
      </c>
      <c r="C44" s="6">
        <f>C39+C40</f>
        <v>-5600</v>
      </c>
      <c r="D44" s="14"/>
    </row>
    <row r="45" spans="1:4" x14ac:dyDescent="0.3">
      <c r="A45" s="15"/>
      <c r="B45" s="5" t="s">
        <v>39</v>
      </c>
      <c r="C45" s="6">
        <f>C36+C44</f>
        <v>-22550</v>
      </c>
      <c r="D45" s="14"/>
    </row>
    <row r="46" spans="1:4" x14ac:dyDescent="0.3">
      <c r="A46" s="15" t="s">
        <v>40</v>
      </c>
      <c r="B46" s="2" t="s">
        <v>41</v>
      </c>
      <c r="C46" s="9"/>
      <c r="D46" s="14"/>
    </row>
    <row r="47" spans="1:4" x14ac:dyDescent="0.3">
      <c r="A47" s="15"/>
      <c r="B47" s="2" t="s">
        <v>42</v>
      </c>
      <c r="C47" s="4">
        <f>C45</f>
        <v>-22550</v>
      </c>
      <c r="D47" s="14"/>
    </row>
  </sheetData>
  <mergeCells count="1">
    <mergeCell ref="A3:B4"/>
  </mergeCells>
  <pageMargins left="0.7" right="0.7" top="0.75" bottom="0.75" header="0.3" footer="0.3"/>
  <pageSetup paperSize="9"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FE5BDE944A0F84D95AEBE58F432C844" ma:contentTypeVersion="13" ma:contentTypeDescription="Crear nuevo documento." ma:contentTypeScope="" ma:versionID="670c2e83ed535b6bfe770bdbba1718c7">
  <xsd:schema xmlns:xsd="http://www.w3.org/2001/XMLSchema" xmlns:xs="http://www.w3.org/2001/XMLSchema" xmlns:p="http://schemas.microsoft.com/office/2006/metadata/properties" xmlns:ns3="00bc1e43-f21e-4612-ad22-d5eb345f8579" xmlns:ns4="067748b1-d6c4-4258-8f2f-3c7abcc3c039" targetNamespace="http://schemas.microsoft.com/office/2006/metadata/properties" ma:root="true" ma:fieldsID="e59d4af4dd14819f14563d302dc5d73c" ns3:_="" ns4:_="">
    <xsd:import namespace="00bc1e43-f21e-4612-ad22-d5eb345f8579"/>
    <xsd:import namespace="067748b1-d6c4-4258-8f2f-3c7abcc3c03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bc1e43-f21e-4612-ad22-d5eb345f85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Location" ma:index="12" nillable="true" ma:displayName="MediaServiceLocation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67748b1-d6c4-4258-8f2f-3c7abcc3c039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EF0BC60-8E7A-425E-B270-6D34E4E246A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0bc1e43-f21e-4612-ad22-d5eb345f8579"/>
    <ds:schemaRef ds:uri="067748b1-d6c4-4258-8f2f-3c7abcc3c03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A6EA620-8537-4B83-B470-21DC770AE06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C919C13-EFB1-403A-BB73-208EC4622DE9}">
  <ds:schemaRefs>
    <ds:schemaRef ds:uri="http://purl.org/dc/terms/"/>
    <ds:schemaRef ds:uri="067748b1-d6c4-4258-8f2f-3c7abcc3c039"/>
    <ds:schemaRef ds:uri="http://purl.org/dc/dcmitype/"/>
    <ds:schemaRef ds:uri="00bc1e43-f21e-4612-ad22-d5eb345f8579"/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BRISEIDA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Mª Cristina Losada González</dc:creator>
  <cp:lastModifiedBy>Pablo Corzo Corella</cp:lastModifiedBy>
  <dcterms:created xsi:type="dcterms:W3CDTF">2022-01-25T19:37:36Z</dcterms:created>
  <dcterms:modified xsi:type="dcterms:W3CDTF">2025-04-09T13:51:14Z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0x010100FFE5BDE944A0F84D95AEBE58F432C844</vt:lpwstr>
  </property>
</Properties>
</file>