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RIFARIO"/>
  </sheets>
  <calcPr fullCalcOnLoad="1"/>
</workbook>
</file>

<file path=xl/sharedStrings.xml><?xml version="1.0" encoding="utf-8"?>
<sst xmlns="http://schemas.openxmlformats.org/spreadsheetml/2006/main" count="694" uniqueCount="217">
  <si>
    <t>POL</t>
  </si>
  <si>
    <t>POD</t>
  </si>
  <si>
    <t>VIA</t>
  </si>
  <si>
    <t>De 0 a 15 cbm</t>
  </si>
  <si>
    <t>minimo</t>
  </si>
  <si>
    <t>currency</t>
  </si>
  <si>
    <t>frequency</t>
  </si>
  <si>
    <t>T.T</t>
  </si>
  <si>
    <t>Adelaide</t>
  </si>
  <si>
    <t>VALPARAISO</t>
  </si>
  <si>
    <t>Vía Hong Kong</t>
  </si>
  <si>
    <t>USD</t>
  </si>
  <si>
    <t>Semanal</t>
  </si>
  <si>
    <t>Brisbane</t>
  </si>
  <si>
    <t>Melbourne</t>
  </si>
  <si>
    <t>SAN ANTONIO</t>
  </si>
  <si>
    <t>Fremantle</t>
  </si>
  <si>
    <t xml:space="preserve">TBC </t>
  </si>
  <si>
    <t>Sydney</t>
  </si>
  <si>
    <t>Chittagong</t>
  </si>
  <si>
    <t>Phnom Phenh</t>
  </si>
  <si>
    <t>Vía Busan</t>
  </si>
  <si>
    <t>Sihanoukville</t>
  </si>
  <si>
    <t>Dalian</t>
  </si>
  <si>
    <t>Foshan</t>
  </si>
  <si>
    <t>Vía Guangzhou</t>
  </si>
  <si>
    <t>2/Semana</t>
  </si>
  <si>
    <t>Fuzhou</t>
  </si>
  <si>
    <t>Vía Xiamen</t>
  </si>
  <si>
    <t>Huangpu Guangzhou</t>
  </si>
  <si>
    <t>Directo</t>
  </si>
  <si>
    <t>Jiangmen</t>
  </si>
  <si>
    <t>Nanhai</t>
  </si>
  <si>
    <t>Ningbo</t>
  </si>
  <si>
    <t>VAP / SAI</t>
  </si>
  <si>
    <t>38-42</t>
  </si>
  <si>
    <t>Qingdao</t>
  </si>
  <si>
    <t>36 - 42</t>
  </si>
  <si>
    <t>Shanghai</t>
  </si>
  <si>
    <t>38 - 45</t>
  </si>
  <si>
    <t>Shantou</t>
  </si>
  <si>
    <t>Vía Shenzhen</t>
  </si>
  <si>
    <t>Shenzhen(Shekou/Chiwan/Yantian)</t>
  </si>
  <si>
    <t>45 - 48</t>
  </si>
  <si>
    <t>Shunde</t>
  </si>
  <si>
    <t>Xiamen</t>
  </si>
  <si>
    <t xml:space="preserve">40 - 43 </t>
  </si>
  <si>
    <t>Xingang/Tianjin</t>
  </si>
  <si>
    <t xml:space="preserve">42 - 44 </t>
  </si>
  <si>
    <t>Zhongshan</t>
  </si>
  <si>
    <t>Zhuhai</t>
  </si>
  <si>
    <t>Cebu</t>
  </si>
  <si>
    <t>Manila</t>
  </si>
  <si>
    <t>Hong Kong</t>
  </si>
  <si>
    <t>Calcuta</t>
  </si>
  <si>
    <t>Chennai (Ex Madras)</t>
  </si>
  <si>
    <t>Nhava Sheva/ Mumbai</t>
  </si>
  <si>
    <t xml:space="preserve">55 - 60 </t>
  </si>
  <si>
    <t>New Delhi</t>
  </si>
  <si>
    <t>Vía Nhava Sheva</t>
  </si>
  <si>
    <t xml:space="preserve">Tuticorin </t>
  </si>
  <si>
    <t>Bangalore (vía Nsa)</t>
  </si>
  <si>
    <t>Ahmedabad (vía Nsa)</t>
  </si>
  <si>
    <t>Ludhiana (vía Nsa)</t>
  </si>
  <si>
    <t>Hyderabad (vía Nsa)</t>
  </si>
  <si>
    <t>Jakarta (via Busan)</t>
  </si>
  <si>
    <t>Semarang</t>
  </si>
  <si>
    <t>Surabaya</t>
  </si>
  <si>
    <t>Kobe</t>
  </si>
  <si>
    <t>Nagoya</t>
  </si>
  <si>
    <t>Tokyo</t>
  </si>
  <si>
    <t>Osaka</t>
  </si>
  <si>
    <t>Yohohama</t>
  </si>
  <si>
    <t>Busan</t>
  </si>
  <si>
    <t>Direct</t>
  </si>
  <si>
    <t>32 - 36</t>
  </si>
  <si>
    <t>Pasir Gudang</t>
  </si>
  <si>
    <t>Penang</t>
  </si>
  <si>
    <t>Port Kelang</t>
  </si>
  <si>
    <t>Yangon</t>
  </si>
  <si>
    <t>TBC</t>
  </si>
  <si>
    <t>Case by Case</t>
  </si>
  <si>
    <t>Auckland</t>
  </si>
  <si>
    <t>Karachi</t>
  </si>
  <si>
    <t>Singapore</t>
  </si>
  <si>
    <t>Colombo</t>
  </si>
  <si>
    <t>Kaoshiung</t>
  </si>
  <si>
    <t>Quincenal</t>
  </si>
  <si>
    <t>Keelung</t>
  </si>
  <si>
    <t>Vía Kaoshiung</t>
  </si>
  <si>
    <t>Bangkok</t>
  </si>
  <si>
    <t>Dubai</t>
  </si>
  <si>
    <t>Haiphong</t>
  </si>
  <si>
    <t>Ho Chi Minh</t>
  </si>
  <si>
    <t>Hamburgo</t>
  </si>
  <si>
    <t xml:space="preserve"> €  15,00 </t>
  </si>
  <si>
    <t>EUR</t>
  </si>
  <si>
    <t xml:space="preserve">28 - 33 </t>
  </si>
  <si>
    <t>Linz</t>
  </si>
  <si>
    <t>Vía Rotterdam</t>
  </si>
  <si>
    <t xml:space="preserve"> €  105,00 </t>
  </si>
  <si>
    <t>35 - 40</t>
  </si>
  <si>
    <t>Vienna</t>
  </si>
  <si>
    <t>Amberes</t>
  </si>
  <si>
    <t>Sofía</t>
  </si>
  <si>
    <t xml:space="preserve">CASE BY CASE </t>
  </si>
  <si>
    <t>37 - 42</t>
  </si>
  <si>
    <t>Varna</t>
  </si>
  <si>
    <t>Aarhus</t>
  </si>
  <si>
    <t xml:space="preserve"> €  135,00 </t>
  </si>
  <si>
    <t>Copenhagen</t>
  </si>
  <si>
    <t xml:space="preserve"> €  115,00 </t>
  </si>
  <si>
    <t>Alexandria</t>
  </si>
  <si>
    <t>Vía Barcelona</t>
  </si>
  <si>
    <t>42 - 45</t>
  </si>
  <si>
    <t>Barcelona</t>
  </si>
  <si>
    <t>Vía Cartagena</t>
  </si>
  <si>
    <t>Valencia</t>
  </si>
  <si>
    <t>Bilbao</t>
  </si>
  <si>
    <t xml:space="preserve"> €  80,00 </t>
  </si>
  <si>
    <t>Helsinki</t>
  </si>
  <si>
    <t xml:space="preserve"> €  130,00 </t>
  </si>
  <si>
    <t>38 -43</t>
  </si>
  <si>
    <t>Le Havre</t>
  </si>
  <si>
    <t xml:space="preserve"> €  55,00 </t>
  </si>
  <si>
    <t>36 - 41</t>
  </si>
  <si>
    <t>París</t>
  </si>
  <si>
    <t xml:space="preserve"> €  65,00 </t>
  </si>
  <si>
    <t>Piraeus</t>
  </si>
  <si>
    <t>Thessaloniki</t>
  </si>
  <si>
    <t>2.00 cbm</t>
  </si>
  <si>
    <t>Rotterdam</t>
  </si>
  <si>
    <t>Budapest</t>
  </si>
  <si>
    <t xml:space="preserve"> €  150,00 </t>
  </si>
  <si>
    <t>Dublin</t>
  </si>
  <si>
    <t xml:space="preserve"> €  120,00 </t>
  </si>
  <si>
    <t>37 -42</t>
  </si>
  <si>
    <t>Haifa</t>
  </si>
  <si>
    <t>Vía Genova</t>
  </si>
  <si>
    <t xml:space="preserve"> €  100,00 </t>
  </si>
  <si>
    <t>Genova</t>
  </si>
  <si>
    <t xml:space="preserve">Vía Cartagena </t>
  </si>
  <si>
    <t xml:space="preserve">35 - 40 </t>
  </si>
  <si>
    <t>Riga</t>
  </si>
  <si>
    <t>38 - 43</t>
  </si>
  <si>
    <t>Oslo</t>
  </si>
  <si>
    <t xml:space="preserve"> €  110,00 </t>
  </si>
  <si>
    <t>Warsaw</t>
  </si>
  <si>
    <t>Leixoes</t>
  </si>
  <si>
    <t>Praga</t>
  </si>
  <si>
    <t xml:space="preserve"> €  87,00 </t>
  </si>
  <si>
    <t>Bucharest</t>
  </si>
  <si>
    <t xml:space="preserve"> €  155,00 </t>
  </si>
  <si>
    <t>Capetown</t>
  </si>
  <si>
    <t>Via Durban/Rotí</t>
  </si>
  <si>
    <t>Durban</t>
  </si>
  <si>
    <t>Johannesburgo</t>
  </si>
  <si>
    <t>Gothenburgo</t>
  </si>
  <si>
    <t xml:space="preserve"> €  99,00 </t>
  </si>
  <si>
    <t>Basel</t>
  </si>
  <si>
    <t>Istambul</t>
  </si>
  <si>
    <t>USD 35,00</t>
  </si>
  <si>
    <t>Izmir</t>
  </si>
  <si>
    <t xml:space="preserve">Vía Manzanillo </t>
  </si>
  <si>
    <t xml:space="preserve"> €  70,00 </t>
  </si>
  <si>
    <t>London Gate</t>
  </si>
  <si>
    <t xml:space="preserve">38 - 40 </t>
  </si>
  <si>
    <t xml:space="preserve">W/M </t>
  </si>
  <si>
    <t>Buenaventura</t>
  </si>
  <si>
    <t>20</t>
  </si>
  <si>
    <t>MIAMI, FL</t>
  </si>
  <si>
    <t>SAI / VAP</t>
  </si>
  <si>
    <t>Vía Manzanillo</t>
  </si>
  <si>
    <t xml:space="preserve"> USD  25,00 </t>
  </si>
  <si>
    <t>SEMANAL</t>
  </si>
  <si>
    <t>CHICAGO</t>
  </si>
  <si>
    <t>VIA NEW YORK</t>
  </si>
  <si>
    <t xml:space="preserve"> USD  65,00 </t>
  </si>
  <si>
    <t>QUINCENAL</t>
  </si>
  <si>
    <t>HOUSTON</t>
  </si>
  <si>
    <t>VIA LOS ANGELES</t>
  </si>
  <si>
    <t xml:space="preserve"> USD  85,00 </t>
  </si>
  <si>
    <t>LOS ANGELES</t>
  </si>
  <si>
    <t xml:space="preserve"> USD  70,00 </t>
  </si>
  <si>
    <t>ATLANTA</t>
  </si>
  <si>
    <t>VIA MIAMI</t>
  </si>
  <si>
    <t xml:space="preserve"> USD  140,00 </t>
  </si>
  <si>
    <t xml:space="preserve">NEW YORK </t>
  </si>
  <si>
    <t>DIRECTO</t>
  </si>
  <si>
    <t xml:space="preserve"> USD  40,00 </t>
  </si>
  <si>
    <t>BALTIMORE</t>
  </si>
  <si>
    <t>BOSTON</t>
  </si>
  <si>
    <t>CINCINATTI</t>
  </si>
  <si>
    <t>VIA CHICAGO</t>
  </si>
  <si>
    <t xml:space="preserve"> USD  150,00 </t>
  </si>
  <si>
    <t>CLEVELAND</t>
  </si>
  <si>
    <t xml:space="preserve"> USD  115,00 </t>
  </si>
  <si>
    <t>CHARLESTON</t>
  </si>
  <si>
    <t xml:space="preserve"> USD  130,00 </t>
  </si>
  <si>
    <t>CHARLOTTE</t>
  </si>
  <si>
    <t>DALLAS</t>
  </si>
  <si>
    <t>VIA HOUSTON</t>
  </si>
  <si>
    <t xml:space="preserve"> USD  126,00 </t>
  </si>
  <si>
    <t>DETROIT</t>
  </si>
  <si>
    <t xml:space="preserve"> USD  135,00 </t>
  </si>
  <si>
    <t>INDIANAPOLIS</t>
  </si>
  <si>
    <t xml:space="preserve"> USD  155,00 </t>
  </si>
  <si>
    <t>NEW ORLEANS</t>
  </si>
  <si>
    <t>NORFOLK</t>
  </si>
  <si>
    <t xml:space="preserve"> USD  192,00 </t>
  </si>
  <si>
    <t>PORTLAND</t>
  </si>
  <si>
    <t xml:space="preserve"> USD  175,00 </t>
  </si>
  <si>
    <t>PHILADELPHIA</t>
  </si>
  <si>
    <t xml:space="preserve">SEATLE </t>
  </si>
  <si>
    <t xml:space="preserve"> USD  258,00 </t>
  </si>
  <si>
    <t>SAN FRANCISCO</t>
  </si>
  <si>
    <t xml:space="preserve"> USD  147,00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</si>
</sst>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u/>
      <sz val="9"/>
      <color rgb="FF0000ff"/>
      <name val="Arial"/>
      <family val="2"/>
    </font>
    <font>
      <u/>
      <sz val="9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49" applyNumberFormat="1" borderId="1" applyBorder="1" fontId="3" applyFont="1" fillId="0" applyAlignment="1">
      <alignment horizontal="left"/>
    </xf>
    <xf xfId="0" numFmtId="7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4" applyNumberFormat="1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49" applyNumberFormat="1" borderId="1" applyBorder="1" fontId="4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49" applyNumberFormat="1" borderId="1" applyBorder="1" fontId="5" applyFont="1" fillId="0" applyAlignment="1">
      <alignment horizontal="center"/>
    </xf>
    <xf xfId="0" numFmtId="7" applyNumberFormat="1" borderId="1" applyBorder="1" fontId="5" applyFont="1" fillId="0" applyAlignment="1">
      <alignment horizontal="center"/>
    </xf>
    <xf xfId="0" numFmtId="7" applyNumberFormat="1" borderId="1" applyBorder="1" fontId="4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49" applyNumberFormat="1" borderId="0" fontId="0" fillId="0" applyAlignment="1">
      <alignment horizontal="center"/>
    </xf>
    <xf xfId="0" numFmtId="7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23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6" width="13.576428571428572" customWidth="1" bestFit="1"/>
    <col min="2" max="2" style="26" width="13.576428571428572" customWidth="1" bestFit="1"/>
    <col min="3" max="3" style="27" width="13.576428571428572" customWidth="1" bestFit="1"/>
    <col min="4" max="4" style="28" width="13.576428571428572" customWidth="1" bestFit="1"/>
    <col min="5" max="5" style="28" width="13.576428571428572" customWidth="1" bestFit="1"/>
    <col min="6" max="6" style="29" width="13.576428571428572" customWidth="1" bestFit="1"/>
    <col min="7" max="7" style="30" width="13.576428571428572" customWidth="1" bestFit="1"/>
    <col min="8" max="8" style="27" width="13.576428571428572" customWidth="1" bestFit="1"/>
    <col min="9" max="9" style="28" width="13.576428571428572" customWidth="1" bestFit="1"/>
    <col min="10" max="10" style="31" width="13.576428571428572" customWidth="1" bestFit="1"/>
  </cols>
  <sheetData>
    <row x14ac:dyDescent="0.25" r="1" customHeight="1" ht="18.75">
      <c r="A1" s="1"/>
      <c r="B1" s="1"/>
      <c r="C1" s="2"/>
      <c r="D1" s="3"/>
      <c r="E1" s="3"/>
      <c r="F1" s="4"/>
      <c r="G1" s="5"/>
      <c r="H1" s="2"/>
      <c r="I1" s="3"/>
      <c r="J1" s="4"/>
    </row>
    <row x14ac:dyDescent="0.25" r="2" customHeight="1" ht="18.75">
      <c r="A2" s="1"/>
      <c r="B2" s="1"/>
      <c r="C2" s="6" t="s">
        <v>0</v>
      </c>
      <c r="D2" s="6" t="s">
        <v>1</v>
      </c>
      <c r="E2" s="6" t="s">
        <v>2</v>
      </c>
      <c r="F2" s="7" t="s">
        <v>3</v>
      </c>
      <c r="G2" s="8" t="s">
        <v>4</v>
      </c>
      <c r="H2" s="6" t="s">
        <v>5</v>
      </c>
      <c r="I2" s="6" t="s">
        <v>6</v>
      </c>
      <c r="J2" s="9" t="s">
        <v>7</v>
      </c>
    </row>
    <row x14ac:dyDescent="0.25" r="3" customHeight="1" ht="19.5">
      <c r="A3" s="1"/>
      <c r="B3" s="1"/>
      <c r="C3" s="10" t="s">
        <v>8</v>
      </c>
      <c r="D3" s="11" t="s">
        <v>9</v>
      </c>
      <c r="E3" s="11" t="s">
        <v>10</v>
      </c>
      <c r="F3" s="12">
        <v>111</v>
      </c>
      <c r="G3" s="5"/>
      <c r="H3" s="6" t="s">
        <v>11</v>
      </c>
      <c r="I3" s="11" t="s">
        <v>12</v>
      </c>
      <c r="J3" s="13">
        <v>65</v>
      </c>
    </row>
    <row x14ac:dyDescent="0.25" r="4" customHeight="1" ht="19.5">
      <c r="A4" s="1"/>
      <c r="B4" s="1"/>
      <c r="C4" s="10" t="s">
        <v>13</v>
      </c>
      <c r="D4" s="11" t="s">
        <v>9</v>
      </c>
      <c r="E4" s="11" t="s">
        <v>10</v>
      </c>
      <c r="F4" s="12">
        <v>66</v>
      </c>
      <c r="G4" s="5"/>
      <c r="H4" s="6" t="s">
        <v>11</v>
      </c>
      <c r="I4" s="11" t="s">
        <v>12</v>
      </c>
      <c r="J4" s="13">
        <v>58</v>
      </c>
    </row>
    <row x14ac:dyDescent="0.25" r="5" customHeight="1" ht="19.5">
      <c r="A5" s="1"/>
      <c r="B5" s="1"/>
      <c r="C5" s="10" t="s">
        <v>14</v>
      </c>
      <c r="D5" s="11" t="s">
        <v>15</v>
      </c>
      <c r="E5" s="11" t="s">
        <v>10</v>
      </c>
      <c r="F5" s="12">
        <v>66</v>
      </c>
      <c r="G5" s="5"/>
      <c r="H5" s="6" t="s">
        <v>11</v>
      </c>
      <c r="I5" s="11" t="s">
        <v>12</v>
      </c>
      <c r="J5" s="13">
        <v>62</v>
      </c>
    </row>
    <row x14ac:dyDescent="0.25" r="6" customHeight="1" ht="19.5">
      <c r="A6" s="1"/>
      <c r="B6" s="1"/>
      <c r="C6" s="10" t="s">
        <v>16</v>
      </c>
      <c r="D6" s="11" t="s">
        <v>9</v>
      </c>
      <c r="E6" s="11" t="s">
        <v>10</v>
      </c>
      <c r="F6" s="12">
        <v>101</v>
      </c>
      <c r="G6" s="5"/>
      <c r="H6" s="6" t="s">
        <v>11</v>
      </c>
      <c r="I6" s="11" t="s">
        <v>12</v>
      </c>
      <c r="J6" s="13" t="s">
        <v>17</v>
      </c>
    </row>
    <row x14ac:dyDescent="0.25" r="7" customHeight="1" ht="19.5">
      <c r="A7" s="1"/>
      <c r="B7" s="1"/>
      <c r="C7" s="10" t="s">
        <v>18</v>
      </c>
      <c r="D7" s="11" t="s">
        <v>9</v>
      </c>
      <c r="E7" s="11" t="s">
        <v>10</v>
      </c>
      <c r="F7" s="12">
        <v>66</v>
      </c>
      <c r="G7" s="5"/>
      <c r="H7" s="6" t="s">
        <v>11</v>
      </c>
      <c r="I7" s="11" t="s">
        <v>12</v>
      </c>
      <c r="J7" s="13">
        <v>62</v>
      </c>
    </row>
    <row x14ac:dyDescent="0.25" r="8" customHeight="1" ht="19.5">
      <c r="A8" s="1"/>
      <c r="B8" s="1"/>
      <c r="C8" s="10" t="s">
        <v>19</v>
      </c>
      <c r="D8" s="11" t="s">
        <v>9</v>
      </c>
      <c r="E8" s="11" t="s">
        <v>10</v>
      </c>
      <c r="F8" s="12">
        <v>46</v>
      </c>
      <c r="G8" s="5"/>
      <c r="H8" s="6" t="s">
        <v>11</v>
      </c>
      <c r="I8" s="11" t="s">
        <v>12</v>
      </c>
      <c r="J8" s="13">
        <v>64</v>
      </c>
    </row>
    <row x14ac:dyDescent="0.25" r="9" customHeight="1" ht="19.5">
      <c r="A9" s="1"/>
      <c r="B9" s="1"/>
      <c r="C9" s="10" t="s">
        <v>20</v>
      </c>
      <c r="D9" s="11" t="s">
        <v>9</v>
      </c>
      <c r="E9" s="11" t="s">
        <v>21</v>
      </c>
      <c r="F9" s="12">
        <v>66</v>
      </c>
      <c r="G9" s="5"/>
      <c r="H9" s="6" t="s">
        <v>11</v>
      </c>
      <c r="I9" s="11" t="s">
        <v>12</v>
      </c>
      <c r="J9" s="13">
        <v>54</v>
      </c>
    </row>
    <row x14ac:dyDescent="0.25" r="10" customHeight="1" ht="19.5">
      <c r="A10" s="1"/>
      <c r="B10" s="1"/>
      <c r="C10" s="10" t="s">
        <v>22</v>
      </c>
      <c r="D10" s="11" t="s">
        <v>9</v>
      </c>
      <c r="E10" s="11" t="s">
        <v>21</v>
      </c>
      <c r="F10" s="12">
        <v>66</v>
      </c>
      <c r="G10" s="5"/>
      <c r="H10" s="6" t="s">
        <v>11</v>
      </c>
      <c r="I10" s="11" t="s">
        <v>12</v>
      </c>
      <c r="J10" s="13">
        <v>54</v>
      </c>
    </row>
    <row x14ac:dyDescent="0.25" r="11" customHeight="1" ht="19.5">
      <c r="A11" s="1"/>
      <c r="B11" s="1"/>
      <c r="C11" s="10" t="s">
        <v>23</v>
      </c>
      <c r="D11" s="11" t="s">
        <v>9</v>
      </c>
      <c r="E11" s="11" t="s">
        <v>21</v>
      </c>
      <c r="F11" s="12">
        <v>6</v>
      </c>
      <c r="G11" s="5"/>
      <c r="H11" s="6" t="s">
        <v>11</v>
      </c>
      <c r="I11" s="11" t="s">
        <v>12</v>
      </c>
      <c r="J11" s="13">
        <v>38</v>
      </c>
    </row>
    <row x14ac:dyDescent="0.25" r="12" customHeight="1" ht="19.5">
      <c r="A12" s="1"/>
      <c r="B12" s="1"/>
      <c r="C12" s="10" t="s">
        <v>24</v>
      </c>
      <c r="D12" s="11" t="s">
        <v>15</v>
      </c>
      <c r="E12" s="11" t="s">
        <v>25</v>
      </c>
      <c r="F12" s="12">
        <f>F14+10</f>
      </c>
      <c r="G12" s="5"/>
      <c r="H12" s="6" t="s">
        <v>11</v>
      </c>
      <c r="I12" s="11" t="s">
        <v>26</v>
      </c>
      <c r="J12" s="13">
        <v>46</v>
      </c>
    </row>
    <row x14ac:dyDescent="0.25" r="13" customHeight="1" ht="19.5">
      <c r="A13" s="1"/>
      <c r="B13" s="1"/>
      <c r="C13" s="10" t="s">
        <v>27</v>
      </c>
      <c r="D13" s="11" t="s">
        <v>15</v>
      </c>
      <c r="E13" s="11" t="s">
        <v>28</v>
      </c>
      <c r="F13" s="12">
        <f>F23+10</f>
      </c>
      <c r="G13" s="5"/>
      <c r="H13" s="6" t="s">
        <v>11</v>
      </c>
      <c r="I13" s="11" t="s">
        <v>12</v>
      </c>
      <c r="J13" s="13">
        <v>43</v>
      </c>
    </row>
    <row x14ac:dyDescent="0.25" r="14" customHeight="1" ht="19.5">
      <c r="A14" s="1"/>
      <c r="B14" s="1"/>
      <c r="C14" s="14" t="s">
        <v>29</v>
      </c>
      <c r="D14" s="15" t="s">
        <v>15</v>
      </c>
      <c r="E14" s="15" t="s">
        <v>30</v>
      </c>
      <c r="F14" s="16">
        <v>1</v>
      </c>
      <c r="G14" s="5"/>
      <c r="H14" s="6" t="s">
        <v>11</v>
      </c>
      <c r="I14" s="15" t="s">
        <v>12</v>
      </c>
      <c r="J14" s="17">
        <v>45</v>
      </c>
    </row>
    <row x14ac:dyDescent="0.25" r="15" customHeight="1" ht="19.5">
      <c r="A15" s="1"/>
      <c r="B15" s="1"/>
      <c r="C15" s="10" t="s">
        <v>31</v>
      </c>
      <c r="D15" s="11" t="s">
        <v>15</v>
      </c>
      <c r="E15" s="11" t="s">
        <v>25</v>
      </c>
      <c r="F15" s="12">
        <f>F14+10</f>
      </c>
      <c r="G15" s="5"/>
      <c r="H15" s="6" t="s">
        <v>11</v>
      </c>
      <c r="I15" s="11" t="s">
        <v>26</v>
      </c>
      <c r="J15" s="13">
        <v>46</v>
      </c>
    </row>
    <row x14ac:dyDescent="0.25" r="16" customHeight="1" ht="19.5">
      <c r="A16" s="1"/>
      <c r="B16" s="1"/>
      <c r="C16" s="10" t="s">
        <v>32</v>
      </c>
      <c r="D16" s="11" t="s">
        <v>15</v>
      </c>
      <c r="E16" s="11" t="s">
        <v>25</v>
      </c>
      <c r="F16" s="12">
        <f>F14+20</f>
      </c>
      <c r="G16" s="5"/>
      <c r="H16" s="6" t="s">
        <v>11</v>
      </c>
      <c r="I16" s="11" t="s">
        <v>26</v>
      </c>
      <c r="J16" s="13">
        <v>46</v>
      </c>
    </row>
    <row x14ac:dyDescent="0.25" r="17" customHeight="1" ht="19.5">
      <c r="A17" s="1"/>
      <c r="B17" s="1"/>
      <c r="C17" s="14" t="s">
        <v>33</v>
      </c>
      <c r="D17" s="15" t="s">
        <v>34</v>
      </c>
      <c r="E17" s="15" t="s">
        <v>30</v>
      </c>
      <c r="F17" s="16">
        <f>F14</f>
      </c>
      <c r="G17" s="5"/>
      <c r="H17" s="6" t="s">
        <v>11</v>
      </c>
      <c r="I17" s="15" t="s">
        <v>26</v>
      </c>
      <c r="J17" s="17" t="s">
        <v>35</v>
      </c>
    </row>
    <row x14ac:dyDescent="0.25" r="18" customHeight="1" ht="19.5">
      <c r="A18" s="1"/>
      <c r="B18" s="1"/>
      <c r="C18" s="14" t="s">
        <v>36</v>
      </c>
      <c r="D18" s="15" t="s">
        <v>15</v>
      </c>
      <c r="E18" s="15" t="s">
        <v>30</v>
      </c>
      <c r="F18" s="16">
        <f>F14</f>
      </c>
      <c r="G18" s="5"/>
      <c r="H18" s="6" t="s">
        <v>11</v>
      </c>
      <c r="I18" s="15" t="s">
        <v>12</v>
      </c>
      <c r="J18" s="17" t="s">
        <v>37</v>
      </c>
    </row>
    <row x14ac:dyDescent="0.25" r="19" customHeight="1" ht="19.5">
      <c r="A19" s="1"/>
      <c r="B19" s="1"/>
      <c r="C19" s="14" t="s">
        <v>38</v>
      </c>
      <c r="D19" s="15" t="s">
        <v>34</v>
      </c>
      <c r="E19" s="15" t="s">
        <v>30</v>
      </c>
      <c r="F19" s="16">
        <f>F14</f>
      </c>
      <c r="G19" s="5"/>
      <c r="H19" s="6" t="s">
        <v>11</v>
      </c>
      <c r="I19" s="15" t="s">
        <v>26</v>
      </c>
      <c r="J19" s="17" t="s">
        <v>39</v>
      </c>
    </row>
    <row x14ac:dyDescent="0.25" r="20" customHeight="1" ht="19.5">
      <c r="A20" s="1"/>
      <c r="B20" s="1"/>
      <c r="C20" s="10" t="s">
        <v>40</v>
      </c>
      <c r="D20" s="11" t="s">
        <v>15</v>
      </c>
      <c r="E20" s="11" t="s">
        <v>41</v>
      </c>
      <c r="F20" s="12">
        <f>F21+10</f>
      </c>
      <c r="G20" s="5"/>
      <c r="H20" s="6" t="s">
        <v>11</v>
      </c>
      <c r="I20" s="11" t="s">
        <v>26</v>
      </c>
      <c r="J20" s="13">
        <v>46</v>
      </c>
    </row>
    <row x14ac:dyDescent="0.25" r="21" customHeight="1" ht="19.5">
      <c r="A21" s="1"/>
      <c r="B21" s="1"/>
      <c r="C21" s="14" t="s">
        <v>42</v>
      </c>
      <c r="D21" s="15" t="s">
        <v>15</v>
      </c>
      <c r="E21" s="15" t="s">
        <v>30</v>
      </c>
      <c r="F21" s="16">
        <f>F14</f>
      </c>
      <c r="G21" s="5"/>
      <c r="H21" s="6" t="s">
        <v>11</v>
      </c>
      <c r="I21" s="15" t="s">
        <v>26</v>
      </c>
      <c r="J21" s="17" t="s">
        <v>43</v>
      </c>
    </row>
    <row x14ac:dyDescent="0.25" r="22" customHeight="1" ht="19.5">
      <c r="A22" s="1"/>
      <c r="B22" s="1"/>
      <c r="C22" s="10" t="s">
        <v>44</v>
      </c>
      <c r="D22" s="11" t="s">
        <v>15</v>
      </c>
      <c r="E22" s="11" t="s">
        <v>25</v>
      </c>
      <c r="F22" s="12">
        <f>F14+10</f>
      </c>
      <c r="G22" s="5"/>
      <c r="H22" s="6" t="s">
        <v>11</v>
      </c>
      <c r="I22" s="11" t="s">
        <v>26</v>
      </c>
      <c r="J22" s="18">
        <v>45</v>
      </c>
    </row>
    <row x14ac:dyDescent="0.25" r="23" customHeight="1" ht="19.5">
      <c r="A23" s="1"/>
      <c r="B23" s="1"/>
      <c r="C23" s="19" t="s">
        <v>45</v>
      </c>
      <c r="D23" s="15" t="s">
        <v>15</v>
      </c>
      <c r="E23" s="15" t="s">
        <v>30</v>
      </c>
      <c r="F23" s="16">
        <f>F14</f>
      </c>
      <c r="G23" s="5"/>
      <c r="H23" s="6" t="s">
        <v>11</v>
      </c>
      <c r="I23" s="15" t="s">
        <v>12</v>
      </c>
      <c r="J23" s="17" t="s">
        <v>46</v>
      </c>
    </row>
    <row x14ac:dyDescent="0.25" r="24" customHeight="1" ht="19.5">
      <c r="A24" s="1"/>
      <c r="B24" s="1"/>
      <c r="C24" s="19" t="s">
        <v>47</v>
      </c>
      <c r="D24" s="15" t="s">
        <v>15</v>
      </c>
      <c r="E24" s="15" t="s">
        <v>30</v>
      </c>
      <c r="F24" s="16">
        <f>F14</f>
      </c>
      <c r="G24" s="5"/>
      <c r="H24" s="6" t="s">
        <v>11</v>
      </c>
      <c r="I24" s="15" t="s">
        <v>12</v>
      </c>
      <c r="J24" s="13" t="s">
        <v>48</v>
      </c>
    </row>
    <row x14ac:dyDescent="0.25" r="25" customHeight="1" ht="19.5">
      <c r="A25" s="1"/>
      <c r="B25" s="1"/>
      <c r="C25" s="10" t="s">
        <v>49</v>
      </c>
      <c r="D25" s="11" t="s">
        <v>15</v>
      </c>
      <c r="E25" s="11" t="s">
        <v>25</v>
      </c>
      <c r="F25" s="12">
        <f>F14+5</f>
      </c>
      <c r="G25" s="5"/>
      <c r="H25" s="6" t="s">
        <v>11</v>
      </c>
      <c r="I25" s="11" t="s">
        <v>26</v>
      </c>
      <c r="J25" s="13">
        <v>46</v>
      </c>
    </row>
    <row x14ac:dyDescent="0.25" r="26" customHeight="1" ht="19.5">
      <c r="A26" s="1"/>
      <c r="B26" s="1"/>
      <c r="C26" s="10" t="s">
        <v>50</v>
      </c>
      <c r="D26" s="11" t="s">
        <v>15</v>
      </c>
      <c r="E26" s="11" t="s">
        <v>25</v>
      </c>
      <c r="F26" s="12">
        <f>F21+5</f>
      </c>
      <c r="G26" s="5"/>
      <c r="H26" s="6" t="s">
        <v>11</v>
      </c>
      <c r="I26" s="11" t="s">
        <v>26</v>
      </c>
      <c r="J26" s="13">
        <v>46</v>
      </c>
    </row>
    <row x14ac:dyDescent="0.25" r="27" customHeight="1" ht="19.5">
      <c r="A27" s="1"/>
      <c r="B27" s="1"/>
      <c r="C27" s="10" t="s">
        <v>51</v>
      </c>
      <c r="D27" s="11" t="s">
        <v>15</v>
      </c>
      <c r="E27" s="11" t="s">
        <v>10</v>
      </c>
      <c r="F27" s="12">
        <f>F29+45</f>
      </c>
      <c r="G27" s="5"/>
      <c r="H27" s="6" t="s">
        <v>11</v>
      </c>
      <c r="I27" s="11" t="s">
        <v>12</v>
      </c>
      <c r="J27" s="13">
        <v>50</v>
      </c>
    </row>
    <row x14ac:dyDescent="0.25" r="28" customHeight="1" ht="19.5">
      <c r="A28" s="1"/>
      <c r="B28" s="1"/>
      <c r="C28" s="10" t="s">
        <v>52</v>
      </c>
      <c r="D28" s="11" t="s">
        <v>9</v>
      </c>
      <c r="E28" s="11" t="s">
        <v>21</v>
      </c>
      <c r="F28" s="12">
        <f>F47+25</f>
      </c>
      <c r="G28" s="5"/>
      <c r="H28" s="6" t="s">
        <v>11</v>
      </c>
      <c r="I28" s="11" t="s">
        <v>12</v>
      </c>
      <c r="J28" s="13">
        <v>54</v>
      </c>
    </row>
    <row x14ac:dyDescent="0.25" r="29" customHeight="1" ht="19.5">
      <c r="A29" s="1"/>
      <c r="B29" s="1"/>
      <c r="C29" s="19" t="s">
        <v>53</v>
      </c>
      <c r="D29" s="15" t="s">
        <v>15</v>
      </c>
      <c r="E29" s="15" t="s">
        <v>30</v>
      </c>
      <c r="F29" s="16">
        <f>F14</f>
      </c>
      <c r="G29" s="5"/>
      <c r="H29" s="6" t="s">
        <v>11</v>
      </c>
      <c r="I29" s="15" t="s">
        <v>12</v>
      </c>
      <c r="J29" s="17">
        <v>44</v>
      </c>
    </row>
    <row x14ac:dyDescent="0.25" r="30" customHeight="1" ht="19.5">
      <c r="A30" s="1"/>
      <c r="B30" s="1"/>
      <c r="C30" s="10" t="s">
        <v>54</v>
      </c>
      <c r="D30" s="11" t="s">
        <v>9</v>
      </c>
      <c r="E30" s="11" t="s">
        <v>21</v>
      </c>
      <c r="F30" s="12">
        <f>F47+45</f>
      </c>
      <c r="G30" s="5"/>
      <c r="H30" s="6" t="s">
        <v>11</v>
      </c>
      <c r="I30" s="11" t="s">
        <v>12</v>
      </c>
      <c r="J30" s="13">
        <v>54</v>
      </c>
    </row>
    <row x14ac:dyDescent="0.25" r="31" customHeight="1" ht="19.5">
      <c r="A31" s="1"/>
      <c r="B31" s="1"/>
      <c r="C31" s="10" t="s">
        <v>55</v>
      </c>
      <c r="D31" s="11" t="s">
        <v>9</v>
      </c>
      <c r="E31" s="11" t="s">
        <v>21</v>
      </c>
      <c r="F31" s="12">
        <f>F47+25</f>
      </c>
      <c r="G31" s="5"/>
      <c r="H31" s="6" t="s">
        <v>11</v>
      </c>
      <c r="I31" s="11" t="s">
        <v>12</v>
      </c>
      <c r="J31" s="13">
        <v>52</v>
      </c>
    </row>
    <row x14ac:dyDescent="0.25" r="32" customHeight="1" ht="19.5">
      <c r="A32" s="1"/>
      <c r="B32" s="1"/>
      <c r="C32" s="14" t="s">
        <v>56</v>
      </c>
      <c r="D32" s="15" t="s">
        <v>9</v>
      </c>
      <c r="E32" s="15" t="s">
        <v>30</v>
      </c>
      <c r="F32" s="16">
        <v>15</v>
      </c>
      <c r="G32" s="5"/>
      <c r="H32" s="6" t="s">
        <v>11</v>
      </c>
      <c r="I32" s="15" t="s">
        <v>12</v>
      </c>
      <c r="J32" s="17" t="s">
        <v>57</v>
      </c>
    </row>
    <row x14ac:dyDescent="0.25" r="33" customHeight="1" ht="19.5">
      <c r="A33" s="1"/>
      <c r="B33" s="1"/>
      <c r="C33" s="10" t="s">
        <v>58</v>
      </c>
      <c r="D33" s="11" t="s">
        <v>9</v>
      </c>
      <c r="E33" s="11" t="s">
        <v>59</v>
      </c>
      <c r="F33" s="12">
        <f>F32+45</f>
      </c>
      <c r="G33" s="5"/>
      <c r="H33" s="6" t="s">
        <v>11</v>
      </c>
      <c r="I33" s="11" t="s">
        <v>12</v>
      </c>
      <c r="J33" s="13">
        <v>60</v>
      </c>
    </row>
    <row x14ac:dyDescent="0.25" r="34" customHeight="1" ht="19.5">
      <c r="A34" s="1"/>
      <c r="B34" s="1"/>
      <c r="C34" s="10" t="s">
        <v>60</v>
      </c>
      <c r="D34" s="11" t="s">
        <v>9</v>
      </c>
      <c r="E34" s="11" t="s">
        <v>10</v>
      </c>
      <c r="F34" s="12">
        <f>F29+55</f>
      </c>
      <c r="G34" s="5"/>
      <c r="H34" s="6" t="s">
        <v>11</v>
      </c>
      <c r="I34" s="11" t="s">
        <v>12</v>
      </c>
      <c r="J34" s="13">
        <v>60</v>
      </c>
    </row>
    <row x14ac:dyDescent="0.25" r="35" customHeight="1" ht="19.5">
      <c r="A35" s="1"/>
      <c r="B35" s="1"/>
      <c r="C35" s="10" t="s">
        <v>61</v>
      </c>
      <c r="D35" s="11" t="s">
        <v>9</v>
      </c>
      <c r="E35" s="11" t="s">
        <v>59</v>
      </c>
      <c r="F35" s="12">
        <v>65</v>
      </c>
      <c r="G35" s="5"/>
      <c r="H35" s="6" t="s">
        <v>11</v>
      </c>
      <c r="I35" s="11" t="s">
        <v>12</v>
      </c>
      <c r="J35" s="13">
        <v>60</v>
      </c>
    </row>
    <row x14ac:dyDescent="0.25" r="36" customHeight="1" ht="19.5">
      <c r="A36" s="1"/>
      <c r="B36" s="1"/>
      <c r="C36" s="10" t="s">
        <v>62</v>
      </c>
      <c r="D36" s="11" t="s">
        <v>9</v>
      </c>
      <c r="E36" s="11" t="s">
        <v>59</v>
      </c>
      <c r="F36" s="12">
        <v>40</v>
      </c>
      <c r="G36" s="5"/>
      <c r="H36" s="6" t="s">
        <v>11</v>
      </c>
      <c r="I36" s="11" t="s">
        <v>12</v>
      </c>
      <c r="J36" s="13">
        <v>60</v>
      </c>
    </row>
    <row x14ac:dyDescent="0.25" r="37" customHeight="1" ht="19.5">
      <c r="A37" s="1"/>
      <c r="B37" s="1"/>
      <c r="C37" s="10" t="s">
        <v>63</v>
      </c>
      <c r="D37" s="11" t="s">
        <v>9</v>
      </c>
      <c r="E37" s="11" t="s">
        <v>59</v>
      </c>
      <c r="F37" s="12">
        <f>F32+50</f>
      </c>
      <c r="G37" s="5"/>
      <c r="H37" s="6" t="s">
        <v>11</v>
      </c>
      <c r="I37" s="11" t="s">
        <v>12</v>
      </c>
      <c r="J37" s="13">
        <v>60</v>
      </c>
    </row>
    <row x14ac:dyDescent="0.25" r="38" customHeight="1" ht="19.5">
      <c r="A38" s="1"/>
      <c r="B38" s="1"/>
      <c r="C38" s="10" t="s">
        <v>64</v>
      </c>
      <c r="D38" s="11" t="s">
        <v>9</v>
      </c>
      <c r="E38" s="11" t="s">
        <v>59</v>
      </c>
      <c r="F38" s="12">
        <v>65</v>
      </c>
      <c r="G38" s="5"/>
      <c r="H38" s="6" t="s">
        <v>11</v>
      </c>
      <c r="I38" s="11" t="s">
        <v>12</v>
      </c>
      <c r="J38" s="13">
        <v>60</v>
      </c>
    </row>
    <row x14ac:dyDescent="0.25" r="39" customHeight="1" ht="18.75">
      <c r="A39" s="1"/>
      <c r="B39" s="1"/>
      <c r="C39" s="10" t="s">
        <v>65</v>
      </c>
      <c r="D39" s="11" t="s">
        <v>9</v>
      </c>
      <c r="E39" s="11" t="s">
        <v>21</v>
      </c>
      <c r="F39" s="12">
        <f>F47+15</f>
      </c>
      <c r="G39" s="5"/>
      <c r="H39" s="6" t="s">
        <v>11</v>
      </c>
      <c r="I39" s="11" t="s">
        <v>12</v>
      </c>
      <c r="J39" s="13">
        <v>54</v>
      </c>
    </row>
    <row x14ac:dyDescent="0.25" r="40" customHeight="1" ht="18.75">
      <c r="A40" s="1"/>
      <c r="B40" s="1"/>
      <c r="C40" s="10" t="s">
        <v>66</v>
      </c>
      <c r="D40" s="11" t="s">
        <v>9</v>
      </c>
      <c r="E40" s="11" t="s">
        <v>21</v>
      </c>
      <c r="F40" s="12">
        <f>F47+40</f>
      </c>
      <c r="G40" s="5"/>
      <c r="H40" s="6" t="s">
        <v>11</v>
      </c>
      <c r="I40" s="11" t="s">
        <v>12</v>
      </c>
      <c r="J40" s="13">
        <v>51</v>
      </c>
    </row>
    <row x14ac:dyDescent="0.25" r="41" customHeight="1" ht="18.75">
      <c r="A41" s="1"/>
      <c r="B41" s="1"/>
      <c r="C41" s="10" t="s">
        <v>67</v>
      </c>
      <c r="D41" s="11" t="s">
        <v>9</v>
      </c>
      <c r="E41" s="11" t="s">
        <v>21</v>
      </c>
      <c r="F41" s="12">
        <f>F47+35</f>
      </c>
      <c r="G41" s="5"/>
      <c r="H41" s="6" t="s">
        <v>11</v>
      </c>
      <c r="I41" s="11" t="s">
        <v>12</v>
      </c>
      <c r="J41" s="13">
        <v>51</v>
      </c>
    </row>
    <row x14ac:dyDescent="0.25" r="42" customHeight="1" ht="18.75">
      <c r="A42" s="1"/>
      <c r="B42" s="1"/>
      <c r="C42" s="10" t="s">
        <v>68</v>
      </c>
      <c r="D42" s="11" t="s">
        <v>9</v>
      </c>
      <c r="E42" s="11" t="s">
        <v>21</v>
      </c>
      <c r="F42" s="12">
        <v>16</v>
      </c>
      <c r="G42" s="5"/>
      <c r="H42" s="6" t="s">
        <v>11</v>
      </c>
      <c r="I42" s="11" t="s">
        <v>12</v>
      </c>
      <c r="J42" s="13">
        <v>37</v>
      </c>
    </row>
    <row x14ac:dyDescent="0.25" r="43" customHeight="1" ht="18.75">
      <c r="A43" s="1"/>
      <c r="B43" s="1"/>
      <c r="C43" s="10" t="s">
        <v>69</v>
      </c>
      <c r="D43" s="11" t="s">
        <v>9</v>
      </c>
      <c r="E43" s="11" t="s">
        <v>21</v>
      </c>
      <c r="F43" s="12">
        <v>16</v>
      </c>
      <c r="G43" s="5"/>
      <c r="H43" s="6" t="s">
        <v>11</v>
      </c>
      <c r="I43" s="11" t="s">
        <v>12</v>
      </c>
      <c r="J43" s="13">
        <v>37</v>
      </c>
    </row>
    <row x14ac:dyDescent="0.25" r="44" customHeight="1" ht="18.75">
      <c r="A44" s="1"/>
      <c r="B44" s="1"/>
      <c r="C44" s="10" t="s">
        <v>70</v>
      </c>
      <c r="D44" s="11" t="s">
        <v>9</v>
      </c>
      <c r="E44" s="11" t="s">
        <v>21</v>
      </c>
      <c r="F44" s="12">
        <v>16</v>
      </c>
      <c r="G44" s="5"/>
      <c r="H44" s="6" t="s">
        <v>11</v>
      </c>
      <c r="I44" s="11" t="s">
        <v>12</v>
      </c>
      <c r="J44" s="13">
        <v>38</v>
      </c>
    </row>
    <row x14ac:dyDescent="0.25" r="45" customHeight="1" ht="18.75">
      <c r="A45" s="1"/>
      <c r="B45" s="1"/>
      <c r="C45" s="10" t="s">
        <v>71</v>
      </c>
      <c r="D45" s="11" t="s">
        <v>9</v>
      </c>
      <c r="E45" s="11" t="s">
        <v>21</v>
      </c>
      <c r="F45" s="12">
        <v>16</v>
      </c>
      <c r="G45" s="5"/>
      <c r="H45" s="6" t="s">
        <v>11</v>
      </c>
      <c r="I45" s="11" t="s">
        <v>12</v>
      </c>
      <c r="J45" s="13">
        <v>37</v>
      </c>
    </row>
    <row x14ac:dyDescent="0.25" r="46" customHeight="1" ht="18.75">
      <c r="A46" s="1"/>
      <c r="B46" s="1"/>
      <c r="C46" s="10" t="s">
        <v>72</v>
      </c>
      <c r="D46" s="11" t="s">
        <v>9</v>
      </c>
      <c r="E46" s="11" t="s">
        <v>21</v>
      </c>
      <c r="F46" s="12">
        <v>16</v>
      </c>
      <c r="G46" s="5"/>
      <c r="H46" s="6" t="s">
        <v>11</v>
      </c>
      <c r="I46" s="11" t="s">
        <v>12</v>
      </c>
      <c r="J46" s="13">
        <v>38</v>
      </c>
    </row>
    <row x14ac:dyDescent="0.25" r="47" customHeight="1" ht="18.75">
      <c r="A47" s="1"/>
      <c r="B47" s="1"/>
      <c r="C47" s="19" t="s">
        <v>73</v>
      </c>
      <c r="D47" s="15" t="s">
        <v>9</v>
      </c>
      <c r="E47" s="15" t="s">
        <v>74</v>
      </c>
      <c r="F47" s="16">
        <f>F14</f>
      </c>
      <c r="G47" s="5"/>
      <c r="H47" s="6" t="s">
        <v>11</v>
      </c>
      <c r="I47" s="15" t="s">
        <v>12</v>
      </c>
      <c r="J47" s="17" t="s">
        <v>75</v>
      </c>
    </row>
    <row x14ac:dyDescent="0.25" r="48" customHeight="1" ht="18.75">
      <c r="A48" s="1"/>
      <c r="B48" s="1"/>
      <c r="C48" s="10" t="s">
        <v>76</v>
      </c>
      <c r="D48" s="11" t="s">
        <v>9</v>
      </c>
      <c r="E48" s="11" t="s">
        <v>21</v>
      </c>
      <c r="F48" s="12">
        <v>31</v>
      </c>
      <c r="G48" s="5"/>
      <c r="H48" s="6" t="s">
        <v>11</v>
      </c>
      <c r="I48" s="11" t="s">
        <v>12</v>
      </c>
      <c r="J48" s="13">
        <v>45</v>
      </c>
    </row>
    <row x14ac:dyDescent="0.25" r="49" customHeight="1" ht="18.75">
      <c r="A49" s="1"/>
      <c r="B49" s="1"/>
      <c r="C49" s="10" t="s">
        <v>77</v>
      </c>
      <c r="D49" s="11" t="s">
        <v>9</v>
      </c>
      <c r="E49" s="11" t="s">
        <v>21</v>
      </c>
      <c r="F49" s="12">
        <v>31</v>
      </c>
      <c r="G49" s="5"/>
      <c r="H49" s="6" t="s">
        <v>11</v>
      </c>
      <c r="I49" s="11" t="s">
        <v>12</v>
      </c>
      <c r="J49" s="13">
        <v>45</v>
      </c>
    </row>
    <row x14ac:dyDescent="0.25" r="50" customHeight="1" ht="18.75">
      <c r="A50" s="1"/>
      <c r="B50" s="1"/>
      <c r="C50" s="10" t="s">
        <v>78</v>
      </c>
      <c r="D50" s="11" t="s">
        <v>9</v>
      </c>
      <c r="E50" s="11" t="s">
        <v>21</v>
      </c>
      <c r="F50" s="12">
        <v>26</v>
      </c>
      <c r="G50" s="5"/>
      <c r="H50" s="6" t="s">
        <v>11</v>
      </c>
      <c r="I50" s="11" t="s">
        <v>12</v>
      </c>
      <c r="J50" s="13">
        <v>43</v>
      </c>
    </row>
    <row x14ac:dyDescent="0.25" r="51" customHeight="1" ht="18.75">
      <c r="A51" s="1"/>
      <c r="B51" s="1"/>
      <c r="C51" s="10" t="s">
        <v>79</v>
      </c>
      <c r="D51" s="11" t="s">
        <v>80</v>
      </c>
      <c r="E51" s="11" t="s">
        <v>80</v>
      </c>
      <c r="F51" s="20" t="s">
        <v>81</v>
      </c>
      <c r="G51" s="5"/>
      <c r="H51" s="6" t="s">
        <v>11</v>
      </c>
      <c r="I51" s="11" t="s">
        <v>12</v>
      </c>
      <c r="J51" s="13" t="s">
        <v>17</v>
      </c>
    </row>
    <row x14ac:dyDescent="0.25" r="52" customHeight="1" ht="18.75">
      <c r="A52" s="1"/>
      <c r="B52" s="1"/>
      <c r="C52" s="10" t="s">
        <v>82</v>
      </c>
      <c r="D52" s="11" t="s">
        <v>9</v>
      </c>
      <c r="E52" s="11" t="s">
        <v>21</v>
      </c>
      <c r="F52" s="12">
        <f>F47+65</f>
      </c>
      <c r="G52" s="5"/>
      <c r="H52" s="6" t="s">
        <v>11</v>
      </c>
      <c r="I52" s="11" t="s">
        <v>12</v>
      </c>
      <c r="J52" s="13">
        <v>63</v>
      </c>
    </row>
    <row x14ac:dyDescent="0.25" r="53" customHeight="1" ht="18.75">
      <c r="A53" s="1"/>
      <c r="B53" s="1"/>
      <c r="C53" s="10" t="s">
        <v>83</v>
      </c>
      <c r="D53" s="11" t="s">
        <v>9</v>
      </c>
      <c r="E53" s="11" t="s">
        <v>21</v>
      </c>
      <c r="F53" s="12">
        <f>F47+35</f>
      </c>
      <c r="G53" s="5"/>
      <c r="H53" s="6" t="s">
        <v>11</v>
      </c>
      <c r="I53" s="11" t="s">
        <v>12</v>
      </c>
      <c r="J53" s="13">
        <v>61</v>
      </c>
    </row>
    <row x14ac:dyDescent="0.25" r="54" customHeight="1" ht="18.75">
      <c r="A54" s="1"/>
      <c r="B54" s="1"/>
      <c r="C54" s="21" t="s">
        <v>84</v>
      </c>
      <c r="D54" s="11" t="s">
        <v>9</v>
      </c>
      <c r="E54" s="11" t="s">
        <v>21</v>
      </c>
      <c r="F54" s="12">
        <f>F47+29</f>
      </c>
      <c r="G54" s="5"/>
      <c r="H54" s="6" t="s">
        <v>11</v>
      </c>
      <c r="I54" s="11" t="s">
        <v>12</v>
      </c>
      <c r="J54" s="13">
        <v>44</v>
      </c>
    </row>
    <row x14ac:dyDescent="0.25" r="55" customHeight="1" ht="18.75">
      <c r="A55" s="1"/>
      <c r="B55" s="1"/>
      <c r="C55" s="10" t="s">
        <v>85</v>
      </c>
      <c r="D55" s="11" t="s">
        <v>9</v>
      </c>
      <c r="E55" s="11" t="s">
        <v>10</v>
      </c>
      <c r="F55" s="12">
        <f>F29+40</f>
      </c>
      <c r="G55" s="5"/>
      <c r="H55" s="6" t="s">
        <v>11</v>
      </c>
      <c r="I55" s="11" t="s">
        <v>12</v>
      </c>
      <c r="J55" s="13">
        <v>57</v>
      </c>
    </row>
    <row x14ac:dyDescent="0.25" r="56" customHeight="1" ht="18.75">
      <c r="A56" s="1"/>
      <c r="B56" s="1"/>
      <c r="C56" s="19" t="s">
        <v>86</v>
      </c>
      <c r="D56" s="15" t="s">
        <v>15</v>
      </c>
      <c r="E56" s="15" t="s">
        <v>74</v>
      </c>
      <c r="F56" s="16">
        <f>F14</f>
      </c>
      <c r="G56" s="5"/>
      <c r="H56" s="6" t="s">
        <v>11</v>
      </c>
      <c r="I56" s="15" t="s">
        <v>87</v>
      </c>
      <c r="J56" s="17">
        <v>46</v>
      </c>
    </row>
    <row x14ac:dyDescent="0.25" r="57" customHeight="1" ht="18.75">
      <c r="A57" s="1"/>
      <c r="B57" s="1"/>
      <c r="C57" s="10" t="s">
        <v>88</v>
      </c>
      <c r="D57" s="11" t="s">
        <v>15</v>
      </c>
      <c r="E57" s="11" t="s">
        <v>89</v>
      </c>
      <c r="F57" s="12">
        <f>F56</f>
      </c>
      <c r="G57" s="5"/>
      <c r="H57" s="6" t="s">
        <v>11</v>
      </c>
      <c r="I57" s="11" t="s">
        <v>87</v>
      </c>
      <c r="J57" s="13">
        <v>46</v>
      </c>
    </row>
    <row x14ac:dyDescent="0.25" r="58" customHeight="1" ht="18.75">
      <c r="A58" s="1"/>
      <c r="B58" s="1"/>
      <c r="C58" s="10" t="s">
        <v>90</v>
      </c>
      <c r="D58" s="11" t="s">
        <v>9</v>
      </c>
      <c r="E58" s="11" t="s">
        <v>10</v>
      </c>
      <c r="F58" s="12">
        <v>36</v>
      </c>
      <c r="G58" s="5"/>
      <c r="H58" s="6" t="s">
        <v>11</v>
      </c>
      <c r="I58" s="11" t="s">
        <v>26</v>
      </c>
      <c r="J58" s="13">
        <v>49</v>
      </c>
    </row>
    <row x14ac:dyDescent="0.25" r="59" customHeight="1" ht="18.75">
      <c r="A59" s="1"/>
      <c r="B59" s="1"/>
      <c r="C59" s="10" t="s">
        <v>91</v>
      </c>
      <c r="D59" s="11" t="s">
        <v>9</v>
      </c>
      <c r="E59" s="11" t="s">
        <v>21</v>
      </c>
      <c r="F59" s="12">
        <f>F47+65</f>
      </c>
      <c r="G59" s="5"/>
      <c r="H59" s="6" t="s">
        <v>11</v>
      </c>
      <c r="I59" s="11" t="s">
        <v>12</v>
      </c>
      <c r="J59" s="13">
        <f>34+25</f>
      </c>
    </row>
    <row x14ac:dyDescent="0.25" r="60" customHeight="1" ht="18.75">
      <c r="A60" s="1"/>
      <c r="B60" s="1"/>
      <c r="C60" s="10" t="s">
        <v>92</v>
      </c>
      <c r="D60" s="11" t="s">
        <v>15</v>
      </c>
      <c r="E60" s="11" t="s">
        <v>10</v>
      </c>
      <c r="F60" s="12">
        <v>16</v>
      </c>
      <c r="G60" s="5"/>
      <c r="H60" s="6" t="s">
        <v>11</v>
      </c>
      <c r="I60" s="11" t="s">
        <v>12</v>
      </c>
      <c r="J60" s="13">
        <v>46</v>
      </c>
    </row>
    <row x14ac:dyDescent="0.25" r="61" customHeight="1" ht="18.75">
      <c r="A61" s="1"/>
      <c r="B61" s="1"/>
      <c r="C61" s="10" t="s">
        <v>93</v>
      </c>
      <c r="D61" s="11" t="s">
        <v>15</v>
      </c>
      <c r="E61" s="11" t="s">
        <v>10</v>
      </c>
      <c r="F61" s="12">
        <v>16</v>
      </c>
      <c r="G61" s="5"/>
      <c r="H61" s="6" t="s">
        <v>11</v>
      </c>
      <c r="I61" s="11" t="s">
        <v>12</v>
      </c>
      <c r="J61" s="13">
        <v>47</v>
      </c>
    </row>
    <row x14ac:dyDescent="0.25" r="62" customHeight="1" ht="18.75">
      <c r="A62" s="1"/>
      <c r="B62" s="1"/>
      <c r="C62" s="19" t="s">
        <v>94</v>
      </c>
      <c r="D62" s="15" t="s">
        <v>15</v>
      </c>
      <c r="E62" s="15" t="s">
        <v>30</v>
      </c>
      <c r="F62" s="22" t="s">
        <v>95</v>
      </c>
      <c r="G62" s="23">
        <f>F62</f>
      </c>
      <c r="H62" s="6" t="s">
        <v>96</v>
      </c>
      <c r="I62" s="15" t="s">
        <v>12</v>
      </c>
      <c r="J62" s="17" t="s">
        <v>97</v>
      </c>
    </row>
    <row x14ac:dyDescent="0.25" r="63" customHeight="1" ht="18.75">
      <c r="A63" s="1"/>
      <c r="B63" s="1"/>
      <c r="C63" s="10" t="s">
        <v>98</v>
      </c>
      <c r="D63" s="11" t="s">
        <v>15</v>
      </c>
      <c r="E63" s="11" t="s">
        <v>99</v>
      </c>
      <c r="F63" s="20" t="s">
        <v>100</v>
      </c>
      <c r="G63" s="24">
        <f>F63</f>
      </c>
      <c r="H63" s="6" t="s">
        <v>96</v>
      </c>
      <c r="I63" s="11" t="s">
        <v>12</v>
      </c>
      <c r="J63" s="13" t="s">
        <v>101</v>
      </c>
    </row>
    <row x14ac:dyDescent="0.25" r="64" customHeight="1" ht="18.75">
      <c r="A64" s="1"/>
      <c r="B64" s="1"/>
      <c r="C64" s="21" t="s">
        <v>102</v>
      </c>
      <c r="D64" s="11" t="s">
        <v>15</v>
      </c>
      <c r="E64" s="11" t="s">
        <v>99</v>
      </c>
      <c r="F64" s="20" t="s">
        <v>100</v>
      </c>
      <c r="G64" s="24">
        <f>F64</f>
      </c>
      <c r="H64" s="6" t="s">
        <v>96</v>
      </c>
      <c r="I64" s="11" t="s">
        <v>12</v>
      </c>
      <c r="J64" s="13" t="s">
        <v>101</v>
      </c>
    </row>
    <row x14ac:dyDescent="0.25" r="65" customHeight="1" ht="18.75">
      <c r="A65" s="1"/>
      <c r="B65" s="1"/>
      <c r="C65" s="19" t="s">
        <v>103</v>
      </c>
      <c r="D65" s="15" t="s">
        <v>15</v>
      </c>
      <c r="E65" s="15" t="s">
        <v>30</v>
      </c>
      <c r="F65" s="17">
        <f>F62</f>
      </c>
      <c r="G65" s="23">
        <f>F65</f>
      </c>
      <c r="H65" s="6" t="s">
        <v>96</v>
      </c>
      <c r="I65" s="15" t="s">
        <v>12</v>
      </c>
      <c r="J65" s="17">
        <v>33</v>
      </c>
    </row>
    <row x14ac:dyDescent="0.25" r="66" customHeight="1" ht="18.75">
      <c r="A66" s="1"/>
      <c r="B66" s="1"/>
      <c r="C66" s="10" t="s">
        <v>104</v>
      </c>
      <c r="D66" s="11" t="s">
        <v>15</v>
      </c>
      <c r="E66" s="11" t="s">
        <v>99</v>
      </c>
      <c r="F66" s="20" t="s">
        <v>105</v>
      </c>
      <c r="G66" s="24">
        <f>F66</f>
      </c>
      <c r="H66" s="6" t="s">
        <v>96</v>
      </c>
      <c r="I66" s="11" t="s">
        <v>12</v>
      </c>
      <c r="J66" s="13" t="s">
        <v>106</v>
      </c>
    </row>
    <row x14ac:dyDescent="0.25" r="67" customHeight="1" ht="18.75">
      <c r="A67" s="1"/>
      <c r="B67" s="1"/>
      <c r="C67" s="21" t="s">
        <v>107</v>
      </c>
      <c r="D67" s="11" t="s">
        <v>15</v>
      </c>
      <c r="E67" s="11" t="s">
        <v>99</v>
      </c>
      <c r="F67" s="20" t="s">
        <v>105</v>
      </c>
      <c r="G67" s="24">
        <f>F67</f>
      </c>
      <c r="H67" s="6" t="s">
        <v>96</v>
      </c>
      <c r="I67" s="11" t="s">
        <v>12</v>
      </c>
      <c r="J67" s="13" t="s">
        <v>106</v>
      </c>
    </row>
    <row x14ac:dyDescent="0.25" r="68" customHeight="1" ht="18.75">
      <c r="A68" s="1"/>
      <c r="B68" s="1"/>
      <c r="C68" s="10" t="s">
        <v>108</v>
      </c>
      <c r="D68" s="11" t="s">
        <v>15</v>
      </c>
      <c r="E68" s="11" t="s">
        <v>99</v>
      </c>
      <c r="F68" s="20" t="s">
        <v>109</v>
      </c>
      <c r="G68" s="24">
        <f>F68</f>
      </c>
      <c r="H68" s="6" t="s">
        <v>96</v>
      </c>
      <c r="I68" s="11" t="s">
        <v>12</v>
      </c>
      <c r="J68" s="13" t="s">
        <v>106</v>
      </c>
    </row>
    <row x14ac:dyDescent="0.25" r="69" customHeight="1" ht="18.75">
      <c r="A69" s="1"/>
      <c r="B69" s="1"/>
      <c r="C69" s="10" t="s">
        <v>110</v>
      </c>
      <c r="D69" s="11" t="s">
        <v>15</v>
      </c>
      <c r="E69" s="11" t="s">
        <v>99</v>
      </c>
      <c r="F69" s="20" t="s">
        <v>111</v>
      </c>
      <c r="G69" s="24">
        <f>F69</f>
      </c>
      <c r="H69" s="6" t="s">
        <v>96</v>
      </c>
      <c r="I69" s="11" t="s">
        <v>12</v>
      </c>
      <c r="J69" s="13" t="s">
        <v>106</v>
      </c>
    </row>
    <row x14ac:dyDescent="0.25" r="70" customHeight="1" ht="18.75">
      <c r="A70" s="1"/>
      <c r="B70" s="1"/>
      <c r="C70" s="10" t="s">
        <v>112</v>
      </c>
      <c r="D70" s="11" t="s">
        <v>15</v>
      </c>
      <c r="E70" s="11" t="s">
        <v>113</v>
      </c>
      <c r="F70" s="20" t="s">
        <v>105</v>
      </c>
      <c r="G70" s="24">
        <f>F70</f>
      </c>
      <c r="H70" s="6" t="s">
        <v>96</v>
      </c>
      <c r="I70" s="11" t="s">
        <v>12</v>
      </c>
      <c r="J70" s="13" t="s">
        <v>114</v>
      </c>
    </row>
    <row x14ac:dyDescent="0.25" r="71" customHeight="1" ht="18.75">
      <c r="A71" s="1"/>
      <c r="B71" s="1"/>
      <c r="C71" s="19" t="s">
        <v>115</v>
      </c>
      <c r="D71" s="15" t="s">
        <v>15</v>
      </c>
      <c r="E71" s="15" t="s">
        <v>116</v>
      </c>
      <c r="F71" s="22" t="s">
        <v>95</v>
      </c>
      <c r="G71" s="23">
        <f>F71</f>
      </c>
      <c r="H71" s="6" t="s">
        <v>96</v>
      </c>
      <c r="I71" s="15" t="s">
        <v>12</v>
      </c>
      <c r="J71" s="17">
        <v>33</v>
      </c>
    </row>
    <row x14ac:dyDescent="0.25" r="72" customHeight="1" ht="18.75">
      <c r="A72" s="1"/>
      <c r="B72" s="1"/>
      <c r="C72" s="10" t="s">
        <v>117</v>
      </c>
      <c r="D72" s="11" t="s">
        <v>15</v>
      </c>
      <c r="E72" s="11" t="s">
        <v>113</v>
      </c>
      <c r="F72" s="13">
        <f>F71</f>
      </c>
      <c r="G72" s="24">
        <f>F72</f>
      </c>
      <c r="H72" s="6" t="s">
        <v>96</v>
      </c>
      <c r="I72" s="11" t="s">
        <v>12</v>
      </c>
      <c r="J72" s="13">
        <v>36</v>
      </c>
    </row>
    <row x14ac:dyDescent="0.25" r="73" customHeight="1" ht="18.75">
      <c r="A73" s="1"/>
      <c r="B73" s="1"/>
      <c r="C73" s="21" t="s">
        <v>118</v>
      </c>
      <c r="D73" s="11" t="s">
        <v>15</v>
      </c>
      <c r="E73" s="11" t="s">
        <v>113</v>
      </c>
      <c r="F73" s="20" t="s">
        <v>119</v>
      </c>
      <c r="G73" s="24">
        <f>F73</f>
      </c>
      <c r="H73" s="6" t="s">
        <v>96</v>
      </c>
      <c r="I73" s="11" t="s">
        <v>12</v>
      </c>
      <c r="J73" s="13">
        <v>37</v>
      </c>
    </row>
    <row x14ac:dyDescent="0.25" r="74" customHeight="1" ht="18.75">
      <c r="A74" s="1"/>
      <c r="B74" s="1"/>
      <c r="C74" s="10" t="s">
        <v>120</v>
      </c>
      <c r="D74" s="11" t="s">
        <v>15</v>
      </c>
      <c r="E74" s="11" t="s">
        <v>99</v>
      </c>
      <c r="F74" s="20" t="s">
        <v>121</v>
      </c>
      <c r="G74" s="24">
        <f>F74</f>
      </c>
      <c r="H74" s="6" t="s">
        <v>96</v>
      </c>
      <c r="I74" s="11" t="s">
        <v>12</v>
      </c>
      <c r="J74" s="13" t="s">
        <v>122</v>
      </c>
    </row>
    <row x14ac:dyDescent="0.25" r="75" customHeight="1" ht="18.75">
      <c r="A75" s="1"/>
      <c r="B75" s="1"/>
      <c r="C75" s="21" t="s">
        <v>123</v>
      </c>
      <c r="D75" s="11" t="s">
        <v>15</v>
      </c>
      <c r="E75" s="11" t="s">
        <v>99</v>
      </c>
      <c r="F75" s="20" t="s">
        <v>124</v>
      </c>
      <c r="G75" s="24">
        <f>F75</f>
      </c>
      <c r="H75" s="6" t="s">
        <v>96</v>
      </c>
      <c r="I75" s="11" t="s">
        <v>12</v>
      </c>
      <c r="J75" s="13" t="s">
        <v>125</v>
      </c>
    </row>
    <row x14ac:dyDescent="0.25" r="76" customHeight="1" ht="18.75">
      <c r="A76" s="1"/>
      <c r="B76" s="1"/>
      <c r="C76" s="10" t="s">
        <v>126</v>
      </c>
      <c r="D76" s="11" t="s">
        <v>15</v>
      </c>
      <c r="E76" s="11" t="s">
        <v>99</v>
      </c>
      <c r="F76" s="20" t="s">
        <v>127</v>
      </c>
      <c r="G76" s="24">
        <f>F76</f>
      </c>
      <c r="H76" s="6" t="s">
        <v>96</v>
      </c>
      <c r="I76" s="11" t="s">
        <v>12</v>
      </c>
      <c r="J76" s="13" t="s">
        <v>125</v>
      </c>
    </row>
    <row x14ac:dyDescent="0.25" r="77" customHeight="1" ht="18.75">
      <c r="A77" s="1"/>
      <c r="B77" s="1"/>
      <c r="C77" s="21" t="s">
        <v>128</v>
      </c>
      <c r="D77" s="11" t="s">
        <v>15</v>
      </c>
      <c r="E77" s="11" t="s">
        <v>99</v>
      </c>
      <c r="F77" s="20" t="s">
        <v>105</v>
      </c>
      <c r="G77" s="5"/>
      <c r="H77" s="6" t="s">
        <v>96</v>
      </c>
      <c r="I77" s="11" t="s">
        <v>12</v>
      </c>
      <c r="J77" s="13" t="s">
        <v>80</v>
      </c>
    </row>
    <row x14ac:dyDescent="0.25" r="78" customHeight="1" ht="18.75">
      <c r="A78" s="1"/>
      <c r="B78" s="1"/>
      <c r="C78" s="10" t="s">
        <v>129</v>
      </c>
      <c r="D78" s="11" t="s">
        <v>15</v>
      </c>
      <c r="E78" s="11" t="s">
        <v>99</v>
      </c>
      <c r="F78" s="20" t="s">
        <v>105</v>
      </c>
      <c r="G78" s="24" t="s">
        <v>130</v>
      </c>
      <c r="H78" s="6" t="s">
        <v>96</v>
      </c>
      <c r="I78" s="11" t="s">
        <v>12</v>
      </c>
      <c r="J78" s="13" t="s">
        <v>80</v>
      </c>
    </row>
    <row x14ac:dyDescent="0.25" r="79" customHeight="1" ht="18.75">
      <c r="A79" s="1"/>
      <c r="B79" s="1"/>
      <c r="C79" s="19" t="s">
        <v>131</v>
      </c>
      <c r="D79" s="15" t="s">
        <v>15</v>
      </c>
      <c r="E79" s="15" t="s">
        <v>30</v>
      </c>
      <c r="F79" s="17">
        <f>F62</f>
      </c>
      <c r="G79" s="23">
        <f>F79</f>
      </c>
      <c r="H79" s="6" t="s">
        <v>96</v>
      </c>
      <c r="I79" s="15" t="s">
        <v>12</v>
      </c>
      <c r="J79" s="17">
        <v>33</v>
      </c>
    </row>
    <row x14ac:dyDescent="0.25" r="80" customHeight="1" ht="18.75">
      <c r="A80" s="1"/>
      <c r="B80" s="1"/>
      <c r="C80" s="10" t="s">
        <v>132</v>
      </c>
      <c r="D80" s="11" t="s">
        <v>15</v>
      </c>
      <c r="E80" s="11" t="s">
        <v>99</v>
      </c>
      <c r="F80" s="20" t="s">
        <v>133</v>
      </c>
      <c r="G80" s="24">
        <f>F80</f>
      </c>
      <c r="H80" s="6" t="s">
        <v>96</v>
      </c>
      <c r="I80" s="11" t="s">
        <v>12</v>
      </c>
      <c r="J80" s="13" t="s">
        <v>125</v>
      </c>
    </row>
    <row x14ac:dyDescent="0.25" r="81" customHeight="1" ht="18.75">
      <c r="A81" s="1"/>
      <c r="B81" s="1"/>
      <c r="C81" s="21" t="s">
        <v>134</v>
      </c>
      <c r="D81" s="11" t="s">
        <v>15</v>
      </c>
      <c r="E81" s="11" t="s">
        <v>99</v>
      </c>
      <c r="F81" s="20" t="s">
        <v>135</v>
      </c>
      <c r="G81" s="24">
        <f>F81</f>
      </c>
      <c r="H81" s="6" t="s">
        <v>96</v>
      </c>
      <c r="I81" s="11" t="s">
        <v>12</v>
      </c>
      <c r="J81" s="13" t="s">
        <v>136</v>
      </c>
    </row>
    <row x14ac:dyDescent="0.25" r="82" customHeight="1" ht="18.75">
      <c r="A82" s="1"/>
      <c r="B82" s="1"/>
      <c r="C82" s="21" t="s">
        <v>137</v>
      </c>
      <c r="D82" s="11" t="s">
        <v>15</v>
      </c>
      <c r="E82" s="11" t="s">
        <v>138</v>
      </c>
      <c r="F82" s="20" t="s">
        <v>139</v>
      </c>
      <c r="G82" s="24">
        <f>F82</f>
      </c>
      <c r="H82" s="6" t="s">
        <v>96</v>
      </c>
      <c r="I82" s="11" t="s">
        <v>12</v>
      </c>
      <c r="J82" s="13">
        <v>43</v>
      </c>
    </row>
    <row x14ac:dyDescent="0.25" r="83" customHeight="1" ht="18.75">
      <c r="A83" s="1"/>
      <c r="B83" s="1"/>
      <c r="C83" s="19" t="s">
        <v>140</v>
      </c>
      <c r="D83" s="15" t="s">
        <v>15</v>
      </c>
      <c r="E83" s="15" t="s">
        <v>141</v>
      </c>
      <c r="F83" s="17">
        <f>F71</f>
      </c>
      <c r="G83" s="23">
        <f>F83</f>
      </c>
      <c r="H83" s="6" t="s">
        <v>96</v>
      </c>
      <c r="I83" s="15" t="s">
        <v>12</v>
      </c>
      <c r="J83" s="17" t="s">
        <v>142</v>
      </c>
    </row>
    <row x14ac:dyDescent="0.25" r="84" customHeight="1" ht="18.75">
      <c r="A84" s="1"/>
      <c r="B84" s="1"/>
      <c r="C84" s="21" t="s">
        <v>143</v>
      </c>
      <c r="D84" s="11" t="s">
        <v>15</v>
      </c>
      <c r="E84" s="11" t="s">
        <v>99</v>
      </c>
      <c r="F84" s="20" t="s">
        <v>105</v>
      </c>
      <c r="G84" s="24">
        <f>F84</f>
      </c>
      <c r="H84" s="6" t="s">
        <v>96</v>
      </c>
      <c r="I84" s="11" t="s">
        <v>12</v>
      </c>
      <c r="J84" s="13" t="s">
        <v>144</v>
      </c>
    </row>
    <row x14ac:dyDescent="0.25" r="85" customHeight="1" ht="18.75">
      <c r="A85" s="1"/>
      <c r="B85" s="1"/>
      <c r="C85" s="21" t="s">
        <v>145</v>
      </c>
      <c r="D85" s="11" t="s">
        <v>15</v>
      </c>
      <c r="E85" s="11" t="s">
        <v>99</v>
      </c>
      <c r="F85" s="20" t="s">
        <v>146</v>
      </c>
      <c r="G85" s="24">
        <v>275</v>
      </c>
      <c r="H85" s="6" t="s">
        <v>96</v>
      </c>
      <c r="I85" s="11" t="s">
        <v>12</v>
      </c>
      <c r="J85" s="13" t="s">
        <v>144</v>
      </c>
    </row>
    <row x14ac:dyDescent="0.25" r="86" customHeight="1" ht="18.75">
      <c r="A86" s="1"/>
      <c r="B86" s="1"/>
      <c r="C86" s="10" t="s">
        <v>147</v>
      </c>
      <c r="D86" s="11" t="s">
        <v>15</v>
      </c>
      <c r="E86" s="11" t="s">
        <v>99</v>
      </c>
      <c r="F86" s="20" t="s">
        <v>105</v>
      </c>
      <c r="G86" s="24">
        <f>F86</f>
      </c>
      <c r="H86" s="6" t="s">
        <v>96</v>
      </c>
      <c r="I86" s="11" t="s">
        <v>12</v>
      </c>
      <c r="J86" s="13" t="s">
        <v>136</v>
      </c>
    </row>
    <row x14ac:dyDescent="0.25" r="87" customHeight="1" ht="18.75">
      <c r="A87" s="1"/>
      <c r="B87" s="1"/>
      <c r="C87" s="21" t="s">
        <v>148</v>
      </c>
      <c r="D87" s="11" t="s">
        <v>15</v>
      </c>
      <c r="E87" s="11" t="s">
        <v>113</v>
      </c>
      <c r="F87" s="20" t="s">
        <v>127</v>
      </c>
      <c r="G87" s="24">
        <f>F87</f>
      </c>
      <c r="H87" s="6" t="s">
        <v>96</v>
      </c>
      <c r="I87" s="11" t="s">
        <v>12</v>
      </c>
      <c r="J87" s="13">
        <v>35</v>
      </c>
    </row>
    <row x14ac:dyDescent="0.25" r="88" customHeight="1" ht="18.75">
      <c r="A88" s="1"/>
      <c r="B88" s="1"/>
      <c r="C88" s="10" t="s">
        <v>149</v>
      </c>
      <c r="D88" s="11" t="s">
        <v>15</v>
      </c>
      <c r="E88" s="11" t="s">
        <v>99</v>
      </c>
      <c r="F88" s="20" t="s">
        <v>150</v>
      </c>
      <c r="G88" s="24">
        <f>F88</f>
      </c>
      <c r="H88" s="6" t="s">
        <v>96</v>
      </c>
      <c r="I88" s="11" t="s">
        <v>12</v>
      </c>
      <c r="J88" s="13" t="s">
        <v>125</v>
      </c>
    </row>
    <row x14ac:dyDescent="0.25" r="89" customHeight="1" ht="18.75">
      <c r="A89" s="1"/>
      <c r="B89" s="1"/>
      <c r="C89" s="21" t="s">
        <v>151</v>
      </c>
      <c r="D89" s="11" t="s">
        <v>15</v>
      </c>
      <c r="E89" s="11" t="s">
        <v>99</v>
      </c>
      <c r="F89" s="20" t="s">
        <v>152</v>
      </c>
      <c r="G89" s="24">
        <f>F89</f>
      </c>
      <c r="H89" s="6" t="s">
        <v>96</v>
      </c>
      <c r="I89" s="11" t="s">
        <v>12</v>
      </c>
      <c r="J89" s="13" t="s">
        <v>144</v>
      </c>
    </row>
    <row x14ac:dyDescent="0.25" r="90" customHeight="1" ht="18.75">
      <c r="A90" s="1"/>
      <c r="B90" s="1"/>
      <c r="C90" s="10" t="s">
        <v>153</v>
      </c>
      <c r="D90" s="11" t="s">
        <v>15</v>
      </c>
      <c r="E90" s="11" t="s">
        <v>154</v>
      </c>
      <c r="F90" s="20" t="s">
        <v>105</v>
      </c>
      <c r="G90" s="24">
        <f>F90</f>
      </c>
      <c r="H90" s="6" t="s">
        <v>96</v>
      </c>
      <c r="I90" s="11" t="s">
        <v>12</v>
      </c>
      <c r="J90" s="13" t="s">
        <v>80</v>
      </c>
    </row>
    <row x14ac:dyDescent="0.25" r="91" customHeight="1" ht="18.75">
      <c r="A91" s="1"/>
      <c r="B91" s="1"/>
      <c r="C91" s="10" t="s">
        <v>155</v>
      </c>
      <c r="D91" s="11" t="s">
        <v>15</v>
      </c>
      <c r="E91" s="11" t="s">
        <v>99</v>
      </c>
      <c r="F91" s="20" t="s">
        <v>105</v>
      </c>
      <c r="G91" s="24">
        <f>F91</f>
      </c>
      <c r="H91" s="6" t="s">
        <v>96</v>
      </c>
      <c r="I91" s="11" t="s">
        <v>12</v>
      </c>
      <c r="J91" s="13" t="s">
        <v>80</v>
      </c>
    </row>
    <row x14ac:dyDescent="0.25" r="92" customHeight="1" ht="18.75">
      <c r="A92" s="1"/>
      <c r="B92" s="1"/>
      <c r="C92" s="10" t="s">
        <v>156</v>
      </c>
      <c r="D92" s="11" t="s">
        <v>15</v>
      </c>
      <c r="E92" s="11" t="s">
        <v>154</v>
      </c>
      <c r="F92" s="20" t="s">
        <v>105</v>
      </c>
      <c r="G92" s="24">
        <f>F92</f>
      </c>
      <c r="H92" s="6" t="s">
        <v>96</v>
      </c>
      <c r="I92" s="11" t="s">
        <v>12</v>
      </c>
      <c r="J92" s="13" t="s">
        <v>80</v>
      </c>
    </row>
    <row x14ac:dyDescent="0.25" r="93" customHeight="1" ht="18.75">
      <c r="A93" s="1"/>
      <c r="B93" s="1"/>
      <c r="C93" s="10" t="s">
        <v>157</v>
      </c>
      <c r="D93" s="11" t="s">
        <v>15</v>
      </c>
      <c r="E93" s="11" t="s">
        <v>99</v>
      </c>
      <c r="F93" s="20" t="s">
        <v>158</v>
      </c>
      <c r="G93" s="24">
        <v>150</v>
      </c>
      <c r="H93" s="6" t="s">
        <v>96</v>
      </c>
      <c r="I93" s="11" t="s">
        <v>12</v>
      </c>
      <c r="J93" s="13" t="s">
        <v>144</v>
      </c>
    </row>
    <row x14ac:dyDescent="0.25" r="94" customHeight="1" ht="18.75">
      <c r="A94" s="1"/>
      <c r="B94" s="1"/>
      <c r="C94" s="10" t="s">
        <v>159</v>
      </c>
      <c r="D94" s="11" t="s">
        <v>15</v>
      </c>
      <c r="E94" s="11" t="s">
        <v>99</v>
      </c>
      <c r="F94" s="20" t="s">
        <v>146</v>
      </c>
      <c r="G94" s="24">
        <v>150</v>
      </c>
      <c r="H94" s="6" t="s">
        <v>96</v>
      </c>
      <c r="I94" s="11" t="s">
        <v>12</v>
      </c>
      <c r="J94" s="13" t="s">
        <v>136</v>
      </c>
    </row>
    <row x14ac:dyDescent="0.25" r="95" customHeight="1" ht="18.75">
      <c r="A95" s="1"/>
      <c r="B95" s="1"/>
      <c r="C95" s="21" t="s">
        <v>160</v>
      </c>
      <c r="D95" s="11" t="s">
        <v>9</v>
      </c>
      <c r="E95" s="11" t="s">
        <v>30</v>
      </c>
      <c r="F95" s="20" t="s">
        <v>161</v>
      </c>
      <c r="G95" s="24">
        <f>F95</f>
      </c>
      <c r="H95" s="6" t="s">
        <v>96</v>
      </c>
      <c r="I95" s="11" t="s">
        <v>87</v>
      </c>
      <c r="J95" s="17">
        <v>38</v>
      </c>
    </row>
    <row x14ac:dyDescent="0.25" r="96" customHeight="1" ht="18.75">
      <c r="A96" s="1"/>
      <c r="B96" s="1"/>
      <c r="C96" s="10" t="s">
        <v>162</v>
      </c>
      <c r="D96" s="11" t="s">
        <v>15</v>
      </c>
      <c r="E96" s="11" t="s">
        <v>163</v>
      </c>
      <c r="F96" s="20" t="s">
        <v>164</v>
      </c>
      <c r="G96" s="24">
        <f>F96</f>
      </c>
      <c r="H96" s="6" t="s">
        <v>96</v>
      </c>
      <c r="I96" s="11" t="s">
        <v>87</v>
      </c>
      <c r="J96" s="13">
        <v>45</v>
      </c>
    </row>
    <row x14ac:dyDescent="0.25" r="97" customHeight="1" ht="18.75">
      <c r="A97" s="1"/>
      <c r="B97" s="1"/>
      <c r="C97" s="19" t="s">
        <v>165</v>
      </c>
      <c r="D97" s="15" t="s">
        <v>15</v>
      </c>
      <c r="E97" s="15" t="s">
        <v>30</v>
      </c>
      <c r="F97" s="22" t="s">
        <v>95</v>
      </c>
      <c r="G97" s="23">
        <f>F97</f>
      </c>
      <c r="H97" s="6" t="s">
        <v>96</v>
      </c>
      <c r="I97" s="15" t="s">
        <v>87</v>
      </c>
      <c r="J97" s="17" t="s">
        <v>166</v>
      </c>
    </row>
    <row x14ac:dyDescent="0.25" r="98" customHeight="1" ht="18.75">
      <c r="A98" s="1"/>
      <c r="B98" s="1"/>
      <c r="C98" s="2"/>
      <c r="D98" s="3"/>
      <c r="E98" s="3"/>
      <c r="F98" s="4"/>
      <c r="G98" s="5"/>
      <c r="H98" s="2"/>
      <c r="I98" s="3"/>
      <c r="J98" s="4"/>
    </row>
    <row x14ac:dyDescent="0.25" r="99" customHeight="1" ht="18.75">
      <c r="A99" s="1"/>
      <c r="B99" s="1"/>
      <c r="C99" s="2"/>
      <c r="D99" s="3"/>
      <c r="E99" s="3"/>
      <c r="F99" s="4"/>
      <c r="G99" s="5"/>
      <c r="H99" s="2"/>
      <c r="I99" s="3"/>
      <c r="J99" s="4"/>
    </row>
    <row x14ac:dyDescent="0.25" r="100" customHeight="1" ht="18.75">
      <c r="A100" s="1"/>
      <c r="B100" s="1"/>
      <c r="C100" s="2"/>
      <c r="D100" s="3"/>
      <c r="E100" s="3"/>
      <c r="F100" s="4"/>
      <c r="G100" s="5"/>
      <c r="H100" s="2"/>
      <c r="I100" s="3"/>
      <c r="J100" s="4"/>
    </row>
    <row x14ac:dyDescent="0.25" r="101" customHeight="1" ht="18.75">
      <c r="A101" s="1"/>
      <c r="B101" s="1"/>
      <c r="C101" s="6" t="s">
        <v>0</v>
      </c>
      <c r="D101" s="6" t="s">
        <v>1</v>
      </c>
      <c r="E101" s="6" t="s">
        <v>2</v>
      </c>
      <c r="F101" s="7" t="s">
        <v>167</v>
      </c>
      <c r="G101" s="8" t="s">
        <v>4</v>
      </c>
      <c r="H101" s="6" t="s">
        <v>5</v>
      </c>
      <c r="I101" s="6" t="s">
        <v>6</v>
      </c>
      <c r="J101" s="9" t="s">
        <v>7</v>
      </c>
    </row>
    <row x14ac:dyDescent="0.25" r="102" customHeight="1" ht="18.75">
      <c r="A102" s="1"/>
      <c r="B102" s="1"/>
      <c r="C102" s="6" t="s">
        <v>168</v>
      </c>
      <c r="D102" s="6" t="s">
        <v>15</v>
      </c>
      <c r="E102" s="6" t="s">
        <v>30</v>
      </c>
      <c r="F102" s="7" t="s">
        <v>169</v>
      </c>
      <c r="G102" s="5"/>
      <c r="H102" s="6" t="s">
        <v>11</v>
      </c>
      <c r="I102" s="6" t="s">
        <v>87</v>
      </c>
      <c r="J102" s="25">
        <v>10</v>
      </c>
    </row>
    <row x14ac:dyDescent="0.25" r="103" customHeight="1" ht="18.75">
      <c r="A103" s="1"/>
      <c r="B103" s="1"/>
      <c r="C103" s="19" t="s">
        <v>170</v>
      </c>
      <c r="D103" s="11" t="s">
        <v>171</v>
      </c>
      <c r="E103" s="11" t="s">
        <v>172</v>
      </c>
      <c r="F103" s="20" t="s">
        <v>173</v>
      </c>
      <c r="G103" s="5"/>
      <c r="H103" s="6" t="s">
        <v>11</v>
      </c>
      <c r="I103" s="11" t="s">
        <v>174</v>
      </c>
      <c r="J103" s="13">
        <v>26</v>
      </c>
    </row>
    <row x14ac:dyDescent="0.25" r="104" customHeight="1" ht="18.75">
      <c r="A104" s="1"/>
      <c r="B104" s="1"/>
      <c r="C104" s="14" t="s">
        <v>175</v>
      </c>
      <c r="D104" s="11" t="s">
        <v>171</v>
      </c>
      <c r="E104" s="11" t="s">
        <v>176</v>
      </c>
      <c r="F104" s="20" t="s">
        <v>177</v>
      </c>
      <c r="G104" s="5"/>
      <c r="H104" s="6" t="s">
        <v>11</v>
      </c>
      <c r="I104" s="11" t="s">
        <v>178</v>
      </c>
      <c r="J104" s="13">
        <v>36</v>
      </c>
    </row>
    <row x14ac:dyDescent="0.25" r="105" customHeight="1" ht="18.75">
      <c r="A105" s="1"/>
      <c r="B105" s="1"/>
      <c r="C105" s="14" t="s">
        <v>179</v>
      </c>
      <c r="D105" s="11" t="s">
        <v>171</v>
      </c>
      <c r="E105" s="11" t="s">
        <v>180</v>
      </c>
      <c r="F105" s="20" t="s">
        <v>181</v>
      </c>
      <c r="G105" s="5"/>
      <c r="H105" s="6" t="s">
        <v>11</v>
      </c>
      <c r="I105" s="11" t="s">
        <v>178</v>
      </c>
      <c r="J105" s="13">
        <v>45</v>
      </c>
    </row>
    <row x14ac:dyDescent="0.25" r="106" customHeight="1" ht="18.75">
      <c r="A106" s="1"/>
      <c r="B106" s="1"/>
      <c r="C106" s="14" t="s">
        <v>182</v>
      </c>
      <c r="D106" s="11" t="s">
        <v>171</v>
      </c>
      <c r="E106" s="11" t="s">
        <v>172</v>
      </c>
      <c r="F106" s="20" t="s">
        <v>183</v>
      </c>
      <c r="G106" s="5"/>
      <c r="H106" s="6" t="s">
        <v>11</v>
      </c>
      <c r="I106" s="11" t="s">
        <v>178</v>
      </c>
      <c r="J106" s="13">
        <v>38</v>
      </c>
    </row>
    <row x14ac:dyDescent="0.25" r="107" customHeight="1" ht="18.75">
      <c r="A107" s="1"/>
      <c r="B107" s="1"/>
      <c r="C107" s="14" t="s">
        <v>184</v>
      </c>
      <c r="D107" s="11" t="s">
        <v>171</v>
      </c>
      <c r="E107" s="11" t="s">
        <v>185</v>
      </c>
      <c r="F107" s="20" t="s">
        <v>186</v>
      </c>
      <c r="G107" s="5"/>
      <c r="H107" s="6" t="s">
        <v>11</v>
      </c>
      <c r="I107" s="11" t="s">
        <v>174</v>
      </c>
      <c r="J107" s="13">
        <v>38</v>
      </c>
    </row>
    <row x14ac:dyDescent="0.25" r="108" customHeight="1" ht="18.75">
      <c r="A108" s="1"/>
      <c r="B108" s="1"/>
      <c r="C108" s="14" t="s">
        <v>187</v>
      </c>
      <c r="D108" s="11" t="s">
        <v>171</v>
      </c>
      <c r="E108" s="11" t="s">
        <v>188</v>
      </c>
      <c r="F108" s="20" t="s">
        <v>189</v>
      </c>
      <c r="G108" s="5"/>
      <c r="H108" s="6" t="s">
        <v>11</v>
      </c>
      <c r="I108" s="11" t="s">
        <v>178</v>
      </c>
      <c r="J108" s="13">
        <v>25</v>
      </c>
    </row>
    <row x14ac:dyDescent="0.25" r="109" customHeight="1" ht="18.75">
      <c r="A109" s="1"/>
      <c r="B109" s="1"/>
      <c r="C109" s="10" t="s">
        <v>190</v>
      </c>
      <c r="D109" s="11" t="s">
        <v>171</v>
      </c>
      <c r="E109" s="11" t="s">
        <v>176</v>
      </c>
      <c r="F109" s="20" t="s">
        <v>183</v>
      </c>
      <c r="G109" s="5"/>
      <c r="H109" s="6" t="s">
        <v>11</v>
      </c>
      <c r="I109" s="11" t="s">
        <v>174</v>
      </c>
      <c r="J109" s="13">
        <v>32</v>
      </c>
    </row>
    <row x14ac:dyDescent="0.25" r="110" customHeight="1" ht="18.75">
      <c r="A110" s="1"/>
      <c r="B110" s="1"/>
      <c r="C110" s="10" t="s">
        <v>191</v>
      </c>
      <c r="D110" s="11" t="s">
        <v>171</v>
      </c>
      <c r="E110" s="11" t="s">
        <v>176</v>
      </c>
      <c r="F110" s="20" t="s">
        <v>183</v>
      </c>
      <c r="G110" s="5"/>
      <c r="H110" s="6" t="s">
        <v>11</v>
      </c>
      <c r="I110" s="11" t="s">
        <v>174</v>
      </c>
      <c r="J110" s="13">
        <v>32</v>
      </c>
    </row>
    <row x14ac:dyDescent="0.25" r="111" customHeight="1" ht="18.75">
      <c r="A111" s="1"/>
      <c r="B111" s="1"/>
      <c r="C111" s="10" t="s">
        <v>192</v>
      </c>
      <c r="D111" s="11" t="s">
        <v>171</v>
      </c>
      <c r="E111" s="11" t="s">
        <v>193</v>
      </c>
      <c r="F111" s="20" t="s">
        <v>194</v>
      </c>
      <c r="G111" s="5"/>
      <c r="H111" s="6" t="s">
        <v>11</v>
      </c>
      <c r="I111" s="11" t="s">
        <v>174</v>
      </c>
      <c r="J111" s="13">
        <v>41</v>
      </c>
    </row>
    <row x14ac:dyDescent="0.25" r="112" customHeight="1" ht="18.75">
      <c r="A112" s="1"/>
      <c r="B112" s="1"/>
      <c r="C112" s="10" t="s">
        <v>195</v>
      </c>
      <c r="D112" s="11" t="s">
        <v>171</v>
      </c>
      <c r="E112" s="11" t="s">
        <v>193</v>
      </c>
      <c r="F112" s="20" t="s">
        <v>196</v>
      </c>
      <c r="G112" s="5"/>
      <c r="H112" s="6" t="s">
        <v>11</v>
      </c>
      <c r="I112" s="11" t="s">
        <v>174</v>
      </c>
      <c r="J112" s="13">
        <v>41</v>
      </c>
    </row>
    <row x14ac:dyDescent="0.25" r="113" customHeight="1" ht="18.75">
      <c r="A113" s="1"/>
      <c r="B113" s="1"/>
      <c r="C113" s="10" t="s">
        <v>197</v>
      </c>
      <c r="D113" s="11" t="s">
        <v>171</v>
      </c>
      <c r="E113" s="11" t="s">
        <v>185</v>
      </c>
      <c r="F113" s="20" t="s">
        <v>198</v>
      </c>
      <c r="G113" s="5"/>
      <c r="H113" s="6" t="s">
        <v>11</v>
      </c>
      <c r="I113" s="11" t="s">
        <v>174</v>
      </c>
      <c r="J113" s="13">
        <v>38</v>
      </c>
    </row>
    <row x14ac:dyDescent="0.25" r="114" customHeight="1" ht="18.75">
      <c r="A114" s="1"/>
      <c r="B114" s="1"/>
      <c r="C114" s="10" t="s">
        <v>199</v>
      </c>
      <c r="D114" s="11" t="s">
        <v>171</v>
      </c>
      <c r="E114" s="11" t="s">
        <v>185</v>
      </c>
      <c r="F114" s="20" t="s">
        <v>186</v>
      </c>
      <c r="G114" s="5"/>
      <c r="H114" s="6" t="s">
        <v>11</v>
      </c>
      <c r="I114" s="11" t="s">
        <v>174</v>
      </c>
      <c r="J114" s="13">
        <v>38</v>
      </c>
    </row>
    <row x14ac:dyDescent="0.25" r="115" customHeight="1" ht="18.75">
      <c r="A115" s="1"/>
      <c r="B115" s="1"/>
      <c r="C115" s="10" t="s">
        <v>200</v>
      </c>
      <c r="D115" s="11" t="s">
        <v>171</v>
      </c>
      <c r="E115" s="11" t="s">
        <v>201</v>
      </c>
      <c r="F115" s="20" t="s">
        <v>202</v>
      </c>
      <c r="G115" s="5"/>
      <c r="H115" s="6" t="s">
        <v>11</v>
      </c>
      <c r="I115" s="11" t="s">
        <v>174</v>
      </c>
      <c r="J115" s="13">
        <v>37</v>
      </c>
    </row>
    <row x14ac:dyDescent="0.25" r="116" customHeight="1" ht="18.75">
      <c r="A116" s="1"/>
      <c r="B116" s="1"/>
      <c r="C116" s="10" t="s">
        <v>203</v>
      </c>
      <c r="D116" s="11" t="s">
        <v>171</v>
      </c>
      <c r="E116" s="11" t="s">
        <v>193</v>
      </c>
      <c r="F116" s="20" t="s">
        <v>204</v>
      </c>
      <c r="G116" s="5"/>
      <c r="H116" s="6" t="s">
        <v>11</v>
      </c>
      <c r="I116" s="11" t="s">
        <v>174</v>
      </c>
      <c r="J116" s="13">
        <v>41</v>
      </c>
    </row>
    <row x14ac:dyDescent="0.25" r="117" customHeight="1" ht="18.75">
      <c r="A117" s="1"/>
      <c r="B117" s="1"/>
      <c r="C117" s="10" t="s">
        <v>205</v>
      </c>
      <c r="D117" s="11" t="s">
        <v>171</v>
      </c>
      <c r="E117" s="11" t="s">
        <v>193</v>
      </c>
      <c r="F117" s="20" t="s">
        <v>206</v>
      </c>
      <c r="G117" s="5"/>
      <c r="H117" s="6" t="s">
        <v>11</v>
      </c>
      <c r="I117" s="11" t="s">
        <v>174</v>
      </c>
      <c r="J117" s="13">
        <v>41</v>
      </c>
    </row>
    <row x14ac:dyDescent="0.25" r="118" customHeight="1" ht="18.75">
      <c r="A118" s="1"/>
      <c r="B118" s="1"/>
      <c r="C118" s="10" t="s">
        <v>207</v>
      </c>
      <c r="D118" s="11" t="s">
        <v>171</v>
      </c>
      <c r="E118" s="11" t="s">
        <v>201</v>
      </c>
      <c r="F118" s="20" t="s">
        <v>202</v>
      </c>
      <c r="G118" s="5"/>
      <c r="H118" s="6" t="s">
        <v>11</v>
      </c>
      <c r="I118" s="11" t="s">
        <v>174</v>
      </c>
      <c r="J118" s="13">
        <v>37</v>
      </c>
    </row>
    <row x14ac:dyDescent="0.25" r="119" customHeight="1" ht="18.75">
      <c r="A119" s="1"/>
      <c r="B119" s="1"/>
      <c r="C119" s="10" t="s">
        <v>208</v>
      </c>
      <c r="D119" s="11" t="s">
        <v>171</v>
      </c>
      <c r="E119" s="11" t="s">
        <v>176</v>
      </c>
      <c r="F119" s="20" t="s">
        <v>209</v>
      </c>
      <c r="G119" s="5"/>
      <c r="H119" s="6" t="s">
        <v>11</v>
      </c>
      <c r="I119" s="11" t="s">
        <v>174</v>
      </c>
      <c r="J119" s="13">
        <v>32</v>
      </c>
    </row>
    <row x14ac:dyDescent="0.25" r="120" customHeight="1" ht="18.75">
      <c r="A120" s="1"/>
      <c r="B120" s="1"/>
      <c r="C120" s="10" t="s">
        <v>210</v>
      </c>
      <c r="D120" s="11" t="s">
        <v>171</v>
      </c>
      <c r="E120" s="11" t="s">
        <v>193</v>
      </c>
      <c r="F120" s="20" t="s">
        <v>211</v>
      </c>
      <c r="G120" s="5"/>
      <c r="H120" s="6" t="s">
        <v>11</v>
      </c>
      <c r="I120" s="11" t="s">
        <v>174</v>
      </c>
      <c r="J120" s="13">
        <v>41</v>
      </c>
    </row>
    <row x14ac:dyDescent="0.25" r="121" customHeight="1" ht="18.75">
      <c r="A121" s="1"/>
      <c r="B121" s="1"/>
      <c r="C121" s="10" t="s">
        <v>212</v>
      </c>
      <c r="D121" s="11" t="s">
        <v>171</v>
      </c>
      <c r="E121" s="11" t="s">
        <v>176</v>
      </c>
      <c r="F121" s="20" t="s">
        <v>183</v>
      </c>
      <c r="G121" s="5"/>
      <c r="H121" s="6" t="s">
        <v>11</v>
      </c>
      <c r="I121" s="11" t="s">
        <v>174</v>
      </c>
      <c r="J121" s="13">
        <v>32</v>
      </c>
    </row>
    <row x14ac:dyDescent="0.25" r="122" customHeight="1" ht="18.75">
      <c r="A122" s="1"/>
      <c r="B122" s="1"/>
      <c r="C122" s="10" t="s">
        <v>213</v>
      </c>
      <c r="D122" s="11" t="s">
        <v>171</v>
      </c>
      <c r="E122" s="11" t="s">
        <v>193</v>
      </c>
      <c r="F122" s="20" t="s">
        <v>214</v>
      </c>
      <c r="G122" s="5"/>
      <c r="H122" s="6" t="s">
        <v>11</v>
      </c>
      <c r="I122" s="11" t="s">
        <v>174</v>
      </c>
      <c r="J122" s="13">
        <v>41</v>
      </c>
    </row>
    <row x14ac:dyDescent="0.25" r="123" customHeight="1" ht="18.75">
      <c r="A123" s="1"/>
      <c r="B123" s="1"/>
      <c r="C123" s="10" t="s">
        <v>215</v>
      </c>
      <c r="D123" s="11" t="s">
        <v>171</v>
      </c>
      <c r="E123" s="11" t="s">
        <v>180</v>
      </c>
      <c r="F123" s="20" t="s">
        <v>216</v>
      </c>
      <c r="G123" s="5"/>
      <c r="H123" s="6" t="s">
        <v>11</v>
      </c>
      <c r="I123" s="11" t="s">
        <v>174</v>
      </c>
      <c r="J123" s="13">
        <v>39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TARIFARIO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2025-10-13T22:48:32.933Z</dcterms:created>
  <dcterms:modified xsi:type="dcterms:W3CDTF">2025-10-13T22:48:32.933Z</dcterms:modified>
</cp:coreProperties>
</file>