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<sst xmlns="http://schemas.openxmlformats.org/spreadsheetml/2006/main" count="28" uniqueCount="28">
  <si>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Año 1</t>
  </si>
  <si>
    <t xml:space="preserve">Año 2</t>
  </si>
  <si>
    <t xml:space="preserve">Año 3</t>
  </si>
  <si>
    <t xml:space="preserve">Año 4</t>
  </si>
  <si>
    <t xml:space="preserve">Año 5</t>
  </si>
  <si>
    <t xml:space="preserve">Año 6</t>
  </si>
  <si>
    <t xml:space="preserve">Año 7</t>
  </si>
  <si>
    <t xml:space="preserve">Año 8</t>
  </si>
  <si>
    <t xml:space="preserve">Año 9</t>
  </si>
  <si>
    <t xml:space="preserve">Año 10</t>
  </si>
  <si>
    <t xml:space="preserve">Año 11</t>
  </si>
  <si>
    <t xml:space="preserve">Año 12</t>
  </si>
  <si>
    <t xml:space="preserve">Año 13</t>
  </si>
  <si>
    <t xml:space="preserve">Año 14</t>
  </si>
  <si>
    <t xml:space="preserve">Año 15</t>
  </si>
  <si>
    <t xml:space="preserve">Subvenciones</t>
  </si>
  <si>
    <t xml:space="preserve">Equipamiento</t>
  </si>
  <si>
    <t xml:space="preserve">Ingresos</t>
  </si>
  <si>
    <t xml:space="preserve">Operación y Mantenimiento</t>
  </si>
  <si>
    <t xml:space="preserve">Beneficio Bruto</t>
  </si>
  <si>
    <t xml:space="preserve">Costes</t>
  </si>
  <si>
    <t xml:space="preserve">Flujo de Caja Neto</t>
  </si>
  <si>
    <t xml:space="preserve">Valor Actual Neto</t>
  </si>
  <si>
    <t xml:space="preserve">Número de usuarios</t>
  </si>
  <si>
    <t xml:space="preserve">Índice de Penetración</t>
  </si>
  <si>
    <t xml:space="preserve">Usuarios Captados</t>
  </si>
  <si>
    <t xml:space="preserve">Ingresos por usuario</t>
  </si>
  <si>
    <t xml:space="preserve">Ingresos Totales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</si>
</sst>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\ %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A1" activeCellId="0" sqref="A1:P9"/>
    </sheetView>
  </sheetViews>
  <sheetFormatPr defaultRowHeight="12.8" zeroHeight="false" outlineLevelRow="0" outlineLevelCol="0"/>
  <cols>
    <col collapsed="false" customWidth="true" hidden="false" outlineLevel="0" max="1" min="1" style="0" width="26.7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</row>
    <row r="2" customFormat="false" ht="12.8" hidden="false" customHeight="false" outlineLevel="0" collapsed="false">
      <c r="A2" s="0" t="s">
        <v>15</v>
      </c>
      <c r="B2" s="1" t="n">
        <v>350000</v>
      </c>
      <c r="C2" s="1" t="n">
        <f aca="false">B$2-20000</f>
        <v>330000</v>
      </c>
      <c r="D2" s="1" t="n">
        <f aca="false">C$2-20000</f>
        <v>310000</v>
      </c>
      <c r="E2" s="1" t="n">
        <f aca="false">D$2-20000</f>
        <v>290000</v>
      </c>
      <c r="F2" s="1" t="n">
        <f aca="false">E$2-20000</f>
        <v>270000</v>
      </c>
      <c r="G2" s="1" t="n">
        <f aca="false">F$2-20000</f>
        <v>250000</v>
      </c>
      <c r="H2" s="1" t="n">
        <f aca="false">G$2-20000</f>
        <v>230000</v>
      </c>
      <c r="I2" s="1" t="n">
        <f aca="false">H$2-20000</f>
        <v>210000</v>
      </c>
      <c r="J2" s="1" t="n">
        <f aca="false">I$2-20000</f>
        <v>190000</v>
      </c>
      <c r="K2" s="1" t="n">
        <f aca="false">J$2-20000</f>
        <v>170000</v>
      </c>
      <c r="L2" s="1" t="n">
        <v>350001</v>
      </c>
      <c r="M2" s="1" t="n">
        <v>0</v>
      </c>
      <c r="N2" s="1" t="n">
        <v>0</v>
      </c>
      <c r="O2" s="1" t="n">
        <v>0</v>
      </c>
      <c r="P2" s="1" t="n">
        <v>0</v>
      </c>
    </row>
    <row r="3" customFormat="false" ht="12.8" hidden="false" customHeight="false" outlineLevel="0" collapsed="false">
      <c r="A3" s="0" t="s">
        <v>16</v>
      </c>
      <c r="B3" s="1" t="n">
        <v>1015241.48</v>
      </c>
      <c r="C3" s="1" t="n">
        <v>0</v>
      </c>
      <c r="D3" s="1" t="n">
        <v>0</v>
      </c>
      <c r="E3" s="1" t="n">
        <v>0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0</v>
      </c>
      <c r="L3" s="1" t="n">
        <v>0</v>
      </c>
      <c r="M3" s="1" t="n">
        <v>0</v>
      </c>
      <c r="N3" s="1" t="n">
        <v>0</v>
      </c>
      <c r="O3" s="1" t="n">
        <v>0</v>
      </c>
      <c r="P3" s="1" t="n">
        <v>0</v>
      </c>
    </row>
    <row r="4" customFormat="false" ht="12.8" hidden="false" customHeight="false" outlineLevel="0" collapsed="false">
      <c r="A4" s="0" t="s">
        <v>17</v>
      </c>
      <c r="B4" s="1" t="n">
        <v>0</v>
      </c>
      <c r="C4" s="1" t="n">
        <f aca="false">$B$17</f>
        <v>47400</v>
      </c>
      <c r="D4" s="1" t="n">
        <f aca="false">C$4+1000</f>
        <v>48400</v>
      </c>
      <c r="E4" s="1" t="n">
        <f aca="false">D$4+1000</f>
        <v>49400</v>
      </c>
      <c r="F4" s="1" t="n">
        <f aca="false">E$4+1000</f>
        <v>50400</v>
      </c>
      <c r="G4" s="1" t="n">
        <f aca="false">F$4+1000</f>
        <v>51400</v>
      </c>
      <c r="H4" s="1" t="n">
        <f aca="false">G$4+1000</f>
        <v>52400</v>
      </c>
      <c r="I4" s="1" t="n">
        <f aca="false">H$4+1000</f>
        <v>53400</v>
      </c>
      <c r="J4" s="1" t="n">
        <f aca="false">I$4+1000</f>
        <v>54400</v>
      </c>
      <c r="K4" s="1" t="n">
        <f aca="false">J$4+1000</f>
        <v>55400</v>
      </c>
      <c r="L4" s="1" t="n">
        <f aca="false">K$4+1000</f>
        <v>56400</v>
      </c>
      <c r="M4" s="1" t="n">
        <f aca="false">L$4+1000</f>
        <v>57400</v>
      </c>
      <c r="N4" s="1" t="n">
        <f aca="false">M$4+1000</f>
        <v>58400</v>
      </c>
      <c r="O4" s="1" t="n">
        <f aca="false">N$4+1000</f>
        <v>59400</v>
      </c>
      <c r="P4" s="1" t="n">
        <f aca="false">O$4+1000</f>
        <v>60400</v>
      </c>
    </row>
    <row r="5" customFormat="false" ht="12.8" hidden="false" customHeight="false" outlineLevel="0" collapsed="false">
      <c r="A5" s="0" t="s">
        <v>18</v>
      </c>
      <c r="B5" s="1" t="n">
        <v>0</v>
      </c>
      <c r="C5" s="1" t="n">
        <v>56791.89</v>
      </c>
      <c r="D5" s="1" t="n">
        <v>56791.89</v>
      </c>
      <c r="E5" s="1" t="n">
        <v>56791.89</v>
      </c>
      <c r="F5" s="1" t="n">
        <v>56791.89</v>
      </c>
      <c r="G5" s="1" t="n">
        <v>56791.89</v>
      </c>
      <c r="H5" s="1" t="n">
        <v>56791.89</v>
      </c>
      <c r="I5" s="1" t="n">
        <v>56791.89</v>
      </c>
      <c r="J5" s="1" t="n">
        <v>56791.89</v>
      </c>
      <c r="K5" s="1" t="n">
        <v>56791.89</v>
      </c>
      <c r="L5" s="1" t="n">
        <v>56791.89</v>
      </c>
      <c r="M5" s="1" t="n">
        <v>56791.89</v>
      </c>
      <c r="N5" s="1" t="n">
        <v>56791.89</v>
      </c>
      <c r="O5" s="1" t="n">
        <v>56791.89</v>
      </c>
      <c r="P5" s="1" t="n">
        <v>56791.89</v>
      </c>
    </row>
    <row r="6" customFormat="false" ht="12.8" hidden="false" customHeight="false" outlineLevel="0" collapsed="false">
      <c r="A6" s="0" t="s">
        <v>19</v>
      </c>
      <c r="B6" s="1" t="n">
        <v>0</v>
      </c>
      <c r="C6" s="1" t="n">
        <f aca="false">(C$2+C$4)-(C$3+C$5)</f>
        <v>320608.11</v>
      </c>
      <c r="D6" s="1" t="n">
        <f aca="false">(D$2+D$4)-(D$3+D$5)</f>
        <v>301608.11</v>
      </c>
      <c r="E6" s="1" t="n">
        <f aca="false">(E$2+E$4)-(E$3+E$5)</f>
        <v>282608.11</v>
      </c>
      <c r="F6" s="1" t="n">
        <f aca="false">(F$2+F$4)-(F$3+F$5)</f>
        <v>263608.11</v>
      </c>
      <c r="G6" s="1" t="n">
        <f aca="false">(G$2+G$4)-(G$3+G$5)</f>
        <v>244608.11</v>
      </c>
      <c r="H6" s="1" t="n">
        <f aca="false">(H$2+H$4)-(H$3+H$5)</f>
        <v>225608.11</v>
      </c>
      <c r="I6" s="1" t="n">
        <f aca="false">(I$2+I$4)-(I$3+I$5)</f>
        <v>206608.11</v>
      </c>
      <c r="J6" s="1" t="n">
        <f aca="false">(J$2+J$4)-(J$3+J$5)</f>
        <v>187608.11</v>
      </c>
      <c r="K6" s="1" t="n">
        <f aca="false">(K$2+K$4)-(K$3+K$5)</f>
        <v>168608.11</v>
      </c>
      <c r="L6" s="1" t="n">
        <f aca="false">(L$2+L$4)-(L$3+L$5)</f>
        <v>349609.11</v>
      </c>
      <c r="M6" s="1" t="n">
        <f aca="false">(M$2+M$4)-(M$3+M$5)</f>
        <v>608.110000000001</v>
      </c>
      <c r="N6" s="1" t="n">
        <f aca="false">(N$2+N$4)-(N$3+N$5)</f>
        <v>1608.11</v>
      </c>
      <c r="O6" s="1" t="n">
        <f aca="false">(O$2+O$4)-(O$3+O$5)</f>
        <v>2608.11</v>
      </c>
      <c r="P6" s="1" t="n">
        <f aca="false">(P$2+P$4)-(P$3+P$5)</f>
        <v>3608.11</v>
      </c>
    </row>
    <row r="7" customFormat="false" ht="12.8" hidden="false" customHeight="false" outlineLevel="0" collapsed="false">
      <c r="A7" s="0" t="s">
        <v>20</v>
      </c>
      <c r="B7" s="2" t="n">
        <v>0</v>
      </c>
      <c r="C7" s="2" t="n">
        <v>0.19</v>
      </c>
      <c r="D7" s="2" t="n">
        <v>0.19</v>
      </c>
      <c r="E7" s="2" t="n">
        <v>0.19</v>
      </c>
      <c r="F7" s="2" t="n">
        <v>0.19</v>
      </c>
      <c r="G7" s="2" t="n">
        <v>0.19</v>
      </c>
      <c r="H7" s="2" t="n">
        <v>0.19</v>
      </c>
      <c r="I7" s="2" t="n">
        <v>0.19</v>
      </c>
      <c r="J7" s="2" t="n">
        <v>0.19</v>
      </c>
      <c r="K7" s="2" t="n">
        <v>0.19</v>
      </c>
      <c r="L7" s="2" t="n">
        <v>0.19</v>
      </c>
      <c r="M7" s="2" t="n">
        <v>0.19</v>
      </c>
      <c r="N7" s="2" t="n">
        <v>0.19</v>
      </c>
      <c r="O7" s="2" t="n">
        <v>0.19</v>
      </c>
      <c r="P7" s="2" t="n">
        <v>0.19</v>
      </c>
    </row>
    <row r="8" customFormat="false" ht="12.8" hidden="false" customHeight="false" outlineLevel="0" collapsed="false">
      <c r="A8" s="0" t="s">
        <v>21</v>
      </c>
      <c r="B8" s="1" t="n">
        <f aca="false">B3-B2</f>
        <v>665241.48</v>
      </c>
      <c r="C8" s="1" t="n">
        <f aca="false">C$6*C$7</f>
        <v>60915.5409</v>
      </c>
      <c r="D8" s="1" t="n">
        <f aca="false">D$6*D$7</f>
        <v>57305.5409</v>
      </c>
      <c r="E8" s="1" t="n">
        <f aca="false">E$6*E$7</f>
        <v>53695.5409</v>
      </c>
      <c r="F8" s="1" t="n">
        <f aca="false">F$6*F$7</f>
        <v>50085.5409</v>
      </c>
      <c r="G8" s="1" t="n">
        <f aca="false">G$6*G$7</f>
        <v>46475.5409</v>
      </c>
      <c r="H8" s="1" t="n">
        <f aca="false">H$6*H$7</f>
        <v>42865.5409</v>
      </c>
      <c r="I8" s="1" t="n">
        <f aca="false">I$6*I$7</f>
        <v>39255.5409</v>
      </c>
      <c r="J8" s="1" t="n">
        <f aca="false">J$6*J$7</f>
        <v>35645.5409</v>
      </c>
      <c r="K8" s="1" t="n">
        <f aca="false">K$6*K$7</f>
        <v>32035.5409</v>
      </c>
      <c r="L8" s="1" t="n">
        <f aca="false">L$6*L$7</f>
        <v>66425.7309</v>
      </c>
      <c r="M8" s="1" t="n">
        <f aca="false">M$6*M$7</f>
        <v>115.5409</v>
      </c>
      <c r="N8" s="1" t="n">
        <f aca="false">N$6*N$7</f>
        <v>305.5409</v>
      </c>
      <c r="O8" s="1" t="n">
        <f aca="false">O$6*O$7</f>
        <v>495.5409</v>
      </c>
      <c r="P8" s="1" t="n">
        <f aca="false">P$6*P$7</f>
        <v>685.5409</v>
      </c>
    </row>
    <row r="9" customFormat="false" ht="12.8" hidden="false" customHeight="false" outlineLevel="0" collapsed="false">
      <c r="A9" s="0" t="s">
        <v>22</v>
      </c>
      <c r="B9" s="1" t="n">
        <f aca="false">B$6-B$8</f>
        <v>-665241.48</v>
      </c>
      <c r="C9" s="1" t="n">
        <f aca="false">B$9+C$8</f>
        <v>-604325.9391</v>
      </c>
      <c r="D9" s="1" t="n">
        <f aca="false">C$9+D$8</f>
        <v>-547020.3982</v>
      </c>
      <c r="E9" s="1" t="n">
        <f aca="false">D$9+E$8</f>
        <v>-493324.8573</v>
      </c>
      <c r="F9" s="1" t="n">
        <f aca="false">E$9+F$8</f>
        <v>-443239.3164</v>
      </c>
      <c r="G9" s="1" t="n">
        <f aca="false">F$9+G$8</f>
        <v>-396763.7755</v>
      </c>
      <c r="H9" s="1" t="n">
        <f aca="false">G$9+H$8</f>
        <v>-353898.2346</v>
      </c>
      <c r="I9" s="1" t="n">
        <f aca="false">H$9+I$8</f>
        <v>-314642.6937</v>
      </c>
      <c r="J9" s="1" t="n">
        <f aca="false">I$9+J$8</f>
        <v>-278997.1528</v>
      </c>
      <c r="K9" s="1" t="n">
        <f aca="false">J$9+K$8</f>
        <v>-246961.6119</v>
      </c>
      <c r="L9" s="1" t="n">
        <f aca="false">K$9+L$8</f>
        <v>-180535.881</v>
      </c>
      <c r="M9" s="1" t="n">
        <f aca="false">L$9+M$8</f>
        <v>-180420.3401</v>
      </c>
      <c r="N9" s="1" t="n">
        <f aca="false">M$9+N$8</f>
        <v>-180114.7992</v>
      </c>
      <c r="O9" s="1" t="n">
        <f aca="false">N$9+O$8</f>
        <v>-179619.2583</v>
      </c>
      <c r="P9" s="1" t="n">
        <f aca="false">O$9+P$8</f>
        <v>-178933.7174</v>
      </c>
    </row>
    <row r="13" customFormat="false" ht="12.8" hidden="false" customHeight="false" outlineLevel="0" collapsed="false">
      <c r="A13" s="0" t="s">
        <v>23</v>
      </c>
      <c r="B13" s="1" t="n">
        <v>842</v>
      </c>
    </row>
    <row r="14" customFormat="false" ht="12.8" hidden="false" customHeight="false" outlineLevel="0" collapsed="false">
      <c r="A14" s="0" t="s">
        <v>24</v>
      </c>
      <c r="B14" s="2" t="n">
        <v>0.75</v>
      </c>
    </row>
    <row r="15" customFormat="false" ht="12.8" hidden="false" customHeight="false" outlineLevel="0" collapsed="false">
      <c r="A15" s="0" t="s">
        <v>25</v>
      </c>
      <c r="B15" s="1" t="n">
        <f aca="false">ROUND(B13*B14,0)</f>
        <v>632</v>
      </c>
    </row>
    <row r="16" customFormat="false" ht="12.8" hidden="false" customHeight="false" outlineLevel="0" collapsed="false">
      <c r="A16" s="0" t="s">
        <v>26</v>
      </c>
      <c r="B16" s="1" t="n">
        <v>75</v>
      </c>
    </row>
    <row r="17" customFormat="false" ht="12.8" hidden="false" customHeight="false" outlineLevel="0" collapsed="false">
      <c r="A17" s="0" t="s">
        <v>27</v>
      </c>
      <c r="B17" s="1" t="n">
        <f aca="false">B15*B16</f>
        <v>47400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2019-03-21T17:23:25Z</dcterms:created>
  <dc:creator/>
  <dc:description/>
  <dc:language>es-ES</dc:language>
  <cp:lastModifiedBy/>
  <dcterms:modified xsi:type="dcterms:W3CDTF">2019-03-21T17:55:51Z</dcterms:modified>
  <cp:revision>1</cp:revision>
  <dc:subject/>
  <dc:title/>
</cp:coreProperties>
</file>