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4260" yWindow="105" windowWidth="14805" windowHeight="8010"/>
  </bookViews>
  <sheets>
    <sheet name="DarkTower" sheetId="5" r:id="rId1"/>
    <sheet name="The Expanse" sheetId="6" r:id="rId2"/>
    <sheet name="Similaridad" sheetId="4" r:id="rId3"/>
    <sheet name="Hoja1" sheetId="1" r:id="rId4"/>
  </sheets>
  <calcPr calcId="152511"/>
</workbook>
</file>

<file path=xl/calcChain.xml><?xml version="1.0" encoding="utf-8"?>
<calcChain xmlns="http://schemas.openxmlformats.org/spreadsheetml/2006/main">
  <c r="C64" i="6" l="1"/>
  <c r="C65" i="6"/>
  <c r="C66" i="6"/>
  <c r="C67" i="6"/>
  <c r="C68" i="6"/>
  <c r="C69" i="6"/>
  <c r="C70" i="6"/>
  <c r="C71" i="6"/>
  <c r="C72" i="6"/>
  <c r="C73" i="6"/>
  <c r="C74" i="6"/>
  <c r="B64" i="6"/>
  <c r="B65" i="6"/>
  <c r="B66" i="6"/>
  <c r="B67" i="6"/>
  <c r="B68" i="6"/>
  <c r="B69" i="6"/>
  <c r="B70" i="6"/>
  <c r="B71" i="6"/>
  <c r="B72" i="6"/>
  <c r="B73" i="6"/>
  <c r="B74" i="6"/>
  <c r="A65" i="6"/>
  <c r="A66" i="6" s="1"/>
  <c r="A67" i="6" s="1"/>
  <c r="A68" i="6" s="1"/>
  <c r="A69" i="6" s="1"/>
  <c r="A70" i="6" s="1"/>
  <c r="A71" i="6" s="1"/>
  <c r="A72" i="6" s="1"/>
  <c r="A73" i="6" s="1"/>
  <c r="A74" i="6" s="1"/>
  <c r="A64" i="6"/>
  <c r="C48" i="6"/>
  <c r="C49" i="6"/>
  <c r="C50" i="6"/>
  <c r="C51" i="6"/>
  <c r="C52" i="6"/>
  <c r="C53" i="6"/>
  <c r="C54" i="6"/>
  <c r="C55" i="6"/>
  <c r="C56" i="6"/>
  <c r="C57" i="6"/>
  <c r="C58" i="6"/>
  <c r="B48" i="6"/>
  <c r="B49" i="6"/>
  <c r="B50" i="6"/>
  <c r="B51" i="6"/>
  <c r="B52" i="6"/>
  <c r="B53" i="6"/>
  <c r="B54" i="6"/>
  <c r="B55" i="6"/>
  <c r="B56" i="6"/>
  <c r="B57" i="6"/>
  <c r="B58" i="6"/>
  <c r="A50" i="6"/>
  <c r="A51" i="6"/>
  <c r="A52" i="6"/>
  <c r="A53" i="6"/>
  <c r="A54" i="6" s="1"/>
  <c r="A55" i="6" s="1"/>
  <c r="A56" i="6" s="1"/>
  <c r="A57" i="6" s="1"/>
  <c r="A58" i="6" s="1"/>
  <c r="A49" i="6"/>
  <c r="A48" i="6"/>
  <c r="J7" i="4"/>
  <c r="J8" i="4"/>
  <c r="J9" i="4"/>
  <c r="J10" i="4"/>
  <c r="J11" i="4" s="1"/>
  <c r="J12" i="4" s="1"/>
  <c r="J13" i="4" s="1"/>
  <c r="J14" i="4" s="1"/>
  <c r="J15" i="4" s="1"/>
  <c r="J6" i="4"/>
  <c r="J5" i="4"/>
  <c r="K5" i="4"/>
  <c r="K6" i="4"/>
  <c r="K7" i="4"/>
  <c r="K8" i="4"/>
  <c r="K9" i="4"/>
  <c r="K10" i="4"/>
  <c r="K11" i="4"/>
  <c r="K12" i="4"/>
  <c r="K13" i="4"/>
  <c r="K14" i="4"/>
  <c r="K15" i="4"/>
  <c r="L5" i="4"/>
  <c r="L6" i="4"/>
  <c r="L7" i="4"/>
  <c r="L8" i="4"/>
  <c r="L9" i="4"/>
  <c r="L10" i="4"/>
  <c r="L11" i="4"/>
  <c r="L12" i="4"/>
  <c r="L13" i="4"/>
  <c r="L14" i="4"/>
  <c r="L15" i="4"/>
  <c r="H43" i="4"/>
  <c r="G43" i="4"/>
  <c r="M15" i="4" s="1"/>
  <c r="H42" i="4"/>
  <c r="G42" i="4"/>
  <c r="M14" i="4" s="1"/>
  <c r="H41" i="4"/>
  <c r="G41" i="4"/>
  <c r="M13" i="4" s="1"/>
  <c r="H40" i="4"/>
  <c r="G40" i="4"/>
  <c r="M12" i="4" s="1"/>
  <c r="H39" i="4"/>
  <c r="G39" i="4"/>
  <c r="M11" i="4" s="1"/>
  <c r="H38" i="4"/>
  <c r="G38" i="4"/>
  <c r="M10" i="4" s="1"/>
  <c r="H37" i="4"/>
  <c r="G37" i="4"/>
  <c r="M9" i="4" s="1"/>
  <c r="H36" i="4"/>
  <c r="G36" i="4"/>
  <c r="M8" i="4" s="1"/>
  <c r="H35" i="4"/>
  <c r="G35" i="4"/>
  <c r="M7" i="4" s="1"/>
  <c r="H34" i="4"/>
  <c r="G34" i="4"/>
  <c r="M6" i="4" s="1"/>
  <c r="H33" i="4"/>
  <c r="G33" i="4"/>
  <c r="M5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H6" i="4"/>
  <c r="H7" i="4"/>
  <c r="H8" i="4"/>
  <c r="H9" i="4"/>
  <c r="H10" i="4"/>
  <c r="H11" i="4"/>
  <c r="H12" i="4"/>
  <c r="H13" i="4"/>
  <c r="H14" i="4"/>
  <c r="H15" i="4"/>
  <c r="G6" i="4"/>
  <c r="G7" i="4"/>
  <c r="G8" i="4"/>
  <c r="G9" i="4"/>
  <c r="G10" i="4"/>
  <c r="G11" i="4"/>
  <c r="G12" i="4"/>
  <c r="G13" i="4"/>
  <c r="G14" i="4"/>
  <c r="G15" i="4"/>
  <c r="H5" i="4"/>
  <c r="G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5" i="4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Q43" i="6"/>
  <c r="P43" i="6"/>
  <c r="D74" i="6" s="1"/>
  <c r="H43" i="6"/>
  <c r="G43" i="6"/>
  <c r="D58" i="6" s="1"/>
  <c r="Q42" i="6"/>
  <c r="P42" i="6"/>
  <c r="D73" i="6" s="1"/>
  <c r="H42" i="6"/>
  <c r="G42" i="6"/>
  <c r="D57" i="6" s="1"/>
  <c r="Q41" i="6"/>
  <c r="P41" i="6"/>
  <c r="D72" i="6" s="1"/>
  <c r="H41" i="6"/>
  <c r="G41" i="6"/>
  <c r="D56" i="6" s="1"/>
  <c r="Q40" i="6"/>
  <c r="P40" i="6"/>
  <c r="D71" i="6" s="1"/>
  <c r="H40" i="6"/>
  <c r="G40" i="6"/>
  <c r="D55" i="6" s="1"/>
  <c r="Q39" i="6"/>
  <c r="P39" i="6"/>
  <c r="D70" i="6" s="1"/>
  <c r="H39" i="6"/>
  <c r="G39" i="6"/>
  <c r="D54" i="6" s="1"/>
  <c r="Q38" i="6"/>
  <c r="P38" i="6"/>
  <c r="D69" i="6" s="1"/>
  <c r="H38" i="6"/>
  <c r="G38" i="6"/>
  <c r="D53" i="6" s="1"/>
  <c r="Q37" i="6"/>
  <c r="P37" i="6"/>
  <c r="D68" i="6" s="1"/>
  <c r="H37" i="6"/>
  <c r="G37" i="6"/>
  <c r="D52" i="6" s="1"/>
  <c r="Q36" i="6"/>
  <c r="P36" i="6"/>
  <c r="D67" i="6" s="1"/>
  <c r="H36" i="6"/>
  <c r="G36" i="6"/>
  <c r="D51" i="6" s="1"/>
  <c r="Q35" i="6"/>
  <c r="P35" i="6"/>
  <c r="D66" i="6" s="1"/>
  <c r="H35" i="6"/>
  <c r="G35" i="6"/>
  <c r="D50" i="6" s="1"/>
  <c r="Q34" i="6"/>
  <c r="P34" i="6"/>
  <c r="D65" i="6" s="1"/>
  <c r="H34" i="6"/>
  <c r="G34" i="6"/>
  <c r="D49" i="6" s="1"/>
  <c r="A34" i="6"/>
  <c r="A35" i="6" s="1"/>
  <c r="A36" i="6" s="1"/>
  <c r="A37" i="6" s="1"/>
  <c r="A38" i="6" s="1"/>
  <c r="A39" i="6" s="1"/>
  <c r="A40" i="6" s="1"/>
  <c r="A41" i="6" s="1"/>
  <c r="A42" i="6" s="1"/>
  <c r="A43" i="6" s="1"/>
  <c r="Q33" i="6"/>
  <c r="P33" i="6"/>
  <c r="D64" i="6" s="1"/>
  <c r="J33" i="6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H33" i="6"/>
  <c r="G33" i="6"/>
  <c r="D48" i="6" s="1"/>
  <c r="A33" i="6"/>
  <c r="Q29" i="6"/>
  <c r="P29" i="6"/>
  <c r="H29" i="6"/>
  <c r="G29" i="6"/>
  <c r="Q28" i="6"/>
  <c r="P28" i="6"/>
  <c r="H28" i="6"/>
  <c r="G28" i="6"/>
  <c r="Q27" i="6"/>
  <c r="P27" i="6"/>
  <c r="H27" i="6"/>
  <c r="G27" i="6"/>
  <c r="Q26" i="6"/>
  <c r="P26" i="6"/>
  <c r="H26" i="6"/>
  <c r="G26" i="6"/>
  <c r="Q25" i="6"/>
  <c r="P25" i="6"/>
  <c r="H25" i="6"/>
  <c r="G25" i="6"/>
  <c r="Q24" i="6"/>
  <c r="P24" i="6"/>
  <c r="H24" i="6"/>
  <c r="G24" i="6"/>
  <c r="Q23" i="6"/>
  <c r="P23" i="6"/>
  <c r="H23" i="6"/>
  <c r="G23" i="6"/>
  <c r="Q22" i="6"/>
  <c r="P22" i="6"/>
  <c r="H22" i="6"/>
  <c r="G22" i="6"/>
  <c r="Q21" i="6"/>
  <c r="P21" i="6"/>
  <c r="H21" i="6"/>
  <c r="G21" i="6"/>
  <c r="Q20" i="6"/>
  <c r="P20" i="6"/>
  <c r="J20" i="6"/>
  <c r="J21" i="6" s="1"/>
  <c r="J22" i="6" s="1"/>
  <c r="J23" i="6" s="1"/>
  <c r="J24" i="6" s="1"/>
  <c r="J25" i="6" s="1"/>
  <c r="J26" i="6" s="1"/>
  <c r="J27" i="6" s="1"/>
  <c r="J28" i="6" s="1"/>
  <c r="J29" i="6" s="1"/>
  <c r="H20" i="6"/>
  <c r="G20" i="6"/>
  <c r="Q19" i="6"/>
  <c r="P19" i="6"/>
  <c r="J19" i="6"/>
  <c r="H19" i="6"/>
  <c r="G19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A6" i="6"/>
  <c r="A7" i="6" s="1"/>
  <c r="A8" i="6" s="1"/>
  <c r="A9" i="6" s="1"/>
  <c r="A10" i="6" s="1"/>
  <c r="A11" i="6" s="1"/>
  <c r="A12" i="6" s="1"/>
  <c r="A13" i="6" s="1"/>
  <c r="A14" i="6" s="1"/>
  <c r="A15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H5" i="6"/>
  <c r="G5" i="6"/>
  <c r="A5" i="6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J36" i="5"/>
  <c r="J37" i="5" s="1"/>
  <c r="J38" i="5" s="1"/>
  <c r="J39" i="5" s="1"/>
  <c r="J40" i="5" s="1"/>
  <c r="J41" i="5" s="1"/>
  <c r="J42" i="5" s="1"/>
  <c r="J43" i="5" s="1"/>
  <c r="Q35" i="5"/>
  <c r="P35" i="5"/>
  <c r="J35" i="5"/>
  <c r="Q34" i="5"/>
  <c r="P34" i="5"/>
  <c r="J34" i="5"/>
  <c r="Q33" i="5"/>
  <c r="P33" i="5"/>
  <c r="J33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6" i="5"/>
  <c r="H7" i="5"/>
  <c r="H8" i="5"/>
  <c r="H9" i="5"/>
  <c r="H10" i="5"/>
  <c r="H11" i="5"/>
  <c r="H12" i="5"/>
  <c r="H13" i="5"/>
  <c r="H14" i="5"/>
  <c r="H15" i="5"/>
  <c r="G6" i="5"/>
  <c r="G7" i="5"/>
  <c r="G8" i="5"/>
  <c r="G9" i="5"/>
  <c r="G10" i="5"/>
  <c r="G11" i="5"/>
  <c r="G12" i="5"/>
  <c r="G13" i="5"/>
  <c r="G14" i="5"/>
  <c r="G15" i="5"/>
  <c r="H5" i="5"/>
  <c r="G5" i="5"/>
  <c r="A7" i="5"/>
  <c r="A8" i="5"/>
  <c r="A9" i="5" s="1"/>
  <c r="A10" i="5" s="1"/>
  <c r="A11" i="5" s="1"/>
  <c r="A12" i="5" s="1"/>
  <c r="A13" i="5" s="1"/>
  <c r="A14" i="5" s="1"/>
  <c r="A15" i="5" s="1"/>
  <c r="A6" i="5"/>
  <c r="A5" i="5"/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<sst xmlns="http://schemas.openxmlformats.org/spreadsheetml/2006/main" count="93" uniqueCount="23">
  <si>
    <t>Tiempo de inserción: Saga dark Tower</t>
  </si>
  <si>
    <t>Palabras</t>
  </si>
  <si>
    <t>Tiempo (en segundos)</t>
  </si>
  <si>
    <t>Similaridad entre Saga Dark Tower y Saga The Expanse</t>
  </si>
  <si>
    <t>Tiempo construcción saga Dark Tower [s]</t>
  </si>
  <si>
    <t>Tiempo construcción saga The Expanse [s]</t>
  </si>
  <si>
    <t>Tamaño Archivo [kB]</t>
  </si>
  <si>
    <t>Serie</t>
  </si>
  <si>
    <t>Patricia Tree</t>
  </si>
  <si>
    <t>DevStd</t>
  </si>
  <si>
    <t>HashMap</t>
  </si>
  <si>
    <t>Promedio</t>
  </si>
  <si>
    <t>Inserción</t>
  </si>
  <si>
    <t>PatriciaTree</t>
  </si>
  <si>
    <t>DarkTower</t>
  </si>
  <si>
    <t>TernaryTree</t>
  </si>
  <si>
    <t>Busqueda</t>
  </si>
  <si>
    <t>TheExpanse</t>
  </si>
  <si>
    <t>Similaridad</t>
  </si>
  <si>
    <t>Serie/Palabras</t>
  </si>
  <si>
    <t>Promedios</t>
  </si>
  <si>
    <t>Busqueda Promedio Gráfico</t>
  </si>
  <si>
    <t>Inersión Promedio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</si>
</sst>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Inserción The Expanse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Expanse'!$B$47</c:f>
              <c:strCache>
                <c:ptCount val="1"/>
                <c:pt idx="0">
                  <c:v>PatriciaTree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Expanse'!$H$5:$H$15</c:f>
                <c:numCache>
                  <c:formatCode>General</c:formatCode>
                  <c:ptCount val="11"/>
                  <c:pt idx="0">
                    <c:v>8.3666002653407564E-4</c:v>
                  </c:pt>
                  <c:pt idx="1">
                    <c:v>4.4721359549995795E-4</c:v>
                  </c:pt>
                  <c:pt idx="2">
                    <c:v>2.9495762407505265E-3</c:v>
                  </c:pt>
                  <c:pt idx="3">
                    <c:v>1.1401754250991382E-3</c:v>
                  </c:pt>
                  <c:pt idx="4">
                    <c:v>2.9029295547773806E-2</c:v>
                  </c:pt>
                  <c:pt idx="5">
                    <c:v>9.0459935883240583E-2</c:v>
                  </c:pt>
                  <c:pt idx="6">
                    <c:v>8.6023252670426285E-3</c:v>
                  </c:pt>
                  <c:pt idx="7">
                    <c:v>2.4254896412889505E-2</c:v>
                  </c:pt>
                  <c:pt idx="8">
                    <c:v>8.3548189687149985E-2</c:v>
                  </c:pt>
                  <c:pt idx="9">
                    <c:v>0.10150615744869862</c:v>
                  </c:pt>
                  <c:pt idx="10">
                    <c:v>0.30115062676342003</c:v>
                  </c:pt>
                </c:numCache>
              </c:numRef>
            </c:plus>
            <c:minus>
              <c:numRef>
                <c:f>'The Expanse'!$H$5:$H$15</c:f>
                <c:numCache>
                  <c:formatCode>General</c:formatCode>
                  <c:ptCount val="11"/>
                  <c:pt idx="0">
                    <c:v>8.3666002653407564E-4</c:v>
                  </c:pt>
                  <c:pt idx="1">
                    <c:v>4.4721359549995795E-4</c:v>
                  </c:pt>
                  <c:pt idx="2">
                    <c:v>2.9495762407505265E-3</c:v>
                  </c:pt>
                  <c:pt idx="3">
                    <c:v>1.1401754250991382E-3</c:v>
                  </c:pt>
                  <c:pt idx="4">
                    <c:v>2.9029295547773806E-2</c:v>
                  </c:pt>
                  <c:pt idx="5">
                    <c:v>9.0459935883240583E-2</c:v>
                  </c:pt>
                  <c:pt idx="6">
                    <c:v>8.6023252670426285E-3</c:v>
                  </c:pt>
                  <c:pt idx="7">
                    <c:v>2.4254896412889505E-2</c:v>
                  </c:pt>
                  <c:pt idx="8">
                    <c:v>8.3548189687149985E-2</c:v>
                  </c:pt>
                  <c:pt idx="9">
                    <c:v>0.10150615744869862</c:v>
                  </c:pt>
                  <c:pt idx="10">
                    <c:v>0.30115062676342003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Expanse'!$B$48:$B$58</c:f>
              <c:numCache>
                <c:formatCode>General</c:formatCode>
                <c:ptCount val="11"/>
                <c:pt idx="0">
                  <c:v>1.8000000000000002E-3</c:v>
                </c:pt>
                <c:pt idx="1">
                  <c:v>3.2000000000000002E-3</c:v>
                </c:pt>
                <c:pt idx="2">
                  <c:v>8.199999999999999E-3</c:v>
                </c:pt>
                <c:pt idx="3">
                  <c:v>1.26E-2</c:v>
                </c:pt>
                <c:pt idx="4">
                  <c:v>3.6199999999999996E-2</c:v>
                </c:pt>
                <c:pt idx="5">
                  <c:v>0.10500000000000001</c:v>
                </c:pt>
                <c:pt idx="6">
                  <c:v>0.10700000000000001</c:v>
                </c:pt>
                <c:pt idx="7">
                  <c:v>0.21659999999999999</c:v>
                </c:pt>
                <c:pt idx="8">
                  <c:v>0.46860000000000002</c:v>
                </c:pt>
                <c:pt idx="9">
                  <c:v>0.92400000000000004</c:v>
                </c:pt>
                <c:pt idx="10">
                  <c:v>1.8168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'The Expanse'!$C$47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Expanse'!$H$19:$H$29</c:f>
                <c:numCache>
                  <c:formatCode>General</c:formatCode>
                  <c:ptCount val="11"/>
                  <c:pt idx="0">
                    <c:v>4.4721359549995795E-4</c:v>
                  </c:pt>
                  <c:pt idx="1">
                    <c:v>8.9442719099991591E-4</c:v>
                  </c:pt>
                  <c:pt idx="2">
                    <c:v>1.3416407864998738E-3</c:v>
                  </c:pt>
                  <c:pt idx="3">
                    <c:v>2.3021728866442675E-3</c:v>
                  </c:pt>
                  <c:pt idx="4">
                    <c:v>2.7386127875258306E-3</c:v>
                  </c:pt>
                  <c:pt idx="5">
                    <c:v>6.2048368229954036E-3</c:v>
                  </c:pt>
                  <c:pt idx="6">
                    <c:v>6.3136360363898081E-2</c:v>
                  </c:pt>
                  <c:pt idx="7">
                    <c:v>5.221110992882641E-2</c:v>
                  </c:pt>
                  <c:pt idx="8">
                    <c:v>5.2261840763601179E-2</c:v>
                  </c:pt>
                  <c:pt idx="9">
                    <c:v>9.3958501478046491E-2</c:v>
                  </c:pt>
                  <c:pt idx="10">
                    <c:v>9.7796727961624572E-2</c:v>
                  </c:pt>
                </c:numCache>
              </c:numRef>
            </c:plus>
            <c:minus>
              <c:numRef>
                <c:f>'The Expanse'!$H$19:$H$29</c:f>
                <c:numCache>
                  <c:formatCode>General</c:formatCode>
                  <c:ptCount val="11"/>
                  <c:pt idx="0">
                    <c:v>4.4721359549995795E-4</c:v>
                  </c:pt>
                  <c:pt idx="1">
                    <c:v>8.9442719099991591E-4</c:v>
                  </c:pt>
                  <c:pt idx="2">
                    <c:v>1.3416407864998738E-3</c:v>
                  </c:pt>
                  <c:pt idx="3">
                    <c:v>2.3021728866442675E-3</c:v>
                  </c:pt>
                  <c:pt idx="4">
                    <c:v>2.7386127875258306E-3</c:v>
                  </c:pt>
                  <c:pt idx="5">
                    <c:v>6.2048368229954036E-3</c:v>
                  </c:pt>
                  <c:pt idx="6">
                    <c:v>6.3136360363898081E-2</c:v>
                  </c:pt>
                  <c:pt idx="7">
                    <c:v>5.221110992882641E-2</c:v>
                  </c:pt>
                  <c:pt idx="8">
                    <c:v>5.2261840763601179E-2</c:v>
                  </c:pt>
                  <c:pt idx="9">
                    <c:v>9.3958501478046491E-2</c:v>
                  </c:pt>
                  <c:pt idx="10">
                    <c:v>9.7796727961624572E-2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Expanse'!$C$48:$C$58</c:f>
              <c:numCache>
                <c:formatCode>General</c:formatCode>
                <c:ptCount val="11"/>
                <c:pt idx="0">
                  <c:v>1.2000000000000001E-3</c:v>
                </c:pt>
                <c:pt idx="1">
                  <c:v>2.4000000000000002E-3</c:v>
                </c:pt>
                <c:pt idx="2">
                  <c:v>4.5999999999999999E-3</c:v>
                </c:pt>
                <c:pt idx="3">
                  <c:v>8.6E-3</c:v>
                </c:pt>
                <c:pt idx="4">
                  <c:v>1.7000000000000001E-2</c:v>
                </c:pt>
                <c:pt idx="5">
                  <c:v>3.5000000000000003E-2</c:v>
                </c:pt>
                <c:pt idx="6">
                  <c:v>9.4799999999999995E-2</c:v>
                </c:pt>
                <c:pt idx="7">
                  <c:v>0.128</c:v>
                </c:pt>
                <c:pt idx="8">
                  <c:v>0.24559999999999998</c:v>
                </c:pt>
                <c:pt idx="9">
                  <c:v>0.50279999999999991</c:v>
                </c:pt>
                <c:pt idx="10">
                  <c:v>0.97620000000000007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'The Expanse'!$D$47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Expanse'!$H$33:$H$43</c:f>
                <c:numCache>
                  <c:formatCode>General</c:formatCode>
                  <c:ptCount val="11"/>
                  <c:pt idx="0">
                    <c:v>8.944271909999158E-4</c:v>
                  </c:pt>
                  <c:pt idx="1">
                    <c:v>4.4721359549995795E-4</c:v>
                  </c:pt>
                  <c:pt idx="2">
                    <c:v>4.4721359549995795E-4</c:v>
                  </c:pt>
                  <c:pt idx="3">
                    <c:v>3.6582782835645512E-2</c:v>
                  </c:pt>
                  <c:pt idx="4">
                    <c:v>1.4275853739794337E-2</c:v>
                  </c:pt>
                  <c:pt idx="5">
                    <c:v>4.6256891378474621E-2</c:v>
                  </c:pt>
                  <c:pt idx="6">
                    <c:v>0.12796601111232622</c:v>
                  </c:pt>
                  <c:pt idx="7">
                    <c:v>6.5342941470368537E-2</c:v>
                  </c:pt>
                  <c:pt idx="8">
                    <c:v>9.1811219357984031E-2</c:v>
                  </c:pt>
                  <c:pt idx="9">
                    <c:v>0.28913024746643151</c:v>
                  </c:pt>
                  <c:pt idx="10">
                    <c:v>0.2889230001228702</c:v>
                  </c:pt>
                </c:numCache>
              </c:numRef>
            </c:plus>
            <c:minus>
              <c:numRef>
                <c:f>'The Expanse'!$H$33:$H$43</c:f>
                <c:numCache>
                  <c:formatCode>General</c:formatCode>
                  <c:ptCount val="11"/>
                  <c:pt idx="0">
                    <c:v>8.944271909999158E-4</c:v>
                  </c:pt>
                  <c:pt idx="1">
                    <c:v>4.4721359549995795E-4</c:v>
                  </c:pt>
                  <c:pt idx="2">
                    <c:v>4.4721359549995795E-4</c:v>
                  </c:pt>
                  <c:pt idx="3">
                    <c:v>3.6582782835645512E-2</c:v>
                  </c:pt>
                  <c:pt idx="4">
                    <c:v>1.4275853739794337E-2</c:v>
                  </c:pt>
                  <c:pt idx="5">
                    <c:v>4.6256891378474621E-2</c:v>
                  </c:pt>
                  <c:pt idx="6">
                    <c:v>0.12796601111232622</c:v>
                  </c:pt>
                  <c:pt idx="7">
                    <c:v>6.5342941470368537E-2</c:v>
                  </c:pt>
                  <c:pt idx="8">
                    <c:v>9.1811219357984031E-2</c:v>
                  </c:pt>
                  <c:pt idx="9">
                    <c:v>0.28913024746643151</c:v>
                  </c:pt>
                  <c:pt idx="10">
                    <c:v>0.2889230001228702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Expanse'!$A$48:$A$58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Expanse'!$D$48:$D$58</c:f>
              <c:numCache>
                <c:formatCode>General</c:formatCode>
                <c:ptCount val="11"/>
                <c:pt idx="0">
                  <c:v>6.0000000000000006E-4</c:v>
                </c:pt>
                <c:pt idx="1">
                  <c:v>1.2000000000000001E-3</c:v>
                </c:pt>
                <c:pt idx="2">
                  <c:v>2.2000000000000001E-3</c:v>
                </c:pt>
                <c:pt idx="3">
                  <c:v>2.2599999999999999E-2</c:v>
                </c:pt>
                <c:pt idx="4">
                  <c:v>1.66E-2</c:v>
                </c:pt>
                <c:pt idx="5">
                  <c:v>8.7800000000000003E-2</c:v>
                </c:pt>
                <c:pt idx="6">
                  <c:v>0.19140000000000001</c:v>
                </c:pt>
                <c:pt idx="7">
                  <c:v>0.19980000000000001</c:v>
                </c:pt>
                <c:pt idx="8">
                  <c:v>0.70960000000000001</c:v>
                </c:pt>
                <c:pt idx="9">
                  <c:v>3.7124000000000001</c:v>
                </c:pt>
                <c:pt idx="10">
                  <c:v>3.8839999999999995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76144"/>
        <c:axId val="1798972336"/>
      </c:scatterChart>
      <c:valAx>
        <c:axId val="17989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972336"/>
        <c:crosses val="autoZero"/>
        <c:crossBetween val="midCat"/>
      </c:valAx>
      <c:valAx>
        <c:axId val="1798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9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</a:t>
            </a:r>
            <a:r>
              <a:rPr lang="es-MX" baseline="0"/>
              <a:t> </a:t>
            </a:r>
            <a:r>
              <a:rPr lang="es-MX"/>
              <a:t>Búsqueda The Expanse</a:t>
            </a:r>
            <a:r>
              <a:rPr lang="es-MX" baseline="0"/>
              <a:t> 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Expanse'!$B$63</c:f>
              <c:strCache>
                <c:ptCount val="1"/>
                <c:pt idx="0">
                  <c:v>PatriciaTree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Expanse'!$Q$5:$Q$15</c:f>
                <c:numCache>
                  <c:formatCode>General</c:formatCode>
                  <c:ptCount val="11"/>
                  <c:pt idx="0">
                    <c:v>46817.162697028107</c:v>
                  </c:pt>
                  <c:pt idx="1">
                    <c:v>1357563.7169194676</c:v>
                  </c:pt>
                  <c:pt idx="2">
                    <c:v>70456.432866701303</c:v>
                  </c:pt>
                  <c:pt idx="3">
                    <c:v>250388.39054017671</c:v>
                  </c:pt>
                  <c:pt idx="4">
                    <c:v>1014581.1486649552</c:v>
                  </c:pt>
                  <c:pt idx="5">
                    <c:v>2982987.5079046516</c:v>
                  </c:pt>
                  <c:pt idx="6">
                    <c:v>880775.56774225971</c:v>
                  </c:pt>
                  <c:pt idx="7">
                    <c:v>1752923.0165785376</c:v>
                  </c:pt>
                  <c:pt idx="8">
                    <c:v>2367506.7836708939</c:v>
                  </c:pt>
                  <c:pt idx="9">
                    <c:v>3786080.2014266285</c:v>
                  </c:pt>
                  <c:pt idx="10">
                    <c:v>52296599.398124769</c:v>
                  </c:pt>
                </c:numCache>
              </c:numRef>
            </c:plus>
            <c:minus>
              <c:numRef>
                <c:f>'The Expanse'!$Q$5:$Q$15</c:f>
                <c:numCache>
                  <c:formatCode>General</c:formatCode>
                  <c:ptCount val="11"/>
                  <c:pt idx="0">
                    <c:v>46817.162697028107</c:v>
                  </c:pt>
                  <c:pt idx="1">
                    <c:v>1357563.7169194676</c:v>
                  </c:pt>
                  <c:pt idx="2">
                    <c:v>70456.432866701303</c:v>
                  </c:pt>
                  <c:pt idx="3">
                    <c:v>250388.39054017671</c:v>
                  </c:pt>
                  <c:pt idx="4">
                    <c:v>1014581.1486649552</c:v>
                  </c:pt>
                  <c:pt idx="5">
                    <c:v>2982987.5079046516</c:v>
                  </c:pt>
                  <c:pt idx="6">
                    <c:v>880775.56774225971</c:v>
                  </c:pt>
                  <c:pt idx="7">
                    <c:v>1752923.0165785376</c:v>
                  </c:pt>
                  <c:pt idx="8">
                    <c:v>2367506.7836708939</c:v>
                  </c:pt>
                  <c:pt idx="9">
                    <c:v>3786080.2014266285</c:v>
                  </c:pt>
                  <c:pt idx="10">
                    <c:v>52296599.398124769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Expanse'!$B$64:$B$74</c:f>
              <c:numCache>
                <c:formatCode>General</c:formatCode>
                <c:ptCount val="11"/>
                <c:pt idx="0">
                  <c:v>125060</c:v>
                </c:pt>
                <c:pt idx="1">
                  <c:v>746391.8</c:v>
                </c:pt>
                <c:pt idx="2">
                  <c:v>346763.4</c:v>
                </c:pt>
                <c:pt idx="3">
                  <c:v>728215.4</c:v>
                </c:pt>
                <c:pt idx="4">
                  <c:v>2490575.6</c:v>
                </c:pt>
                <c:pt idx="5">
                  <c:v>6285897.2000000002</c:v>
                </c:pt>
                <c:pt idx="6">
                  <c:v>8814490.1999999993</c:v>
                </c:pt>
                <c:pt idx="7">
                  <c:v>19019488.600000001</c:v>
                </c:pt>
                <c:pt idx="8">
                  <c:v>35620596.200000003</c:v>
                </c:pt>
                <c:pt idx="9">
                  <c:v>72218502.799999997</c:v>
                </c:pt>
                <c:pt idx="10">
                  <c:v>185835706.80000001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'The Expanse'!$C$63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Expanse'!$Q$19:$Q$29</c:f>
                <c:numCache>
                  <c:formatCode>General</c:formatCode>
                  <c:ptCount val="11"/>
                  <c:pt idx="0">
                    <c:v>874452.85301295691</c:v>
                  </c:pt>
                  <c:pt idx="1">
                    <c:v>5699.2350363886553</c:v>
                  </c:pt>
                  <c:pt idx="2">
                    <c:v>21156.982807101773</c:v>
                  </c:pt>
                  <c:pt idx="3">
                    <c:v>52036.03861459875</c:v>
                  </c:pt>
                  <c:pt idx="4">
                    <c:v>1845930.853735589</c:v>
                  </c:pt>
                  <c:pt idx="5">
                    <c:v>645309.87461358425</c:v>
                  </c:pt>
                  <c:pt idx="6">
                    <c:v>926445.90891600319</c:v>
                  </c:pt>
                  <c:pt idx="7">
                    <c:v>2764386.1617901353</c:v>
                  </c:pt>
                  <c:pt idx="8">
                    <c:v>5480364.8193483604</c:v>
                  </c:pt>
                  <c:pt idx="9">
                    <c:v>2477100.7929427298</c:v>
                  </c:pt>
                  <c:pt idx="10">
                    <c:v>7425069.8039265126</c:v>
                  </c:pt>
                </c:numCache>
              </c:numRef>
            </c:plus>
            <c:minus>
              <c:numRef>
                <c:f>'The Expanse'!$Q$19:$Q$29</c:f>
                <c:numCache>
                  <c:formatCode>General</c:formatCode>
                  <c:ptCount val="11"/>
                  <c:pt idx="0">
                    <c:v>874452.85301295691</c:v>
                  </c:pt>
                  <c:pt idx="1">
                    <c:v>5699.2350363886553</c:v>
                  </c:pt>
                  <c:pt idx="2">
                    <c:v>21156.982807101773</c:v>
                  </c:pt>
                  <c:pt idx="3">
                    <c:v>52036.03861459875</c:v>
                  </c:pt>
                  <c:pt idx="4">
                    <c:v>1845930.853735589</c:v>
                  </c:pt>
                  <c:pt idx="5">
                    <c:v>645309.87461358425</c:v>
                  </c:pt>
                  <c:pt idx="6">
                    <c:v>926445.90891600319</c:v>
                  </c:pt>
                  <c:pt idx="7">
                    <c:v>2764386.1617901353</c:v>
                  </c:pt>
                  <c:pt idx="8">
                    <c:v>5480364.8193483604</c:v>
                  </c:pt>
                  <c:pt idx="9">
                    <c:v>2477100.7929427298</c:v>
                  </c:pt>
                  <c:pt idx="10">
                    <c:v>7425069.8039265126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Expanse'!$C$64:$C$74</c:f>
              <c:numCache>
                <c:formatCode>General</c:formatCode>
                <c:ptCount val="11"/>
                <c:pt idx="0">
                  <c:v>476559</c:v>
                </c:pt>
                <c:pt idx="1">
                  <c:v>93187</c:v>
                </c:pt>
                <c:pt idx="2">
                  <c:v>181638</c:v>
                </c:pt>
                <c:pt idx="3">
                  <c:v>377228.2</c:v>
                </c:pt>
                <c:pt idx="4">
                  <c:v>1810106</c:v>
                </c:pt>
                <c:pt idx="5">
                  <c:v>2139332.4</c:v>
                </c:pt>
                <c:pt idx="6">
                  <c:v>4177669.8</c:v>
                </c:pt>
                <c:pt idx="7">
                  <c:v>10546385.4</c:v>
                </c:pt>
                <c:pt idx="8">
                  <c:v>20026624.800000001</c:v>
                </c:pt>
                <c:pt idx="9">
                  <c:v>37219879</c:v>
                </c:pt>
                <c:pt idx="10">
                  <c:v>76367627.599999994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'The Expanse'!$D$63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 Expanse'!$Q$33:$Q$43</c:f>
                <c:numCache>
                  <c:formatCode>General</c:formatCode>
                  <c:ptCount val="11"/>
                  <c:pt idx="0">
                    <c:v>3022.2640519981042</c:v>
                  </c:pt>
                  <c:pt idx="1">
                    <c:v>14386.922958019899</c:v>
                  </c:pt>
                  <c:pt idx="2">
                    <c:v>7768.0000193100022</c:v>
                  </c:pt>
                  <c:pt idx="3">
                    <c:v>3020072.3069538916</c:v>
                  </c:pt>
                  <c:pt idx="4">
                    <c:v>49267.750448949897</c:v>
                  </c:pt>
                  <c:pt idx="5">
                    <c:v>288457.27766343491</c:v>
                  </c:pt>
                  <c:pt idx="6">
                    <c:v>635388.85919356486</c:v>
                  </c:pt>
                  <c:pt idx="7">
                    <c:v>2247313.833884066</c:v>
                  </c:pt>
                  <c:pt idx="8">
                    <c:v>814084.21032120509</c:v>
                  </c:pt>
                  <c:pt idx="9">
                    <c:v>33793658.5948774</c:v>
                  </c:pt>
                  <c:pt idx="10">
                    <c:v>3861007.5719343908</c:v>
                  </c:pt>
                </c:numCache>
              </c:numRef>
            </c:plus>
            <c:minus>
              <c:numRef>
                <c:f>'The Expanse'!$Q$33:$Q$43</c:f>
                <c:numCache>
                  <c:formatCode>General</c:formatCode>
                  <c:ptCount val="11"/>
                  <c:pt idx="0">
                    <c:v>3022.2640519981042</c:v>
                  </c:pt>
                  <c:pt idx="1">
                    <c:v>14386.922958019899</c:v>
                  </c:pt>
                  <c:pt idx="2">
                    <c:v>7768.0000193100022</c:v>
                  </c:pt>
                  <c:pt idx="3">
                    <c:v>3020072.3069538916</c:v>
                  </c:pt>
                  <c:pt idx="4">
                    <c:v>49267.750448949897</c:v>
                  </c:pt>
                  <c:pt idx="5">
                    <c:v>288457.27766343491</c:v>
                  </c:pt>
                  <c:pt idx="6">
                    <c:v>635388.85919356486</c:v>
                  </c:pt>
                  <c:pt idx="7">
                    <c:v>2247313.833884066</c:v>
                  </c:pt>
                  <c:pt idx="8">
                    <c:v>814084.21032120509</c:v>
                  </c:pt>
                  <c:pt idx="9">
                    <c:v>33793658.5948774</c:v>
                  </c:pt>
                  <c:pt idx="10">
                    <c:v>3861007.5719343908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 Expanse'!$A$64:$A$74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'The Expanse'!$D$64:$D$74</c:f>
              <c:numCache>
                <c:formatCode>General</c:formatCode>
                <c:ptCount val="11"/>
                <c:pt idx="0">
                  <c:v>36225</c:v>
                </c:pt>
                <c:pt idx="1">
                  <c:v>33537.199999999997</c:v>
                </c:pt>
                <c:pt idx="2">
                  <c:v>50945.599999999999</c:v>
                </c:pt>
                <c:pt idx="3">
                  <c:v>1453486.4</c:v>
                </c:pt>
                <c:pt idx="4">
                  <c:v>240135.4</c:v>
                </c:pt>
                <c:pt idx="5">
                  <c:v>815898</c:v>
                </c:pt>
                <c:pt idx="6">
                  <c:v>1634868.4</c:v>
                </c:pt>
                <c:pt idx="7">
                  <c:v>3968254.8</c:v>
                </c:pt>
                <c:pt idx="8">
                  <c:v>7890172.4000000004</c:v>
                </c:pt>
                <c:pt idx="9">
                  <c:v>33341611.199999999</c:v>
                </c:pt>
                <c:pt idx="10">
                  <c:v>38778969.200000003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74768"/>
        <c:axId val="1805673136"/>
      </c:scatterChart>
      <c:valAx>
        <c:axId val="18056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73136"/>
        <c:crosses val="autoZero"/>
        <c:crossBetween val="midCat"/>
      </c:valAx>
      <c:valAx>
        <c:axId val="18056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Calculo de Similaridad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Similaridad!$K$4</c:f>
              <c:strCache>
                <c:ptCount val="1"/>
                <c:pt idx="0">
                  <c:v>Patricia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Similaridad!$H$5:$H$15</c:f>
                <c:numCache>
                  <c:formatCode>General</c:formatCode>
                  <c:ptCount val="11"/>
                  <c:pt idx="0">
                    <c:v>1.414213562373095E-3</c:v>
                  </c:pt>
                  <c:pt idx="1">
                    <c:v>8.3666002653407542E-4</c:v>
                  </c:pt>
                  <c:pt idx="2">
                    <c:v>3.3615472627943226E-3</c:v>
                  </c:pt>
                  <c:pt idx="3">
                    <c:v>4.1833001326703704E-3</c:v>
                  </c:pt>
                  <c:pt idx="4">
                    <c:v>7.5166481891864624E-3</c:v>
                  </c:pt>
                  <c:pt idx="5">
                    <c:v>3.9749213828703597E-3</c:v>
                  </c:pt>
                  <c:pt idx="6">
                    <c:v>1.9562719647329196E-2</c:v>
                  </c:pt>
                  <c:pt idx="7">
                    <c:v>1.6890825912311162E-2</c:v>
                  </c:pt>
                  <c:pt idx="8">
                    <c:v>3.2230420413019843E-2</c:v>
                  </c:pt>
                  <c:pt idx="9">
                    <c:v>2.8146047679914136E-2</c:v>
                  </c:pt>
                  <c:pt idx="10">
                    <c:v>0.18528221717153556</c:v>
                  </c:pt>
                </c:numCache>
              </c:numRef>
            </c:plus>
            <c:minus>
              <c:numRef>
                <c:f>Similaridad!$H$5:$H$15</c:f>
                <c:numCache>
                  <c:formatCode>General</c:formatCode>
                  <c:ptCount val="11"/>
                  <c:pt idx="0">
                    <c:v>1.414213562373095E-3</c:v>
                  </c:pt>
                  <c:pt idx="1">
                    <c:v>8.3666002653407542E-4</c:v>
                  </c:pt>
                  <c:pt idx="2">
                    <c:v>3.3615472627943226E-3</c:v>
                  </c:pt>
                  <c:pt idx="3">
                    <c:v>4.1833001326703704E-3</c:v>
                  </c:pt>
                  <c:pt idx="4">
                    <c:v>7.5166481891864624E-3</c:v>
                  </c:pt>
                  <c:pt idx="5">
                    <c:v>3.9749213828703597E-3</c:v>
                  </c:pt>
                  <c:pt idx="6">
                    <c:v>1.9562719647329196E-2</c:v>
                  </c:pt>
                  <c:pt idx="7">
                    <c:v>1.6890825912311162E-2</c:v>
                  </c:pt>
                  <c:pt idx="8">
                    <c:v>3.2230420413019843E-2</c:v>
                  </c:pt>
                  <c:pt idx="9">
                    <c:v>2.8146047679914136E-2</c:v>
                  </c:pt>
                  <c:pt idx="10">
                    <c:v>0.18528221717153556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Similaridad!$K$5:$K$15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5.2000000000000006E-3</c:v>
                </c:pt>
                <c:pt idx="2">
                  <c:v>1.06E-2</c:v>
                </c:pt>
                <c:pt idx="3">
                  <c:v>1.7000000000000001E-2</c:v>
                </c:pt>
                <c:pt idx="4">
                  <c:v>4.0999999999999995E-2</c:v>
                </c:pt>
                <c:pt idx="5">
                  <c:v>4.9399999999999999E-2</c:v>
                </c:pt>
                <c:pt idx="6">
                  <c:v>7.9199999999999993E-2</c:v>
                </c:pt>
                <c:pt idx="7">
                  <c:v>0.1176</c:v>
                </c:pt>
                <c:pt idx="8">
                  <c:v>0.18559999999999999</c:v>
                </c:pt>
                <c:pt idx="9">
                  <c:v>0.3458</c:v>
                </c:pt>
                <c:pt idx="10">
                  <c:v>0.61199999999999999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Similaridad!$L$4</c:f>
              <c:strCache>
                <c:ptCount val="1"/>
                <c:pt idx="0">
                  <c:v>TernaryTree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Similaridad!$H$19:$H$29</c:f>
                <c:numCache>
                  <c:formatCode>General</c:formatCode>
                  <c:ptCount val="11"/>
                  <c:pt idx="0">
                    <c:v>8.9442719099991591E-4</c:v>
                  </c:pt>
                  <c:pt idx="1">
                    <c:v>4.8166378315169208E-3</c:v>
                  </c:pt>
                  <c:pt idx="2">
                    <c:v>9.8336158151516185E-3</c:v>
                  </c:pt>
                  <c:pt idx="3">
                    <c:v>2.5884358211089569E-3</c:v>
                  </c:pt>
                  <c:pt idx="4">
                    <c:v>3.7682887362833553E-3</c:v>
                  </c:pt>
                  <c:pt idx="5">
                    <c:v>1.5865055940651459E-2</c:v>
                  </c:pt>
                  <c:pt idx="6">
                    <c:v>8.0187280786917677E-3</c:v>
                  </c:pt>
                  <c:pt idx="7">
                    <c:v>1.1916375287812975E-2</c:v>
                  </c:pt>
                  <c:pt idx="8">
                    <c:v>5.4037024344425182E-3</c:v>
                  </c:pt>
                  <c:pt idx="9">
                    <c:v>1.232882800593795E-2</c:v>
                  </c:pt>
                  <c:pt idx="10">
                    <c:v>1.8430952227163962E-2</c:v>
                  </c:pt>
                </c:numCache>
              </c:numRef>
            </c:plus>
            <c:minus>
              <c:numRef>
                <c:f>Similaridad!$H$19:$H$29</c:f>
                <c:numCache>
                  <c:formatCode>General</c:formatCode>
                  <c:ptCount val="11"/>
                  <c:pt idx="0">
                    <c:v>8.9442719099991591E-4</c:v>
                  </c:pt>
                  <c:pt idx="1">
                    <c:v>4.8166378315169208E-3</c:v>
                  </c:pt>
                  <c:pt idx="2">
                    <c:v>9.8336158151516185E-3</c:v>
                  </c:pt>
                  <c:pt idx="3">
                    <c:v>2.5884358211089569E-3</c:v>
                  </c:pt>
                  <c:pt idx="4">
                    <c:v>3.7682887362833553E-3</c:v>
                  </c:pt>
                  <c:pt idx="5">
                    <c:v>1.5865055940651459E-2</c:v>
                  </c:pt>
                  <c:pt idx="6">
                    <c:v>8.0187280786917677E-3</c:v>
                  </c:pt>
                  <c:pt idx="7">
                    <c:v>1.1916375287812975E-2</c:v>
                  </c:pt>
                  <c:pt idx="8">
                    <c:v>5.4037024344425182E-3</c:v>
                  </c:pt>
                  <c:pt idx="9">
                    <c:v>1.232882800593795E-2</c:v>
                  </c:pt>
                  <c:pt idx="10">
                    <c:v>1.8430952227163962E-2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Similaridad!$L$5:$L$15</c:f>
              <c:numCache>
                <c:formatCode>General</c:formatCode>
                <c:ptCount val="11"/>
                <c:pt idx="0">
                  <c:v>4.5999999999999999E-3</c:v>
                </c:pt>
                <c:pt idx="1">
                  <c:v>6.7999999999999988E-3</c:v>
                </c:pt>
                <c:pt idx="2">
                  <c:v>1.18E-2</c:v>
                </c:pt>
                <c:pt idx="3">
                  <c:v>9.7999999999999997E-3</c:v>
                </c:pt>
                <c:pt idx="4">
                  <c:v>1.4799999999999999E-2</c:v>
                </c:pt>
                <c:pt idx="5">
                  <c:v>2.9199999999999997E-2</c:v>
                </c:pt>
                <c:pt idx="6">
                  <c:v>3.9400000000000004E-2</c:v>
                </c:pt>
                <c:pt idx="7">
                  <c:v>5.3000000000000005E-2</c:v>
                </c:pt>
                <c:pt idx="8">
                  <c:v>8.9200000000000002E-2</c:v>
                </c:pt>
                <c:pt idx="9">
                  <c:v>0.14899999999999999</c:v>
                </c:pt>
                <c:pt idx="10">
                  <c:v>0.2452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Similaridad!$M$4</c:f>
              <c:strCache>
                <c:ptCount val="1"/>
                <c:pt idx="0">
                  <c:v>HashMap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Similaridad!$H$33:$H$43</c:f>
                <c:numCache>
                  <c:formatCode>General</c:formatCode>
                  <c:ptCount val="11"/>
                  <c:pt idx="0">
                    <c:v>1.0954451150103322E-3</c:v>
                  </c:pt>
                  <c:pt idx="1">
                    <c:v>5.4772255750516611E-4</c:v>
                  </c:pt>
                  <c:pt idx="2">
                    <c:v>1.7320508075688778E-3</c:v>
                  </c:pt>
                  <c:pt idx="3">
                    <c:v>8.3666002653407553E-4</c:v>
                  </c:pt>
                  <c:pt idx="4">
                    <c:v>2.6771253239249004E-2</c:v>
                  </c:pt>
                  <c:pt idx="5">
                    <c:v>5.0172701741086276E-2</c:v>
                  </c:pt>
                  <c:pt idx="6">
                    <c:v>5.8480766068853942E-3</c:v>
                  </c:pt>
                  <c:pt idx="7">
                    <c:v>4.1154586621663693E-2</c:v>
                  </c:pt>
                  <c:pt idx="8">
                    <c:v>9.3968079686668083E-3</c:v>
                  </c:pt>
                  <c:pt idx="9">
                    <c:v>3.7460646016853422E-2</c:v>
                  </c:pt>
                  <c:pt idx="10">
                    <c:v>0.13966674622113981</c:v>
                  </c:pt>
                </c:numCache>
              </c:numRef>
            </c:plus>
            <c:minus>
              <c:numRef>
                <c:f>Similaridad!$H$33:$H$43</c:f>
                <c:numCache>
                  <c:formatCode>General</c:formatCode>
                  <c:ptCount val="11"/>
                  <c:pt idx="0">
                    <c:v>1.0954451150103322E-3</c:v>
                  </c:pt>
                  <c:pt idx="1">
                    <c:v>5.4772255750516611E-4</c:v>
                  </c:pt>
                  <c:pt idx="2">
                    <c:v>1.7320508075688778E-3</c:v>
                  </c:pt>
                  <c:pt idx="3">
                    <c:v>8.3666002653407553E-4</c:v>
                  </c:pt>
                  <c:pt idx="4">
                    <c:v>2.6771253239249004E-2</c:v>
                  </c:pt>
                  <c:pt idx="5">
                    <c:v>5.0172701741086276E-2</c:v>
                  </c:pt>
                  <c:pt idx="6">
                    <c:v>5.8480766068853942E-3</c:v>
                  </c:pt>
                  <c:pt idx="7">
                    <c:v>4.1154586621663693E-2</c:v>
                  </c:pt>
                  <c:pt idx="8">
                    <c:v>9.3968079686668083E-3</c:v>
                  </c:pt>
                  <c:pt idx="9">
                    <c:v>3.7460646016853422E-2</c:v>
                  </c:pt>
                  <c:pt idx="10">
                    <c:v>0.13966674622113981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Similaridad!$J$5:$J$15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Similaridad!$M$5:$M$15</c:f>
              <c:numCache>
                <c:formatCode>General</c:formatCode>
                <c:ptCount val="11"/>
                <c:pt idx="0">
                  <c:v>6.8000000000000005E-3</c:v>
                </c:pt>
                <c:pt idx="1">
                  <c:v>1.4E-3</c:v>
                </c:pt>
                <c:pt idx="2">
                  <c:v>3.0000000000000001E-3</c:v>
                </c:pt>
                <c:pt idx="3">
                  <c:v>4.2000000000000006E-3</c:v>
                </c:pt>
                <c:pt idx="4">
                  <c:v>4.9799999999999997E-2</c:v>
                </c:pt>
                <c:pt idx="5">
                  <c:v>4.7399999999999998E-2</c:v>
                </c:pt>
                <c:pt idx="6">
                  <c:v>2.2199999999999998E-2</c:v>
                </c:pt>
                <c:pt idx="7">
                  <c:v>0.22519999999999998</c:v>
                </c:pt>
                <c:pt idx="8">
                  <c:v>8.8600000000000012E-2</c:v>
                </c:pt>
                <c:pt idx="9">
                  <c:v>0.11440000000000002</c:v>
                </c:pt>
                <c:pt idx="10">
                  <c:v>0.71239999999999992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8240"/>
        <c:axId val="1805671504"/>
      </c:scatterChart>
      <c:valAx>
        <c:axId val="18056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71504"/>
        <c:crosses val="autoZero"/>
        <c:crossBetween val="midCat"/>
      </c:valAx>
      <c:valAx>
        <c:axId val="1805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Construcción Ternary Tree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construcción saga Dark Tower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Hoja1!$B$3:$B$13</c:f>
              <c:numCache>
                <c:formatCode>0.00</c:formatCode>
                <c:ptCount val="11"/>
                <c:pt idx="0" formatCode="General">
                  <c:v>5.0000000000000001E-3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1.0999999999999999E-2</c:v>
                </c:pt>
                <c:pt idx="5">
                  <c:v>2.5000000000000001E-2</c:v>
                </c:pt>
                <c:pt idx="6">
                  <c:v>4.2999999999999997E-2</c:v>
                </c:pt>
                <c:pt idx="7">
                  <c:v>9.9000000000000005E-2</c:v>
                </c:pt>
                <c:pt idx="8">
                  <c:v>0.17699999999999999</c:v>
                </c:pt>
                <c:pt idx="9">
                  <c:v>0.441</c:v>
                </c:pt>
                <c:pt idx="10">
                  <c:v>0.88200000000000001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construcción saga The Expanse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1.2E-2</c:v>
                </c:pt>
                <c:pt idx="5">
                  <c:v>2.1000000000000001E-2</c:v>
                </c:pt>
                <c:pt idx="6">
                  <c:v>4.5999999999999999E-2</c:v>
                </c:pt>
                <c:pt idx="7">
                  <c:v>8.7999999999999995E-2</c:v>
                </c:pt>
                <c:pt idx="8">
                  <c:v>0.17899999999999999</c:v>
                </c:pt>
                <c:pt idx="9">
                  <c:v>0.54700000000000004</c:v>
                </c:pt>
                <c:pt idx="10" formatCode="#,##0">
                  <c:v>1.1539999999999999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73680"/>
        <c:axId val="1805664976"/>
      </c:scatterChart>
      <c:valAx>
        <c:axId val="18056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4976"/>
        <c:crosses val="autoZero"/>
        <c:crossBetween val="midCat"/>
      </c:valAx>
      <c:valAx>
        <c:axId val="180566497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Calculo Similaridad entre Saga Dark Tower y Saga The Expanse con Ternary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Hoja1!$B$17</c:f>
              <c:strCache>
                <c:ptCount val="1"/>
                <c:pt idx="0">
                  <c:v>Tiempo (en 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Hoja1!$B$18:$B$28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4.0000000000000001E-3</c:v>
                </c:pt>
                <c:pt idx="2">
                  <c:v>2.8000000000000001E-2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2.1000000000000001E-2</c:v>
                </c:pt>
                <c:pt idx="6">
                  <c:v>3.4000000000000002E-2</c:v>
                </c:pt>
                <c:pt idx="7">
                  <c:v>4.4999999999999998E-2</c:v>
                </c:pt>
                <c:pt idx="8">
                  <c:v>8.4000000000000005E-2</c:v>
                </c:pt>
                <c:pt idx="9">
                  <c:v>0.22600000000000001</c:v>
                </c:pt>
                <c:pt idx="10">
                  <c:v>0.21199999999999999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1712"/>
        <c:axId val="1805669328"/>
      </c:scatterChart>
      <c:valAx>
        <c:axId val="18056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9328"/>
        <c:crosses val="autoZero"/>
        <c:crossBetween val="midCat"/>
      </c:valAx>
      <c:valAx>
        <c:axId val="1805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Palabras por tamaño de archivo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Hoja1!$A$38:$A$48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Hoja1!$B$38:$B$48</c:f>
              <c:numCache>
                <c:formatCode>General</c:formatCode>
                <c:ptCount val="11"/>
                <c:pt idx="0">
                  <c:v>30</c:v>
                </c:pt>
                <c:pt idx="1">
                  <c:v>46</c:v>
                </c:pt>
                <c:pt idx="2">
                  <c:v>75</c:v>
                </c:pt>
                <c:pt idx="3">
                  <c:v>127</c:v>
                </c:pt>
                <c:pt idx="4">
                  <c:v>199</c:v>
                </c:pt>
                <c:pt idx="5">
                  <c:v>313</c:v>
                </c:pt>
                <c:pt idx="6">
                  <c:v>468</c:v>
                </c:pt>
                <c:pt idx="7">
                  <c:v>700</c:v>
                </c:pt>
                <c:pt idx="8">
                  <c:v>1131</c:v>
                </c:pt>
                <c:pt idx="9">
                  <c:v>1772</c:v>
                </c:pt>
                <c:pt idx="10">
                  <c:v>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4432"/>
        <c:axId val="1805662800"/>
      </c:scatterChart>
      <c:valAx>
        <c:axId val="18056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2800"/>
        <c:crosses val="autoZero"/>
        <c:crossBetween val="midCat"/>
      </c:valAx>
      <c:valAx>
        <c:axId val="18056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566443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45</xdr:row>
      <xdr:rowOff>28575</xdr:rowOff>
    </xdr:from>
    <xdr:to>
      <xdr:col>11</xdr:col>
      <xdr:colOff>33337</xdr:colOff>
      <xdr:row>59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61</xdr:row>
      <xdr:rowOff>9525</xdr:rowOff>
    </xdr:from>
    <xdr:to>
      <xdr:col>11</xdr:col>
      <xdr:colOff>52387</xdr:colOff>
      <xdr:row>75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17</xdr:row>
      <xdr:rowOff>0</xdr:rowOff>
    </xdr:from>
    <xdr:to>
      <xdr:col>14</xdr:col>
      <xdr:colOff>747712</xdr:colOff>
      <xdr:row>31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0</xdr:rowOff>
    </xdr:from>
    <xdr:to>
      <xdr:col>15</xdr:col>
      <xdr:colOff>180974</xdr:colOff>
      <xdr:row>18</xdr:row>
      <xdr:rowOff>76200</xdr:rowOff>
    </xdr:to>
    <xdr:graphicFrame macro="">
      <xdr:nvGraphicFramePr>
        <xdr:cNvPr id="5" name="Gráfico 4" title="Tiempo de Construcció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180974</xdr:rowOff>
    </xdr:from>
    <xdr:to>
      <xdr:col>14</xdr:col>
      <xdr:colOff>314325</xdr:colOff>
      <xdr:row>35</xdr:row>
      <xdr:rowOff>133349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100011</xdr:colOff>
      <xdr:row>36</xdr:row>
      <xdr:rowOff>152399</xdr:rowOff>
    </xdr:from>
    <xdr:to>
      <xdr:col>14</xdr:col>
      <xdr:colOff>428625</xdr:colOff>
      <xdr:row>57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2" workbookViewId="0">
      <selection activeCell="C57" sqref="C57"/>
    </sheetView>
  </sheetViews>
  <sheetFormatPr baseColWidth="10" defaultRowHeight="15" x14ac:dyDescent="0.25"/>
  <sheetData>
    <row r="1" spans="1:17" x14ac:dyDescent="0.25">
      <c r="A1" s="4" t="s">
        <v>12</v>
      </c>
      <c r="B1" t="s">
        <v>14</v>
      </c>
      <c r="J1" s="4" t="s">
        <v>16</v>
      </c>
      <c r="K1" t="s">
        <v>14</v>
      </c>
    </row>
    <row r="3" spans="1:17" x14ac:dyDescent="0.25">
      <c r="A3" t="s">
        <v>13</v>
      </c>
      <c r="J3" t="s">
        <v>13</v>
      </c>
    </row>
    <row r="4" spans="1:17" x14ac:dyDescent="0.25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7</v>
      </c>
      <c r="K4">
        <v>1</v>
      </c>
      <c r="L4">
        <v>2</v>
      </c>
      <c r="M4">
        <v>3</v>
      </c>
      <c r="N4">
        <v>4</v>
      </c>
      <c r="O4">
        <v>5</v>
      </c>
      <c r="P4" t="s">
        <v>11</v>
      </c>
      <c r="Q4" t="s">
        <v>9</v>
      </c>
    </row>
    <row r="5" spans="1:17" x14ac:dyDescent="0.25">
      <c r="A5">
        <f>2^10</f>
        <v>1024</v>
      </c>
      <c r="B5">
        <v>1.7000000000000001E-2</v>
      </c>
      <c r="C5">
        <v>3.2000000000000001E-2</v>
      </c>
      <c r="D5">
        <v>2.1999999999999999E-2</v>
      </c>
      <c r="E5">
        <v>2.5000000000000001E-2</v>
      </c>
      <c r="F5">
        <v>2.4E-2</v>
      </c>
      <c r="G5">
        <f>AVERAGE(B5:F5)</f>
        <v>2.4E-2</v>
      </c>
      <c r="H5">
        <f>STDEVA(B5:F5)</f>
        <v>5.4313902456001187E-3</v>
      </c>
      <c r="J5">
        <f>2^10</f>
        <v>1024</v>
      </c>
      <c r="K5">
        <v>389133</v>
      </c>
      <c r="L5">
        <v>1280041</v>
      </c>
      <c r="M5">
        <v>409613</v>
      </c>
      <c r="N5">
        <v>416654</v>
      </c>
      <c r="O5">
        <v>416014</v>
      </c>
      <c r="P5">
        <f>AVERAGE(K5:O5)</f>
        <v>582291</v>
      </c>
      <c r="Q5">
        <f>STDEVA(K5:O5)</f>
        <v>390213.53886237723</v>
      </c>
    </row>
    <row r="6" spans="1:17" x14ac:dyDescent="0.25">
      <c r="A6">
        <f>2*A5</f>
        <v>2048</v>
      </c>
      <c r="B6">
        <v>1.2E-2</v>
      </c>
      <c r="C6">
        <v>7.0000000000000001E-3</v>
      </c>
      <c r="D6">
        <v>8.0000000000000002E-3</v>
      </c>
      <c r="E6">
        <v>6.0000000000000001E-3</v>
      </c>
      <c r="F6">
        <v>6.0000000000000001E-3</v>
      </c>
      <c r="G6">
        <f t="shared" ref="G6:G15" si="0">AVERAGE(B6:F6)</f>
        <v>7.7999999999999996E-3</v>
      </c>
      <c r="H6">
        <f t="shared" ref="H6:H15" si="1">STDEVA(B6:F6)</f>
        <v>2.4899799195977467E-3</v>
      </c>
      <c r="J6">
        <f>2*J5</f>
        <v>2048</v>
      </c>
      <c r="K6">
        <v>467215</v>
      </c>
      <c r="L6">
        <v>474255</v>
      </c>
      <c r="M6">
        <v>561938</v>
      </c>
      <c r="N6">
        <v>778265</v>
      </c>
      <c r="O6">
        <v>449295</v>
      </c>
      <c r="P6">
        <f t="shared" ref="P6:P15" si="2">AVERAGE(K6:O6)</f>
        <v>546193.6</v>
      </c>
      <c r="Q6">
        <f t="shared" ref="Q6:Q15" si="3">STDEVA(K6:O6)</f>
        <v>136845.84478456038</v>
      </c>
    </row>
    <row r="7" spans="1:17" x14ac:dyDescent="0.25">
      <c r="A7">
        <f t="shared" ref="A7:A15" si="4">2*A6</f>
        <v>4096</v>
      </c>
      <c r="B7">
        <v>1.4E-2</v>
      </c>
      <c r="C7">
        <v>0.01</v>
      </c>
      <c r="D7">
        <v>8.9999999999999993E-3</v>
      </c>
      <c r="E7">
        <v>2.1000000000000001E-2</v>
      </c>
      <c r="F7">
        <v>1.4E-2</v>
      </c>
      <c r="G7">
        <f t="shared" si="0"/>
        <v>1.3600000000000001E-2</v>
      </c>
      <c r="H7">
        <f t="shared" si="1"/>
        <v>4.7222875812470378E-3</v>
      </c>
      <c r="J7">
        <f t="shared" ref="J7:J15" si="5">2*J6</f>
        <v>4096</v>
      </c>
      <c r="K7">
        <v>1083555</v>
      </c>
      <c r="L7">
        <v>1907261</v>
      </c>
      <c r="M7">
        <v>691862</v>
      </c>
      <c r="N7">
        <v>2396237</v>
      </c>
      <c r="O7" s="3">
        <v>629781</v>
      </c>
      <c r="P7">
        <f t="shared" si="2"/>
        <v>1341739.2</v>
      </c>
      <c r="Q7">
        <f t="shared" si="3"/>
        <v>779048.20955394034</v>
      </c>
    </row>
    <row r="8" spans="1:17" x14ac:dyDescent="0.25">
      <c r="A8">
        <f t="shared" si="4"/>
        <v>8192</v>
      </c>
      <c r="B8">
        <v>2.5999999999999999E-2</v>
      </c>
      <c r="C8">
        <v>2.8000000000000001E-2</v>
      </c>
      <c r="D8">
        <v>2.5999999999999999E-2</v>
      </c>
      <c r="E8">
        <v>2.4E-2</v>
      </c>
      <c r="F8">
        <v>0.04</v>
      </c>
      <c r="G8">
        <f t="shared" si="0"/>
        <v>2.8800000000000003E-2</v>
      </c>
      <c r="H8">
        <f t="shared" si="1"/>
        <v>6.4187226143524621E-3</v>
      </c>
      <c r="J8">
        <f t="shared" si="5"/>
        <v>8192</v>
      </c>
      <c r="K8">
        <v>1520049</v>
      </c>
      <c r="L8">
        <v>2064706</v>
      </c>
      <c r="M8">
        <v>7045985</v>
      </c>
      <c r="N8" s="3">
        <v>229091491</v>
      </c>
      <c r="O8">
        <v>1388205</v>
      </c>
      <c r="P8">
        <f t="shared" si="2"/>
        <v>48222087.200000003</v>
      </c>
      <c r="Q8">
        <f t="shared" si="3"/>
        <v>101136305.74199374</v>
      </c>
    </row>
    <row r="9" spans="1:17" x14ac:dyDescent="0.25">
      <c r="A9">
        <f t="shared" si="4"/>
        <v>16384</v>
      </c>
      <c r="B9">
        <v>4.3999999999999997E-2</v>
      </c>
      <c r="C9">
        <v>2.2530000000000001</v>
      </c>
      <c r="D9">
        <v>3.2000000000000001E-2</v>
      </c>
      <c r="E9">
        <v>3.5999999999999997E-2</v>
      </c>
      <c r="F9">
        <v>4.2999999999999997E-2</v>
      </c>
      <c r="G9">
        <f t="shared" si="0"/>
        <v>0.48160000000000008</v>
      </c>
      <c r="H9">
        <f t="shared" si="1"/>
        <v>0.99025516913571332</v>
      </c>
      <c r="J9">
        <f t="shared" si="5"/>
        <v>16384</v>
      </c>
      <c r="K9">
        <v>2472399</v>
      </c>
      <c r="L9">
        <v>2572243</v>
      </c>
      <c r="M9">
        <v>2282953</v>
      </c>
      <c r="N9">
        <v>2795609</v>
      </c>
      <c r="O9">
        <v>5778105</v>
      </c>
      <c r="P9">
        <f t="shared" si="2"/>
        <v>3180261.8</v>
      </c>
      <c r="Q9">
        <f t="shared" si="3"/>
        <v>1463955.8357126759</v>
      </c>
    </row>
    <row r="10" spans="1:17" x14ac:dyDescent="0.25">
      <c r="A10">
        <f t="shared" si="4"/>
        <v>32768</v>
      </c>
      <c r="B10">
        <v>5.7000000000000002E-2</v>
      </c>
      <c r="C10">
        <v>7.4999999999999997E-2</v>
      </c>
      <c r="D10">
        <v>5.6000000000000001E-2</v>
      </c>
      <c r="E10">
        <v>5.2999999999999999E-2</v>
      </c>
      <c r="F10">
        <v>5.7000000000000002E-2</v>
      </c>
      <c r="G10">
        <f t="shared" si="0"/>
        <v>5.96E-2</v>
      </c>
      <c r="H10">
        <f t="shared" si="1"/>
        <v>8.7635609200826647E-3</v>
      </c>
      <c r="J10">
        <f t="shared" si="5"/>
        <v>32768</v>
      </c>
      <c r="K10" s="3">
        <v>19518065</v>
      </c>
      <c r="L10" s="3">
        <v>10889308</v>
      </c>
      <c r="M10">
        <v>6681813</v>
      </c>
      <c r="N10">
        <v>7205351</v>
      </c>
      <c r="O10" s="3">
        <v>6871899</v>
      </c>
      <c r="P10">
        <f t="shared" si="2"/>
        <v>10233287.199999999</v>
      </c>
      <c r="Q10">
        <f t="shared" si="3"/>
        <v>5470780.5508227255</v>
      </c>
    </row>
    <row r="11" spans="1:17" x14ac:dyDescent="0.25">
      <c r="A11">
        <f t="shared" si="4"/>
        <v>65536</v>
      </c>
      <c r="B11">
        <v>0.13200000000000001</v>
      </c>
      <c r="C11">
        <v>0.114</v>
      </c>
      <c r="D11">
        <v>0.115</v>
      </c>
      <c r="E11">
        <v>9.9000000000000005E-2</v>
      </c>
      <c r="F11">
        <v>9.4E-2</v>
      </c>
      <c r="G11">
        <f t="shared" si="0"/>
        <v>0.11079999999999998</v>
      </c>
      <c r="H11">
        <f t="shared" si="1"/>
        <v>1.4989996664442749E-2</v>
      </c>
      <c r="J11">
        <f t="shared" si="5"/>
        <v>65536</v>
      </c>
      <c r="K11" s="3">
        <v>11038433</v>
      </c>
      <c r="L11" s="3">
        <v>10958430</v>
      </c>
      <c r="M11" s="3">
        <v>10614099</v>
      </c>
      <c r="N11" s="3">
        <v>9757112</v>
      </c>
      <c r="O11" s="3">
        <v>8759321</v>
      </c>
      <c r="P11">
        <f t="shared" si="2"/>
        <v>10225479</v>
      </c>
      <c r="Q11">
        <f t="shared" si="3"/>
        <v>964121.8551835136</v>
      </c>
    </row>
    <row r="12" spans="1:17" x14ac:dyDescent="0.25">
      <c r="A12">
        <f t="shared" si="4"/>
        <v>131072</v>
      </c>
      <c r="B12">
        <v>1.9570000000000001</v>
      </c>
      <c r="C12">
        <v>0.41199999999999998</v>
      </c>
      <c r="D12">
        <v>0.20799999999999999</v>
      </c>
      <c r="E12">
        <v>0.41399999999999998</v>
      </c>
      <c r="F12">
        <v>0.30499999999999999</v>
      </c>
      <c r="G12">
        <f t="shared" si="0"/>
        <v>0.65920000000000012</v>
      </c>
      <c r="H12">
        <f t="shared" si="1"/>
        <v>0.73050578368689167</v>
      </c>
      <c r="J12">
        <f t="shared" si="5"/>
        <v>131072</v>
      </c>
      <c r="K12" s="3">
        <v>23714039</v>
      </c>
      <c r="L12" s="3">
        <v>22499920</v>
      </c>
      <c r="M12" s="3">
        <v>20577299</v>
      </c>
      <c r="N12" s="3">
        <v>21082275</v>
      </c>
      <c r="O12" s="3">
        <v>21488687</v>
      </c>
      <c r="P12">
        <f t="shared" si="2"/>
        <v>21872444</v>
      </c>
      <c r="Q12">
        <f t="shared" si="3"/>
        <v>1248422.537568511</v>
      </c>
    </row>
    <row r="13" spans="1:17" x14ac:dyDescent="0.25">
      <c r="A13">
        <f t="shared" si="4"/>
        <v>262144</v>
      </c>
      <c r="B13">
        <v>0.50800000000000001</v>
      </c>
      <c r="C13">
        <v>0.6</v>
      </c>
      <c r="D13">
        <v>0.377</v>
      </c>
      <c r="E13">
        <v>0.63</v>
      </c>
      <c r="F13">
        <v>0.45700000000000002</v>
      </c>
      <c r="G13">
        <f t="shared" si="0"/>
        <v>0.51439999999999997</v>
      </c>
      <c r="H13">
        <f t="shared" si="1"/>
        <v>0.10356785215500014</v>
      </c>
      <c r="J13">
        <f t="shared" si="5"/>
        <v>262144</v>
      </c>
      <c r="K13" s="3">
        <v>42229192</v>
      </c>
      <c r="L13" s="3">
        <v>41303722</v>
      </c>
      <c r="M13" s="3">
        <v>47943294</v>
      </c>
      <c r="N13" s="3">
        <v>48605715</v>
      </c>
      <c r="O13" s="3">
        <v>38561874</v>
      </c>
      <c r="P13">
        <f t="shared" si="2"/>
        <v>43728759.399999999</v>
      </c>
      <c r="Q13">
        <f t="shared" si="3"/>
        <v>4369588.4055092419</v>
      </c>
    </row>
    <row r="14" spans="1:17" x14ac:dyDescent="0.25">
      <c r="A14">
        <f t="shared" si="4"/>
        <v>524288</v>
      </c>
      <c r="B14">
        <v>0.96699999999999997</v>
      </c>
      <c r="C14">
        <v>1.4179999999999999</v>
      </c>
      <c r="D14">
        <v>0.81599999999999995</v>
      </c>
      <c r="E14">
        <v>1.155</v>
      </c>
      <c r="F14">
        <v>0.872</v>
      </c>
      <c r="G14">
        <f t="shared" si="0"/>
        <v>1.0455999999999999</v>
      </c>
      <c r="H14">
        <f t="shared" si="1"/>
        <v>0.24478623327303339</v>
      </c>
      <c r="J14">
        <f t="shared" si="5"/>
        <v>524288</v>
      </c>
      <c r="K14" s="3">
        <v>92707607</v>
      </c>
      <c r="L14" s="3">
        <v>95747064</v>
      </c>
      <c r="M14" s="3">
        <v>75357931</v>
      </c>
      <c r="N14" s="3">
        <v>80741784</v>
      </c>
      <c r="O14" s="3">
        <v>79726071</v>
      </c>
      <c r="P14">
        <f t="shared" si="2"/>
        <v>84856091.400000006</v>
      </c>
      <c r="Q14">
        <f t="shared" si="3"/>
        <v>8856061.0186080076</v>
      </c>
    </row>
    <row r="15" spans="1:17" x14ac:dyDescent="0.25">
      <c r="A15">
        <f t="shared" si="4"/>
        <v>1048576</v>
      </c>
      <c r="B15">
        <v>1.9390000000000001</v>
      </c>
      <c r="C15">
        <v>1.8959999999999999</v>
      </c>
      <c r="D15">
        <v>1.6259999999999999</v>
      </c>
      <c r="E15">
        <v>2.1419999999999999</v>
      </c>
      <c r="F15">
        <v>1.7549999999999999</v>
      </c>
      <c r="G15">
        <f t="shared" si="0"/>
        <v>1.8716000000000002</v>
      </c>
      <c r="H15">
        <f t="shared" si="1"/>
        <v>0.19504435393007408</v>
      </c>
      <c r="J15">
        <f t="shared" si="5"/>
        <v>1048576</v>
      </c>
      <c r="K15" s="3">
        <v>177637684</v>
      </c>
      <c r="L15" s="3">
        <v>255906429</v>
      </c>
      <c r="M15" s="3">
        <v>153204902</v>
      </c>
      <c r="N15" s="3">
        <v>155394413</v>
      </c>
      <c r="O15" s="3">
        <v>139778553</v>
      </c>
      <c r="P15">
        <f t="shared" si="2"/>
        <v>176384396.19999999</v>
      </c>
      <c r="Q15">
        <f t="shared" si="3"/>
        <v>46484353.640340619</v>
      </c>
    </row>
    <row r="17" spans="1:17" x14ac:dyDescent="0.25">
      <c r="A17" t="s">
        <v>15</v>
      </c>
      <c r="J17" t="s">
        <v>15</v>
      </c>
    </row>
    <row r="18" spans="1:17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  <c r="J18" t="s">
        <v>7</v>
      </c>
      <c r="K18">
        <v>1</v>
      </c>
      <c r="L18">
        <v>2</v>
      </c>
      <c r="M18">
        <v>3</v>
      </c>
      <c r="N18">
        <v>4</v>
      </c>
      <c r="O18">
        <v>5</v>
      </c>
      <c r="P18" t="s">
        <v>11</v>
      </c>
      <c r="Q18" t="s">
        <v>9</v>
      </c>
    </row>
    <row r="19" spans="1:17" x14ac:dyDescent="0.25">
      <c r="A19">
        <f>2^10</f>
        <v>1024</v>
      </c>
      <c r="B19">
        <v>1.2999999999999999E-2</v>
      </c>
      <c r="C19">
        <v>7.0000000000000001E-3</v>
      </c>
      <c r="D19">
        <v>6.0000000000000001E-3</v>
      </c>
      <c r="E19">
        <v>6.0000000000000001E-3</v>
      </c>
      <c r="F19">
        <v>4.0000000000000001E-3</v>
      </c>
      <c r="G19">
        <f>AVERAGE(B19:F19)</f>
        <v>7.2000000000000007E-3</v>
      </c>
      <c r="H19">
        <f>STDEVA(B19:F19)</f>
        <v>3.4205262752974117E-3</v>
      </c>
      <c r="J19">
        <f>2^10</f>
        <v>1024</v>
      </c>
      <c r="K19">
        <v>965151</v>
      </c>
      <c r="L19">
        <v>922910</v>
      </c>
      <c r="M19">
        <v>686742</v>
      </c>
      <c r="N19">
        <v>752664</v>
      </c>
      <c r="O19">
        <v>1485487</v>
      </c>
      <c r="P19">
        <f>AVERAGE(K19:O19)</f>
        <v>962590.8</v>
      </c>
      <c r="Q19">
        <f>STDEVA(K19:O19)</f>
        <v>314310.10893176816</v>
      </c>
    </row>
    <row r="20" spans="1:17" x14ac:dyDescent="0.25">
      <c r="A20">
        <f>2*A19</f>
        <v>2048</v>
      </c>
      <c r="B20">
        <v>2E-3</v>
      </c>
      <c r="C20">
        <v>4.0000000000000001E-3</v>
      </c>
      <c r="D20">
        <v>3.0000000000000001E-3</v>
      </c>
      <c r="E20">
        <v>1E-3</v>
      </c>
      <c r="F20">
        <v>1.6E-2</v>
      </c>
      <c r="G20">
        <f t="shared" ref="G20:G29" si="6">AVERAGE(B20:F20)</f>
        <v>5.2000000000000006E-3</v>
      </c>
      <c r="H20">
        <f t="shared" ref="H20:H29" si="7">STDEVA(B20:F20)</f>
        <v>6.1400325732035004E-3</v>
      </c>
      <c r="J20">
        <f>2*J19</f>
        <v>2048</v>
      </c>
      <c r="K20">
        <v>312330</v>
      </c>
      <c r="L20">
        <v>346252</v>
      </c>
      <c r="M20">
        <v>341771</v>
      </c>
      <c r="N20">
        <v>352012</v>
      </c>
      <c r="O20">
        <v>622740</v>
      </c>
      <c r="P20">
        <f t="shared" ref="P20:P29" si="8">AVERAGE(K20:O20)</f>
        <v>395021</v>
      </c>
      <c r="Q20">
        <f t="shared" ref="Q20:Q29" si="9">STDEVA(K20:O20)</f>
        <v>128216.12260554443</v>
      </c>
    </row>
    <row r="21" spans="1:17" x14ac:dyDescent="0.25">
      <c r="A21">
        <f t="shared" ref="A21:A29" si="10">2*A20</f>
        <v>4096</v>
      </c>
      <c r="B21">
        <v>3.0000000000000001E-3</v>
      </c>
      <c r="C21">
        <v>7.0000000000000001E-3</v>
      </c>
      <c r="D21">
        <v>0.01</v>
      </c>
      <c r="E21">
        <v>3.0000000000000001E-3</v>
      </c>
      <c r="F21">
        <v>4.0000000000000001E-3</v>
      </c>
      <c r="G21">
        <f t="shared" si="6"/>
        <v>5.4000000000000003E-3</v>
      </c>
      <c r="H21">
        <f t="shared" si="7"/>
        <v>3.0495901363953829E-3</v>
      </c>
      <c r="J21">
        <f t="shared" ref="J21:J29" si="11">2*J20</f>
        <v>4096</v>
      </c>
      <c r="K21">
        <v>921630</v>
      </c>
      <c r="L21">
        <v>5656501</v>
      </c>
      <c r="M21">
        <v>3378028</v>
      </c>
      <c r="N21">
        <v>796826</v>
      </c>
      <c r="O21">
        <v>752024</v>
      </c>
      <c r="P21">
        <f t="shared" si="8"/>
        <v>2301001.7999999998</v>
      </c>
      <c r="Q21">
        <f t="shared" si="9"/>
        <v>2178526.1039014887</v>
      </c>
    </row>
    <row r="22" spans="1:17" x14ac:dyDescent="0.25">
      <c r="A22">
        <f t="shared" si="10"/>
        <v>8192</v>
      </c>
      <c r="B22">
        <v>6.0000000000000001E-3</v>
      </c>
      <c r="C22">
        <v>5.0000000000000001E-3</v>
      </c>
      <c r="D22">
        <v>6.0000000000000001E-3</v>
      </c>
      <c r="E22">
        <v>6.0000000000000001E-3</v>
      </c>
      <c r="F22">
        <v>4.0000000000000001E-3</v>
      </c>
      <c r="G22">
        <f t="shared" si="6"/>
        <v>5.4000000000000003E-3</v>
      </c>
      <c r="H22">
        <f t="shared" si="7"/>
        <v>8.9442719099991591E-4</v>
      </c>
      <c r="J22">
        <f t="shared" si="11"/>
        <v>8192</v>
      </c>
      <c r="K22">
        <v>784025</v>
      </c>
      <c r="L22">
        <v>1884221</v>
      </c>
      <c r="M22">
        <v>1226280</v>
      </c>
      <c r="N22" s="3">
        <v>778905</v>
      </c>
      <c r="O22">
        <v>709143</v>
      </c>
      <c r="P22">
        <f t="shared" si="8"/>
        <v>1076514.8</v>
      </c>
      <c r="Q22">
        <f t="shared" si="9"/>
        <v>495959.38247118582</v>
      </c>
    </row>
    <row r="23" spans="1:17" x14ac:dyDescent="0.25">
      <c r="A23">
        <f t="shared" si="10"/>
        <v>16384</v>
      </c>
      <c r="B23">
        <v>1.2E-2</v>
      </c>
      <c r="C23">
        <v>1.0999999999999999E-2</v>
      </c>
      <c r="D23">
        <v>1.4999999999999999E-2</v>
      </c>
      <c r="E23">
        <v>0.23799999999999999</v>
      </c>
      <c r="F23">
        <v>8.9999999999999993E-3</v>
      </c>
      <c r="G23">
        <f t="shared" si="6"/>
        <v>5.6999999999999995E-2</v>
      </c>
      <c r="H23">
        <f t="shared" si="7"/>
        <v>0.10120523701864444</v>
      </c>
      <c r="J23">
        <f t="shared" si="11"/>
        <v>16384</v>
      </c>
      <c r="K23">
        <v>769945</v>
      </c>
      <c r="L23">
        <v>719383</v>
      </c>
      <c r="M23">
        <v>896668</v>
      </c>
      <c r="N23">
        <v>1470767</v>
      </c>
      <c r="O23" s="3">
        <v>721943</v>
      </c>
      <c r="P23">
        <f t="shared" si="8"/>
        <v>915741.2</v>
      </c>
      <c r="Q23">
        <f t="shared" si="9"/>
        <v>318507.55194688862</v>
      </c>
    </row>
    <row r="24" spans="1:17" x14ac:dyDescent="0.25">
      <c r="A24">
        <f t="shared" si="10"/>
        <v>32768</v>
      </c>
      <c r="B24">
        <v>2.4E-2</v>
      </c>
      <c r="C24">
        <v>0.183</v>
      </c>
      <c r="D24">
        <v>2.3E-2</v>
      </c>
      <c r="E24">
        <v>2.5999999999999999E-2</v>
      </c>
      <c r="F24">
        <v>0.02</v>
      </c>
      <c r="G24">
        <f t="shared" si="6"/>
        <v>5.5200000000000006E-2</v>
      </c>
      <c r="H24">
        <f t="shared" si="7"/>
        <v>7.1475170513962405E-2</v>
      </c>
      <c r="J24">
        <f t="shared" si="11"/>
        <v>32768</v>
      </c>
      <c r="K24">
        <v>1657013</v>
      </c>
      <c r="L24">
        <v>5189286</v>
      </c>
      <c r="M24">
        <v>2002624</v>
      </c>
      <c r="N24">
        <v>1834939</v>
      </c>
      <c r="O24">
        <v>1974463</v>
      </c>
      <c r="P24">
        <f t="shared" si="8"/>
        <v>2531665</v>
      </c>
      <c r="Q24">
        <f t="shared" si="9"/>
        <v>1491957.696141717</v>
      </c>
    </row>
    <row r="25" spans="1:17" x14ac:dyDescent="0.25">
      <c r="A25">
        <f t="shared" si="10"/>
        <v>65536</v>
      </c>
      <c r="B25">
        <v>0.19600000000000001</v>
      </c>
      <c r="C25">
        <v>5.3999999999999999E-2</v>
      </c>
      <c r="D25">
        <v>6.7000000000000004E-2</v>
      </c>
      <c r="E25">
        <v>5.8000000000000003E-2</v>
      </c>
      <c r="F25">
        <v>4.7E-2</v>
      </c>
      <c r="G25">
        <f t="shared" si="6"/>
        <v>8.4400000000000003E-2</v>
      </c>
      <c r="H25">
        <f t="shared" si="7"/>
        <v>6.2803662313594438E-2</v>
      </c>
      <c r="J25">
        <f t="shared" si="11"/>
        <v>65536</v>
      </c>
      <c r="K25" s="3">
        <v>17638325</v>
      </c>
      <c r="L25" s="3">
        <v>21422125</v>
      </c>
      <c r="M25" s="3">
        <v>4378380</v>
      </c>
      <c r="N25" s="3">
        <v>3468911</v>
      </c>
      <c r="O25">
        <v>3436270</v>
      </c>
      <c r="P25">
        <f t="shared" si="8"/>
        <v>10068802.199999999</v>
      </c>
      <c r="Q25">
        <f t="shared" si="9"/>
        <v>8748222.1918348484</v>
      </c>
    </row>
    <row r="26" spans="1:17" x14ac:dyDescent="0.25">
      <c r="A26">
        <f t="shared" si="10"/>
        <v>131072</v>
      </c>
      <c r="B26">
        <v>3.7149999999999999</v>
      </c>
      <c r="C26">
        <v>0.107</v>
      </c>
      <c r="D26">
        <v>0.105</v>
      </c>
      <c r="E26">
        <v>0.10199999999999999</v>
      </c>
      <c r="F26">
        <v>8.2000000000000003E-2</v>
      </c>
      <c r="G26">
        <f t="shared" si="6"/>
        <v>0.82219999999999993</v>
      </c>
      <c r="H26">
        <f t="shared" si="7"/>
        <v>1.6171551255213583</v>
      </c>
      <c r="J26">
        <f t="shared" si="11"/>
        <v>131072</v>
      </c>
      <c r="K26">
        <v>6819418</v>
      </c>
      <c r="L26" s="3">
        <v>9039650</v>
      </c>
      <c r="M26" s="3">
        <v>14523985</v>
      </c>
      <c r="N26" s="3">
        <v>9305898</v>
      </c>
      <c r="O26" s="3">
        <v>7857531</v>
      </c>
      <c r="P26">
        <f t="shared" si="8"/>
        <v>9509296.4000000004</v>
      </c>
      <c r="Q26">
        <f t="shared" si="9"/>
        <v>2973752.4757681661</v>
      </c>
    </row>
    <row r="27" spans="1:17" x14ac:dyDescent="0.25">
      <c r="A27">
        <f t="shared" si="10"/>
        <v>262144</v>
      </c>
      <c r="B27">
        <v>0.27900000000000003</v>
      </c>
      <c r="C27">
        <v>0.193</v>
      </c>
      <c r="D27">
        <v>0.27800000000000002</v>
      </c>
      <c r="E27">
        <v>0.214</v>
      </c>
      <c r="F27">
        <v>0.16400000000000001</v>
      </c>
      <c r="G27">
        <f t="shared" si="6"/>
        <v>0.22559999999999997</v>
      </c>
      <c r="H27">
        <f t="shared" si="7"/>
        <v>5.1451919303365339E-2</v>
      </c>
      <c r="J27">
        <f t="shared" si="11"/>
        <v>262144</v>
      </c>
      <c r="K27" s="3">
        <v>20824347</v>
      </c>
      <c r="L27" s="3">
        <v>19368940</v>
      </c>
      <c r="M27" s="3">
        <v>16713495</v>
      </c>
      <c r="N27" s="3">
        <v>18439630</v>
      </c>
      <c r="O27" s="3">
        <v>16917662</v>
      </c>
      <c r="P27">
        <f t="shared" si="8"/>
        <v>18452814.800000001</v>
      </c>
      <c r="Q27">
        <f t="shared" si="9"/>
        <v>1720868.3623887969</v>
      </c>
    </row>
    <row r="28" spans="1:17" x14ac:dyDescent="0.25">
      <c r="A28">
        <f t="shared" si="10"/>
        <v>524288</v>
      </c>
      <c r="B28">
        <v>0.46300000000000002</v>
      </c>
      <c r="C28">
        <v>0.51</v>
      </c>
      <c r="D28">
        <v>0.47599999999999998</v>
      </c>
      <c r="E28">
        <v>0.497</v>
      </c>
      <c r="F28">
        <v>0.48499999999999999</v>
      </c>
      <c r="G28">
        <f t="shared" si="6"/>
        <v>0.48620000000000002</v>
      </c>
      <c r="H28">
        <f t="shared" si="7"/>
        <v>1.8212632978237935E-2</v>
      </c>
      <c r="J28">
        <f t="shared" si="11"/>
        <v>524288</v>
      </c>
      <c r="K28" s="3">
        <v>40690582</v>
      </c>
      <c r="L28" s="3">
        <v>40039041</v>
      </c>
      <c r="M28" s="3">
        <v>39578866</v>
      </c>
      <c r="N28" s="3">
        <v>39620468</v>
      </c>
      <c r="O28" s="3">
        <v>32594323</v>
      </c>
      <c r="P28">
        <f t="shared" si="8"/>
        <v>38504656</v>
      </c>
      <c r="Q28">
        <f t="shared" si="9"/>
        <v>3334051.9462072724</v>
      </c>
    </row>
    <row r="29" spans="1:17" x14ac:dyDescent="0.25">
      <c r="A29">
        <f t="shared" si="10"/>
        <v>1048576</v>
      </c>
      <c r="B29">
        <v>1.157</v>
      </c>
      <c r="C29">
        <v>1.075</v>
      </c>
      <c r="D29">
        <v>0.98399999999999999</v>
      </c>
      <c r="E29">
        <v>0.92200000000000004</v>
      </c>
      <c r="F29">
        <v>0.81699999999999995</v>
      </c>
      <c r="G29">
        <f t="shared" si="6"/>
        <v>0.99099999999999999</v>
      </c>
      <c r="H29">
        <f t="shared" si="7"/>
        <v>0.1320018939258068</v>
      </c>
      <c r="J29">
        <f t="shared" si="11"/>
        <v>1048576</v>
      </c>
      <c r="K29" s="3">
        <v>126875100</v>
      </c>
      <c r="L29" s="3">
        <v>71036513</v>
      </c>
      <c r="M29" s="3">
        <v>76890781</v>
      </c>
      <c r="N29" s="3">
        <v>71645172</v>
      </c>
      <c r="O29" s="3">
        <v>283731320</v>
      </c>
      <c r="P29">
        <f t="shared" si="8"/>
        <v>126035777.2</v>
      </c>
      <c r="Q29">
        <f t="shared" si="9"/>
        <v>91196321.649794206</v>
      </c>
    </row>
    <row r="31" spans="1:17" x14ac:dyDescent="0.25">
      <c r="A31" t="s">
        <v>10</v>
      </c>
      <c r="J31" t="s">
        <v>10</v>
      </c>
    </row>
    <row r="32" spans="1:17" x14ac:dyDescent="0.25">
      <c r="A32" t="s">
        <v>7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  <c r="J32" t="s">
        <v>7</v>
      </c>
      <c r="K32">
        <v>1</v>
      </c>
      <c r="L32">
        <v>2</v>
      </c>
      <c r="M32">
        <v>3</v>
      </c>
      <c r="N32">
        <v>4</v>
      </c>
      <c r="O32">
        <v>5</v>
      </c>
      <c r="P32" t="s">
        <v>11</v>
      </c>
      <c r="Q32" t="s">
        <v>9</v>
      </c>
    </row>
    <row r="33" spans="1:17" x14ac:dyDescent="0.25">
      <c r="A33">
        <f>2^10</f>
        <v>1024</v>
      </c>
      <c r="B33">
        <v>6.0000000000000001E-3</v>
      </c>
      <c r="C33">
        <v>3.0000000000000001E-3</v>
      </c>
      <c r="D33">
        <v>4.0000000000000001E-3</v>
      </c>
      <c r="E33">
        <v>4.0000000000000001E-3</v>
      </c>
      <c r="F33">
        <v>5.0000000000000001E-3</v>
      </c>
      <c r="G33">
        <f>AVERAGE(B33:F33)</f>
        <v>4.4000000000000003E-3</v>
      </c>
      <c r="H33">
        <f>STDEVA(B33:F33)</f>
        <v>1.1401754250991382E-3</v>
      </c>
      <c r="J33">
        <f>2^10</f>
        <v>1024</v>
      </c>
      <c r="K33">
        <v>827547</v>
      </c>
      <c r="L33">
        <v>768025</v>
      </c>
      <c r="M33">
        <v>784026</v>
      </c>
      <c r="N33">
        <v>4926878</v>
      </c>
      <c r="O33">
        <v>816026</v>
      </c>
      <c r="P33">
        <f>AVERAGE(K33:O33)</f>
        <v>1624500.4</v>
      </c>
      <c r="Q33">
        <f>STDEVA(K33:O33)</f>
        <v>1846240.1467624139</v>
      </c>
    </row>
    <row r="34" spans="1:17" x14ac:dyDescent="0.25">
      <c r="A34">
        <f>2*A33</f>
        <v>2048</v>
      </c>
      <c r="B34">
        <v>2E-3</v>
      </c>
      <c r="C34">
        <v>2E-3</v>
      </c>
      <c r="D34">
        <v>2E-3</v>
      </c>
      <c r="E34">
        <v>3.0000000000000001E-3</v>
      </c>
      <c r="F34">
        <v>3.0000000000000001E-3</v>
      </c>
      <c r="G34">
        <f t="shared" ref="G34:G43" si="12">AVERAGE(B34:F34)</f>
        <v>2.4000000000000002E-3</v>
      </c>
      <c r="H34">
        <f t="shared" ref="H34:H43" si="13">STDEVA(B34:F34)</f>
        <v>5.4772255750516611E-4</v>
      </c>
      <c r="J34">
        <f>2*J33</f>
        <v>2048</v>
      </c>
      <c r="K34">
        <v>382733</v>
      </c>
      <c r="L34">
        <v>270089</v>
      </c>
      <c r="M34">
        <v>277769</v>
      </c>
      <c r="N34">
        <v>310410</v>
      </c>
      <c r="O34">
        <v>348171</v>
      </c>
      <c r="P34">
        <f t="shared" ref="P34:P43" si="14">AVERAGE(K34:O34)</f>
        <v>317834.40000000002</v>
      </c>
      <c r="Q34">
        <f t="shared" ref="Q34:Q43" si="15">STDEVA(K34:O34)</f>
        <v>47623.835406233324</v>
      </c>
    </row>
    <row r="35" spans="1:17" x14ac:dyDescent="0.25">
      <c r="A35">
        <f t="shared" ref="A35:A43" si="16">2*A34</f>
        <v>4096</v>
      </c>
      <c r="B35">
        <v>7.0000000000000001E-3</v>
      </c>
      <c r="C35">
        <v>4.0000000000000001E-3</v>
      </c>
      <c r="D35">
        <v>5.0000000000000001E-3</v>
      </c>
      <c r="E35" s="3">
        <v>3.0000000000000001E-3</v>
      </c>
      <c r="F35">
        <v>5.0000000000000001E-3</v>
      </c>
      <c r="G35">
        <f t="shared" si="12"/>
        <v>4.8000000000000004E-3</v>
      </c>
      <c r="H35">
        <f t="shared" si="13"/>
        <v>1.4832396974191326E-3</v>
      </c>
      <c r="J35">
        <f t="shared" ref="J35:J43" si="17">2*J34</f>
        <v>4096</v>
      </c>
      <c r="K35">
        <v>287369</v>
      </c>
      <c r="L35">
        <v>504976</v>
      </c>
      <c r="M35">
        <v>616980</v>
      </c>
      <c r="N35">
        <v>504976</v>
      </c>
      <c r="O35">
        <v>504336</v>
      </c>
      <c r="P35">
        <f t="shared" si="14"/>
        <v>483727.4</v>
      </c>
      <c r="Q35">
        <f t="shared" si="15"/>
        <v>120042.2811504346</v>
      </c>
    </row>
    <row r="36" spans="1:17" x14ac:dyDescent="0.25">
      <c r="A36">
        <f t="shared" si="16"/>
        <v>8192</v>
      </c>
      <c r="B36">
        <v>1.2999999999999999E-2</v>
      </c>
      <c r="C36">
        <v>1.2E-2</v>
      </c>
      <c r="D36">
        <v>0.01</v>
      </c>
      <c r="E36" s="3">
        <v>1.2E-2</v>
      </c>
      <c r="F36">
        <v>0.01</v>
      </c>
      <c r="G36">
        <f t="shared" si="12"/>
        <v>1.14E-2</v>
      </c>
      <c r="H36">
        <f t="shared" si="13"/>
        <v>1.3416407864998735E-3</v>
      </c>
      <c r="J36">
        <f t="shared" si="17"/>
        <v>8192</v>
      </c>
      <c r="K36">
        <v>349451</v>
      </c>
      <c r="L36" s="3">
        <v>319370</v>
      </c>
      <c r="M36">
        <v>316170</v>
      </c>
      <c r="N36">
        <v>362892</v>
      </c>
      <c r="O36">
        <v>256648</v>
      </c>
      <c r="P36">
        <f t="shared" si="14"/>
        <v>320906.2</v>
      </c>
      <c r="Q36">
        <f t="shared" si="15"/>
        <v>41022.922789581884</v>
      </c>
    </row>
    <row r="37" spans="1:17" x14ac:dyDescent="0.25">
      <c r="A37">
        <f t="shared" si="16"/>
        <v>16384</v>
      </c>
      <c r="B37">
        <v>1.7000000000000001E-2</v>
      </c>
      <c r="C37">
        <v>1.7999999999999999E-2</v>
      </c>
      <c r="D37">
        <v>3.2000000000000001E-2</v>
      </c>
      <c r="E37" s="3">
        <v>2.3E-2</v>
      </c>
      <c r="F37">
        <v>1.4999999999999999E-2</v>
      </c>
      <c r="G37">
        <f t="shared" si="12"/>
        <v>2.0999999999999998E-2</v>
      </c>
      <c r="H37">
        <f t="shared" si="13"/>
        <v>6.8190908484929355E-3</v>
      </c>
      <c r="J37">
        <f t="shared" si="17"/>
        <v>16384</v>
      </c>
      <c r="K37" s="3">
        <v>464655</v>
      </c>
      <c r="L37">
        <v>3278825</v>
      </c>
      <c r="M37">
        <v>478096</v>
      </c>
      <c r="N37">
        <v>481295</v>
      </c>
      <c r="O37">
        <v>463375</v>
      </c>
      <c r="P37">
        <f t="shared" si="14"/>
        <v>1033249.2</v>
      </c>
      <c r="Q37">
        <f t="shared" si="15"/>
        <v>1255340.1088960713</v>
      </c>
    </row>
    <row r="38" spans="1:17" x14ac:dyDescent="0.25">
      <c r="A38">
        <f t="shared" si="16"/>
        <v>32768</v>
      </c>
      <c r="B38">
        <v>3.1E-2</v>
      </c>
      <c r="C38">
        <v>3.1E-2</v>
      </c>
      <c r="D38">
        <v>4.2999999999999997E-2</v>
      </c>
      <c r="E38" s="3">
        <v>4.3999999999999997E-2</v>
      </c>
      <c r="F38">
        <v>0.03</v>
      </c>
      <c r="G38">
        <f t="shared" si="12"/>
        <v>3.5799999999999998E-2</v>
      </c>
      <c r="H38">
        <f t="shared" si="13"/>
        <v>7.0498226928058091E-3</v>
      </c>
      <c r="J38">
        <f t="shared" si="17"/>
        <v>32768</v>
      </c>
      <c r="K38">
        <v>1310122</v>
      </c>
      <c r="L38">
        <v>1314603</v>
      </c>
      <c r="M38">
        <v>6285001</v>
      </c>
      <c r="N38">
        <v>2465999</v>
      </c>
      <c r="O38">
        <v>4626068</v>
      </c>
      <c r="P38">
        <f t="shared" si="14"/>
        <v>3200358.6</v>
      </c>
      <c r="Q38">
        <f t="shared" si="15"/>
        <v>2191803.9737935737</v>
      </c>
    </row>
    <row r="39" spans="1:17" x14ac:dyDescent="0.25">
      <c r="A39">
        <f t="shared" si="16"/>
        <v>65536</v>
      </c>
      <c r="B39">
        <v>0.28599999999999998</v>
      </c>
      <c r="C39">
        <v>0.17699999999999999</v>
      </c>
      <c r="D39">
        <v>0.27500000000000002</v>
      </c>
      <c r="E39" s="3">
        <v>0.22</v>
      </c>
      <c r="F39">
        <v>0.17499999999999999</v>
      </c>
      <c r="G39">
        <f t="shared" si="12"/>
        <v>0.2266</v>
      </c>
      <c r="H39">
        <f t="shared" si="13"/>
        <v>5.2529039587641352E-2</v>
      </c>
      <c r="J39">
        <f t="shared" si="17"/>
        <v>65536</v>
      </c>
      <c r="K39">
        <v>7510641</v>
      </c>
      <c r="L39" s="3">
        <v>4380940</v>
      </c>
      <c r="M39">
        <v>2393037</v>
      </c>
      <c r="N39">
        <v>2130628</v>
      </c>
      <c r="O39">
        <v>2156869</v>
      </c>
      <c r="P39">
        <f t="shared" si="14"/>
        <v>3714423</v>
      </c>
      <c r="Q39">
        <f t="shared" si="15"/>
        <v>2320342.5415630988</v>
      </c>
    </row>
    <row r="40" spans="1:17" x14ac:dyDescent="0.25">
      <c r="A40">
        <f t="shared" si="16"/>
        <v>131072</v>
      </c>
      <c r="B40">
        <v>0.33600000000000002</v>
      </c>
      <c r="C40">
        <v>0.25900000000000001</v>
      </c>
      <c r="D40">
        <v>0.24199999999999999</v>
      </c>
      <c r="E40" s="3">
        <v>0.245</v>
      </c>
      <c r="F40">
        <v>0.247</v>
      </c>
      <c r="G40">
        <f t="shared" si="12"/>
        <v>0.26579999999999993</v>
      </c>
      <c r="H40">
        <f t="shared" si="13"/>
        <v>3.9770592150482661E-2</v>
      </c>
      <c r="J40">
        <f t="shared" si="17"/>
        <v>131072</v>
      </c>
      <c r="K40" s="3">
        <v>7079906</v>
      </c>
      <c r="L40" s="3">
        <v>6271561</v>
      </c>
      <c r="M40">
        <v>5358252</v>
      </c>
      <c r="N40">
        <v>7947134</v>
      </c>
      <c r="O40">
        <v>8845083</v>
      </c>
      <c r="P40">
        <f t="shared" si="14"/>
        <v>7100387.2000000002</v>
      </c>
      <c r="Q40">
        <f t="shared" si="15"/>
        <v>1367785.7089367849</v>
      </c>
    </row>
    <row r="41" spans="1:17" x14ac:dyDescent="0.25">
      <c r="A41">
        <f t="shared" si="16"/>
        <v>262144</v>
      </c>
      <c r="B41">
        <v>0.73299999999999998</v>
      </c>
      <c r="C41">
        <v>0.61899999999999999</v>
      </c>
      <c r="D41">
        <v>0.63100000000000001</v>
      </c>
      <c r="E41">
        <v>0.73399999999999999</v>
      </c>
      <c r="F41">
        <v>0.73</v>
      </c>
      <c r="G41">
        <f t="shared" si="12"/>
        <v>0.6893999999999999</v>
      </c>
      <c r="H41">
        <f t="shared" si="13"/>
        <v>5.8960156037785372E-2</v>
      </c>
      <c r="J41">
        <f t="shared" si="17"/>
        <v>262144</v>
      </c>
      <c r="K41" s="3">
        <v>17274153</v>
      </c>
      <c r="L41" s="3">
        <v>9039650</v>
      </c>
      <c r="M41">
        <v>7559922</v>
      </c>
      <c r="N41">
        <v>9501104</v>
      </c>
      <c r="O41">
        <v>7860092</v>
      </c>
      <c r="P41">
        <f t="shared" si="14"/>
        <v>10246984.199999999</v>
      </c>
      <c r="Q41">
        <f t="shared" si="15"/>
        <v>4009758.4755202155</v>
      </c>
    </row>
    <row r="42" spans="1:17" x14ac:dyDescent="0.25">
      <c r="A42">
        <f t="shared" si="16"/>
        <v>524288</v>
      </c>
      <c r="B42">
        <v>2.153</v>
      </c>
      <c r="C42">
        <v>1.9279999999999999</v>
      </c>
      <c r="D42">
        <v>1.9730000000000001</v>
      </c>
      <c r="E42">
        <v>2.0720000000000001</v>
      </c>
      <c r="F42">
        <v>2.0840000000000001</v>
      </c>
      <c r="G42">
        <f t="shared" si="12"/>
        <v>2.0419999999999998</v>
      </c>
      <c r="H42">
        <f t="shared" si="13"/>
        <v>9.0473753100001358E-2</v>
      </c>
      <c r="J42">
        <f t="shared" si="17"/>
        <v>524288</v>
      </c>
      <c r="K42" s="3">
        <v>63196263</v>
      </c>
      <c r="L42" s="3">
        <v>18467151</v>
      </c>
      <c r="M42" s="3">
        <v>28991008</v>
      </c>
      <c r="N42" s="3">
        <v>22505040</v>
      </c>
      <c r="O42" s="3">
        <v>23061218</v>
      </c>
      <c r="P42">
        <f t="shared" si="14"/>
        <v>31244136</v>
      </c>
      <c r="Q42">
        <f t="shared" si="15"/>
        <v>18252385.441296969</v>
      </c>
    </row>
    <row r="43" spans="1:17" x14ac:dyDescent="0.25">
      <c r="A43">
        <f t="shared" si="16"/>
        <v>1048576</v>
      </c>
      <c r="B43">
        <v>2.4060000000000001</v>
      </c>
      <c r="C43">
        <v>2.3149999999999999</v>
      </c>
      <c r="D43">
        <v>2.3980000000000001</v>
      </c>
      <c r="E43">
        <v>2.3889999999999998</v>
      </c>
      <c r="F43" s="3">
        <v>2.4609999999999999</v>
      </c>
      <c r="G43">
        <f t="shared" si="12"/>
        <v>2.3937999999999997</v>
      </c>
      <c r="H43">
        <f t="shared" si="13"/>
        <v>5.2236960095319473E-2</v>
      </c>
      <c r="J43">
        <f t="shared" si="17"/>
        <v>1048576</v>
      </c>
      <c r="K43" s="3">
        <v>39552625</v>
      </c>
      <c r="L43" s="3">
        <v>38534993</v>
      </c>
      <c r="M43" s="3">
        <v>40993952</v>
      </c>
      <c r="N43" s="3">
        <v>43865723</v>
      </c>
      <c r="O43" s="3">
        <v>54138692</v>
      </c>
      <c r="P43">
        <f t="shared" si="14"/>
        <v>43417197</v>
      </c>
      <c r="Q43">
        <f t="shared" si="15"/>
        <v>6320494.0388099412</v>
      </c>
    </row>
    <row r="49" spans="5:9" x14ac:dyDescent="0.25">
      <c r="E49" s="3"/>
    </row>
    <row r="52" spans="5:9" x14ac:dyDescent="0.25">
      <c r="E52" s="3"/>
    </row>
    <row r="53" spans="5:9" x14ac:dyDescent="0.25">
      <c r="E53" s="3"/>
    </row>
    <row r="54" spans="5:9" x14ac:dyDescent="0.25">
      <c r="E54" s="3"/>
    </row>
    <row r="55" spans="5:9" x14ac:dyDescent="0.25">
      <c r="E55" s="3"/>
    </row>
    <row r="56" spans="5:9" x14ac:dyDescent="0.25">
      <c r="E56" s="3"/>
      <c r="H56" s="3"/>
    </row>
    <row r="57" spans="5:9" x14ac:dyDescent="0.25">
      <c r="E57" s="3"/>
      <c r="H57" s="3"/>
    </row>
    <row r="58" spans="5:9" x14ac:dyDescent="0.25">
      <c r="I58" s="3"/>
    </row>
    <row r="59" spans="5:9" x14ac:dyDescent="0.25">
      <c r="G59" s="3"/>
      <c r="I59" s="3"/>
    </row>
    <row r="60" spans="5:9" x14ac:dyDescent="0.25">
      <c r="G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D35" workbookViewId="0">
      <selection activeCell="L45" sqref="L45:R57"/>
    </sheetView>
  </sheetViews>
  <sheetFormatPr baseColWidth="10" defaultRowHeight="15" x14ac:dyDescent="0.25"/>
  <sheetData>
    <row r="1" spans="1:17" x14ac:dyDescent="0.25">
      <c r="A1" s="4" t="s">
        <v>12</v>
      </c>
      <c r="B1" t="s">
        <v>17</v>
      </c>
      <c r="J1" s="4" t="s">
        <v>16</v>
      </c>
      <c r="K1" t="s">
        <v>17</v>
      </c>
    </row>
    <row r="3" spans="1:17" x14ac:dyDescent="0.25">
      <c r="A3" t="s">
        <v>13</v>
      </c>
      <c r="J3" t="s">
        <v>13</v>
      </c>
    </row>
    <row r="4" spans="1:17" x14ac:dyDescent="0.25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7</v>
      </c>
      <c r="K4">
        <v>1</v>
      </c>
      <c r="L4">
        <v>2</v>
      </c>
      <c r="M4">
        <v>3</v>
      </c>
      <c r="N4">
        <v>4</v>
      </c>
      <c r="O4">
        <v>5</v>
      </c>
      <c r="P4" t="s">
        <v>11</v>
      </c>
      <c r="Q4" t="s">
        <v>9</v>
      </c>
    </row>
    <row r="5" spans="1:17" x14ac:dyDescent="0.25">
      <c r="A5">
        <f>2^10</f>
        <v>1024</v>
      </c>
      <c r="B5">
        <v>1E-3</v>
      </c>
      <c r="C5">
        <v>2E-3</v>
      </c>
      <c r="D5">
        <v>3.0000000000000001E-3</v>
      </c>
      <c r="E5">
        <v>1E-3</v>
      </c>
      <c r="F5">
        <v>2E-3</v>
      </c>
      <c r="G5">
        <f t="shared" ref="G5:G15" si="0">AVERAGE(B5:F5)</f>
        <v>1.8000000000000002E-3</v>
      </c>
      <c r="H5">
        <f t="shared" ref="H5:H15" si="1">STDEVA(B5:F5)</f>
        <v>8.3666002653407564E-4</v>
      </c>
      <c r="J5">
        <f>2^10</f>
        <v>1024</v>
      </c>
      <c r="K5">
        <v>101123</v>
      </c>
      <c r="L5">
        <v>208647</v>
      </c>
      <c r="M5">
        <v>102403</v>
      </c>
      <c r="N5">
        <v>104323</v>
      </c>
      <c r="O5">
        <v>108804</v>
      </c>
      <c r="P5">
        <f t="shared" ref="P5:P15" si="2">AVERAGE(K5:O5)</f>
        <v>125060</v>
      </c>
      <c r="Q5">
        <f t="shared" ref="Q5:Q15" si="3">STDEVA(K5:O5)</f>
        <v>46817.162697028107</v>
      </c>
    </row>
    <row r="6" spans="1:17" x14ac:dyDescent="0.25">
      <c r="A6">
        <f>2*A5</f>
        <v>2048</v>
      </c>
      <c r="B6">
        <v>3.0000000000000001E-3</v>
      </c>
      <c r="C6">
        <v>3.0000000000000001E-3</v>
      </c>
      <c r="D6">
        <v>3.0000000000000001E-3</v>
      </c>
      <c r="E6">
        <v>4.0000000000000001E-3</v>
      </c>
      <c r="F6">
        <v>3.0000000000000001E-3</v>
      </c>
      <c r="G6">
        <f t="shared" si="0"/>
        <v>3.2000000000000002E-3</v>
      </c>
      <c r="H6">
        <f t="shared" si="1"/>
        <v>4.4721359549995795E-4</v>
      </c>
      <c r="J6">
        <f>2*J5</f>
        <v>2048</v>
      </c>
      <c r="K6">
        <v>3174502</v>
      </c>
      <c r="L6">
        <v>138244</v>
      </c>
      <c r="M6">
        <v>142084</v>
      </c>
      <c r="N6" s="3">
        <v>172166</v>
      </c>
      <c r="O6">
        <v>104963</v>
      </c>
      <c r="P6">
        <f t="shared" si="2"/>
        <v>746391.8</v>
      </c>
      <c r="Q6">
        <f t="shared" si="3"/>
        <v>1357563.7169194676</v>
      </c>
    </row>
    <row r="7" spans="1:17" x14ac:dyDescent="0.25">
      <c r="A7">
        <f t="shared" ref="A7:A15" si="4">2*A6</f>
        <v>4096</v>
      </c>
      <c r="B7">
        <v>1.2999999999999999E-2</v>
      </c>
      <c r="C7">
        <v>8.0000000000000002E-3</v>
      </c>
      <c r="D7">
        <v>7.0000000000000001E-3</v>
      </c>
      <c r="E7">
        <v>8.0000000000000002E-3</v>
      </c>
      <c r="F7">
        <v>5.0000000000000001E-3</v>
      </c>
      <c r="G7">
        <f t="shared" si="0"/>
        <v>8.199999999999999E-3</v>
      </c>
      <c r="H7">
        <f t="shared" si="1"/>
        <v>2.9495762407505265E-3</v>
      </c>
      <c r="J7">
        <f t="shared" ref="J7:J15" si="5">2*J6</f>
        <v>4096</v>
      </c>
      <c r="K7">
        <v>403853</v>
      </c>
      <c r="L7">
        <v>316171</v>
      </c>
      <c r="M7">
        <v>306570</v>
      </c>
      <c r="N7">
        <v>437134</v>
      </c>
      <c r="O7">
        <v>270089</v>
      </c>
      <c r="P7">
        <f t="shared" si="2"/>
        <v>346763.4</v>
      </c>
      <c r="Q7">
        <f t="shared" si="3"/>
        <v>70456.432866701303</v>
      </c>
    </row>
    <row r="8" spans="1:17" x14ac:dyDescent="0.25">
      <c r="A8">
        <f t="shared" si="4"/>
        <v>8192</v>
      </c>
      <c r="B8">
        <v>1.2E-2</v>
      </c>
      <c r="C8">
        <v>1.2999999999999999E-2</v>
      </c>
      <c r="D8">
        <v>1.4E-2</v>
      </c>
      <c r="E8">
        <v>1.2999999999999999E-2</v>
      </c>
      <c r="F8">
        <v>1.0999999999999999E-2</v>
      </c>
      <c r="G8">
        <f t="shared" si="0"/>
        <v>1.26E-2</v>
      </c>
      <c r="H8">
        <f t="shared" si="1"/>
        <v>1.1401754250991382E-3</v>
      </c>
      <c r="J8">
        <f t="shared" si="5"/>
        <v>8192</v>
      </c>
      <c r="K8">
        <v>643861</v>
      </c>
      <c r="L8">
        <v>640660</v>
      </c>
      <c r="M8">
        <v>1166118</v>
      </c>
      <c r="N8" s="3">
        <v>661781</v>
      </c>
      <c r="O8">
        <v>528657</v>
      </c>
      <c r="P8">
        <f t="shared" si="2"/>
        <v>728215.4</v>
      </c>
      <c r="Q8">
        <f t="shared" si="3"/>
        <v>250388.39054017671</v>
      </c>
    </row>
    <row r="9" spans="1:17" x14ac:dyDescent="0.25">
      <c r="A9">
        <f t="shared" si="4"/>
        <v>16384</v>
      </c>
      <c r="B9">
        <v>2.3E-2</v>
      </c>
      <c r="C9">
        <v>2.5000000000000001E-2</v>
      </c>
      <c r="D9">
        <v>0.02</v>
      </c>
      <c r="E9">
        <v>2.5000000000000001E-2</v>
      </c>
      <c r="F9">
        <v>8.7999999999999995E-2</v>
      </c>
      <c r="G9">
        <f t="shared" si="0"/>
        <v>3.6199999999999996E-2</v>
      </c>
      <c r="H9">
        <f t="shared" si="1"/>
        <v>2.9029295547773806E-2</v>
      </c>
      <c r="J9">
        <f t="shared" si="5"/>
        <v>16384</v>
      </c>
      <c r="K9">
        <v>4056450</v>
      </c>
      <c r="L9">
        <v>1780537</v>
      </c>
      <c r="M9">
        <v>1424686</v>
      </c>
      <c r="N9" s="3">
        <v>2635604</v>
      </c>
      <c r="O9" s="3">
        <v>2555601</v>
      </c>
      <c r="P9">
        <f t="shared" si="2"/>
        <v>2490575.6</v>
      </c>
      <c r="Q9">
        <f t="shared" si="3"/>
        <v>1014581.1486649552</v>
      </c>
    </row>
    <row r="10" spans="1:17" x14ac:dyDescent="0.25">
      <c r="A10">
        <f t="shared" si="4"/>
        <v>32768</v>
      </c>
      <c r="B10">
        <v>0.11</v>
      </c>
      <c r="C10">
        <v>6.0999999999999999E-2</v>
      </c>
      <c r="D10">
        <v>0.05</v>
      </c>
      <c r="E10">
        <v>0.26</v>
      </c>
      <c r="F10">
        <v>4.3999999999999997E-2</v>
      </c>
      <c r="G10">
        <f t="shared" si="0"/>
        <v>0.10500000000000001</v>
      </c>
      <c r="H10">
        <f t="shared" si="1"/>
        <v>9.0459935883240583E-2</v>
      </c>
      <c r="J10">
        <f t="shared" si="5"/>
        <v>32768</v>
      </c>
      <c r="K10">
        <v>4035330</v>
      </c>
      <c r="L10" s="3">
        <v>10690262</v>
      </c>
      <c r="M10" s="3">
        <v>7819770</v>
      </c>
      <c r="N10" s="3">
        <v>3447790</v>
      </c>
      <c r="O10">
        <v>5436334</v>
      </c>
      <c r="P10">
        <f t="shared" si="2"/>
        <v>6285897.2000000002</v>
      </c>
      <c r="Q10">
        <f t="shared" si="3"/>
        <v>2982987.5079046516</v>
      </c>
    </row>
    <row r="11" spans="1:17" x14ac:dyDescent="0.25">
      <c r="A11">
        <f t="shared" si="4"/>
        <v>65536</v>
      </c>
      <c r="B11">
        <v>0.11700000000000001</v>
      </c>
      <c r="C11">
        <v>0.112</v>
      </c>
      <c r="D11">
        <v>0.106</v>
      </c>
      <c r="E11">
        <v>0.106</v>
      </c>
      <c r="F11">
        <v>9.4E-2</v>
      </c>
      <c r="G11">
        <f t="shared" si="0"/>
        <v>0.10700000000000001</v>
      </c>
      <c r="H11">
        <f t="shared" si="1"/>
        <v>8.6023252670426285E-3</v>
      </c>
      <c r="J11">
        <f t="shared" si="5"/>
        <v>65536</v>
      </c>
      <c r="K11">
        <v>9860795</v>
      </c>
      <c r="L11">
        <v>8926366</v>
      </c>
      <c r="M11">
        <v>7988736</v>
      </c>
      <c r="N11" s="3">
        <v>9441583</v>
      </c>
      <c r="O11" s="3">
        <v>7854971</v>
      </c>
      <c r="P11">
        <f t="shared" si="2"/>
        <v>8814490.1999999993</v>
      </c>
      <c r="Q11">
        <f t="shared" si="3"/>
        <v>880775.56774225971</v>
      </c>
    </row>
    <row r="12" spans="1:17" x14ac:dyDescent="0.25">
      <c r="A12">
        <f t="shared" si="4"/>
        <v>131072</v>
      </c>
      <c r="B12">
        <v>0.218</v>
      </c>
      <c r="C12">
        <v>0.255</v>
      </c>
      <c r="D12">
        <v>0.215</v>
      </c>
      <c r="E12">
        <v>0.20599999999999999</v>
      </c>
      <c r="F12">
        <v>0.189</v>
      </c>
      <c r="G12">
        <f t="shared" si="0"/>
        <v>0.21659999999999999</v>
      </c>
      <c r="H12">
        <f t="shared" si="1"/>
        <v>2.4254896412889505E-2</v>
      </c>
      <c r="J12">
        <f t="shared" si="5"/>
        <v>131072</v>
      </c>
      <c r="K12" s="3">
        <v>18086978</v>
      </c>
      <c r="L12" s="3">
        <v>21489968</v>
      </c>
      <c r="M12" s="3">
        <v>19027169</v>
      </c>
      <c r="N12" s="3">
        <v>19682550</v>
      </c>
      <c r="O12" s="3">
        <v>16810778</v>
      </c>
      <c r="P12">
        <f t="shared" si="2"/>
        <v>19019488.600000001</v>
      </c>
      <c r="Q12">
        <f t="shared" si="3"/>
        <v>1752923.0165785376</v>
      </c>
    </row>
    <row r="13" spans="1:17" x14ac:dyDescent="0.25">
      <c r="A13">
        <f t="shared" si="4"/>
        <v>262144</v>
      </c>
      <c r="B13">
        <v>0.41399999999999998</v>
      </c>
      <c r="C13">
        <v>0.47499999999999998</v>
      </c>
      <c r="D13">
        <v>0.38600000000000001</v>
      </c>
      <c r="E13">
        <v>0.60299999999999998</v>
      </c>
      <c r="F13">
        <v>0.46500000000000002</v>
      </c>
      <c r="G13">
        <f t="shared" si="0"/>
        <v>0.46860000000000002</v>
      </c>
      <c r="H13">
        <f t="shared" si="1"/>
        <v>8.3548189687149985E-2</v>
      </c>
      <c r="J13">
        <f t="shared" si="5"/>
        <v>262144</v>
      </c>
      <c r="K13" s="3">
        <v>35292650</v>
      </c>
      <c r="L13" s="3">
        <v>39710711</v>
      </c>
      <c r="M13" s="3">
        <v>34644949</v>
      </c>
      <c r="N13" s="3">
        <v>33615156</v>
      </c>
      <c r="O13" s="3">
        <v>34839515</v>
      </c>
      <c r="P13">
        <f t="shared" si="2"/>
        <v>35620596.200000003</v>
      </c>
      <c r="Q13">
        <f t="shared" si="3"/>
        <v>2367506.7836708939</v>
      </c>
    </row>
    <row r="14" spans="1:17" x14ac:dyDescent="0.25">
      <c r="A14">
        <f t="shared" si="4"/>
        <v>524288</v>
      </c>
      <c r="B14">
        <v>0.88300000000000001</v>
      </c>
      <c r="C14">
        <v>1.0469999999999999</v>
      </c>
      <c r="D14">
        <v>0.79600000000000004</v>
      </c>
      <c r="E14">
        <v>1.006</v>
      </c>
      <c r="F14">
        <v>0.88800000000000001</v>
      </c>
      <c r="G14">
        <f t="shared" si="0"/>
        <v>0.92400000000000004</v>
      </c>
      <c r="H14">
        <f t="shared" si="1"/>
        <v>0.10150615744869862</v>
      </c>
      <c r="J14">
        <f t="shared" si="5"/>
        <v>524288</v>
      </c>
      <c r="K14" s="3">
        <v>75131364</v>
      </c>
      <c r="L14" s="3">
        <v>75959550</v>
      </c>
      <c r="M14" s="3">
        <v>70334411</v>
      </c>
      <c r="N14" s="3">
        <v>72990495</v>
      </c>
      <c r="O14" s="3">
        <v>66676694</v>
      </c>
      <c r="P14">
        <f t="shared" si="2"/>
        <v>72218502.799999997</v>
      </c>
      <c r="Q14">
        <f t="shared" si="3"/>
        <v>3786080.2014266285</v>
      </c>
    </row>
    <row r="15" spans="1:17" x14ac:dyDescent="0.25">
      <c r="A15">
        <f t="shared" si="4"/>
        <v>1048576</v>
      </c>
      <c r="B15">
        <v>1.6819999999999999</v>
      </c>
      <c r="C15">
        <v>1.778</v>
      </c>
      <c r="D15">
        <v>1.583</v>
      </c>
      <c r="E15">
        <v>2.3410000000000002</v>
      </c>
      <c r="F15">
        <v>1.7</v>
      </c>
      <c r="G15">
        <f t="shared" si="0"/>
        <v>1.8168</v>
      </c>
      <c r="H15">
        <f t="shared" si="1"/>
        <v>0.30115062676342003</v>
      </c>
      <c r="J15">
        <f t="shared" si="5"/>
        <v>1048576</v>
      </c>
      <c r="K15" s="3">
        <v>184386060</v>
      </c>
      <c r="L15" s="3">
        <v>273787321</v>
      </c>
      <c r="M15" s="3">
        <v>147441518</v>
      </c>
      <c r="N15" s="3">
        <v>178676438</v>
      </c>
      <c r="O15" s="3">
        <v>144887197</v>
      </c>
      <c r="P15">
        <f t="shared" si="2"/>
        <v>185835706.80000001</v>
      </c>
      <c r="Q15">
        <f t="shared" si="3"/>
        <v>52296599.398124769</v>
      </c>
    </row>
    <row r="17" spans="1:17" x14ac:dyDescent="0.25">
      <c r="A17" t="s">
        <v>15</v>
      </c>
      <c r="J17" t="s">
        <v>15</v>
      </c>
    </row>
    <row r="18" spans="1:17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  <c r="J18" t="s">
        <v>7</v>
      </c>
      <c r="K18">
        <v>1</v>
      </c>
      <c r="L18">
        <v>2</v>
      </c>
      <c r="M18">
        <v>3</v>
      </c>
      <c r="N18">
        <v>4</v>
      </c>
      <c r="O18">
        <v>5</v>
      </c>
      <c r="P18" t="s">
        <v>11</v>
      </c>
      <c r="Q18" t="s">
        <v>9</v>
      </c>
    </row>
    <row r="19" spans="1:17" x14ac:dyDescent="0.25">
      <c r="A19">
        <f>2^10</f>
        <v>1024</v>
      </c>
      <c r="B19">
        <v>2E-3</v>
      </c>
      <c r="C19">
        <v>1E-3</v>
      </c>
      <c r="D19">
        <v>1E-3</v>
      </c>
      <c r="E19">
        <v>1E-3</v>
      </c>
      <c r="F19">
        <v>1E-3</v>
      </c>
      <c r="G19">
        <f t="shared" ref="G19:G29" si="6">AVERAGE(B19:F19)</f>
        <v>1.2000000000000001E-3</v>
      </c>
      <c r="H19">
        <f t="shared" ref="H19:H29" si="7">STDEVA(B19:F19)</f>
        <v>4.4721359549995795E-4</v>
      </c>
      <c r="J19">
        <f>2^10</f>
        <v>1024</v>
      </c>
      <c r="K19">
        <v>138884</v>
      </c>
      <c r="L19">
        <v>50562</v>
      </c>
      <c r="M19">
        <v>41601</v>
      </c>
      <c r="N19">
        <v>112643</v>
      </c>
      <c r="O19">
        <v>2039105</v>
      </c>
      <c r="P19">
        <f t="shared" ref="P19:P29" si="8">AVERAGE(K19:O19)</f>
        <v>476559</v>
      </c>
      <c r="Q19">
        <f t="shared" ref="Q19:Q29" si="9">STDEVA(K19:O19)</f>
        <v>874452.85301295691</v>
      </c>
    </row>
    <row r="20" spans="1:17" x14ac:dyDescent="0.25">
      <c r="A20">
        <f>2*A19</f>
        <v>2048</v>
      </c>
      <c r="B20">
        <v>2E-3</v>
      </c>
      <c r="C20">
        <v>2E-3</v>
      </c>
      <c r="D20">
        <v>2E-3</v>
      </c>
      <c r="E20">
        <v>2E-3</v>
      </c>
      <c r="F20">
        <v>4.0000000000000001E-3</v>
      </c>
      <c r="G20">
        <f t="shared" si="6"/>
        <v>2.4000000000000002E-3</v>
      </c>
      <c r="H20">
        <f t="shared" si="7"/>
        <v>8.9442719099991591E-4</v>
      </c>
      <c r="J20">
        <f>2*J19</f>
        <v>2048</v>
      </c>
      <c r="K20">
        <v>92163</v>
      </c>
      <c r="L20">
        <v>89603</v>
      </c>
      <c r="M20">
        <v>88963</v>
      </c>
      <c r="N20">
        <v>92163</v>
      </c>
      <c r="O20">
        <v>103043</v>
      </c>
      <c r="P20">
        <f t="shared" si="8"/>
        <v>93187</v>
      </c>
      <c r="Q20">
        <f t="shared" si="9"/>
        <v>5699.2350363886553</v>
      </c>
    </row>
    <row r="21" spans="1:17" x14ac:dyDescent="0.25">
      <c r="A21">
        <f t="shared" ref="A21:A29" si="10">2*A20</f>
        <v>4096</v>
      </c>
      <c r="B21">
        <v>4.0000000000000001E-3</v>
      </c>
      <c r="C21">
        <v>4.0000000000000001E-3</v>
      </c>
      <c r="D21">
        <v>4.0000000000000001E-3</v>
      </c>
      <c r="E21">
        <v>4.0000000000000001E-3</v>
      </c>
      <c r="F21">
        <v>7.0000000000000001E-3</v>
      </c>
      <c r="G21">
        <f t="shared" si="6"/>
        <v>4.5999999999999999E-3</v>
      </c>
      <c r="H21">
        <f t="shared" si="7"/>
        <v>1.3416407864998738E-3</v>
      </c>
      <c r="J21">
        <f t="shared" ref="J21:J29" si="11">2*J20</f>
        <v>4096</v>
      </c>
      <c r="K21">
        <v>189447</v>
      </c>
      <c r="L21">
        <v>188806</v>
      </c>
      <c r="M21">
        <v>191366</v>
      </c>
      <c r="N21">
        <v>194567</v>
      </c>
      <c r="O21">
        <v>144004</v>
      </c>
      <c r="P21">
        <f t="shared" si="8"/>
        <v>181638</v>
      </c>
      <c r="Q21">
        <f t="shared" si="9"/>
        <v>21156.982807101773</v>
      </c>
    </row>
    <row r="22" spans="1:17" x14ac:dyDescent="0.25">
      <c r="A22">
        <f t="shared" si="10"/>
        <v>8192</v>
      </c>
      <c r="B22">
        <v>1.2E-2</v>
      </c>
      <c r="C22">
        <v>8.9999999999999993E-3</v>
      </c>
      <c r="D22">
        <v>7.0000000000000001E-3</v>
      </c>
      <c r="E22">
        <v>8.9999999999999993E-3</v>
      </c>
      <c r="F22">
        <v>6.0000000000000001E-3</v>
      </c>
      <c r="G22">
        <f t="shared" si="6"/>
        <v>8.6E-3</v>
      </c>
      <c r="H22">
        <f t="shared" si="7"/>
        <v>2.3021728866442675E-3</v>
      </c>
      <c r="J22">
        <f t="shared" si="11"/>
        <v>8192</v>
      </c>
      <c r="K22">
        <v>397453</v>
      </c>
      <c r="L22">
        <v>408973</v>
      </c>
      <c r="M22">
        <v>340491</v>
      </c>
      <c r="N22">
        <v>432654</v>
      </c>
      <c r="O22">
        <v>306570</v>
      </c>
      <c r="P22">
        <f t="shared" si="8"/>
        <v>377228.2</v>
      </c>
      <c r="Q22">
        <f t="shared" si="9"/>
        <v>52036.03861459875</v>
      </c>
    </row>
    <row r="23" spans="1:17" x14ac:dyDescent="0.25">
      <c r="A23">
        <f t="shared" si="10"/>
        <v>16384</v>
      </c>
      <c r="B23">
        <v>1.9E-2</v>
      </c>
      <c r="C23">
        <v>1.7000000000000001E-2</v>
      </c>
      <c r="D23">
        <v>1.6E-2</v>
      </c>
      <c r="E23">
        <v>0.02</v>
      </c>
      <c r="F23">
        <v>1.2999999999999999E-2</v>
      </c>
      <c r="G23">
        <f t="shared" si="6"/>
        <v>1.7000000000000001E-2</v>
      </c>
      <c r="H23">
        <f t="shared" si="7"/>
        <v>2.7386127875258306E-3</v>
      </c>
      <c r="J23">
        <f t="shared" si="11"/>
        <v>16384</v>
      </c>
      <c r="K23">
        <v>1719735</v>
      </c>
      <c r="L23" s="3">
        <v>801306</v>
      </c>
      <c r="M23">
        <v>839707</v>
      </c>
      <c r="N23">
        <v>5026721</v>
      </c>
      <c r="O23">
        <v>663061</v>
      </c>
      <c r="P23">
        <f t="shared" si="8"/>
        <v>1810106</v>
      </c>
      <c r="Q23">
        <f t="shared" si="9"/>
        <v>1845930.853735589</v>
      </c>
    </row>
    <row r="24" spans="1:17" x14ac:dyDescent="0.25">
      <c r="A24">
        <f t="shared" si="10"/>
        <v>32768</v>
      </c>
      <c r="B24">
        <v>0.04</v>
      </c>
      <c r="C24">
        <v>3.3000000000000002E-2</v>
      </c>
      <c r="D24">
        <v>3.9E-2</v>
      </c>
      <c r="E24">
        <v>3.7999999999999999E-2</v>
      </c>
      <c r="F24">
        <v>2.5000000000000001E-2</v>
      </c>
      <c r="G24">
        <f t="shared" si="6"/>
        <v>3.5000000000000003E-2</v>
      </c>
      <c r="H24">
        <f t="shared" si="7"/>
        <v>6.2048368229954036E-3</v>
      </c>
      <c r="J24">
        <f t="shared" si="11"/>
        <v>32768</v>
      </c>
      <c r="K24">
        <v>2712407</v>
      </c>
      <c r="L24">
        <v>1772857</v>
      </c>
      <c r="M24" s="3">
        <v>1666613</v>
      </c>
      <c r="N24">
        <v>1585331</v>
      </c>
      <c r="O24" s="3">
        <v>2959454</v>
      </c>
      <c r="P24">
        <f t="shared" si="8"/>
        <v>2139332.4</v>
      </c>
      <c r="Q24">
        <f t="shared" si="9"/>
        <v>645309.87461358425</v>
      </c>
    </row>
    <row r="25" spans="1:17" x14ac:dyDescent="0.25">
      <c r="A25">
        <f t="shared" si="10"/>
        <v>65536</v>
      </c>
      <c r="B25">
        <v>7.4999999999999997E-2</v>
      </c>
      <c r="C25">
        <v>7.6999999999999999E-2</v>
      </c>
      <c r="D25">
        <v>6.7000000000000004E-2</v>
      </c>
      <c r="E25">
        <v>0.20599999999999999</v>
      </c>
      <c r="F25">
        <v>4.9000000000000002E-2</v>
      </c>
      <c r="G25">
        <f t="shared" si="6"/>
        <v>9.4799999999999995E-2</v>
      </c>
      <c r="H25">
        <f t="shared" si="7"/>
        <v>6.3136360363898081E-2</v>
      </c>
      <c r="J25">
        <f t="shared" si="11"/>
        <v>65536</v>
      </c>
      <c r="K25">
        <v>3587954</v>
      </c>
      <c r="L25" s="3">
        <v>4383500</v>
      </c>
      <c r="M25">
        <v>4597268</v>
      </c>
      <c r="N25">
        <v>5356972</v>
      </c>
      <c r="O25">
        <v>2962655</v>
      </c>
      <c r="P25">
        <f t="shared" si="8"/>
        <v>4177669.8</v>
      </c>
      <c r="Q25">
        <f t="shared" si="9"/>
        <v>926445.90891600319</v>
      </c>
    </row>
    <row r="26" spans="1:17" x14ac:dyDescent="0.25">
      <c r="A26">
        <f t="shared" si="10"/>
        <v>131072</v>
      </c>
      <c r="B26">
        <v>0.112</v>
      </c>
      <c r="C26">
        <v>0.106</v>
      </c>
      <c r="D26">
        <v>0.22</v>
      </c>
      <c r="E26">
        <v>0.112</v>
      </c>
      <c r="F26">
        <v>0.09</v>
      </c>
      <c r="G26">
        <f t="shared" si="6"/>
        <v>0.128</v>
      </c>
      <c r="H26">
        <f t="shared" si="7"/>
        <v>5.221110992882641E-2</v>
      </c>
      <c r="J26">
        <f t="shared" si="11"/>
        <v>131072</v>
      </c>
      <c r="K26" s="3">
        <v>13245224</v>
      </c>
      <c r="L26" s="3">
        <v>13674677</v>
      </c>
      <c r="M26" s="3">
        <v>7415278</v>
      </c>
      <c r="N26">
        <v>9370540</v>
      </c>
      <c r="O26" s="3">
        <v>9026208</v>
      </c>
      <c r="P26">
        <f t="shared" si="8"/>
        <v>10546385.4</v>
      </c>
      <c r="Q26">
        <f t="shared" si="9"/>
        <v>2764386.1617901353</v>
      </c>
    </row>
    <row r="27" spans="1:17" x14ac:dyDescent="0.25">
      <c r="A27">
        <f t="shared" si="10"/>
        <v>262144</v>
      </c>
      <c r="B27">
        <v>0.23699999999999999</v>
      </c>
      <c r="C27">
        <v>0.214</v>
      </c>
      <c r="D27">
        <v>0.20599999999999999</v>
      </c>
      <c r="E27">
        <v>0.23499999999999999</v>
      </c>
      <c r="F27">
        <v>0.33600000000000002</v>
      </c>
      <c r="G27">
        <f t="shared" si="6"/>
        <v>0.24559999999999998</v>
      </c>
      <c r="H27">
        <f t="shared" si="7"/>
        <v>5.2261840763601179E-2</v>
      </c>
      <c r="J27">
        <f t="shared" si="11"/>
        <v>262144</v>
      </c>
      <c r="K27" s="3">
        <v>29221415</v>
      </c>
      <c r="L27" s="3">
        <v>17730487</v>
      </c>
      <c r="M27" s="3">
        <v>18965727</v>
      </c>
      <c r="N27" s="3">
        <v>19573106</v>
      </c>
      <c r="O27" s="3">
        <v>14642389</v>
      </c>
      <c r="P27">
        <f t="shared" si="8"/>
        <v>20026624.800000001</v>
      </c>
      <c r="Q27">
        <f t="shared" si="9"/>
        <v>5480364.8193483604</v>
      </c>
    </row>
    <row r="28" spans="1:17" x14ac:dyDescent="0.25">
      <c r="A28">
        <f t="shared" si="10"/>
        <v>524288</v>
      </c>
      <c r="B28">
        <v>0.499</v>
      </c>
      <c r="C28">
        <v>0.53</v>
      </c>
      <c r="D28">
        <v>0.48899999999999999</v>
      </c>
      <c r="E28">
        <v>0.629</v>
      </c>
      <c r="F28">
        <v>0.36699999999999999</v>
      </c>
      <c r="G28">
        <f t="shared" si="6"/>
        <v>0.50279999999999991</v>
      </c>
      <c r="H28">
        <f t="shared" si="7"/>
        <v>9.3958501478046491E-2</v>
      </c>
      <c r="J28">
        <f t="shared" si="11"/>
        <v>524288</v>
      </c>
      <c r="K28" s="3">
        <v>37070626</v>
      </c>
      <c r="L28" s="3">
        <v>40919709</v>
      </c>
      <c r="M28" s="3">
        <v>34265417</v>
      </c>
      <c r="N28" s="3">
        <v>35940350</v>
      </c>
      <c r="O28" s="3">
        <v>37903293</v>
      </c>
      <c r="P28">
        <f t="shared" si="8"/>
        <v>37219879</v>
      </c>
      <c r="Q28">
        <f t="shared" si="9"/>
        <v>2477100.7929427298</v>
      </c>
    </row>
    <row r="29" spans="1:17" x14ac:dyDescent="0.25">
      <c r="A29">
        <f t="shared" si="10"/>
        <v>1048576</v>
      </c>
      <c r="B29">
        <v>0.89200000000000002</v>
      </c>
      <c r="C29">
        <v>0.92200000000000004</v>
      </c>
      <c r="D29">
        <v>0.98199999999999998</v>
      </c>
      <c r="E29">
        <v>1.141</v>
      </c>
      <c r="F29">
        <v>0.94399999999999995</v>
      </c>
      <c r="G29">
        <f t="shared" si="6"/>
        <v>0.97620000000000007</v>
      </c>
      <c r="H29">
        <f t="shared" si="7"/>
        <v>9.7796727961624572E-2</v>
      </c>
      <c r="J29">
        <f t="shared" si="11"/>
        <v>1048576</v>
      </c>
      <c r="K29" s="3">
        <v>70540497</v>
      </c>
      <c r="L29" s="3">
        <v>77487280</v>
      </c>
      <c r="M29" s="3">
        <v>71250280</v>
      </c>
      <c r="N29" s="3">
        <v>88725399</v>
      </c>
      <c r="O29" s="3">
        <v>73834682</v>
      </c>
      <c r="P29">
        <f t="shared" si="8"/>
        <v>76367627.599999994</v>
      </c>
      <c r="Q29">
        <f t="shared" si="9"/>
        <v>7425069.8039265126</v>
      </c>
    </row>
    <row r="31" spans="1:17" x14ac:dyDescent="0.25">
      <c r="A31" t="s">
        <v>10</v>
      </c>
      <c r="J31" t="s">
        <v>10</v>
      </c>
    </row>
    <row r="32" spans="1:17" x14ac:dyDescent="0.25">
      <c r="A32" t="s">
        <v>7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  <c r="J32" t="s">
        <v>7</v>
      </c>
      <c r="K32">
        <v>1</v>
      </c>
      <c r="L32">
        <v>2</v>
      </c>
      <c r="M32">
        <v>3</v>
      </c>
      <c r="N32">
        <v>4</v>
      </c>
      <c r="O32">
        <v>5</v>
      </c>
      <c r="P32" t="s">
        <v>11</v>
      </c>
      <c r="Q32" t="s">
        <v>9</v>
      </c>
    </row>
    <row r="33" spans="1:17" x14ac:dyDescent="0.25">
      <c r="A33">
        <f>2^10</f>
        <v>1024</v>
      </c>
      <c r="B33">
        <v>0</v>
      </c>
      <c r="C33">
        <v>0</v>
      </c>
      <c r="D33">
        <v>1E-3</v>
      </c>
      <c r="E33">
        <v>0</v>
      </c>
      <c r="F33">
        <v>2E-3</v>
      </c>
      <c r="G33">
        <f>AVERAGE(B33:F33)</f>
        <v>6.0000000000000006E-4</v>
      </c>
      <c r="H33">
        <f>STDEVA(B33:F33)</f>
        <v>8.944271909999158E-4</v>
      </c>
      <c r="J33">
        <f>2^10</f>
        <v>1024</v>
      </c>
      <c r="K33">
        <v>36481</v>
      </c>
      <c r="L33">
        <v>35201</v>
      </c>
      <c r="M33">
        <v>32001</v>
      </c>
      <c r="N33">
        <v>37121</v>
      </c>
      <c r="O33">
        <v>40321</v>
      </c>
      <c r="P33">
        <f>AVERAGE(K33:O33)</f>
        <v>36225</v>
      </c>
      <c r="Q33">
        <f>STDEVA(K33:O33)</f>
        <v>3022.2640519981042</v>
      </c>
    </row>
    <row r="34" spans="1:17" x14ac:dyDescent="0.25">
      <c r="A34">
        <f>2*A33</f>
        <v>2048</v>
      </c>
      <c r="B34">
        <v>1E-3</v>
      </c>
      <c r="C34">
        <v>1E-3</v>
      </c>
      <c r="D34">
        <v>1E-3</v>
      </c>
      <c r="E34">
        <v>2E-3</v>
      </c>
      <c r="F34">
        <v>1E-3</v>
      </c>
      <c r="G34">
        <f t="shared" ref="G34:G43" si="12">AVERAGE(B34:F34)</f>
        <v>1.2000000000000001E-3</v>
      </c>
      <c r="H34">
        <f t="shared" ref="H34:H43" si="13">STDEVA(B34:F34)</f>
        <v>4.4721359549995795E-4</v>
      </c>
      <c r="J34">
        <f>2*J33</f>
        <v>2048</v>
      </c>
      <c r="K34">
        <v>27521</v>
      </c>
      <c r="L34">
        <v>30721</v>
      </c>
      <c r="M34">
        <v>58882</v>
      </c>
      <c r="N34">
        <v>23681</v>
      </c>
      <c r="O34">
        <v>26881</v>
      </c>
      <c r="P34">
        <f t="shared" ref="P34:P43" si="14">AVERAGE(K34:O34)</f>
        <v>33537.199999999997</v>
      </c>
      <c r="Q34">
        <f t="shared" ref="Q34:Q43" si="15">STDEVA(K34:O34)</f>
        <v>14386.922958019899</v>
      </c>
    </row>
    <row r="35" spans="1:17" x14ac:dyDescent="0.25">
      <c r="A35">
        <f t="shared" ref="A35:A43" si="16">2*A34</f>
        <v>4096</v>
      </c>
      <c r="B35">
        <v>2E-3</v>
      </c>
      <c r="C35">
        <v>3.0000000000000001E-3</v>
      </c>
      <c r="D35">
        <v>2E-3</v>
      </c>
      <c r="E35">
        <v>2E-3</v>
      </c>
      <c r="F35">
        <v>2E-3</v>
      </c>
      <c r="G35">
        <f t="shared" si="12"/>
        <v>2.2000000000000001E-3</v>
      </c>
      <c r="H35">
        <f t="shared" si="13"/>
        <v>4.4721359549995795E-4</v>
      </c>
      <c r="J35">
        <f t="shared" ref="J35:J43" si="17">2*J34</f>
        <v>4096</v>
      </c>
      <c r="K35">
        <v>55042</v>
      </c>
      <c r="L35">
        <v>44801</v>
      </c>
      <c r="M35">
        <v>52482</v>
      </c>
      <c r="N35">
        <v>60802</v>
      </c>
      <c r="O35">
        <v>41601</v>
      </c>
      <c r="P35">
        <f t="shared" si="14"/>
        <v>50945.599999999999</v>
      </c>
      <c r="Q35">
        <f t="shared" si="15"/>
        <v>7768.0000193100022</v>
      </c>
    </row>
    <row r="36" spans="1:17" x14ac:dyDescent="0.25">
      <c r="A36">
        <f t="shared" si="16"/>
        <v>8192</v>
      </c>
      <c r="B36">
        <v>7.0000000000000001E-3</v>
      </c>
      <c r="C36">
        <v>5.0000000000000001E-3</v>
      </c>
      <c r="D36">
        <v>8.7999999999999995E-2</v>
      </c>
      <c r="E36">
        <v>5.0000000000000001E-3</v>
      </c>
      <c r="F36">
        <v>8.0000000000000002E-3</v>
      </c>
      <c r="G36">
        <f t="shared" si="12"/>
        <v>2.2599999999999999E-2</v>
      </c>
      <c r="H36">
        <f t="shared" si="13"/>
        <v>3.6582782835645512E-2</v>
      </c>
      <c r="J36">
        <f t="shared" si="17"/>
        <v>8192</v>
      </c>
      <c r="K36">
        <v>6855899</v>
      </c>
      <c r="L36">
        <v>125444</v>
      </c>
      <c r="M36">
        <v>88323</v>
      </c>
      <c r="N36">
        <v>96003</v>
      </c>
      <c r="O36">
        <v>101763</v>
      </c>
      <c r="P36">
        <f t="shared" si="14"/>
        <v>1453486.4</v>
      </c>
      <c r="Q36">
        <f t="shared" si="15"/>
        <v>3020072.3069538916</v>
      </c>
    </row>
    <row r="37" spans="1:17" x14ac:dyDescent="0.25">
      <c r="A37">
        <f t="shared" si="16"/>
        <v>16384</v>
      </c>
      <c r="B37">
        <v>4.2000000000000003E-2</v>
      </c>
      <c r="C37">
        <v>1.0999999999999999E-2</v>
      </c>
      <c r="D37">
        <v>8.0000000000000002E-3</v>
      </c>
      <c r="E37">
        <v>0.01</v>
      </c>
      <c r="F37">
        <v>1.2E-2</v>
      </c>
      <c r="G37">
        <f t="shared" si="12"/>
        <v>1.66E-2</v>
      </c>
      <c r="H37">
        <f t="shared" si="13"/>
        <v>1.4275853739794337E-2</v>
      </c>
      <c r="J37">
        <f t="shared" si="17"/>
        <v>16384</v>
      </c>
      <c r="K37">
        <v>276489</v>
      </c>
      <c r="L37">
        <v>306569</v>
      </c>
      <c r="M37">
        <v>190726</v>
      </c>
      <c r="N37">
        <v>220807</v>
      </c>
      <c r="O37">
        <v>206086</v>
      </c>
      <c r="P37">
        <f t="shared" si="14"/>
        <v>240135.4</v>
      </c>
      <c r="Q37">
        <f t="shared" si="15"/>
        <v>49267.750448949897</v>
      </c>
    </row>
    <row r="38" spans="1:17" x14ac:dyDescent="0.25">
      <c r="A38">
        <f t="shared" si="16"/>
        <v>32768</v>
      </c>
      <c r="B38">
        <v>0.10199999999999999</v>
      </c>
      <c r="C38">
        <v>0.14499999999999999</v>
      </c>
      <c r="D38">
        <v>2.5000000000000001E-2</v>
      </c>
      <c r="E38">
        <v>0.107</v>
      </c>
      <c r="F38">
        <v>0.06</v>
      </c>
      <c r="G38">
        <f t="shared" si="12"/>
        <v>8.7800000000000003E-2</v>
      </c>
      <c r="H38">
        <f t="shared" si="13"/>
        <v>4.6256891378474621E-2</v>
      </c>
      <c r="J38">
        <f t="shared" si="17"/>
        <v>32768</v>
      </c>
      <c r="K38">
        <v>1112995</v>
      </c>
      <c r="L38">
        <v>560018</v>
      </c>
      <c r="M38">
        <v>517137</v>
      </c>
      <c r="N38">
        <v>776345</v>
      </c>
      <c r="O38">
        <v>1112995</v>
      </c>
      <c r="P38">
        <f t="shared" si="14"/>
        <v>815898</v>
      </c>
      <c r="Q38">
        <f t="shared" si="15"/>
        <v>288457.27766343491</v>
      </c>
    </row>
    <row r="39" spans="1:17" x14ac:dyDescent="0.25">
      <c r="A39">
        <f t="shared" si="16"/>
        <v>65536</v>
      </c>
      <c r="B39">
        <v>0.41899999999999998</v>
      </c>
      <c r="C39">
        <v>0.13100000000000001</v>
      </c>
      <c r="D39">
        <v>0.11799999999999999</v>
      </c>
      <c r="E39">
        <v>0.13300000000000001</v>
      </c>
      <c r="F39">
        <v>0.156</v>
      </c>
      <c r="G39">
        <f t="shared" si="12"/>
        <v>0.19140000000000001</v>
      </c>
      <c r="H39">
        <f t="shared" si="13"/>
        <v>0.12796601111232622</v>
      </c>
      <c r="J39">
        <f t="shared" si="17"/>
        <v>65536</v>
      </c>
      <c r="K39">
        <v>1997504</v>
      </c>
      <c r="L39">
        <v>1063074</v>
      </c>
      <c r="M39">
        <v>1022113</v>
      </c>
      <c r="N39">
        <v>2516560</v>
      </c>
      <c r="O39">
        <v>1575091</v>
      </c>
      <c r="P39">
        <f t="shared" si="14"/>
        <v>1634868.4</v>
      </c>
      <c r="Q39">
        <f t="shared" si="15"/>
        <v>635388.85919356486</v>
      </c>
    </row>
    <row r="40" spans="1:17" x14ac:dyDescent="0.25">
      <c r="A40">
        <f t="shared" si="16"/>
        <v>131072</v>
      </c>
      <c r="B40">
        <v>0.313</v>
      </c>
      <c r="C40">
        <v>0.155</v>
      </c>
      <c r="D40">
        <v>0.17399999999999999</v>
      </c>
      <c r="E40">
        <v>0.19700000000000001</v>
      </c>
      <c r="F40">
        <v>0.16</v>
      </c>
      <c r="G40">
        <f t="shared" si="12"/>
        <v>0.19980000000000001</v>
      </c>
      <c r="H40">
        <f t="shared" si="13"/>
        <v>6.5342941470368537E-2</v>
      </c>
      <c r="J40">
        <f t="shared" si="17"/>
        <v>131072</v>
      </c>
      <c r="K40">
        <v>7876092</v>
      </c>
      <c r="L40">
        <v>3079778</v>
      </c>
      <c r="M40">
        <v>2464719</v>
      </c>
      <c r="N40">
        <v>2605523</v>
      </c>
      <c r="O40">
        <v>3815162</v>
      </c>
      <c r="P40">
        <f t="shared" si="14"/>
        <v>3968254.8</v>
      </c>
      <c r="Q40">
        <f t="shared" si="15"/>
        <v>2247313.833884066</v>
      </c>
    </row>
    <row r="41" spans="1:17" x14ac:dyDescent="0.25">
      <c r="A41">
        <f t="shared" si="16"/>
        <v>262144</v>
      </c>
      <c r="B41">
        <v>0.871</v>
      </c>
      <c r="C41">
        <v>0.67400000000000004</v>
      </c>
      <c r="D41" s="3">
        <v>0.64800000000000002</v>
      </c>
      <c r="E41">
        <v>0.69399999999999995</v>
      </c>
      <c r="F41">
        <v>0.66100000000000003</v>
      </c>
      <c r="G41">
        <f t="shared" si="12"/>
        <v>0.70960000000000001</v>
      </c>
      <c r="H41">
        <f t="shared" si="13"/>
        <v>9.1811219357984031E-2</v>
      </c>
      <c r="J41">
        <f t="shared" si="17"/>
        <v>262144</v>
      </c>
      <c r="K41">
        <v>7904893</v>
      </c>
      <c r="L41">
        <v>9146533</v>
      </c>
      <c r="M41">
        <v>7144548</v>
      </c>
      <c r="N41">
        <v>7192550</v>
      </c>
      <c r="O41" s="3">
        <v>8062338</v>
      </c>
      <c r="P41">
        <f t="shared" si="14"/>
        <v>7890172.4000000004</v>
      </c>
      <c r="Q41">
        <f t="shared" si="15"/>
        <v>814084.21032120509</v>
      </c>
    </row>
    <row r="42" spans="1:17" x14ac:dyDescent="0.25">
      <c r="A42">
        <f t="shared" si="16"/>
        <v>524288</v>
      </c>
      <c r="B42">
        <v>4.1449999999999996</v>
      </c>
      <c r="C42">
        <v>3.4359999999999999</v>
      </c>
      <c r="D42" s="3">
        <v>3.7690000000000001</v>
      </c>
      <c r="E42">
        <v>3.7559999999999998</v>
      </c>
      <c r="F42">
        <v>3.456</v>
      </c>
      <c r="G42">
        <f t="shared" si="12"/>
        <v>3.7124000000000001</v>
      </c>
      <c r="H42">
        <f t="shared" si="13"/>
        <v>0.28913024746643151</v>
      </c>
      <c r="J42">
        <f t="shared" si="17"/>
        <v>524288</v>
      </c>
      <c r="K42" s="3">
        <v>21396525</v>
      </c>
      <c r="L42" s="3">
        <v>17765049</v>
      </c>
      <c r="M42" s="3">
        <v>93702839</v>
      </c>
      <c r="N42" s="3">
        <v>17052706</v>
      </c>
      <c r="O42" s="3">
        <v>16790937</v>
      </c>
      <c r="P42">
        <f t="shared" si="14"/>
        <v>33341611.199999999</v>
      </c>
      <c r="Q42">
        <f t="shared" si="15"/>
        <v>33793658.5948774</v>
      </c>
    </row>
    <row r="43" spans="1:17" x14ac:dyDescent="0.25">
      <c r="A43">
        <f t="shared" si="16"/>
        <v>1048576</v>
      </c>
      <c r="B43">
        <v>4.1559999999999997</v>
      </c>
      <c r="C43">
        <v>4.2380000000000004</v>
      </c>
      <c r="D43">
        <v>3.629</v>
      </c>
      <c r="E43">
        <v>3.718</v>
      </c>
      <c r="F43">
        <v>3.6789999999999998</v>
      </c>
      <c r="G43">
        <f t="shared" si="12"/>
        <v>3.8839999999999995</v>
      </c>
      <c r="H43">
        <f t="shared" si="13"/>
        <v>0.2889230001228702</v>
      </c>
      <c r="J43">
        <f t="shared" si="17"/>
        <v>1048576</v>
      </c>
      <c r="K43" s="3">
        <v>36744856</v>
      </c>
      <c r="L43" s="3">
        <v>37000865</v>
      </c>
      <c r="M43" s="3">
        <v>45653301</v>
      </c>
      <c r="N43" s="3">
        <v>37686966</v>
      </c>
      <c r="O43" s="3">
        <v>36808858</v>
      </c>
      <c r="P43">
        <f t="shared" si="14"/>
        <v>38778969.200000003</v>
      </c>
      <c r="Q43">
        <f t="shared" si="15"/>
        <v>3861007.5719343908</v>
      </c>
    </row>
    <row r="46" spans="1:17" x14ac:dyDescent="0.25">
      <c r="A46" t="s">
        <v>22</v>
      </c>
    </row>
    <row r="47" spans="1:17" x14ac:dyDescent="0.25">
      <c r="A47" t="s">
        <v>1</v>
      </c>
      <c r="B47" t="s">
        <v>13</v>
      </c>
      <c r="C47" t="s">
        <v>15</v>
      </c>
      <c r="D47" t="s">
        <v>10</v>
      </c>
    </row>
    <row r="48" spans="1:17" x14ac:dyDescent="0.25">
      <c r="A48">
        <f>2^10</f>
        <v>1024</v>
      </c>
      <c r="B48">
        <f t="shared" ref="B48:B58" si="18">G5</f>
        <v>1.8000000000000002E-3</v>
      </c>
      <c r="C48">
        <f t="shared" ref="C48:C58" si="19">G19</f>
        <v>1.2000000000000001E-3</v>
      </c>
      <c r="D48">
        <f t="shared" ref="D48:D58" si="20">G33</f>
        <v>6.0000000000000006E-4</v>
      </c>
    </row>
    <row r="49" spans="1:18" x14ac:dyDescent="0.25">
      <c r="A49">
        <f>2*A48</f>
        <v>2048</v>
      </c>
      <c r="B49">
        <f t="shared" si="18"/>
        <v>3.2000000000000002E-3</v>
      </c>
      <c r="C49">
        <f t="shared" si="19"/>
        <v>2.4000000000000002E-3</v>
      </c>
      <c r="D49">
        <f t="shared" si="20"/>
        <v>1.2000000000000001E-3</v>
      </c>
    </row>
    <row r="50" spans="1:18" x14ac:dyDescent="0.25">
      <c r="A50">
        <f t="shared" ref="A50:A58" si="21">2*A49</f>
        <v>4096</v>
      </c>
      <c r="B50">
        <f t="shared" si="18"/>
        <v>8.199999999999999E-3</v>
      </c>
      <c r="C50">
        <f t="shared" si="19"/>
        <v>4.5999999999999999E-3</v>
      </c>
      <c r="D50">
        <f t="shared" si="20"/>
        <v>2.2000000000000001E-3</v>
      </c>
    </row>
    <row r="51" spans="1:18" x14ac:dyDescent="0.25">
      <c r="A51">
        <f t="shared" si="21"/>
        <v>8192</v>
      </c>
      <c r="B51">
        <f t="shared" si="18"/>
        <v>1.26E-2</v>
      </c>
      <c r="C51">
        <f t="shared" si="19"/>
        <v>8.6E-3</v>
      </c>
      <c r="D51">
        <f t="shared" si="20"/>
        <v>2.2599999999999999E-2</v>
      </c>
    </row>
    <row r="52" spans="1:18" x14ac:dyDescent="0.25">
      <c r="A52">
        <f t="shared" si="21"/>
        <v>16384</v>
      </c>
      <c r="B52">
        <f t="shared" si="18"/>
        <v>3.6199999999999996E-2</v>
      </c>
      <c r="C52">
        <f t="shared" si="19"/>
        <v>1.7000000000000001E-2</v>
      </c>
      <c r="D52">
        <f t="shared" si="20"/>
        <v>1.66E-2</v>
      </c>
    </row>
    <row r="53" spans="1:18" x14ac:dyDescent="0.25">
      <c r="A53">
        <f t="shared" si="21"/>
        <v>32768</v>
      </c>
      <c r="B53">
        <f t="shared" si="18"/>
        <v>0.10500000000000001</v>
      </c>
      <c r="C53">
        <f t="shared" si="19"/>
        <v>3.5000000000000003E-2</v>
      </c>
      <c r="D53">
        <f t="shared" si="20"/>
        <v>8.7800000000000003E-2</v>
      </c>
    </row>
    <row r="54" spans="1:18" x14ac:dyDescent="0.25">
      <c r="A54">
        <f t="shared" si="21"/>
        <v>65536</v>
      </c>
      <c r="B54">
        <f t="shared" si="18"/>
        <v>0.10700000000000001</v>
      </c>
      <c r="C54">
        <f t="shared" si="19"/>
        <v>9.4799999999999995E-2</v>
      </c>
      <c r="D54">
        <f t="shared" si="20"/>
        <v>0.19140000000000001</v>
      </c>
      <c r="F54" s="3"/>
      <c r="Q54" s="3"/>
    </row>
    <row r="55" spans="1:18" x14ac:dyDescent="0.25">
      <c r="A55">
        <f t="shared" si="21"/>
        <v>131072</v>
      </c>
      <c r="B55">
        <f t="shared" si="18"/>
        <v>0.21659999999999999</v>
      </c>
      <c r="C55">
        <f t="shared" si="19"/>
        <v>0.128</v>
      </c>
      <c r="D55">
        <f t="shared" si="20"/>
        <v>0.19980000000000001</v>
      </c>
      <c r="F55" s="3"/>
      <c r="P55" s="3"/>
      <c r="Q55" s="3"/>
    </row>
    <row r="56" spans="1:18" x14ac:dyDescent="0.25">
      <c r="A56">
        <f t="shared" si="21"/>
        <v>262144</v>
      </c>
      <c r="B56">
        <f t="shared" si="18"/>
        <v>0.46860000000000002</v>
      </c>
      <c r="C56">
        <f t="shared" si="19"/>
        <v>0.24559999999999998</v>
      </c>
      <c r="D56">
        <f t="shared" si="20"/>
        <v>0.70960000000000001</v>
      </c>
      <c r="F56" s="3"/>
      <c r="P56" s="3"/>
      <c r="Q56" s="3"/>
      <c r="R56" s="3"/>
    </row>
    <row r="57" spans="1:18" x14ac:dyDescent="0.25">
      <c r="A57">
        <f t="shared" si="21"/>
        <v>524288</v>
      </c>
      <c r="B57">
        <f t="shared" si="18"/>
        <v>0.92400000000000004</v>
      </c>
      <c r="C57">
        <f t="shared" si="19"/>
        <v>0.50279999999999991</v>
      </c>
      <c r="D57">
        <f t="shared" si="20"/>
        <v>3.7124000000000001</v>
      </c>
      <c r="E57" s="3"/>
      <c r="R57" s="3"/>
    </row>
    <row r="58" spans="1:18" x14ac:dyDescent="0.25">
      <c r="A58">
        <f t="shared" si="21"/>
        <v>1048576</v>
      </c>
      <c r="B58">
        <f t="shared" si="18"/>
        <v>1.8168</v>
      </c>
      <c r="C58">
        <f t="shared" si="19"/>
        <v>0.97620000000000007</v>
      </c>
      <c r="D58">
        <f t="shared" si="20"/>
        <v>3.8839999999999995</v>
      </c>
      <c r="E58" s="3"/>
    </row>
    <row r="59" spans="1:18" x14ac:dyDescent="0.25">
      <c r="E59" s="3"/>
    </row>
    <row r="60" spans="1:18" x14ac:dyDescent="0.25">
      <c r="E60" s="3"/>
    </row>
    <row r="62" spans="1:18" x14ac:dyDescent="0.25">
      <c r="A62" t="s">
        <v>21</v>
      </c>
    </row>
    <row r="63" spans="1:18" x14ac:dyDescent="0.25">
      <c r="A63" t="s">
        <v>1</v>
      </c>
      <c r="B63" t="s">
        <v>13</v>
      </c>
      <c r="C63" t="s">
        <v>15</v>
      </c>
      <c r="D63" t="s">
        <v>10</v>
      </c>
    </row>
    <row r="64" spans="1:18" x14ac:dyDescent="0.25">
      <c r="A64">
        <f>2^10</f>
        <v>1024</v>
      </c>
      <c r="B64">
        <f t="shared" ref="B64:B74" si="22">P5</f>
        <v>125060</v>
      </c>
      <c r="C64">
        <f t="shared" ref="C64:C74" si="23">P19</f>
        <v>476559</v>
      </c>
      <c r="D64">
        <f t="shared" ref="D64:D74" si="24">P33</f>
        <v>36225</v>
      </c>
    </row>
    <row r="65" spans="1:4" x14ac:dyDescent="0.25">
      <c r="A65">
        <f>2*A64</f>
        <v>2048</v>
      </c>
      <c r="B65">
        <f t="shared" si="22"/>
        <v>746391.8</v>
      </c>
      <c r="C65">
        <f t="shared" si="23"/>
        <v>93187</v>
      </c>
      <c r="D65">
        <f t="shared" si="24"/>
        <v>33537.199999999997</v>
      </c>
    </row>
    <row r="66" spans="1:4" x14ac:dyDescent="0.25">
      <c r="A66">
        <f t="shared" ref="A66:A74" si="25">2*A65</f>
        <v>4096</v>
      </c>
      <c r="B66">
        <f t="shared" si="22"/>
        <v>346763.4</v>
      </c>
      <c r="C66">
        <f t="shared" si="23"/>
        <v>181638</v>
      </c>
      <c r="D66">
        <f t="shared" si="24"/>
        <v>50945.599999999999</v>
      </c>
    </row>
    <row r="67" spans="1:4" x14ac:dyDescent="0.25">
      <c r="A67">
        <f t="shared" si="25"/>
        <v>8192</v>
      </c>
      <c r="B67">
        <f t="shared" si="22"/>
        <v>728215.4</v>
      </c>
      <c r="C67">
        <f t="shared" si="23"/>
        <v>377228.2</v>
      </c>
      <c r="D67">
        <f t="shared" si="24"/>
        <v>1453486.4</v>
      </c>
    </row>
    <row r="68" spans="1:4" x14ac:dyDescent="0.25">
      <c r="A68">
        <f t="shared" si="25"/>
        <v>16384</v>
      </c>
      <c r="B68">
        <f t="shared" si="22"/>
        <v>2490575.6</v>
      </c>
      <c r="C68">
        <f t="shared" si="23"/>
        <v>1810106</v>
      </c>
      <c r="D68">
        <f t="shared" si="24"/>
        <v>240135.4</v>
      </c>
    </row>
    <row r="69" spans="1:4" x14ac:dyDescent="0.25">
      <c r="A69">
        <f t="shared" si="25"/>
        <v>32768</v>
      </c>
      <c r="B69">
        <f t="shared" si="22"/>
        <v>6285897.2000000002</v>
      </c>
      <c r="C69">
        <f t="shared" si="23"/>
        <v>2139332.4</v>
      </c>
      <c r="D69">
        <f t="shared" si="24"/>
        <v>815898</v>
      </c>
    </row>
    <row r="70" spans="1:4" x14ac:dyDescent="0.25">
      <c r="A70">
        <f t="shared" si="25"/>
        <v>65536</v>
      </c>
      <c r="B70">
        <f t="shared" si="22"/>
        <v>8814490.1999999993</v>
      </c>
      <c r="C70">
        <f t="shared" si="23"/>
        <v>4177669.8</v>
      </c>
      <c r="D70">
        <f t="shared" si="24"/>
        <v>1634868.4</v>
      </c>
    </row>
    <row r="71" spans="1:4" x14ac:dyDescent="0.25">
      <c r="A71">
        <f t="shared" si="25"/>
        <v>131072</v>
      </c>
      <c r="B71">
        <f t="shared" si="22"/>
        <v>19019488.600000001</v>
      </c>
      <c r="C71">
        <f t="shared" si="23"/>
        <v>10546385.4</v>
      </c>
      <c r="D71">
        <f t="shared" si="24"/>
        <v>3968254.8</v>
      </c>
    </row>
    <row r="72" spans="1:4" x14ac:dyDescent="0.25">
      <c r="A72">
        <f t="shared" si="25"/>
        <v>262144</v>
      </c>
      <c r="B72">
        <f t="shared" si="22"/>
        <v>35620596.200000003</v>
      </c>
      <c r="C72">
        <f t="shared" si="23"/>
        <v>20026624.800000001</v>
      </c>
      <c r="D72">
        <f t="shared" si="24"/>
        <v>7890172.4000000004</v>
      </c>
    </row>
    <row r="73" spans="1:4" x14ac:dyDescent="0.25">
      <c r="A73">
        <f t="shared" si="25"/>
        <v>524288</v>
      </c>
      <c r="B73">
        <f t="shared" si="22"/>
        <v>72218502.799999997</v>
      </c>
      <c r="C73">
        <f t="shared" si="23"/>
        <v>37219879</v>
      </c>
      <c r="D73">
        <f t="shared" si="24"/>
        <v>33341611.199999999</v>
      </c>
    </row>
    <row r="74" spans="1:4" x14ac:dyDescent="0.25">
      <c r="A74">
        <f t="shared" si="25"/>
        <v>1048576</v>
      </c>
      <c r="B74">
        <f t="shared" si="22"/>
        <v>185835706.80000001</v>
      </c>
      <c r="C74">
        <f t="shared" si="23"/>
        <v>76367627.599999994</v>
      </c>
      <c r="D74">
        <f t="shared" si="24"/>
        <v>38778969.200000003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8" zoomScale="90" zoomScaleNormal="90" workbookViewId="0">
      <selection activeCell="J45" sqref="J45"/>
    </sheetView>
  </sheetViews>
  <sheetFormatPr baseColWidth="10" defaultRowHeight="15" x14ac:dyDescent="0.25"/>
  <cols>
    <col min="13" max="13" width="11.85546875" bestFit="1" customWidth="1"/>
  </cols>
  <sheetData>
    <row r="1" spans="1:13" x14ac:dyDescent="0.25">
      <c r="A1" t="s">
        <v>18</v>
      </c>
    </row>
    <row r="3" spans="1:13" x14ac:dyDescent="0.25">
      <c r="A3" t="s">
        <v>13</v>
      </c>
      <c r="K3" t="s">
        <v>20</v>
      </c>
    </row>
    <row r="4" spans="1:13" x14ac:dyDescent="0.25">
      <c r="A4" t="s">
        <v>19</v>
      </c>
      <c r="B4">
        <v>1</v>
      </c>
      <c r="C4">
        <v>2</v>
      </c>
      <c r="D4">
        <v>3</v>
      </c>
      <c r="E4">
        <v>4</v>
      </c>
      <c r="F4">
        <v>5</v>
      </c>
      <c r="G4" t="s">
        <v>11</v>
      </c>
      <c r="H4" t="s">
        <v>9</v>
      </c>
      <c r="J4" t="s">
        <v>1</v>
      </c>
      <c r="K4" t="s">
        <v>8</v>
      </c>
      <c r="L4" t="s">
        <v>15</v>
      </c>
      <c r="M4" t="s">
        <v>10</v>
      </c>
    </row>
    <row r="5" spans="1:13" x14ac:dyDescent="0.25">
      <c r="A5">
        <f>2^10</f>
        <v>1024</v>
      </c>
      <c r="B5">
        <v>4.0000000000000001E-3</v>
      </c>
      <c r="C5">
        <v>7.0000000000000001E-3</v>
      </c>
      <c r="D5">
        <v>5.0000000000000001E-3</v>
      </c>
      <c r="E5">
        <v>7.0000000000000001E-3</v>
      </c>
      <c r="F5">
        <v>7.0000000000000001E-3</v>
      </c>
      <c r="G5">
        <f t="shared" ref="G5:G15" si="0">AVERAGE(B5:F5)</f>
        <v>6.0000000000000001E-3</v>
      </c>
      <c r="H5">
        <f t="shared" ref="H5:H15" si="1">STDEVA(B5:F5)</f>
        <v>1.414213562373095E-3</v>
      </c>
      <c r="J5">
        <f>2^10</f>
        <v>1024</v>
      </c>
      <c r="K5">
        <f t="shared" ref="K5:K15" si="2">G5</f>
        <v>6.0000000000000001E-3</v>
      </c>
      <c r="L5">
        <f t="shared" ref="L5:L15" si="3">G19</f>
        <v>4.5999999999999999E-3</v>
      </c>
      <c r="M5">
        <f t="shared" ref="M5:M15" si="4">G33</f>
        <v>6.8000000000000005E-3</v>
      </c>
    </row>
    <row r="6" spans="1:13" x14ac:dyDescent="0.25">
      <c r="A6">
        <f t="shared" ref="A6:A15" si="5">2*A5</f>
        <v>2048</v>
      </c>
      <c r="B6">
        <v>6.0000000000000001E-3</v>
      </c>
      <c r="C6">
        <v>6.0000000000000001E-3</v>
      </c>
      <c r="D6">
        <v>4.0000000000000001E-3</v>
      </c>
      <c r="E6">
        <v>5.0000000000000001E-3</v>
      </c>
      <c r="F6">
        <v>5.0000000000000001E-3</v>
      </c>
      <c r="G6">
        <f t="shared" si="0"/>
        <v>5.2000000000000006E-3</v>
      </c>
      <c r="H6">
        <f t="shared" si="1"/>
        <v>8.3666002653407542E-4</v>
      </c>
      <c r="J6">
        <f>2*J5</f>
        <v>2048</v>
      </c>
      <c r="K6">
        <f t="shared" si="2"/>
        <v>5.2000000000000006E-3</v>
      </c>
      <c r="L6">
        <f t="shared" si="3"/>
        <v>6.7999999999999988E-3</v>
      </c>
      <c r="M6">
        <f t="shared" si="4"/>
        <v>1.4E-3</v>
      </c>
    </row>
    <row r="7" spans="1:13" x14ac:dyDescent="0.25">
      <c r="A7">
        <f t="shared" si="5"/>
        <v>4096</v>
      </c>
      <c r="B7">
        <v>1.0999999999999999E-2</v>
      </c>
      <c r="C7">
        <v>0.01</v>
      </c>
      <c r="D7">
        <v>7.0000000000000001E-3</v>
      </c>
      <c r="E7">
        <v>1.6E-2</v>
      </c>
      <c r="F7">
        <v>8.9999999999999993E-3</v>
      </c>
      <c r="G7">
        <f t="shared" si="0"/>
        <v>1.06E-2</v>
      </c>
      <c r="H7">
        <f t="shared" si="1"/>
        <v>3.3615472627943226E-3</v>
      </c>
      <c r="J7">
        <f t="shared" ref="J7:J15" si="6">2*J6</f>
        <v>4096</v>
      </c>
      <c r="K7">
        <f t="shared" si="2"/>
        <v>1.06E-2</v>
      </c>
      <c r="L7">
        <f t="shared" si="3"/>
        <v>1.18E-2</v>
      </c>
      <c r="M7">
        <f t="shared" si="4"/>
        <v>3.0000000000000001E-3</v>
      </c>
    </row>
    <row r="8" spans="1:13" x14ac:dyDescent="0.25">
      <c r="A8">
        <f t="shared" si="5"/>
        <v>8192</v>
      </c>
      <c r="B8">
        <v>2.4E-2</v>
      </c>
      <c r="C8">
        <v>1.7000000000000001E-2</v>
      </c>
      <c r="D8">
        <v>1.2999999999999999E-2</v>
      </c>
      <c r="E8">
        <v>1.4999999999999999E-2</v>
      </c>
      <c r="F8">
        <v>1.6E-2</v>
      </c>
      <c r="G8">
        <f t="shared" si="0"/>
        <v>1.7000000000000001E-2</v>
      </c>
      <c r="H8">
        <f t="shared" si="1"/>
        <v>4.1833001326703704E-3</v>
      </c>
      <c r="J8">
        <f t="shared" si="6"/>
        <v>8192</v>
      </c>
      <c r="K8">
        <f t="shared" si="2"/>
        <v>1.7000000000000001E-2</v>
      </c>
      <c r="L8">
        <f t="shared" si="3"/>
        <v>9.7999999999999997E-3</v>
      </c>
      <c r="M8">
        <f t="shared" si="4"/>
        <v>4.2000000000000006E-3</v>
      </c>
    </row>
    <row r="9" spans="1:13" x14ac:dyDescent="0.25">
      <c r="A9">
        <f t="shared" si="5"/>
        <v>16384</v>
      </c>
      <c r="B9">
        <v>3.9E-2</v>
      </c>
      <c r="C9">
        <v>4.4999999999999998E-2</v>
      </c>
      <c r="D9">
        <v>3.5000000000000003E-2</v>
      </c>
      <c r="E9">
        <v>3.4000000000000002E-2</v>
      </c>
      <c r="F9">
        <v>5.1999999999999998E-2</v>
      </c>
      <c r="G9">
        <f t="shared" si="0"/>
        <v>4.0999999999999995E-2</v>
      </c>
      <c r="H9">
        <f t="shared" si="1"/>
        <v>7.5166481891864624E-3</v>
      </c>
      <c r="J9">
        <f t="shared" si="6"/>
        <v>16384</v>
      </c>
      <c r="K9">
        <f t="shared" si="2"/>
        <v>4.0999999999999995E-2</v>
      </c>
      <c r="L9">
        <f t="shared" si="3"/>
        <v>1.4799999999999999E-2</v>
      </c>
      <c r="M9">
        <f t="shared" si="4"/>
        <v>4.9799999999999997E-2</v>
      </c>
    </row>
    <row r="10" spans="1:13" x14ac:dyDescent="0.25">
      <c r="A10">
        <f t="shared" si="5"/>
        <v>32768</v>
      </c>
      <c r="B10">
        <v>5.5E-2</v>
      </c>
      <c r="C10">
        <v>0.05</v>
      </c>
      <c r="D10">
        <v>4.3999999999999997E-2</v>
      </c>
      <c r="E10">
        <v>0.05</v>
      </c>
      <c r="F10">
        <v>4.8000000000000001E-2</v>
      </c>
      <c r="G10">
        <f t="shared" si="0"/>
        <v>4.9399999999999999E-2</v>
      </c>
      <c r="H10">
        <f t="shared" si="1"/>
        <v>3.9749213828703597E-3</v>
      </c>
      <c r="J10">
        <f t="shared" si="6"/>
        <v>32768</v>
      </c>
      <c r="K10">
        <f t="shared" si="2"/>
        <v>4.9399999999999999E-2</v>
      </c>
      <c r="L10">
        <f t="shared" si="3"/>
        <v>2.9199999999999997E-2</v>
      </c>
      <c r="M10">
        <f t="shared" si="4"/>
        <v>4.7399999999999998E-2</v>
      </c>
    </row>
    <row r="11" spans="1:13" x14ac:dyDescent="0.25">
      <c r="A11">
        <f t="shared" si="5"/>
        <v>65536</v>
      </c>
      <c r="B11">
        <v>7.6999999999999999E-2</v>
      </c>
      <c r="C11">
        <v>7.8E-2</v>
      </c>
      <c r="D11">
        <v>7.8E-2</v>
      </c>
      <c r="E11">
        <v>5.3999999999999999E-2</v>
      </c>
      <c r="F11">
        <v>0.109</v>
      </c>
      <c r="G11">
        <f t="shared" si="0"/>
        <v>7.9199999999999993E-2</v>
      </c>
      <c r="H11">
        <f t="shared" si="1"/>
        <v>1.9562719647329196E-2</v>
      </c>
      <c r="J11">
        <f t="shared" si="6"/>
        <v>65536</v>
      </c>
      <c r="K11">
        <f t="shared" si="2"/>
        <v>7.9199999999999993E-2</v>
      </c>
      <c r="L11">
        <f t="shared" si="3"/>
        <v>3.9400000000000004E-2</v>
      </c>
      <c r="M11">
        <f t="shared" si="4"/>
        <v>2.2199999999999998E-2</v>
      </c>
    </row>
    <row r="12" spans="1:13" x14ac:dyDescent="0.25">
      <c r="A12">
        <f t="shared" si="5"/>
        <v>131072</v>
      </c>
      <c r="B12">
        <v>0.11799999999999999</v>
      </c>
      <c r="C12">
        <v>9.4E-2</v>
      </c>
      <c r="D12">
        <v>0.13500000000000001</v>
      </c>
      <c r="E12">
        <v>0.109</v>
      </c>
      <c r="F12">
        <v>0.13200000000000001</v>
      </c>
      <c r="G12">
        <f t="shared" si="0"/>
        <v>0.1176</v>
      </c>
      <c r="H12">
        <f t="shared" si="1"/>
        <v>1.6890825912311162E-2</v>
      </c>
      <c r="J12">
        <f t="shared" si="6"/>
        <v>131072</v>
      </c>
      <c r="K12">
        <f t="shared" si="2"/>
        <v>0.1176</v>
      </c>
      <c r="L12">
        <f t="shared" si="3"/>
        <v>5.3000000000000005E-2</v>
      </c>
      <c r="M12">
        <f t="shared" si="4"/>
        <v>0.22519999999999998</v>
      </c>
    </row>
    <row r="13" spans="1:13" x14ac:dyDescent="0.25">
      <c r="A13">
        <f t="shared" si="5"/>
        <v>262144</v>
      </c>
      <c r="B13">
        <v>0.17599999999999999</v>
      </c>
      <c r="C13">
        <v>0.24199999999999999</v>
      </c>
      <c r="D13">
        <v>0.16</v>
      </c>
      <c r="E13">
        <v>0.17599999999999999</v>
      </c>
      <c r="F13">
        <v>0.17399999999999999</v>
      </c>
      <c r="G13">
        <f t="shared" si="0"/>
        <v>0.18559999999999999</v>
      </c>
      <c r="H13">
        <f t="shared" si="1"/>
        <v>3.2230420413019843E-2</v>
      </c>
      <c r="J13">
        <f t="shared" si="6"/>
        <v>262144</v>
      </c>
      <c r="K13">
        <f t="shared" si="2"/>
        <v>0.18559999999999999</v>
      </c>
      <c r="L13">
        <f t="shared" si="3"/>
        <v>8.9200000000000002E-2</v>
      </c>
      <c r="M13">
        <f t="shared" si="4"/>
        <v>8.8600000000000012E-2</v>
      </c>
    </row>
    <row r="14" spans="1:13" x14ac:dyDescent="0.25">
      <c r="A14">
        <f t="shared" si="5"/>
        <v>524288</v>
      </c>
      <c r="B14">
        <v>0.33800000000000002</v>
      </c>
      <c r="C14">
        <v>0.35399999999999998</v>
      </c>
      <c r="D14">
        <v>0.30199999999999999</v>
      </c>
      <c r="E14">
        <v>0.35799999999999998</v>
      </c>
      <c r="F14">
        <v>0.377</v>
      </c>
      <c r="G14">
        <f t="shared" si="0"/>
        <v>0.3458</v>
      </c>
      <c r="H14">
        <f t="shared" si="1"/>
        <v>2.8146047679914136E-2</v>
      </c>
      <c r="J14">
        <f t="shared" si="6"/>
        <v>524288</v>
      </c>
      <c r="K14">
        <f t="shared" si="2"/>
        <v>0.3458</v>
      </c>
      <c r="L14">
        <f t="shared" si="3"/>
        <v>0.14899999999999999</v>
      </c>
      <c r="M14">
        <f t="shared" si="4"/>
        <v>0.11440000000000002</v>
      </c>
    </row>
    <row r="15" spans="1:13" x14ac:dyDescent="0.25">
      <c r="A15">
        <f t="shared" si="5"/>
        <v>1048576</v>
      </c>
      <c r="B15">
        <v>0.93600000000000005</v>
      </c>
      <c r="C15">
        <v>0.53300000000000003</v>
      </c>
      <c r="D15">
        <v>0.501</v>
      </c>
      <c r="E15">
        <v>0.59399999999999997</v>
      </c>
      <c r="F15">
        <v>0.496</v>
      </c>
      <c r="G15">
        <f t="shared" si="0"/>
        <v>0.61199999999999999</v>
      </c>
      <c r="H15">
        <f t="shared" si="1"/>
        <v>0.18528221717153556</v>
      </c>
      <c r="J15">
        <f t="shared" si="6"/>
        <v>1048576</v>
      </c>
      <c r="K15">
        <f t="shared" si="2"/>
        <v>0.61199999999999999</v>
      </c>
      <c r="L15">
        <f t="shared" si="3"/>
        <v>0.2452</v>
      </c>
      <c r="M15">
        <f t="shared" si="4"/>
        <v>0.71239999999999992</v>
      </c>
    </row>
    <row r="17" spans="1:8" x14ac:dyDescent="0.25">
      <c r="A17" t="s">
        <v>15</v>
      </c>
    </row>
    <row r="18" spans="1:8" x14ac:dyDescent="0.25">
      <c r="A18" t="s">
        <v>19</v>
      </c>
      <c r="B18">
        <v>1</v>
      </c>
      <c r="C18">
        <v>2</v>
      </c>
      <c r="D18">
        <v>3</v>
      </c>
      <c r="E18">
        <v>4</v>
      </c>
      <c r="F18">
        <v>5</v>
      </c>
      <c r="G18" t="s">
        <v>11</v>
      </c>
      <c r="H18" t="s">
        <v>9</v>
      </c>
    </row>
    <row r="19" spans="1:8" x14ac:dyDescent="0.25">
      <c r="A19">
        <f>2^10</f>
        <v>1024</v>
      </c>
      <c r="B19">
        <v>5.0000000000000001E-3</v>
      </c>
      <c r="C19">
        <v>4.0000000000000001E-3</v>
      </c>
      <c r="D19">
        <v>4.0000000000000001E-3</v>
      </c>
      <c r="E19">
        <v>4.0000000000000001E-3</v>
      </c>
      <c r="F19">
        <v>6.0000000000000001E-3</v>
      </c>
      <c r="G19">
        <f t="shared" ref="G19:G29" si="7">AVERAGE(B19:F19)</f>
        <v>4.5999999999999999E-3</v>
      </c>
      <c r="H19">
        <f t="shared" ref="H19:H29" si="8">STDEVA(B19:F19)</f>
        <v>8.9442719099991591E-4</v>
      </c>
    </row>
    <row r="20" spans="1:8" x14ac:dyDescent="0.25">
      <c r="A20">
        <f t="shared" ref="A20:A29" si="9">2*A19</f>
        <v>2048</v>
      </c>
      <c r="B20">
        <v>4.0000000000000001E-3</v>
      </c>
      <c r="C20">
        <v>3.0000000000000001E-3</v>
      </c>
      <c r="D20">
        <v>1.4999999999999999E-2</v>
      </c>
      <c r="E20">
        <v>7.0000000000000001E-3</v>
      </c>
      <c r="F20">
        <v>5.0000000000000001E-3</v>
      </c>
      <c r="G20">
        <f t="shared" si="7"/>
        <v>6.7999999999999988E-3</v>
      </c>
      <c r="H20">
        <f t="shared" si="8"/>
        <v>4.8166378315169208E-3</v>
      </c>
    </row>
    <row r="21" spans="1:8" x14ac:dyDescent="0.25">
      <c r="A21">
        <f t="shared" si="9"/>
        <v>4096</v>
      </c>
      <c r="B21">
        <v>6.0000000000000001E-3</v>
      </c>
      <c r="C21">
        <v>7.0000000000000001E-3</v>
      </c>
      <c r="D21">
        <v>6.0000000000000001E-3</v>
      </c>
      <c r="E21">
        <v>2.9000000000000001E-2</v>
      </c>
      <c r="F21">
        <v>1.0999999999999999E-2</v>
      </c>
      <c r="G21">
        <f t="shared" si="7"/>
        <v>1.18E-2</v>
      </c>
      <c r="H21">
        <f t="shared" si="8"/>
        <v>9.8336158151516185E-3</v>
      </c>
    </row>
    <row r="22" spans="1:8" x14ac:dyDescent="0.25">
      <c r="A22">
        <f t="shared" si="9"/>
        <v>8192</v>
      </c>
      <c r="B22">
        <v>7.0000000000000001E-3</v>
      </c>
      <c r="C22">
        <v>1.2E-2</v>
      </c>
      <c r="D22">
        <v>8.9999999999999993E-3</v>
      </c>
      <c r="E22">
        <v>8.0000000000000002E-3</v>
      </c>
      <c r="F22">
        <v>1.2999999999999999E-2</v>
      </c>
      <c r="G22">
        <f t="shared" si="7"/>
        <v>9.7999999999999997E-3</v>
      </c>
      <c r="H22">
        <f t="shared" si="8"/>
        <v>2.5884358211089569E-3</v>
      </c>
    </row>
    <row r="23" spans="1:8" x14ac:dyDescent="0.25">
      <c r="A23">
        <f t="shared" si="9"/>
        <v>16384</v>
      </c>
      <c r="B23">
        <v>1.4999999999999999E-2</v>
      </c>
      <c r="C23">
        <v>1.2999999999999999E-2</v>
      </c>
      <c r="D23">
        <v>1.0999999999999999E-2</v>
      </c>
      <c r="E23">
        <v>1.4E-2</v>
      </c>
      <c r="F23">
        <v>2.1000000000000001E-2</v>
      </c>
      <c r="G23">
        <f t="shared" si="7"/>
        <v>1.4799999999999999E-2</v>
      </c>
      <c r="H23">
        <f t="shared" si="8"/>
        <v>3.7682887362833553E-3</v>
      </c>
    </row>
    <row r="24" spans="1:8" x14ac:dyDescent="0.25">
      <c r="A24">
        <f t="shared" si="9"/>
        <v>32768</v>
      </c>
      <c r="B24">
        <v>2.7E-2</v>
      </c>
      <c r="C24">
        <v>1.7999999999999999E-2</v>
      </c>
      <c r="D24">
        <v>2.1999999999999999E-2</v>
      </c>
      <c r="E24">
        <v>5.7000000000000002E-2</v>
      </c>
      <c r="F24">
        <v>2.1999999999999999E-2</v>
      </c>
      <c r="G24">
        <f t="shared" si="7"/>
        <v>2.9199999999999997E-2</v>
      </c>
      <c r="H24">
        <f t="shared" si="8"/>
        <v>1.5865055940651459E-2</v>
      </c>
    </row>
    <row r="25" spans="1:8" x14ac:dyDescent="0.25">
      <c r="A25">
        <f t="shared" si="9"/>
        <v>65536</v>
      </c>
      <c r="B25">
        <v>4.3999999999999997E-2</v>
      </c>
      <c r="C25">
        <v>4.2999999999999997E-2</v>
      </c>
      <c r="D25">
        <v>3.3000000000000002E-2</v>
      </c>
      <c r="E25">
        <v>2.9000000000000001E-2</v>
      </c>
      <c r="F25">
        <v>4.8000000000000001E-2</v>
      </c>
      <c r="G25">
        <f t="shared" si="7"/>
        <v>3.9400000000000004E-2</v>
      </c>
      <c r="H25">
        <f t="shared" si="8"/>
        <v>8.0187280786917677E-3</v>
      </c>
    </row>
    <row r="26" spans="1:8" x14ac:dyDescent="0.25">
      <c r="A26">
        <f t="shared" si="9"/>
        <v>131072</v>
      </c>
      <c r="B26">
        <v>5.5E-2</v>
      </c>
      <c r="C26">
        <v>4.4999999999999998E-2</v>
      </c>
      <c r="D26">
        <v>4.7E-2</v>
      </c>
      <c r="E26">
        <v>4.4999999999999998E-2</v>
      </c>
      <c r="F26">
        <v>7.2999999999999995E-2</v>
      </c>
      <c r="G26">
        <f t="shared" si="7"/>
        <v>5.3000000000000005E-2</v>
      </c>
      <c r="H26">
        <f t="shared" si="8"/>
        <v>1.1916375287812975E-2</v>
      </c>
    </row>
    <row r="27" spans="1:8" x14ac:dyDescent="0.25">
      <c r="A27">
        <f t="shared" si="9"/>
        <v>262144</v>
      </c>
      <c r="B27">
        <v>8.8999999999999996E-2</v>
      </c>
      <c r="C27">
        <v>9.2999999999999999E-2</v>
      </c>
      <c r="D27">
        <v>9.5000000000000001E-2</v>
      </c>
      <c r="E27">
        <v>8.7999999999999995E-2</v>
      </c>
      <c r="F27">
        <v>8.1000000000000003E-2</v>
      </c>
      <c r="G27">
        <f t="shared" si="7"/>
        <v>8.9200000000000002E-2</v>
      </c>
      <c r="H27">
        <f t="shared" si="8"/>
        <v>5.4037024344425182E-3</v>
      </c>
    </row>
    <row r="28" spans="1:8" x14ac:dyDescent="0.25">
      <c r="A28">
        <f t="shared" si="9"/>
        <v>524288</v>
      </c>
      <c r="B28">
        <v>0.16400000000000001</v>
      </c>
      <c r="C28">
        <v>0.152</v>
      </c>
      <c r="D28">
        <v>0.156</v>
      </c>
      <c r="E28">
        <v>0.13400000000000001</v>
      </c>
      <c r="F28">
        <v>0.13900000000000001</v>
      </c>
      <c r="G28">
        <f t="shared" si="7"/>
        <v>0.14899999999999999</v>
      </c>
      <c r="H28">
        <f t="shared" si="8"/>
        <v>1.232882800593795E-2</v>
      </c>
    </row>
    <row r="29" spans="1:8" x14ac:dyDescent="0.25">
      <c r="A29">
        <f t="shared" si="9"/>
        <v>1048576</v>
      </c>
      <c r="B29">
        <v>0.24099999999999999</v>
      </c>
      <c r="C29">
        <v>0.24299999999999999</v>
      </c>
      <c r="D29">
        <v>0.25800000000000001</v>
      </c>
      <c r="E29">
        <v>0.26600000000000001</v>
      </c>
      <c r="F29">
        <v>0.218</v>
      </c>
      <c r="G29">
        <f t="shared" si="7"/>
        <v>0.2452</v>
      </c>
      <c r="H29">
        <f t="shared" si="8"/>
        <v>1.8430952227163962E-2</v>
      </c>
    </row>
    <row r="31" spans="1:8" x14ac:dyDescent="0.25">
      <c r="A31" t="s">
        <v>10</v>
      </c>
    </row>
    <row r="32" spans="1:8" x14ac:dyDescent="0.25">
      <c r="A32" t="s">
        <v>19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11</v>
      </c>
      <c r="H32" t="s">
        <v>9</v>
      </c>
    </row>
    <row r="33" spans="1:8" x14ac:dyDescent="0.25">
      <c r="A33">
        <f>2^10</f>
        <v>1024</v>
      </c>
      <c r="B33">
        <v>7.0000000000000001E-3</v>
      </c>
      <c r="C33">
        <v>5.0000000000000001E-3</v>
      </c>
      <c r="D33">
        <v>8.0000000000000002E-3</v>
      </c>
      <c r="E33">
        <v>7.0000000000000001E-3</v>
      </c>
      <c r="F33">
        <v>7.0000000000000001E-3</v>
      </c>
      <c r="G33">
        <f>AVERAGE(B33:F33)</f>
        <v>6.8000000000000005E-3</v>
      </c>
      <c r="H33">
        <f>STDEVA(B33:F33)</f>
        <v>1.0954451150103322E-3</v>
      </c>
    </row>
    <row r="34" spans="1:8" x14ac:dyDescent="0.25">
      <c r="A34">
        <f t="shared" ref="A34:A43" si="10">2*A33</f>
        <v>2048</v>
      </c>
      <c r="B34">
        <v>2E-3</v>
      </c>
      <c r="C34">
        <v>1E-3</v>
      </c>
      <c r="D34">
        <v>1E-3</v>
      </c>
      <c r="E34">
        <v>2E-3</v>
      </c>
      <c r="F34">
        <v>1E-3</v>
      </c>
      <c r="G34">
        <f t="shared" ref="G34:G43" si="11">AVERAGE(B34:F34)</f>
        <v>1.4E-3</v>
      </c>
      <c r="H34">
        <f t="shared" ref="H34:H43" si="12">STDEVA(B34:F34)</f>
        <v>5.4772255750516611E-4</v>
      </c>
    </row>
    <row r="35" spans="1:8" x14ac:dyDescent="0.25">
      <c r="A35">
        <f t="shared" si="10"/>
        <v>4096</v>
      </c>
      <c r="B35">
        <v>2E-3</v>
      </c>
      <c r="C35">
        <v>2E-3</v>
      </c>
      <c r="D35">
        <v>6.0000000000000001E-3</v>
      </c>
      <c r="E35">
        <v>2E-3</v>
      </c>
      <c r="F35">
        <v>3.0000000000000001E-3</v>
      </c>
      <c r="G35">
        <f t="shared" si="11"/>
        <v>3.0000000000000001E-3</v>
      </c>
      <c r="H35">
        <f t="shared" si="12"/>
        <v>1.7320508075688778E-3</v>
      </c>
    </row>
    <row r="36" spans="1:8" x14ac:dyDescent="0.25">
      <c r="A36">
        <f t="shared" si="10"/>
        <v>8192</v>
      </c>
      <c r="B36">
        <v>5.0000000000000001E-3</v>
      </c>
      <c r="C36">
        <v>5.0000000000000001E-3</v>
      </c>
      <c r="D36">
        <v>4.0000000000000001E-3</v>
      </c>
      <c r="E36">
        <v>3.0000000000000001E-3</v>
      </c>
      <c r="F36">
        <v>4.0000000000000001E-3</v>
      </c>
      <c r="G36">
        <f t="shared" si="11"/>
        <v>4.2000000000000006E-3</v>
      </c>
      <c r="H36">
        <f t="shared" si="12"/>
        <v>8.3666002653407553E-4</v>
      </c>
    </row>
    <row r="37" spans="1:8" x14ac:dyDescent="0.25">
      <c r="A37">
        <f t="shared" si="10"/>
        <v>16384</v>
      </c>
      <c r="B37">
        <v>9.6000000000000002E-2</v>
      </c>
      <c r="C37">
        <v>0.04</v>
      </c>
      <c r="D37">
        <v>4.9000000000000002E-2</v>
      </c>
      <c r="E37">
        <v>3.3000000000000002E-2</v>
      </c>
      <c r="F37">
        <v>3.1E-2</v>
      </c>
      <c r="G37">
        <f t="shared" si="11"/>
        <v>4.9799999999999997E-2</v>
      </c>
      <c r="H37">
        <f t="shared" si="12"/>
        <v>2.6771253239249004E-2</v>
      </c>
    </row>
    <row r="38" spans="1:8" x14ac:dyDescent="0.25">
      <c r="A38">
        <f t="shared" si="10"/>
        <v>32768</v>
      </c>
      <c r="B38">
        <v>0.13700000000000001</v>
      </c>
      <c r="C38">
        <v>2.4E-2</v>
      </c>
      <c r="D38">
        <v>2.3E-2</v>
      </c>
      <c r="E38">
        <v>2.3E-2</v>
      </c>
      <c r="F38">
        <v>0.03</v>
      </c>
      <c r="G38">
        <f t="shared" si="11"/>
        <v>4.7399999999999998E-2</v>
      </c>
      <c r="H38">
        <f t="shared" si="12"/>
        <v>5.0172701741086276E-2</v>
      </c>
    </row>
    <row r="39" spans="1:8" x14ac:dyDescent="0.25">
      <c r="A39">
        <f t="shared" si="10"/>
        <v>65536</v>
      </c>
      <c r="B39">
        <v>0.02</v>
      </c>
      <c r="C39">
        <v>1.7999999999999999E-2</v>
      </c>
      <c r="D39">
        <v>1.7999999999999999E-2</v>
      </c>
      <c r="E39">
        <v>3.2000000000000001E-2</v>
      </c>
      <c r="F39">
        <v>2.3E-2</v>
      </c>
      <c r="G39">
        <f t="shared" si="11"/>
        <v>2.2199999999999998E-2</v>
      </c>
      <c r="H39">
        <f t="shared" si="12"/>
        <v>5.8480766068853942E-3</v>
      </c>
    </row>
    <row r="40" spans="1:8" x14ac:dyDescent="0.25">
      <c r="A40">
        <f t="shared" si="10"/>
        <v>131072</v>
      </c>
      <c r="B40">
        <v>0.23599999999999999</v>
      </c>
      <c r="C40">
        <v>0.21099999999999999</v>
      </c>
      <c r="D40">
        <v>0.26400000000000001</v>
      </c>
      <c r="E40">
        <v>0.161</v>
      </c>
      <c r="F40">
        <v>0.254</v>
      </c>
      <c r="G40">
        <f t="shared" si="11"/>
        <v>0.22519999999999998</v>
      </c>
      <c r="H40">
        <f t="shared" si="12"/>
        <v>4.1154586621663693E-2</v>
      </c>
    </row>
    <row r="41" spans="1:8" x14ac:dyDescent="0.25">
      <c r="A41">
        <f t="shared" si="10"/>
        <v>262144</v>
      </c>
      <c r="B41">
        <v>9.8000000000000004E-2</v>
      </c>
      <c r="C41">
        <v>9.9000000000000005E-2</v>
      </c>
      <c r="D41">
        <v>7.8E-2</v>
      </c>
      <c r="E41">
        <v>8.3000000000000004E-2</v>
      </c>
      <c r="F41">
        <v>8.5000000000000006E-2</v>
      </c>
      <c r="G41">
        <f t="shared" si="11"/>
        <v>8.8600000000000012E-2</v>
      </c>
      <c r="H41">
        <f t="shared" si="12"/>
        <v>9.3968079686668083E-3</v>
      </c>
    </row>
    <row r="42" spans="1:8" x14ac:dyDescent="0.25">
      <c r="A42">
        <f t="shared" si="10"/>
        <v>524288</v>
      </c>
      <c r="B42">
        <v>8.6999999999999994E-2</v>
      </c>
      <c r="C42">
        <v>0.14499999999999999</v>
      </c>
      <c r="D42">
        <v>0.16400000000000001</v>
      </c>
      <c r="E42">
        <v>8.2000000000000003E-2</v>
      </c>
      <c r="F42">
        <v>9.4E-2</v>
      </c>
      <c r="G42">
        <f t="shared" si="11"/>
        <v>0.11440000000000002</v>
      </c>
      <c r="H42">
        <f t="shared" si="12"/>
        <v>3.7460646016853422E-2</v>
      </c>
    </row>
    <row r="43" spans="1:8" x14ac:dyDescent="0.25">
      <c r="A43">
        <f t="shared" si="10"/>
        <v>1048576</v>
      </c>
      <c r="B43">
        <v>0.68300000000000005</v>
      </c>
      <c r="C43">
        <v>0.94299999999999995</v>
      </c>
      <c r="D43">
        <v>0.61499999999999999</v>
      </c>
      <c r="E43">
        <v>0.59299999999999997</v>
      </c>
      <c r="F43">
        <v>0.72799999999999998</v>
      </c>
      <c r="G43">
        <f t="shared" si="11"/>
        <v>0.71239999999999992</v>
      </c>
      <c r="H43">
        <f t="shared" si="12"/>
        <v>0.13966674622113981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2" sqref="E12"/>
    </sheetView>
  </sheetViews>
  <sheetFormatPr baseColWidth="10" defaultColWidth="9.1406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4</v>
      </c>
      <c r="C2" t="s">
        <v>5</v>
      </c>
    </row>
    <row r="3" spans="1:3" x14ac:dyDescent="0.25">
      <c r="A3">
        <v>1024</v>
      </c>
      <c r="B3">
        <v>5.0000000000000001E-3</v>
      </c>
      <c r="C3">
        <v>1E-3</v>
      </c>
    </row>
    <row r="4" spans="1:3" x14ac:dyDescent="0.25">
      <c r="A4">
        <f>A3*2</f>
        <v>2048</v>
      </c>
      <c r="B4" s="2">
        <v>3.0000000000000001E-3</v>
      </c>
      <c r="C4">
        <v>2E-3</v>
      </c>
    </row>
    <row r="5" spans="1:3" x14ac:dyDescent="0.25">
      <c r="A5">
        <f t="shared" ref="A5:A13" si="0">A4*2</f>
        <v>4096</v>
      </c>
      <c r="B5" s="2">
        <v>3.0000000000000001E-3</v>
      </c>
      <c r="C5">
        <v>4.0000000000000001E-3</v>
      </c>
    </row>
    <row r="6" spans="1:3" x14ac:dyDescent="0.25">
      <c r="A6">
        <f t="shared" si="0"/>
        <v>8192</v>
      </c>
      <c r="B6" s="2">
        <v>5.0000000000000001E-3</v>
      </c>
      <c r="C6">
        <v>5.0000000000000001E-3</v>
      </c>
    </row>
    <row r="7" spans="1:3" x14ac:dyDescent="0.25">
      <c r="A7">
        <f t="shared" si="0"/>
        <v>16384</v>
      </c>
      <c r="B7" s="2">
        <v>1.0999999999999999E-2</v>
      </c>
      <c r="C7">
        <v>1.2E-2</v>
      </c>
    </row>
    <row r="8" spans="1:3" x14ac:dyDescent="0.25">
      <c r="A8">
        <f t="shared" si="0"/>
        <v>32768</v>
      </c>
      <c r="B8" s="2">
        <v>2.5000000000000001E-2</v>
      </c>
      <c r="C8">
        <v>2.1000000000000001E-2</v>
      </c>
    </row>
    <row r="9" spans="1:3" x14ac:dyDescent="0.25">
      <c r="A9">
        <f t="shared" si="0"/>
        <v>65536</v>
      </c>
      <c r="B9" s="2">
        <v>4.2999999999999997E-2</v>
      </c>
      <c r="C9">
        <v>4.5999999999999999E-2</v>
      </c>
    </row>
    <row r="10" spans="1:3" x14ac:dyDescent="0.25">
      <c r="A10">
        <f t="shared" si="0"/>
        <v>131072</v>
      </c>
      <c r="B10" s="2">
        <v>9.9000000000000005E-2</v>
      </c>
      <c r="C10">
        <v>8.7999999999999995E-2</v>
      </c>
    </row>
    <row r="11" spans="1:3" x14ac:dyDescent="0.25">
      <c r="A11">
        <f t="shared" si="0"/>
        <v>262144</v>
      </c>
      <c r="B11" s="2">
        <v>0.17699999999999999</v>
      </c>
      <c r="C11">
        <v>0.17899999999999999</v>
      </c>
    </row>
    <row r="12" spans="1:3" x14ac:dyDescent="0.25">
      <c r="A12">
        <f t="shared" si="0"/>
        <v>524288</v>
      </c>
      <c r="B12" s="2">
        <v>0.441</v>
      </c>
      <c r="C12">
        <v>0.54700000000000004</v>
      </c>
    </row>
    <row r="13" spans="1:3" x14ac:dyDescent="0.25">
      <c r="A13">
        <f t="shared" si="0"/>
        <v>1048576</v>
      </c>
      <c r="B13" s="2">
        <v>0.88200000000000001</v>
      </c>
      <c r="C13" s="1">
        <v>1.1539999999999999</v>
      </c>
    </row>
    <row r="16" spans="1:3" x14ac:dyDescent="0.25">
      <c r="A16" t="s">
        <v>3</v>
      </c>
    </row>
    <row r="17" spans="1:2" x14ac:dyDescent="0.25">
      <c r="A17" t="s">
        <v>1</v>
      </c>
      <c r="B17" t="s">
        <v>2</v>
      </c>
    </row>
    <row r="18" spans="1:2" x14ac:dyDescent="0.25">
      <c r="A18">
        <v>1024</v>
      </c>
      <c r="B18">
        <v>6.0000000000000001E-3</v>
      </c>
    </row>
    <row r="19" spans="1:2" x14ac:dyDescent="0.25">
      <c r="A19">
        <v>2048</v>
      </c>
      <c r="B19">
        <v>4.0000000000000001E-3</v>
      </c>
    </row>
    <row r="20" spans="1:2" x14ac:dyDescent="0.25">
      <c r="A20">
        <v>4096</v>
      </c>
      <c r="B20">
        <v>2.8000000000000001E-2</v>
      </c>
    </row>
    <row r="21" spans="1:2" x14ac:dyDescent="0.25">
      <c r="A21">
        <v>8192</v>
      </c>
      <c r="B21">
        <v>8.9999999999999993E-3</v>
      </c>
    </row>
    <row r="22" spans="1:2" x14ac:dyDescent="0.25">
      <c r="A22">
        <v>16384</v>
      </c>
      <c r="B22">
        <v>1.4999999999999999E-2</v>
      </c>
    </row>
    <row r="23" spans="1:2" x14ac:dyDescent="0.25">
      <c r="A23">
        <v>32768</v>
      </c>
      <c r="B23">
        <v>2.1000000000000001E-2</v>
      </c>
    </row>
    <row r="24" spans="1:2" x14ac:dyDescent="0.25">
      <c r="A24">
        <v>65536</v>
      </c>
      <c r="B24">
        <v>3.4000000000000002E-2</v>
      </c>
    </row>
    <row r="25" spans="1:2" x14ac:dyDescent="0.25">
      <c r="A25">
        <v>131072</v>
      </c>
      <c r="B25">
        <v>4.4999999999999998E-2</v>
      </c>
    </row>
    <row r="26" spans="1:2" x14ac:dyDescent="0.25">
      <c r="A26">
        <v>262144</v>
      </c>
      <c r="B26">
        <v>8.4000000000000005E-2</v>
      </c>
    </row>
    <row r="27" spans="1:2" x14ac:dyDescent="0.25">
      <c r="A27">
        <v>524288</v>
      </c>
      <c r="B27">
        <v>0.22600000000000001</v>
      </c>
    </row>
    <row r="28" spans="1:2" x14ac:dyDescent="0.25">
      <c r="A28">
        <v>1048576</v>
      </c>
      <c r="B28">
        <v>0.21199999999999999</v>
      </c>
    </row>
    <row r="37" spans="1:2" x14ac:dyDescent="0.25">
      <c r="A37" t="s">
        <v>1</v>
      </c>
      <c r="B37" t="s">
        <v>6</v>
      </c>
    </row>
    <row r="38" spans="1:2" x14ac:dyDescent="0.25">
      <c r="A38">
        <v>1024</v>
      </c>
      <c r="B38">
        <v>30</v>
      </c>
    </row>
    <row r="39" spans="1:2" x14ac:dyDescent="0.25">
      <c r="A39">
        <v>2048</v>
      </c>
      <c r="B39">
        <v>46</v>
      </c>
    </row>
    <row r="40" spans="1:2" x14ac:dyDescent="0.25">
      <c r="A40">
        <v>4096</v>
      </c>
      <c r="B40">
        <v>75</v>
      </c>
    </row>
    <row r="41" spans="1:2" x14ac:dyDescent="0.25">
      <c r="A41">
        <v>8192</v>
      </c>
      <c r="B41">
        <v>127</v>
      </c>
    </row>
    <row r="42" spans="1:2" x14ac:dyDescent="0.25">
      <c r="A42">
        <v>16384</v>
      </c>
      <c r="B42">
        <v>199</v>
      </c>
    </row>
    <row r="43" spans="1:2" x14ac:dyDescent="0.25">
      <c r="A43">
        <v>32768</v>
      </c>
      <c r="B43">
        <v>313</v>
      </c>
    </row>
    <row r="44" spans="1:2" x14ac:dyDescent="0.25">
      <c r="A44">
        <v>65536</v>
      </c>
      <c r="B44">
        <v>468</v>
      </c>
    </row>
    <row r="45" spans="1:2" x14ac:dyDescent="0.25">
      <c r="A45">
        <v>131072</v>
      </c>
      <c r="B45">
        <v>700</v>
      </c>
    </row>
    <row r="46" spans="1:2" x14ac:dyDescent="0.25">
      <c r="A46">
        <v>262144</v>
      </c>
      <c r="B46">
        <v>1131</v>
      </c>
    </row>
    <row r="47" spans="1:2" x14ac:dyDescent="0.25">
      <c r="A47">
        <v>524288</v>
      </c>
      <c r="B47">
        <v>1772</v>
      </c>
    </row>
    <row r="48" spans="1:2" x14ac:dyDescent="0.25">
      <c r="A48">
        <v>1048576</v>
      </c>
      <c r="B48">
        <v>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DarkTower</vt:lpstr>
      <vt:lpstr>The Expanse</vt:lpstr>
      <vt:lpstr>Similaridad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2017-11-13T00:30:33Z</dcterms:modified>
</cp:coreProperties>
</file>