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Pablo\Documents\MATLAB\P2\"/>
    </mc:Choice>
  </mc:AlternateContent>
  <xr:revisionPtr revIDLastSave="0" documentId="13_ncr:1_{2FA6D09E-ABA9-4271-A1AF-B20D439D7BE0}" xr6:coauthVersionLast="47" xr6:coauthVersionMax="47" xr10:uidLastSave="{00000000-0000-0000-0000-000000000000}"/>
  <bookViews>
    <workbookView xWindow="-110" yWindow="-110" windowWidth="19420" windowHeight="10420" xr2:uid="{00000000-000D-0000-FFFF-FFFF00000000}"/>
  </bookViews>
  <sheets>
    <sheet name="Hoja1" sheetId="3" r:id="rId1"/>
    <sheet name="Hoja2" sheetId="4"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6" i="3" l="1"/>
  <c r="D38" i="3" s="1"/>
  <c r="E37" i="3"/>
  <c r="F38" i="3"/>
  <c r="E38" i="3"/>
  <c r="I7" i="3"/>
  <c r="H49" i="3"/>
  <c r="G49" i="3"/>
  <c r="G48" i="3"/>
  <c r="F49" i="3"/>
  <c r="F48" i="3"/>
  <c r="F47" i="3"/>
  <c r="E13" i="3"/>
  <c r="E14" i="3" s="1"/>
  <c r="F7" i="3"/>
  <c r="E4" i="3"/>
  <c r="E5" i="3" s="1"/>
  <c r="F8" i="3" s="1"/>
  <c r="G38" i="3" l="1"/>
  <c r="D37" i="3"/>
  <c r="G37" i="3" s="1"/>
  <c r="H38" i="3"/>
  <c r="J49" i="3"/>
  <c r="I48" i="3"/>
  <c r="I4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Pablo</author>
  </authors>
  <commentList>
    <comment ref="A36" authorId="0" shapeId="0" xr:uid="{5D6BF1B1-3F65-4A46-B11A-AF78A999B71F}">
      <text>
        <r>
          <rPr>
            <sz val="9"/>
            <color indexed="81"/>
            <rFont val="Tahoma"/>
            <charset val="1"/>
          </rPr>
          <t>Simplemente usar las fórmulas de la teoría (Este excel las aplica automáticamente)
Lazo abierto es que no hay retroalimentacion de la salida del sistema al inicio, es decir, no se tiene en cuenta el error</t>
        </r>
      </text>
    </comment>
    <comment ref="A47" authorId="0" shapeId="0" xr:uid="{2E483F88-9162-45F0-9F6A-2C04B501E79D}">
      <text>
        <r>
          <rPr>
            <b/>
            <sz val="9"/>
            <color indexed="81"/>
            <rFont val="Tahoma"/>
            <charset val="1"/>
          </rPr>
          <t>Igual que el 2.2.1 solo que ahora hay que sacar de la salida del sistema una flecha y unirla al inicio mediante el bloque de suma (con resta) para tener en cuenta el error</t>
        </r>
      </text>
    </comment>
  </commentList>
</comments>
</file>

<file path=xl/sharedStrings.xml><?xml version="1.0" encoding="utf-8"?>
<sst xmlns="http://schemas.openxmlformats.org/spreadsheetml/2006/main" count="86" uniqueCount="56">
  <si>
    <t>Retardo</t>
  </si>
  <si>
    <t>To</t>
  </si>
  <si>
    <t>Ganancia</t>
  </si>
  <si>
    <t>K</t>
  </si>
  <si>
    <t>Cte de tiempo</t>
  </si>
  <si>
    <t>Tp</t>
  </si>
  <si>
    <t>a)</t>
  </si>
  <si>
    <t>(Estabilizacion horizontal)</t>
  </si>
  <si>
    <t>(Tiempo que tarda en empezar a subir)</t>
  </si>
  <si>
    <t>0,632K</t>
  </si>
  <si>
    <t>(0,632k-To)</t>
  </si>
  <si>
    <t>(Tiempo entre To y 0,632K)</t>
  </si>
  <si>
    <t>b)</t>
  </si>
  <si>
    <t>Transfer function</t>
  </si>
  <si>
    <t>Numerador</t>
  </si>
  <si>
    <t>Denominador</t>
  </si>
  <si>
    <t>c)</t>
  </si>
  <si>
    <t>No se puede modelar debido a que al tener oscilacion, no se corresponde con
un modelo de primer oorden, por lo que no se puede modelar con una funcion de primer orden</t>
  </si>
  <si>
    <t>2.1</t>
  </si>
  <si>
    <t>2.2.1</t>
  </si>
  <si>
    <t>P</t>
  </si>
  <si>
    <t>PI</t>
  </si>
  <si>
    <t>PID</t>
  </si>
  <si>
    <t>PLANTA 1</t>
  </si>
  <si>
    <t>PLANTA 2</t>
  </si>
  <si>
    <t>Kp</t>
  </si>
  <si>
    <t>Ti</t>
  </si>
  <si>
    <t>Td</t>
  </si>
  <si>
    <t>2.2.2</t>
  </si>
  <si>
    <t>t</t>
  </si>
  <si>
    <t>Diferencia</t>
  </si>
  <si>
    <t>Tiempo entre picos (Tu)</t>
  </si>
  <si>
    <t>Ku</t>
  </si>
  <si>
    <t>Tu</t>
  </si>
  <si>
    <t>Ku=Con controlador P, max valor de P para que produzca oscilaciones de igual altura (explicado en simulink)</t>
  </si>
  <si>
    <t>Ganancia integral</t>
  </si>
  <si>
    <t>Ki=Kp/Ti</t>
  </si>
  <si>
    <t>Ganancia derivativa</t>
  </si>
  <si>
    <t>Kd=Kp*Td</t>
  </si>
  <si>
    <t>Ganancia proporcional</t>
  </si>
  <si>
    <t>Ki</t>
  </si>
  <si>
    <t>Kd</t>
  </si>
  <si>
    <t>2.2.4</t>
  </si>
  <si>
    <t>Sin modificar la Entrada Variable</t>
  </si>
  <si>
    <t>Step</t>
  </si>
  <si>
    <t>Entrada Var</t>
  </si>
  <si>
    <t>Con valores de: 2,2-0-0,1</t>
  </si>
  <si>
    <t>Con valores de 2-0-0,1</t>
  </si>
  <si>
    <t>Mejor resultado</t>
  </si>
  <si>
    <t>Con valores 2-0-0,5</t>
  </si>
  <si>
    <t>2.2</t>
  </si>
  <si>
    <t>Cerrado</t>
  </si>
  <si>
    <t>Abierto</t>
  </si>
  <si>
    <t>Estos valores se han obtenido mirando la gráfica y analizando a  + ojo.
Mas o menos tiene que acercarse con los valores que pones a la
gráfica de la función</t>
  </si>
  <si>
    <t>Son los que se usan en general en el resto de la práctica</t>
  </si>
  <si>
    <t>Nota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</si>
</sst>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7" x14ac:knownFonts="1">
    <font>
      <sz val="10"/>
      <color rgb="FF000000"/>
      <name val="Arial"/>
    </font>
    <font>
      <b/>
      <sz val="10"/>
      <name val="Arial"/>
    </font>
    <font>
      <sz val="10"/>
      <color rgb="FF000000"/>
      <name val="Arial"/>
      <family val="2"/>
    </font>
    <font>
      <b/>
      <i/>
      <u/>
      <sz val="10"/>
      <color rgb="FF000000"/>
      <name val="Arial"/>
      <family val="2"/>
    </font>
    <font>
      <u/>
      <sz val="10"/>
      <color rgb="FF000000"/>
      <name val="Arial"/>
      <family val="2"/>
    </font>
    <font>
      <sz val="9"/>
      <color indexed="81"/>
      <name val="Tahoma"/>
      <charset val="1"/>
    </font>
    <font>
      <b/>
      <sz val="9"/>
      <color indexed="81"/>
      <name val="Tahoma"/>
      <charset val="1"/>
    </font>
  </fonts>
  <fills count="4">
    <fill>
      <patternFill patternType="none"/>
    </fill>
    <fill>
      <patternFill patternType="gray125"/>
    </fill>
    <fill>
      <patternFill patternType="solid">
        <fgColor theme="4"/>
        <bgColor indexed="64"/>
      </patternFill>
    </fill>
    <fill>
      <patternFill patternType="solid">
        <fgColor rgb="FFFFFF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2">
    <xf numFmtId="0" fontId="0" fillId="0" borderId="0" xfId="0" applyFont="1" applyAlignment="1"/>
    <xf numFmtId="164" fontId="0" fillId="0" borderId="0" xfId="0" applyNumberFormat="1" applyFont="1" applyAlignment="1"/>
    <xf numFmtId="164" fontId="3" fillId="0" borderId="1" xfId="0" applyNumberFormat="1" applyFont="1" applyBorder="1" applyAlignment="1"/>
    <xf numFmtId="164" fontId="2" fillId="0" borderId="2" xfId="0" applyNumberFormat="1" applyFont="1" applyBorder="1" applyAlignment="1"/>
    <xf numFmtId="164" fontId="1" fillId="0" borderId="2" xfId="0" applyNumberFormat="1" applyFont="1" applyBorder="1" applyAlignment="1"/>
    <xf numFmtId="164" fontId="0" fillId="0" borderId="2" xfId="0" applyNumberFormat="1" applyFont="1" applyBorder="1" applyAlignment="1"/>
    <xf numFmtId="164" fontId="0" fillId="0" borderId="3" xfId="0" applyNumberFormat="1" applyFont="1" applyBorder="1" applyAlignment="1"/>
    <xf numFmtId="164" fontId="0" fillId="0" borderId="4" xfId="0" applyNumberFormat="1" applyFont="1" applyBorder="1" applyAlignment="1"/>
    <xf numFmtId="164" fontId="0" fillId="0" borderId="0" xfId="0" applyNumberFormat="1" applyFont="1" applyBorder="1" applyAlignment="1"/>
    <xf numFmtId="164" fontId="1" fillId="0" borderId="0" xfId="0" applyNumberFormat="1" applyFont="1" applyBorder="1" applyAlignment="1"/>
    <xf numFmtId="164" fontId="0" fillId="0" borderId="5" xfId="0" applyNumberFormat="1" applyFont="1" applyBorder="1" applyAlignment="1"/>
    <xf numFmtId="164" fontId="2" fillId="0" borderId="0" xfId="0" applyNumberFormat="1" applyFont="1" applyBorder="1" applyAlignment="1"/>
    <xf numFmtId="164" fontId="0" fillId="0" borderId="6" xfId="0" applyNumberFormat="1" applyFont="1" applyBorder="1" applyAlignment="1"/>
    <xf numFmtId="164" fontId="0" fillId="0" borderId="7" xfId="0" applyNumberFormat="1" applyFont="1" applyBorder="1" applyAlignment="1"/>
    <xf numFmtId="164" fontId="0" fillId="0" borderId="8" xfId="0" applyNumberFormat="1" applyFont="1" applyBorder="1" applyAlignment="1"/>
    <xf numFmtId="164" fontId="0" fillId="0" borderId="1" xfId="0" applyNumberFormat="1" applyFont="1" applyBorder="1" applyAlignment="1"/>
    <xf numFmtId="164" fontId="2" fillId="0" borderId="1" xfId="0" applyNumberFormat="1" applyFont="1" applyBorder="1" applyAlignment="1"/>
    <xf numFmtId="164" fontId="2" fillId="0" borderId="4" xfId="0" applyNumberFormat="1" applyFont="1" applyBorder="1" applyAlignment="1"/>
    <xf numFmtId="164" fontId="0" fillId="0" borderId="0" xfId="0" applyNumberFormat="1" applyFont="1" applyBorder="1" applyAlignment="1">
      <alignment horizontal="center" wrapText="1"/>
    </xf>
    <xf numFmtId="164" fontId="0" fillId="0" borderId="5" xfId="0" applyNumberFormat="1" applyFont="1" applyBorder="1" applyAlignment="1">
      <alignment horizontal="center" wrapText="1"/>
    </xf>
    <xf numFmtId="164" fontId="0" fillId="0" borderId="7" xfId="0" applyNumberFormat="1" applyFont="1" applyBorder="1" applyAlignment="1">
      <alignment horizontal="center" wrapText="1"/>
    </xf>
    <xf numFmtId="164" fontId="0" fillId="0" borderId="8" xfId="0" applyNumberFormat="1" applyFont="1" applyBorder="1" applyAlignment="1">
      <alignment horizontal="center" wrapText="1"/>
    </xf>
    <xf numFmtId="164" fontId="4" fillId="0" borderId="0" xfId="0" applyNumberFormat="1" applyFont="1" applyAlignment="1"/>
    <xf numFmtId="164" fontId="0" fillId="0" borderId="2" xfId="0" applyNumberFormat="1" applyFont="1" applyBorder="1" applyAlignment="1">
      <alignment horizontal="center" wrapText="1"/>
    </xf>
    <xf numFmtId="164" fontId="0" fillId="0" borderId="3" xfId="0" applyNumberFormat="1" applyFont="1" applyBorder="1" applyAlignment="1">
      <alignment horizontal="center" wrapText="1"/>
    </xf>
    <xf numFmtId="164" fontId="0" fillId="2" borderId="4" xfId="0" applyNumberFormat="1" applyFont="1" applyFill="1" applyBorder="1" applyAlignment="1"/>
    <xf numFmtId="164" fontId="0" fillId="3" borderId="4" xfId="0" applyNumberFormat="1" applyFont="1" applyFill="1" applyBorder="1" applyAlignment="1"/>
    <xf numFmtId="164" fontId="0" fillId="0" borderId="0" xfId="0" applyNumberFormat="1" applyFont="1" applyBorder="1" applyAlignment="1">
      <alignment horizontal="center" wrapText="1"/>
    </xf>
    <xf numFmtId="164" fontId="0" fillId="0" borderId="5" xfId="0" applyNumberFormat="1" applyFont="1" applyBorder="1" applyAlignment="1">
      <alignment horizontal="center" wrapText="1"/>
    </xf>
    <xf numFmtId="164" fontId="0" fillId="0" borderId="7" xfId="0" applyNumberFormat="1" applyFont="1" applyBorder="1" applyAlignment="1">
      <alignment wrapText="1"/>
    </xf>
    <xf numFmtId="164" fontId="0" fillId="0" borderId="2" xfId="0" applyNumberFormat="1" applyFont="1" applyBorder="1" applyAlignment="1">
      <alignment horizontal="center" vertical="top" wrapText="1"/>
    </xf>
    <xf numFmtId="164" fontId="0" fillId="0" borderId="3" xfId="0" applyNumberFormat="1" applyFont="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12701</xdr:colOff>
      <xdr:row>75</xdr:row>
      <xdr:rowOff>25400</xdr:rowOff>
    </xdr:from>
    <xdr:to>
      <xdr:col>6</xdr:col>
      <xdr:colOff>660400</xdr:colOff>
      <xdr:row>88</xdr:row>
      <xdr:rowOff>11856</xdr:rowOff>
    </xdr:to>
    <xdr:pic>
      <xdr:nvPicPr>
        <xdr:cNvPr id="2" name="Imagen 1">
          <a:extLst>
            <a:ext uri="{FF2B5EF4-FFF2-40B4-BE49-F238E27FC236}">
              <a16:creationId xmlns:a16="http://schemas.microsoft.com/office/drawing/2014/main" id="{845F7698-F583-43E4-A8FB-5A918C8DA8AB}"/>
            </a:ext>
          </a:extLst>
        </xdr:cNvPr>
        <xdr:cNvPicPr>
          <a:picLocks noChangeAspect="1"/>
        </xdr:cNvPicPr>
      </xdr:nvPicPr>
      <xdr:blipFill>
        <a:blip xmlns:r="http://schemas.openxmlformats.org/officeDocument/2006/relationships" r:embed="rId1"/>
        <a:stretch>
          <a:fillRect/>
        </a:stretch>
      </xdr:blipFill>
      <xdr:spPr>
        <a:xfrm>
          <a:off x="774701" y="6781800"/>
          <a:ext cx="4514849" cy="2050206"/>
        </a:xfrm>
        <a:prstGeom prst="rect">
          <a:avLst/>
        </a:prstGeom>
      </xdr:spPr>
    </xdr:pic>
    <xdr:clientData/>
  </xdr:twoCellAnchor>
  <xdr:twoCellAnchor editAs="oneCell">
    <xdr:from>
      <xdr:col>6</xdr:col>
      <xdr:colOff>742949</xdr:colOff>
      <xdr:row>75</xdr:row>
      <xdr:rowOff>13134</xdr:rowOff>
    </xdr:from>
    <xdr:to>
      <xdr:col>11</xdr:col>
      <xdr:colOff>457880</xdr:colOff>
      <xdr:row>88</xdr:row>
      <xdr:rowOff>12699</xdr:rowOff>
    </xdr:to>
    <xdr:pic>
      <xdr:nvPicPr>
        <xdr:cNvPr id="3" name="Imagen 2">
          <a:extLst>
            <a:ext uri="{FF2B5EF4-FFF2-40B4-BE49-F238E27FC236}">
              <a16:creationId xmlns:a16="http://schemas.microsoft.com/office/drawing/2014/main" id="{A36E178E-F115-40DE-86CF-503D4573F2EC}"/>
            </a:ext>
          </a:extLst>
        </xdr:cNvPr>
        <xdr:cNvPicPr>
          <a:picLocks noChangeAspect="1"/>
        </xdr:cNvPicPr>
      </xdr:nvPicPr>
      <xdr:blipFill>
        <a:blip xmlns:r="http://schemas.openxmlformats.org/officeDocument/2006/relationships" r:embed="rId2"/>
        <a:stretch>
          <a:fillRect/>
        </a:stretch>
      </xdr:blipFill>
      <xdr:spPr>
        <a:xfrm>
          <a:off x="5372099" y="6769534"/>
          <a:ext cx="3524931" cy="2063315"/>
        </a:xfrm>
        <a:prstGeom prst="rect">
          <a:avLst/>
        </a:prstGeom>
      </xdr:spPr>
    </xdr:pic>
    <xdr:clientData/>
  </xdr:twoCellAnchor>
  <xdr:twoCellAnchor editAs="oneCell">
    <xdr:from>
      <xdr:col>7</xdr:col>
      <xdr:colOff>6350</xdr:colOff>
      <xdr:row>90</xdr:row>
      <xdr:rowOff>79168</xdr:rowOff>
    </xdr:from>
    <xdr:to>
      <xdr:col>11</xdr:col>
      <xdr:colOff>696769</xdr:colOff>
      <xdr:row>102</xdr:row>
      <xdr:rowOff>110227</xdr:rowOff>
    </xdr:to>
    <xdr:pic>
      <xdr:nvPicPr>
        <xdr:cNvPr id="4" name="Imagen 3">
          <a:extLst>
            <a:ext uri="{FF2B5EF4-FFF2-40B4-BE49-F238E27FC236}">
              <a16:creationId xmlns:a16="http://schemas.microsoft.com/office/drawing/2014/main" id="{6DDD9F67-043B-47FC-90FA-A6F2276AF38E}"/>
            </a:ext>
          </a:extLst>
        </xdr:cNvPr>
        <xdr:cNvPicPr>
          <a:picLocks noChangeAspect="1"/>
        </xdr:cNvPicPr>
      </xdr:nvPicPr>
      <xdr:blipFill>
        <a:blip xmlns:r="http://schemas.openxmlformats.org/officeDocument/2006/relationships" r:embed="rId3"/>
        <a:stretch>
          <a:fillRect/>
        </a:stretch>
      </xdr:blipFill>
      <xdr:spPr>
        <a:xfrm>
          <a:off x="5397500" y="9216818"/>
          <a:ext cx="3738419" cy="1936059"/>
        </a:xfrm>
        <a:prstGeom prst="rect">
          <a:avLst/>
        </a:prstGeom>
      </xdr:spPr>
    </xdr:pic>
    <xdr:clientData/>
  </xdr:twoCellAnchor>
  <xdr:twoCellAnchor editAs="oneCell">
    <xdr:from>
      <xdr:col>0</xdr:col>
      <xdr:colOff>761999</xdr:colOff>
      <xdr:row>90</xdr:row>
      <xdr:rowOff>64062</xdr:rowOff>
    </xdr:from>
    <xdr:to>
      <xdr:col>6</xdr:col>
      <xdr:colOff>461824</xdr:colOff>
      <xdr:row>105</xdr:row>
      <xdr:rowOff>62552</xdr:rowOff>
    </xdr:to>
    <xdr:pic>
      <xdr:nvPicPr>
        <xdr:cNvPr id="5" name="Imagen 4">
          <a:extLst>
            <a:ext uri="{FF2B5EF4-FFF2-40B4-BE49-F238E27FC236}">
              <a16:creationId xmlns:a16="http://schemas.microsoft.com/office/drawing/2014/main" id="{C59E28C3-A2C5-433D-9256-2AC2F0C793DD}"/>
            </a:ext>
          </a:extLst>
        </xdr:cNvPr>
        <xdr:cNvPicPr>
          <a:picLocks noChangeAspect="1"/>
        </xdr:cNvPicPr>
      </xdr:nvPicPr>
      <xdr:blipFill>
        <a:blip xmlns:r="http://schemas.openxmlformats.org/officeDocument/2006/relationships" r:embed="rId4"/>
        <a:stretch>
          <a:fillRect/>
        </a:stretch>
      </xdr:blipFill>
      <xdr:spPr>
        <a:xfrm>
          <a:off x="761999" y="9201712"/>
          <a:ext cx="4328975" cy="2379740"/>
        </a:xfrm>
        <a:prstGeom prst="rect">
          <a:avLst/>
        </a:prstGeom>
      </xdr:spPr>
    </xdr:pic>
    <xdr:clientData/>
  </xdr:twoCellAnchor>
  <xdr:twoCellAnchor editAs="oneCell">
    <xdr:from>
      <xdr:col>1</xdr:col>
      <xdr:colOff>19050</xdr:colOff>
      <xdr:row>19</xdr:row>
      <xdr:rowOff>45438</xdr:rowOff>
    </xdr:from>
    <xdr:to>
      <xdr:col>6</xdr:col>
      <xdr:colOff>506223</xdr:colOff>
      <xdr:row>32</xdr:row>
      <xdr:rowOff>97562</xdr:rowOff>
    </xdr:to>
    <xdr:pic>
      <xdr:nvPicPr>
        <xdr:cNvPr id="6" name="Imagen 5">
          <a:extLst>
            <a:ext uri="{FF2B5EF4-FFF2-40B4-BE49-F238E27FC236}">
              <a16:creationId xmlns:a16="http://schemas.microsoft.com/office/drawing/2014/main" id="{84AA067F-558D-4CB4-B97C-6C17B48A725C}"/>
            </a:ext>
          </a:extLst>
        </xdr:cNvPr>
        <xdr:cNvPicPr>
          <a:picLocks noChangeAspect="1"/>
        </xdr:cNvPicPr>
      </xdr:nvPicPr>
      <xdr:blipFill>
        <a:blip xmlns:r="http://schemas.openxmlformats.org/officeDocument/2006/relationships" r:embed="rId5"/>
        <a:stretch>
          <a:fillRect/>
        </a:stretch>
      </xdr:blipFill>
      <xdr:spPr>
        <a:xfrm>
          <a:off x="781050" y="2966438"/>
          <a:ext cx="4354323" cy="2115874"/>
        </a:xfrm>
        <a:prstGeom prst="rect">
          <a:avLst/>
        </a:prstGeom>
      </xdr:spPr>
    </xdr:pic>
    <xdr:clientData/>
  </xdr:twoCellAnchor>
  <xdr:twoCellAnchor editAs="oneCell">
    <xdr:from>
      <xdr:col>0</xdr:col>
      <xdr:colOff>12142</xdr:colOff>
      <xdr:row>55</xdr:row>
      <xdr:rowOff>12700</xdr:rowOff>
    </xdr:from>
    <xdr:to>
      <xdr:col>6</xdr:col>
      <xdr:colOff>182401</xdr:colOff>
      <xdr:row>72</xdr:row>
      <xdr:rowOff>138670</xdr:rowOff>
    </xdr:to>
    <xdr:pic>
      <xdr:nvPicPr>
        <xdr:cNvPr id="7" name="Imagen 6">
          <a:extLst>
            <a:ext uri="{FF2B5EF4-FFF2-40B4-BE49-F238E27FC236}">
              <a16:creationId xmlns:a16="http://schemas.microsoft.com/office/drawing/2014/main" id="{0068F227-41B0-4A5B-9A3C-A8056CF47911}"/>
            </a:ext>
          </a:extLst>
        </xdr:cNvPr>
        <xdr:cNvPicPr>
          <a:picLocks noChangeAspect="1"/>
        </xdr:cNvPicPr>
      </xdr:nvPicPr>
      <xdr:blipFill>
        <a:blip xmlns:r="http://schemas.openxmlformats.org/officeDocument/2006/relationships" r:embed="rId6"/>
        <a:stretch>
          <a:fillRect/>
        </a:stretch>
      </xdr:blipFill>
      <xdr:spPr>
        <a:xfrm>
          <a:off x="12142" y="9182100"/>
          <a:ext cx="4799409" cy="282472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E95BB-5694-41FB-909B-B7253A3D1E93}">
  <dimension ref="A1:N106"/>
  <sheetViews>
    <sheetView tabSelected="1" zoomScaleNormal="100" workbookViewId="0">
      <selection activeCell="J11" sqref="J11"/>
    </sheetView>
  </sheetViews>
  <sheetFormatPr baseColWidth="10" defaultRowHeight="12.5" x14ac:dyDescent="0.25"/>
  <cols>
    <col min="1" max="2" width="10.90625" style="1"/>
    <col min="3" max="3" width="11.7265625" style="1" bestFit="1" customWidth="1"/>
    <col min="4" max="16384" width="10.90625" style="1"/>
  </cols>
  <sheetData>
    <row r="1" spans="1:14" ht="13" thickBot="1" x14ac:dyDescent="0.3">
      <c r="A1" s="1" t="s">
        <v>18</v>
      </c>
    </row>
    <row r="2" spans="1:14" ht="13" x14ac:dyDescent="0.3">
      <c r="A2" s="2" t="s">
        <v>23</v>
      </c>
      <c r="B2" s="3" t="s">
        <v>6</v>
      </c>
      <c r="C2" s="4" t="s">
        <v>0</v>
      </c>
      <c r="D2" s="5" t="s">
        <v>1</v>
      </c>
      <c r="E2" s="5">
        <v>2</v>
      </c>
      <c r="F2" s="5" t="s">
        <v>8</v>
      </c>
      <c r="G2" s="5"/>
      <c r="H2" s="5"/>
      <c r="I2" s="5"/>
      <c r="J2" s="5"/>
      <c r="K2" s="5"/>
      <c r="L2" s="5"/>
      <c r="M2" s="5"/>
      <c r="N2" s="6"/>
    </row>
    <row r="3" spans="1:14" ht="13" x14ac:dyDescent="0.3">
      <c r="A3" s="7"/>
      <c r="B3" s="8"/>
      <c r="C3" s="9" t="s">
        <v>2</v>
      </c>
      <c r="D3" s="8" t="s">
        <v>3</v>
      </c>
      <c r="E3" s="8">
        <v>156.25</v>
      </c>
      <c r="F3" s="8" t="s">
        <v>7</v>
      </c>
      <c r="G3" s="8"/>
      <c r="H3" s="8"/>
      <c r="I3" s="8"/>
      <c r="J3" s="8"/>
      <c r="K3" s="8"/>
      <c r="L3" s="8"/>
      <c r="M3" s="8"/>
      <c r="N3" s="10"/>
    </row>
    <row r="4" spans="1:14" x14ac:dyDescent="0.25">
      <c r="A4" s="7"/>
      <c r="B4" s="8"/>
      <c r="C4" s="8"/>
      <c r="D4" s="8" t="s">
        <v>9</v>
      </c>
      <c r="E4" s="8">
        <f>E3*0.632</f>
        <v>98.75</v>
      </c>
      <c r="F4" s="8"/>
      <c r="G4" s="8"/>
      <c r="H4" s="8"/>
      <c r="I4" s="8"/>
      <c r="J4" s="8"/>
      <c r="K4" s="8"/>
      <c r="L4" s="8"/>
      <c r="M4" s="8"/>
      <c r="N4" s="10"/>
    </row>
    <row r="5" spans="1:14" ht="13" x14ac:dyDescent="0.3">
      <c r="A5" s="7"/>
      <c r="B5" s="8"/>
      <c r="C5" s="9" t="s">
        <v>4</v>
      </c>
      <c r="D5" s="8" t="s">
        <v>5</v>
      </c>
      <c r="E5" s="8">
        <f>E4-E2</f>
        <v>96.75</v>
      </c>
      <c r="F5" s="8" t="s">
        <v>10</v>
      </c>
      <c r="G5" s="8" t="s">
        <v>11</v>
      </c>
      <c r="H5" s="8"/>
      <c r="I5" s="8"/>
      <c r="J5" s="8"/>
      <c r="K5" s="8"/>
      <c r="L5" s="8"/>
      <c r="M5" s="8"/>
      <c r="N5" s="10"/>
    </row>
    <row r="6" spans="1:14" ht="13" thickBot="1" x14ac:dyDescent="0.3">
      <c r="A6" s="7"/>
      <c r="B6" s="8"/>
      <c r="C6" s="8"/>
      <c r="D6" s="8"/>
      <c r="E6" s="8"/>
      <c r="F6" s="8"/>
      <c r="G6" s="8"/>
      <c r="H6" s="8"/>
      <c r="M6" s="8"/>
      <c r="N6" s="10"/>
    </row>
    <row r="7" spans="1:14" x14ac:dyDescent="0.25">
      <c r="A7" s="7"/>
      <c r="B7" s="11" t="s">
        <v>12</v>
      </c>
      <c r="C7" s="11" t="s">
        <v>13</v>
      </c>
      <c r="D7" s="8"/>
      <c r="E7" s="11" t="s">
        <v>14</v>
      </c>
      <c r="F7" s="8">
        <f>E3</f>
        <v>156.25</v>
      </c>
      <c r="G7" s="8"/>
      <c r="H7" s="15" t="s">
        <v>3</v>
      </c>
      <c r="I7" s="5">
        <f>E3</f>
        <v>156.25</v>
      </c>
      <c r="J7" s="30" t="s">
        <v>53</v>
      </c>
      <c r="K7" s="30"/>
      <c r="L7" s="30"/>
      <c r="M7" s="30"/>
      <c r="N7" s="31"/>
    </row>
    <row r="8" spans="1:14" ht="12.5" customHeight="1" x14ac:dyDescent="0.25">
      <c r="A8" s="7"/>
      <c r="B8" s="8"/>
      <c r="C8" s="8"/>
      <c r="D8" s="8"/>
      <c r="E8" s="11" t="s">
        <v>15</v>
      </c>
      <c r="F8" s="8">
        <f>E5</f>
        <v>96.75</v>
      </c>
      <c r="G8" s="8"/>
      <c r="H8" s="7" t="s">
        <v>5</v>
      </c>
      <c r="I8" s="8">
        <v>8.3000000000000007</v>
      </c>
      <c r="J8" s="8" t="s">
        <v>54</v>
      </c>
      <c r="K8" s="8"/>
      <c r="L8" s="8"/>
      <c r="M8" s="8"/>
      <c r="N8" s="10"/>
    </row>
    <row r="9" spans="1:14" ht="13" thickBot="1" x14ac:dyDescent="0.3">
      <c r="A9" s="12"/>
      <c r="B9" s="13"/>
      <c r="C9" s="13"/>
      <c r="D9" s="13"/>
      <c r="E9" s="13"/>
      <c r="F9" s="13"/>
      <c r="G9" s="13"/>
      <c r="H9" s="12" t="s">
        <v>1</v>
      </c>
      <c r="I9" s="13">
        <v>6</v>
      </c>
      <c r="J9" s="29"/>
      <c r="K9" s="13"/>
      <c r="L9" s="13"/>
      <c r="M9" s="13"/>
      <c r="N9" s="14"/>
    </row>
    <row r="10" spans="1:14" ht="13" thickBot="1" x14ac:dyDescent="0.3"/>
    <row r="11" spans="1:14" ht="13" x14ac:dyDescent="0.3">
      <c r="A11" s="2" t="s">
        <v>24</v>
      </c>
      <c r="B11" s="3" t="s">
        <v>16</v>
      </c>
      <c r="C11" s="4" t="s">
        <v>0</v>
      </c>
      <c r="D11" s="5" t="s">
        <v>1</v>
      </c>
      <c r="E11" s="5">
        <v>2</v>
      </c>
      <c r="F11" s="5" t="s">
        <v>8</v>
      </c>
      <c r="G11" s="5"/>
      <c r="H11" s="6"/>
    </row>
    <row r="12" spans="1:14" ht="13" x14ac:dyDescent="0.3">
      <c r="A12" s="7"/>
      <c r="B12" s="8"/>
      <c r="C12" s="9" t="s">
        <v>2</v>
      </c>
      <c r="D12" s="8" t="s">
        <v>3</v>
      </c>
      <c r="E12" s="8">
        <v>50</v>
      </c>
      <c r="F12" s="8" t="s">
        <v>7</v>
      </c>
      <c r="G12" s="8"/>
      <c r="H12" s="10"/>
    </row>
    <row r="13" spans="1:14" x14ac:dyDescent="0.25">
      <c r="A13" s="7"/>
      <c r="B13" s="8"/>
      <c r="C13" s="8"/>
      <c r="D13" s="8" t="s">
        <v>9</v>
      </c>
      <c r="E13" s="8">
        <f>E12*0.632</f>
        <v>31.6</v>
      </c>
      <c r="F13" s="8"/>
      <c r="G13" s="8"/>
      <c r="H13" s="10"/>
    </row>
    <row r="14" spans="1:14" ht="12.5" customHeight="1" x14ac:dyDescent="0.3">
      <c r="A14" s="7"/>
      <c r="B14" s="8"/>
      <c r="C14" s="9" t="s">
        <v>4</v>
      </c>
      <c r="D14" s="8" t="s">
        <v>5</v>
      </c>
      <c r="E14" s="8">
        <f>E13-E11</f>
        <v>29.6</v>
      </c>
      <c r="F14" s="8" t="s">
        <v>10</v>
      </c>
      <c r="G14" s="8" t="s">
        <v>11</v>
      </c>
      <c r="H14" s="10"/>
    </row>
    <row r="15" spans="1:14" ht="12.5" customHeight="1" x14ac:dyDescent="0.25">
      <c r="A15" s="7"/>
      <c r="B15" s="8"/>
      <c r="C15" s="8"/>
      <c r="D15" s="8"/>
      <c r="E15" s="8"/>
      <c r="F15" s="8"/>
      <c r="G15" s="8"/>
      <c r="H15" s="10"/>
    </row>
    <row r="16" spans="1:14" ht="40" customHeight="1" x14ac:dyDescent="0.25">
      <c r="A16" s="7"/>
      <c r="B16" s="8"/>
      <c r="C16" s="27" t="s">
        <v>17</v>
      </c>
      <c r="D16" s="27"/>
      <c r="E16" s="27"/>
      <c r="F16" s="27"/>
      <c r="G16" s="27"/>
      <c r="H16" s="28"/>
    </row>
    <row r="17" spans="1:8" x14ac:dyDescent="0.25">
      <c r="A17" s="7"/>
      <c r="B17" s="8"/>
      <c r="C17" s="18"/>
      <c r="D17" s="18"/>
      <c r="E17" s="18"/>
      <c r="F17" s="18"/>
      <c r="G17" s="18"/>
      <c r="H17" s="19"/>
    </row>
    <row r="18" spans="1:8" ht="13" thickBot="1" x14ac:dyDescent="0.3">
      <c r="A18" s="12"/>
      <c r="B18" s="13"/>
      <c r="C18" s="20"/>
      <c r="D18" s="20"/>
      <c r="E18" s="20"/>
      <c r="F18" s="20"/>
      <c r="G18" s="20"/>
      <c r="H18" s="21"/>
    </row>
    <row r="19" spans="1:8" ht="13" thickBot="1" x14ac:dyDescent="0.3">
      <c r="A19" s="8"/>
      <c r="B19" s="8"/>
      <c r="C19" s="18"/>
      <c r="D19" s="18"/>
      <c r="E19" s="18"/>
      <c r="F19" s="18"/>
      <c r="G19" s="18"/>
      <c r="H19" s="18"/>
    </row>
    <row r="20" spans="1:8" x14ac:dyDescent="0.25">
      <c r="A20" s="15" t="s">
        <v>50</v>
      </c>
      <c r="B20" s="5"/>
      <c r="C20" s="23"/>
      <c r="D20" s="23"/>
      <c r="E20" s="23"/>
      <c r="F20" s="23"/>
      <c r="G20" s="24"/>
      <c r="H20" s="18"/>
    </row>
    <row r="21" spans="1:8" x14ac:dyDescent="0.25">
      <c r="A21" s="25" t="s">
        <v>51</v>
      </c>
      <c r="B21" s="8"/>
      <c r="C21" s="18"/>
      <c r="D21" s="18"/>
      <c r="E21" s="18"/>
      <c r="F21" s="18"/>
      <c r="G21" s="19"/>
      <c r="H21" s="18"/>
    </row>
    <row r="22" spans="1:8" x14ac:dyDescent="0.25">
      <c r="A22" s="26" t="s">
        <v>52</v>
      </c>
      <c r="B22" s="8"/>
      <c r="C22" s="18"/>
      <c r="D22" s="18"/>
      <c r="E22" s="18"/>
      <c r="F22" s="18"/>
      <c r="G22" s="19"/>
      <c r="H22" s="18"/>
    </row>
    <row r="23" spans="1:8" x14ac:dyDescent="0.25">
      <c r="A23" s="7"/>
      <c r="B23" s="8"/>
      <c r="C23" s="18"/>
      <c r="D23" s="18"/>
      <c r="E23" s="18"/>
      <c r="F23" s="18"/>
      <c r="G23" s="19"/>
      <c r="H23" s="18"/>
    </row>
    <row r="24" spans="1:8" x14ac:dyDescent="0.25">
      <c r="A24" s="7"/>
      <c r="B24" s="8"/>
      <c r="C24" s="8"/>
      <c r="D24" s="8"/>
      <c r="E24" s="8"/>
      <c r="F24" s="8"/>
      <c r="G24" s="10"/>
    </row>
    <row r="25" spans="1:8" x14ac:dyDescent="0.25">
      <c r="A25" s="7"/>
      <c r="B25" s="8"/>
      <c r="C25" s="8"/>
      <c r="D25" s="8"/>
      <c r="E25" s="8"/>
      <c r="F25" s="8"/>
      <c r="G25" s="10"/>
    </row>
    <row r="26" spans="1:8" x14ac:dyDescent="0.25">
      <c r="A26" s="7"/>
      <c r="B26" s="8"/>
      <c r="C26" s="8"/>
      <c r="D26" s="8"/>
      <c r="E26" s="8"/>
      <c r="F26" s="8"/>
      <c r="G26" s="10"/>
    </row>
    <row r="27" spans="1:8" x14ac:dyDescent="0.25">
      <c r="A27" s="7"/>
      <c r="B27" s="8"/>
      <c r="C27" s="8"/>
      <c r="D27" s="8"/>
      <c r="E27" s="8"/>
      <c r="F27" s="8"/>
      <c r="G27" s="10"/>
    </row>
    <row r="28" spans="1:8" x14ac:dyDescent="0.25">
      <c r="A28" s="7"/>
      <c r="B28" s="8"/>
      <c r="C28" s="8"/>
      <c r="D28" s="8"/>
      <c r="E28" s="8"/>
      <c r="F28" s="8"/>
      <c r="G28" s="10"/>
    </row>
    <row r="29" spans="1:8" x14ac:dyDescent="0.25">
      <c r="A29" s="7"/>
      <c r="B29" s="8"/>
      <c r="C29" s="8"/>
      <c r="D29" s="8"/>
      <c r="E29" s="8"/>
      <c r="F29" s="8"/>
      <c r="G29" s="10"/>
    </row>
    <row r="30" spans="1:8" x14ac:dyDescent="0.25">
      <c r="A30" s="7"/>
      <c r="B30" s="8"/>
      <c r="C30" s="8"/>
      <c r="D30" s="8"/>
      <c r="E30" s="8"/>
      <c r="F30" s="8"/>
      <c r="G30" s="10"/>
    </row>
    <row r="31" spans="1:8" x14ac:dyDescent="0.25">
      <c r="A31" s="7"/>
      <c r="B31" s="8"/>
      <c r="C31" s="8"/>
      <c r="D31" s="8"/>
      <c r="E31" s="8"/>
      <c r="F31" s="8"/>
      <c r="G31" s="10"/>
    </row>
    <row r="32" spans="1:8" x14ac:dyDescent="0.25">
      <c r="A32" s="7"/>
      <c r="B32" s="8"/>
      <c r="C32" s="8"/>
      <c r="D32" s="8"/>
      <c r="E32" s="8"/>
      <c r="F32" s="8"/>
      <c r="G32" s="10"/>
    </row>
    <row r="33" spans="1:10" ht="13" thickBot="1" x14ac:dyDescent="0.3">
      <c r="A33" s="12"/>
      <c r="B33" s="13"/>
      <c r="C33" s="13"/>
      <c r="D33" s="13"/>
      <c r="E33" s="13"/>
      <c r="F33" s="13"/>
      <c r="G33" s="14"/>
    </row>
    <row r="34" spans="1:10" ht="12.5" customHeight="1" thickBot="1" x14ac:dyDescent="0.3"/>
    <row r="35" spans="1:10" x14ac:dyDescent="0.25">
      <c r="A35" s="15" t="s">
        <v>19</v>
      </c>
      <c r="B35" s="5"/>
      <c r="C35" s="5"/>
      <c r="D35" s="3" t="s">
        <v>25</v>
      </c>
      <c r="E35" s="3" t="s">
        <v>26</v>
      </c>
      <c r="F35" s="3" t="s">
        <v>27</v>
      </c>
      <c r="G35" s="5" t="s">
        <v>40</v>
      </c>
      <c r="H35" s="6" t="s">
        <v>41</v>
      </c>
    </row>
    <row r="36" spans="1:10" x14ac:dyDescent="0.25">
      <c r="A36" s="7" t="s">
        <v>55</v>
      </c>
      <c r="B36" s="8"/>
      <c r="C36" s="8" t="s">
        <v>20</v>
      </c>
      <c r="D36" s="8">
        <f>I8/(I7*I9)</f>
        <v>8.8533333333333346E-3</v>
      </c>
      <c r="E36" s="8"/>
      <c r="F36" s="8"/>
      <c r="G36" s="8"/>
      <c r="H36" s="10"/>
    </row>
    <row r="37" spans="1:10" x14ac:dyDescent="0.25">
      <c r="A37" s="7"/>
      <c r="B37" s="8"/>
      <c r="C37" s="8" t="s">
        <v>21</v>
      </c>
      <c r="D37" s="8">
        <f>0.9*D36</f>
        <v>7.9680000000000011E-3</v>
      </c>
      <c r="E37" s="8">
        <f>3.33*I9</f>
        <v>19.98</v>
      </c>
      <c r="F37" s="8"/>
      <c r="G37" s="8">
        <f>D37/E37</f>
        <v>3.9879879879879882E-4</v>
      </c>
      <c r="H37" s="10"/>
    </row>
    <row r="38" spans="1:10" x14ac:dyDescent="0.25">
      <c r="A38" s="7"/>
      <c r="B38" s="8"/>
      <c r="C38" s="8" t="s">
        <v>22</v>
      </c>
      <c r="D38" s="8">
        <f>1.2*D36</f>
        <v>1.0624000000000001E-2</v>
      </c>
      <c r="E38" s="8">
        <f>2*I9</f>
        <v>12</v>
      </c>
      <c r="F38" s="8">
        <f>0.5*I9</f>
        <v>3</v>
      </c>
      <c r="G38" s="8">
        <f>D38/E38</f>
        <v>8.8533333333333346E-4</v>
      </c>
      <c r="H38" s="10">
        <f>D38*F38</f>
        <v>3.1872000000000004E-2</v>
      </c>
    </row>
    <row r="39" spans="1:10" x14ac:dyDescent="0.25">
      <c r="A39" s="7"/>
      <c r="B39" s="8"/>
      <c r="C39" s="8"/>
      <c r="D39" s="8"/>
      <c r="E39" s="8"/>
      <c r="F39" s="8"/>
      <c r="G39" s="8"/>
      <c r="H39" s="10"/>
    </row>
    <row r="40" spans="1:10" x14ac:dyDescent="0.25">
      <c r="A40" s="7"/>
      <c r="B40" s="8"/>
      <c r="C40" s="8" t="s">
        <v>39</v>
      </c>
      <c r="D40" s="8"/>
      <c r="E40" s="8" t="s">
        <v>25</v>
      </c>
      <c r="F40" s="8"/>
      <c r="G40" s="8"/>
      <c r="H40" s="10"/>
    </row>
    <row r="41" spans="1:10" x14ac:dyDescent="0.25">
      <c r="A41" s="7"/>
      <c r="B41" s="8"/>
      <c r="C41" s="8" t="s">
        <v>35</v>
      </c>
      <c r="D41" s="8"/>
      <c r="E41" s="8" t="s">
        <v>36</v>
      </c>
      <c r="F41" s="8"/>
      <c r="G41" s="8"/>
      <c r="H41" s="10"/>
    </row>
    <row r="42" spans="1:10" ht="13" thickBot="1" x14ac:dyDescent="0.3">
      <c r="A42" s="12"/>
      <c r="B42" s="13"/>
      <c r="C42" s="13" t="s">
        <v>37</v>
      </c>
      <c r="D42" s="13"/>
      <c r="E42" s="13" t="s">
        <v>38</v>
      </c>
      <c r="F42" s="13"/>
      <c r="G42" s="13"/>
      <c r="H42" s="14"/>
    </row>
    <row r="45" spans="1:10" ht="13" thickBot="1" x14ac:dyDescent="0.3"/>
    <row r="46" spans="1:10" x14ac:dyDescent="0.25">
      <c r="A46" s="16" t="s">
        <v>28</v>
      </c>
      <c r="B46" s="3" t="s">
        <v>29</v>
      </c>
      <c r="C46" s="3" t="s">
        <v>30</v>
      </c>
      <c r="D46" s="5"/>
      <c r="E46" s="5"/>
      <c r="F46" s="3" t="s">
        <v>25</v>
      </c>
      <c r="G46" s="3" t="s">
        <v>26</v>
      </c>
      <c r="H46" s="3" t="s">
        <v>27</v>
      </c>
      <c r="I46" s="5" t="s">
        <v>40</v>
      </c>
      <c r="J46" s="6" t="s">
        <v>41</v>
      </c>
    </row>
    <row r="47" spans="1:10" x14ac:dyDescent="0.25">
      <c r="A47" s="7" t="s">
        <v>55</v>
      </c>
      <c r="B47" s="8">
        <v>13.605</v>
      </c>
      <c r="C47" s="8"/>
      <c r="D47" s="8"/>
      <c r="E47" s="8" t="s">
        <v>20</v>
      </c>
      <c r="F47" s="11">
        <f>0.5*C52</f>
        <v>1.985E-2</v>
      </c>
      <c r="G47" s="8"/>
      <c r="H47" s="8"/>
      <c r="I47" s="8"/>
      <c r="J47" s="10"/>
    </row>
    <row r="48" spans="1:10" x14ac:dyDescent="0.25">
      <c r="A48" s="7"/>
      <c r="B48" s="8">
        <v>34.157499999999999</v>
      </c>
      <c r="C48" s="8">
        <v>20.552499999999998</v>
      </c>
      <c r="D48" s="8"/>
      <c r="E48" s="8" t="s">
        <v>21</v>
      </c>
      <c r="F48" s="8">
        <f>0.45*C52</f>
        <v>1.7864999999999999E-2</v>
      </c>
      <c r="G48" s="8">
        <f>C51/1.2</f>
        <v>17.127083333333331</v>
      </c>
      <c r="H48" s="8"/>
      <c r="I48" s="8">
        <f>F48/G48</f>
        <v>1.0430847828731299E-3</v>
      </c>
      <c r="J48" s="10"/>
    </row>
    <row r="49" spans="1:14" x14ac:dyDescent="0.25">
      <c r="A49" s="7"/>
      <c r="B49" s="8">
        <v>54.764099999999999</v>
      </c>
      <c r="C49" s="8">
        <v>20.6066</v>
      </c>
      <c r="D49" s="8"/>
      <c r="E49" s="8" t="s">
        <v>22</v>
      </c>
      <c r="F49" s="8">
        <f>0.6*C52</f>
        <v>2.3819999999999997E-2</v>
      </c>
      <c r="G49" s="8">
        <f>C51/2</f>
        <v>10.276249999999999</v>
      </c>
      <c r="H49" s="8">
        <f>C51/8</f>
        <v>2.5690624999999998</v>
      </c>
      <c r="I49" s="8">
        <f>F49/G49</f>
        <v>2.3179661841625106E-3</v>
      </c>
      <c r="J49" s="10">
        <f>F49*H49</f>
        <v>6.1195068749999991E-2</v>
      </c>
    </row>
    <row r="50" spans="1:14" x14ac:dyDescent="0.25">
      <c r="A50" s="7"/>
      <c r="B50" s="8"/>
      <c r="C50" s="8"/>
      <c r="D50" s="8"/>
      <c r="E50" s="8"/>
      <c r="F50" s="8"/>
      <c r="G50" s="8"/>
      <c r="H50" s="8"/>
      <c r="I50" s="8"/>
      <c r="J50" s="10"/>
    </row>
    <row r="51" spans="1:14" x14ac:dyDescent="0.25">
      <c r="A51" s="7"/>
      <c r="B51" s="11" t="s">
        <v>33</v>
      </c>
      <c r="C51" s="8">
        <v>20.552499999999998</v>
      </c>
      <c r="D51" s="8"/>
      <c r="E51" s="8" t="s">
        <v>39</v>
      </c>
      <c r="F51" s="8"/>
      <c r="G51" s="8" t="s">
        <v>25</v>
      </c>
      <c r="H51" s="8"/>
      <c r="I51" s="8"/>
      <c r="J51" s="10"/>
    </row>
    <row r="52" spans="1:14" x14ac:dyDescent="0.25">
      <c r="A52" s="7"/>
      <c r="B52" s="11" t="s">
        <v>32</v>
      </c>
      <c r="C52" s="8">
        <v>3.9699999999999999E-2</v>
      </c>
      <c r="D52" s="8"/>
      <c r="E52" s="8" t="s">
        <v>35</v>
      </c>
      <c r="F52" s="8"/>
      <c r="G52" s="8" t="s">
        <v>36</v>
      </c>
      <c r="H52" s="8"/>
      <c r="I52" s="8"/>
      <c r="J52" s="10"/>
    </row>
    <row r="53" spans="1:14" x14ac:dyDescent="0.25">
      <c r="A53" s="7"/>
      <c r="B53" s="8"/>
      <c r="C53" s="8"/>
      <c r="D53" s="8"/>
      <c r="E53" s="8" t="s">
        <v>37</v>
      </c>
      <c r="F53" s="8"/>
      <c r="G53" s="8" t="s">
        <v>38</v>
      </c>
      <c r="H53" s="8"/>
      <c r="I53" s="8"/>
      <c r="J53" s="10"/>
    </row>
    <row r="54" spans="1:14" x14ac:dyDescent="0.25">
      <c r="A54" s="17" t="s">
        <v>34</v>
      </c>
      <c r="B54" s="8"/>
      <c r="C54" s="8"/>
      <c r="D54" s="8"/>
      <c r="E54" s="8"/>
      <c r="F54" s="8"/>
      <c r="G54" s="8"/>
      <c r="H54" s="8"/>
      <c r="I54" s="8"/>
      <c r="J54" s="10"/>
    </row>
    <row r="55" spans="1:14" x14ac:dyDescent="0.25">
      <c r="A55" s="17" t="s">
        <v>31</v>
      </c>
      <c r="B55" s="8"/>
      <c r="C55" s="8"/>
      <c r="D55" s="8"/>
      <c r="E55" s="8"/>
      <c r="F55" s="8"/>
      <c r="G55" s="8"/>
      <c r="H55" s="8"/>
      <c r="I55" s="8"/>
      <c r="J55" s="10"/>
    </row>
    <row r="56" spans="1:14" x14ac:dyDescent="0.25">
      <c r="A56" s="7"/>
      <c r="B56" s="8"/>
      <c r="C56" s="8"/>
      <c r="D56" s="8"/>
      <c r="E56" s="8"/>
      <c r="F56" s="8"/>
      <c r="G56" s="8"/>
      <c r="H56" s="8"/>
      <c r="I56" s="8"/>
      <c r="J56" s="10"/>
    </row>
    <row r="57" spans="1:14" x14ac:dyDescent="0.25">
      <c r="A57" s="7"/>
      <c r="B57" s="8"/>
      <c r="C57" s="8"/>
      <c r="D57" s="8"/>
      <c r="E57" s="8"/>
      <c r="F57" s="8"/>
      <c r="G57" s="8"/>
      <c r="H57" s="8"/>
      <c r="I57" s="8"/>
      <c r="J57" s="10"/>
    </row>
    <row r="58" spans="1:14" x14ac:dyDescent="0.25">
      <c r="A58" s="7"/>
      <c r="B58" s="8"/>
      <c r="C58" s="8"/>
      <c r="D58" s="8"/>
      <c r="E58" s="8"/>
      <c r="F58" s="8"/>
      <c r="G58" s="8"/>
      <c r="H58" s="8"/>
      <c r="I58" s="8"/>
      <c r="J58" s="10"/>
    </row>
    <row r="59" spans="1:14" x14ac:dyDescent="0.25">
      <c r="A59" s="7"/>
      <c r="B59" s="8"/>
      <c r="C59" s="8"/>
      <c r="D59" s="8"/>
      <c r="E59" s="8"/>
      <c r="F59" s="8"/>
      <c r="G59" s="8"/>
      <c r="H59" s="8"/>
      <c r="I59" s="8"/>
      <c r="J59" s="10"/>
    </row>
    <row r="60" spans="1:14" x14ac:dyDescent="0.25">
      <c r="A60" s="7"/>
      <c r="B60" s="8"/>
      <c r="C60" s="8"/>
      <c r="D60" s="8"/>
      <c r="E60" s="8"/>
      <c r="F60" s="8"/>
      <c r="G60" s="8"/>
      <c r="H60" s="8"/>
      <c r="I60" s="8"/>
      <c r="J60" s="10"/>
    </row>
    <row r="61" spans="1:14" x14ac:dyDescent="0.25">
      <c r="A61" s="7"/>
      <c r="B61" s="8"/>
      <c r="C61" s="8"/>
      <c r="D61" s="8"/>
      <c r="E61" s="8"/>
      <c r="F61" s="8"/>
      <c r="G61" s="8"/>
      <c r="H61" s="8"/>
      <c r="I61" s="8"/>
      <c r="J61" s="10"/>
    </row>
    <row r="62" spans="1:14" x14ac:dyDescent="0.25">
      <c r="A62" s="7"/>
      <c r="B62" s="8"/>
      <c r="C62" s="8"/>
      <c r="D62" s="8"/>
      <c r="E62" s="8"/>
      <c r="F62" s="8"/>
      <c r="G62" s="8"/>
      <c r="H62" s="8"/>
      <c r="I62" s="8"/>
      <c r="J62" s="10"/>
    </row>
    <row r="63" spans="1:14" x14ac:dyDescent="0.25">
      <c r="A63" s="7"/>
      <c r="B63" s="8"/>
      <c r="C63" s="8"/>
      <c r="D63" s="8"/>
      <c r="E63" s="8"/>
      <c r="F63" s="8"/>
      <c r="G63" s="8"/>
      <c r="H63" s="8"/>
      <c r="I63" s="8"/>
      <c r="J63" s="10"/>
      <c r="N63" s="22"/>
    </row>
    <row r="64" spans="1:14" x14ac:dyDescent="0.25">
      <c r="A64" s="7"/>
      <c r="B64" s="8"/>
      <c r="C64" s="8"/>
      <c r="D64" s="8"/>
      <c r="E64" s="8"/>
      <c r="F64" s="8"/>
      <c r="G64" s="8"/>
      <c r="H64" s="8"/>
      <c r="I64" s="8"/>
      <c r="J64" s="10"/>
    </row>
    <row r="65" spans="1:12" x14ac:dyDescent="0.25">
      <c r="A65" s="7"/>
      <c r="B65" s="8"/>
      <c r="C65" s="8"/>
      <c r="D65" s="8"/>
      <c r="E65" s="8"/>
      <c r="F65" s="8"/>
      <c r="G65" s="8"/>
      <c r="H65" s="8"/>
      <c r="I65" s="8"/>
      <c r="J65" s="10"/>
    </row>
    <row r="66" spans="1:12" x14ac:dyDescent="0.25">
      <c r="A66" s="7"/>
      <c r="B66" s="8"/>
      <c r="C66" s="8"/>
      <c r="D66" s="8"/>
      <c r="E66" s="8"/>
      <c r="F66" s="8"/>
      <c r="G66" s="8"/>
      <c r="H66" s="8"/>
      <c r="I66" s="8"/>
      <c r="J66" s="10"/>
    </row>
    <row r="67" spans="1:12" x14ac:dyDescent="0.25">
      <c r="A67" s="7"/>
      <c r="B67" s="8"/>
      <c r="C67" s="8"/>
      <c r="D67" s="8"/>
      <c r="E67" s="8"/>
      <c r="F67" s="8"/>
      <c r="G67" s="8"/>
      <c r="H67" s="8"/>
      <c r="I67" s="8"/>
      <c r="J67" s="10"/>
    </row>
    <row r="68" spans="1:12" x14ac:dyDescent="0.25">
      <c r="A68" s="7"/>
      <c r="B68" s="8"/>
      <c r="C68" s="8"/>
      <c r="D68" s="8"/>
      <c r="E68" s="8"/>
      <c r="F68" s="8"/>
      <c r="G68" s="8"/>
      <c r="H68" s="8"/>
      <c r="I68" s="8"/>
      <c r="J68" s="10"/>
    </row>
    <row r="69" spans="1:12" x14ac:dyDescent="0.25">
      <c r="A69" s="7"/>
      <c r="B69" s="8"/>
      <c r="C69" s="8"/>
      <c r="D69" s="8"/>
      <c r="E69" s="8"/>
      <c r="F69" s="8"/>
      <c r="G69" s="8"/>
      <c r="H69" s="8"/>
      <c r="I69" s="8"/>
      <c r="J69" s="10"/>
    </row>
    <row r="70" spans="1:12" x14ac:dyDescent="0.25">
      <c r="A70" s="7"/>
      <c r="B70" s="8"/>
      <c r="C70" s="8"/>
      <c r="D70" s="8"/>
      <c r="E70" s="8"/>
      <c r="F70" s="8"/>
      <c r="G70" s="8"/>
      <c r="H70" s="8"/>
      <c r="I70" s="8"/>
      <c r="J70" s="10"/>
    </row>
    <row r="71" spans="1:12" x14ac:dyDescent="0.25">
      <c r="A71" s="7"/>
      <c r="B71" s="8"/>
      <c r="C71" s="8"/>
      <c r="D71" s="8"/>
      <c r="E71" s="8"/>
      <c r="F71" s="8"/>
      <c r="G71" s="8"/>
      <c r="H71" s="8"/>
      <c r="I71" s="8"/>
      <c r="J71" s="10"/>
    </row>
    <row r="72" spans="1:12" x14ac:dyDescent="0.25">
      <c r="A72" s="7"/>
      <c r="B72" s="8"/>
      <c r="C72" s="8"/>
      <c r="D72" s="8"/>
      <c r="E72" s="8"/>
      <c r="F72" s="8"/>
      <c r="G72" s="8"/>
      <c r="H72" s="8"/>
      <c r="I72" s="8"/>
      <c r="J72" s="10"/>
    </row>
    <row r="73" spans="1:12" ht="13" thickBot="1" x14ac:dyDescent="0.3">
      <c r="A73" s="12"/>
      <c r="B73" s="13"/>
      <c r="C73" s="13"/>
      <c r="D73" s="13"/>
      <c r="E73" s="13"/>
      <c r="F73" s="13"/>
      <c r="G73" s="13"/>
      <c r="H73" s="13"/>
      <c r="I73" s="13"/>
      <c r="J73" s="14"/>
    </row>
    <row r="74" spans="1:12" ht="13" thickBot="1" x14ac:dyDescent="0.3"/>
    <row r="75" spans="1:12" x14ac:dyDescent="0.25">
      <c r="A75" s="15" t="s">
        <v>42</v>
      </c>
      <c r="B75" s="5" t="s">
        <v>43</v>
      </c>
      <c r="C75" s="5"/>
      <c r="D75" s="5"/>
      <c r="E75" s="5"/>
      <c r="F75" s="5"/>
      <c r="G75" s="5"/>
      <c r="H75" s="5" t="s">
        <v>46</v>
      </c>
      <c r="I75" s="5"/>
      <c r="J75" s="5"/>
      <c r="K75" s="5"/>
      <c r="L75" s="6"/>
    </row>
    <row r="76" spans="1:12" x14ac:dyDescent="0.25">
      <c r="A76" s="25" t="s">
        <v>44</v>
      </c>
      <c r="B76" s="8"/>
      <c r="C76" s="8"/>
      <c r="D76" s="8"/>
      <c r="E76" s="8"/>
      <c r="F76" s="8"/>
      <c r="G76" s="8"/>
      <c r="H76" s="8"/>
      <c r="I76" s="8"/>
      <c r="J76" s="8"/>
      <c r="K76" s="8"/>
      <c r="L76" s="10"/>
    </row>
    <row r="77" spans="1:12" x14ac:dyDescent="0.25">
      <c r="A77" s="26" t="s">
        <v>45</v>
      </c>
      <c r="B77" s="8"/>
      <c r="C77" s="8"/>
      <c r="D77" s="8"/>
      <c r="E77" s="8"/>
      <c r="F77" s="8"/>
      <c r="G77" s="8"/>
      <c r="H77" s="8"/>
      <c r="I77" s="8"/>
      <c r="J77" s="8"/>
      <c r="K77" s="8"/>
      <c r="L77" s="10"/>
    </row>
    <row r="78" spans="1:12" x14ac:dyDescent="0.25">
      <c r="A78" s="7"/>
      <c r="B78" s="8"/>
      <c r="C78" s="8"/>
      <c r="D78" s="8"/>
      <c r="E78" s="8"/>
      <c r="F78" s="8"/>
      <c r="G78" s="8"/>
      <c r="H78" s="8"/>
      <c r="I78" s="8"/>
      <c r="J78" s="8"/>
      <c r="K78" s="8"/>
      <c r="L78" s="10"/>
    </row>
    <row r="79" spans="1:12" x14ac:dyDescent="0.25">
      <c r="A79" s="7"/>
      <c r="B79" s="8"/>
      <c r="C79" s="8"/>
      <c r="D79" s="8"/>
      <c r="E79" s="8"/>
      <c r="F79" s="8"/>
      <c r="G79" s="8"/>
      <c r="H79" s="8"/>
      <c r="I79" s="8"/>
      <c r="J79" s="8"/>
      <c r="K79" s="8"/>
      <c r="L79" s="10"/>
    </row>
    <row r="80" spans="1:12" x14ac:dyDescent="0.25">
      <c r="A80" s="7"/>
      <c r="B80" s="8"/>
      <c r="C80" s="8"/>
      <c r="D80" s="8"/>
      <c r="E80" s="8"/>
      <c r="F80" s="8"/>
      <c r="G80" s="8"/>
      <c r="H80" s="8"/>
      <c r="I80" s="8"/>
      <c r="J80" s="8"/>
      <c r="K80" s="8"/>
      <c r="L80" s="10"/>
    </row>
    <row r="81" spans="1:12" x14ac:dyDescent="0.25">
      <c r="A81" s="7"/>
      <c r="B81" s="8"/>
      <c r="C81" s="8"/>
      <c r="D81" s="8"/>
      <c r="E81" s="8"/>
      <c r="F81" s="8"/>
      <c r="G81" s="8"/>
      <c r="H81" s="8"/>
      <c r="I81" s="8"/>
      <c r="J81" s="8"/>
      <c r="K81" s="8"/>
      <c r="L81" s="10"/>
    </row>
    <row r="82" spans="1:12" x14ac:dyDescent="0.25">
      <c r="A82" s="7"/>
      <c r="B82" s="8"/>
      <c r="C82" s="8"/>
      <c r="D82" s="8"/>
      <c r="E82" s="8"/>
      <c r="F82" s="8"/>
      <c r="G82" s="8"/>
      <c r="H82" s="8"/>
      <c r="I82" s="8"/>
      <c r="J82" s="8"/>
      <c r="K82" s="8"/>
      <c r="L82" s="10"/>
    </row>
    <row r="83" spans="1:12" x14ac:dyDescent="0.25">
      <c r="A83" s="7"/>
      <c r="B83" s="8"/>
      <c r="C83" s="8"/>
      <c r="D83" s="8"/>
      <c r="E83" s="8"/>
      <c r="F83" s="8"/>
      <c r="G83" s="8"/>
      <c r="H83" s="8"/>
      <c r="I83" s="8"/>
      <c r="J83" s="8"/>
      <c r="K83" s="8"/>
      <c r="L83" s="10"/>
    </row>
    <row r="84" spans="1:12" x14ac:dyDescent="0.25">
      <c r="A84" s="7"/>
      <c r="B84" s="8"/>
      <c r="C84" s="8"/>
      <c r="D84" s="8"/>
      <c r="E84" s="8"/>
      <c r="F84" s="8"/>
      <c r="G84" s="8"/>
      <c r="H84" s="8"/>
      <c r="I84" s="8"/>
      <c r="J84" s="8"/>
      <c r="K84" s="8"/>
      <c r="L84" s="10"/>
    </row>
    <row r="85" spans="1:12" x14ac:dyDescent="0.25">
      <c r="A85" s="7"/>
      <c r="B85" s="8"/>
      <c r="C85" s="8"/>
      <c r="D85" s="8"/>
      <c r="E85" s="8"/>
      <c r="F85" s="8"/>
      <c r="G85" s="8"/>
      <c r="H85" s="8"/>
      <c r="I85" s="8"/>
      <c r="J85" s="8"/>
      <c r="K85" s="8"/>
      <c r="L85" s="10"/>
    </row>
    <row r="86" spans="1:12" x14ac:dyDescent="0.25">
      <c r="A86" s="7"/>
      <c r="B86" s="8"/>
      <c r="C86" s="8"/>
      <c r="D86" s="8"/>
      <c r="E86" s="8"/>
      <c r="F86" s="8"/>
      <c r="G86" s="8"/>
      <c r="H86" s="8"/>
      <c r="I86" s="8"/>
      <c r="J86" s="8"/>
      <c r="K86" s="8"/>
      <c r="L86" s="10"/>
    </row>
    <row r="87" spans="1:12" x14ac:dyDescent="0.25">
      <c r="A87" s="7"/>
      <c r="B87" s="8"/>
      <c r="C87" s="8"/>
      <c r="D87" s="8"/>
      <c r="E87" s="8"/>
      <c r="F87" s="8"/>
      <c r="G87" s="8"/>
      <c r="H87" s="8"/>
      <c r="I87" s="8"/>
      <c r="J87" s="8"/>
      <c r="K87" s="8"/>
      <c r="L87" s="10"/>
    </row>
    <row r="88" spans="1:12" x14ac:dyDescent="0.25">
      <c r="A88" s="7"/>
      <c r="B88" s="8"/>
      <c r="C88" s="8"/>
      <c r="D88" s="8"/>
      <c r="E88" s="8"/>
      <c r="F88" s="8"/>
      <c r="G88" s="8"/>
      <c r="H88" s="8"/>
      <c r="I88" s="8"/>
      <c r="J88" s="8"/>
      <c r="K88" s="8"/>
      <c r="L88" s="10"/>
    </row>
    <row r="89" spans="1:12" x14ac:dyDescent="0.25">
      <c r="A89" s="7"/>
      <c r="B89" s="8"/>
      <c r="C89" s="8"/>
      <c r="D89" s="8"/>
      <c r="E89" s="8"/>
      <c r="F89" s="8"/>
      <c r="G89" s="8"/>
      <c r="H89" s="8"/>
      <c r="I89" s="8"/>
      <c r="J89" s="8"/>
      <c r="K89" s="8"/>
      <c r="L89" s="10"/>
    </row>
    <row r="90" spans="1:12" x14ac:dyDescent="0.25">
      <c r="A90" s="7"/>
      <c r="B90" s="8" t="s">
        <v>49</v>
      </c>
      <c r="C90" s="8"/>
      <c r="D90" s="8"/>
      <c r="E90" s="8"/>
      <c r="F90" s="8"/>
      <c r="G90" s="8"/>
      <c r="H90" s="8" t="s">
        <v>47</v>
      </c>
      <c r="I90" s="8"/>
      <c r="J90" s="8" t="s">
        <v>48</v>
      </c>
      <c r="K90" s="8"/>
      <c r="L90" s="10"/>
    </row>
    <row r="91" spans="1:12" x14ac:dyDescent="0.25">
      <c r="A91" s="7"/>
      <c r="B91" s="8"/>
      <c r="C91" s="8"/>
      <c r="D91" s="8"/>
      <c r="E91" s="8"/>
      <c r="F91" s="8"/>
      <c r="G91" s="8"/>
      <c r="H91" s="8"/>
      <c r="I91" s="8"/>
      <c r="J91" s="8"/>
      <c r="K91" s="8"/>
      <c r="L91" s="10"/>
    </row>
    <row r="92" spans="1:12" x14ac:dyDescent="0.25">
      <c r="A92" s="7"/>
      <c r="B92" s="8"/>
      <c r="C92" s="8"/>
      <c r="D92" s="8"/>
      <c r="E92" s="8"/>
      <c r="F92" s="8"/>
      <c r="G92" s="8"/>
      <c r="H92" s="8"/>
      <c r="I92" s="8"/>
      <c r="J92" s="8"/>
      <c r="K92" s="8"/>
      <c r="L92" s="10"/>
    </row>
    <row r="93" spans="1:12" x14ac:dyDescent="0.25">
      <c r="A93" s="7"/>
      <c r="B93" s="8"/>
      <c r="C93" s="8"/>
      <c r="D93" s="8"/>
      <c r="E93" s="8"/>
      <c r="F93" s="8"/>
      <c r="G93" s="8"/>
      <c r="H93" s="8"/>
      <c r="I93" s="8"/>
      <c r="J93" s="8"/>
      <c r="K93" s="8"/>
      <c r="L93" s="10"/>
    </row>
    <row r="94" spans="1:12" x14ac:dyDescent="0.25">
      <c r="A94" s="7"/>
      <c r="B94" s="8"/>
      <c r="C94" s="8"/>
      <c r="D94" s="8"/>
      <c r="E94" s="8"/>
      <c r="F94" s="8"/>
      <c r="G94" s="8"/>
      <c r="H94" s="8"/>
      <c r="I94" s="8"/>
      <c r="J94" s="8"/>
      <c r="K94" s="8"/>
      <c r="L94" s="10"/>
    </row>
    <row r="95" spans="1:12" x14ac:dyDescent="0.25">
      <c r="A95" s="7"/>
      <c r="B95" s="8"/>
      <c r="C95" s="8"/>
      <c r="D95" s="8"/>
      <c r="E95" s="8"/>
      <c r="F95" s="8"/>
      <c r="G95" s="8"/>
      <c r="H95" s="8"/>
      <c r="I95" s="8"/>
      <c r="J95" s="8"/>
      <c r="K95" s="8"/>
      <c r="L95" s="10"/>
    </row>
    <row r="96" spans="1:12" x14ac:dyDescent="0.25">
      <c r="A96" s="7"/>
      <c r="B96" s="8"/>
      <c r="C96" s="8"/>
      <c r="D96" s="8"/>
      <c r="E96" s="8"/>
      <c r="F96" s="8"/>
      <c r="G96" s="8"/>
      <c r="H96" s="8"/>
      <c r="I96" s="8"/>
      <c r="J96" s="8"/>
      <c r="K96" s="8"/>
      <c r="L96" s="10"/>
    </row>
    <row r="97" spans="1:12" x14ac:dyDescent="0.25">
      <c r="A97" s="7"/>
      <c r="B97" s="8"/>
      <c r="C97" s="8"/>
      <c r="D97" s="8"/>
      <c r="E97" s="8"/>
      <c r="F97" s="8"/>
      <c r="G97" s="8"/>
      <c r="H97" s="8"/>
      <c r="I97" s="8"/>
      <c r="J97" s="8"/>
      <c r="K97" s="8"/>
      <c r="L97" s="10"/>
    </row>
    <row r="98" spans="1:12" x14ac:dyDescent="0.25">
      <c r="A98" s="7"/>
      <c r="B98" s="8"/>
      <c r="C98" s="8"/>
      <c r="D98" s="8"/>
      <c r="E98" s="8"/>
      <c r="F98" s="8"/>
      <c r="G98" s="8"/>
      <c r="H98" s="8"/>
      <c r="I98" s="8"/>
      <c r="J98" s="8"/>
      <c r="K98" s="8"/>
      <c r="L98" s="10"/>
    </row>
    <row r="99" spans="1:12" x14ac:dyDescent="0.25">
      <c r="A99" s="7"/>
      <c r="B99" s="8"/>
      <c r="C99" s="8"/>
      <c r="D99" s="8"/>
      <c r="E99" s="8"/>
      <c r="F99" s="8"/>
      <c r="G99" s="8"/>
      <c r="H99" s="8"/>
      <c r="I99" s="8"/>
      <c r="J99" s="8"/>
      <c r="K99" s="8"/>
      <c r="L99" s="10"/>
    </row>
    <row r="100" spans="1:12" x14ac:dyDescent="0.25">
      <c r="A100" s="7"/>
      <c r="B100" s="8"/>
      <c r="C100" s="8"/>
      <c r="D100" s="8"/>
      <c r="E100" s="8"/>
      <c r="F100" s="8"/>
      <c r="G100" s="8"/>
      <c r="H100" s="8"/>
      <c r="I100" s="8"/>
      <c r="J100" s="8"/>
      <c r="K100" s="8"/>
      <c r="L100" s="10"/>
    </row>
    <row r="101" spans="1:12" x14ac:dyDescent="0.25">
      <c r="A101" s="7"/>
      <c r="B101" s="8"/>
      <c r="C101" s="8"/>
      <c r="D101" s="8"/>
      <c r="E101" s="8"/>
      <c r="F101" s="8"/>
      <c r="G101" s="8"/>
      <c r="H101" s="8"/>
      <c r="I101" s="8"/>
      <c r="J101" s="8"/>
      <c r="K101" s="8"/>
      <c r="L101" s="10"/>
    </row>
    <row r="102" spans="1:12" x14ac:dyDescent="0.25">
      <c r="A102" s="7"/>
      <c r="B102" s="8"/>
      <c r="C102" s="8"/>
      <c r="D102" s="8"/>
      <c r="E102" s="8"/>
      <c r="F102" s="8"/>
      <c r="G102" s="8"/>
      <c r="H102" s="8"/>
      <c r="I102" s="8"/>
      <c r="J102" s="8"/>
      <c r="K102" s="8"/>
      <c r="L102" s="10"/>
    </row>
    <row r="103" spans="1:12" x14ac:dyDescent="0.25">
      <c r="A103" s="7"/>
      <c r="B103" s="8"/>
      <c r="C103" s="8"/>
      <c r="D103" s="8"/>
      <c r="E103" s="8"/>
      <c r="F103" s="8"/>
      <c r="G103" s="8"/>
      <c r="H103" s="8"/>
      <c r="I103" s="8"/>
      <c r="J103" s="8"/>
      <c r="K103" s="8"/>
      <c r="L103" s="10"/>
    </row>
    <row r="104" spans="1:12" x14ac:dyDescent="0.25">
      <c r="A104" s="7"/>
      <c r="B104" s="8"/>
      <c r="C104" s="8"/>
      <c r="D104" s="8"/>
      <c r="E104" s="8"/>
      <c r="F104" s="8"/>
      <c r="G104" s="8"/>
      <c r="H104" s="8"/>
      <c r="I104" s="8"/>
      <c r="J104" s="8"/>
      <c r="K104" s="8"/>
      <c r="L104" s="10"/>
    </row>
    <row r="105" spans="1:12" x14ac:dyDescent="0.25">
      <c r="A105" s="7"/>
      <c r="B105" s="8"/>
      <c r="C105" s="8"/>
      <c r="D105" s="8"/>
      <c r="E105" s="8"/>
      <c r="F105" s="8"/>
      <c r="G105" s="8"/>
      <c r="H105" s="8"/>
      <c r="I105" s="8"/>
      <c r="J105" s="8"/>
      <c r="K105" s="8"/>
      <c r="L105" s="10"/>
    </row>
    <row r="106" spans="1:12" ht="13" thickBot="1" x14ac:dyDescent="0.3">
      <c r="A106" s="12"/>
      <c r="B106" s="13"/>
      <c r="C106" s="13"/>
      <c r="D106" s="13"/>
      <c r="E106" s="13"/>
      <c r="F106" s="13"/>
      <c r="G106" s="13"/>
      <c r="H106" s="13"/>
      <c r="I106" s="13"/>
      <c r="J106" s="13"/>
      <c r="K106" s="13"/>
      <c r="L106" s="14"/>
    </row>
  </sheetData>
  <mergeCells count="2">
    <mergeCell ref="C16:H16"/>
    <mergeCell ref="J7:N7"/>
  </mergeCells>
  <pageMargins left="0.7" right="0.7" top="0.75" bottom="0.75" header="0.3" footer="0.3"/>
  <pageSetup paperSize="9" orientation="portrait" horizontalDpi="300" verticalDpi="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ED6FD-754C-4B55-94BA-3993BA55B342}">
  <dimension ref="A1"/>
  <sheetViews>
    <sheetView workbookViewId="0"/>
  </sheetViews>
  <sheetFormatPr baseColWidth="10" defaultRowHeight="12.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dc:creator>
  <cp:lastModifiedBy>Pablo</cp:lastModifiedBy>
  <dcterms:created xsi:type="dcterms:W3CDTF">2022-03-11T11:19:38Z</dcterms:created>
  <dcterms:modified xsi:type="dcterms:W3CDTF">2022-05-06T15:35:46Z</dcterms:modified>
</cp:coreProperties>
</file>