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el.montero.rey\Downloads\"/>
    </mc:Choice>
  </mc:AlternateContent>
  <xr:revisionPtr revIDLastSave="0" documentId="13_ncr:1_{0993216B-9B1B-47A6-B36D-89AA3443206B}" xr6:coauthVersionLast="47" xr6:coauthVersionMax="47" xr10:uidLastSave="{00000000-0000-0000-0000-000000000000}"/>
  <bookViews>
    <workbookView xWindow="-110" yWindow="-110" windowWidth="19420" windowHeight="10300" xr2:uid="{7BB96832-F9C3-418C-9D91-233639444BB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7" i="1" l="1"/>
  <c r="I6" i="1"/>
  <c r="O16" i="1"/>
  <c r="P16" i="1" s="1"/>
  <c r="O15" i="1"/>
  <c r="V12" i="1"/>
  <c r="O9" i="1"/>
  <c r="N10" i="1"/>
  <c r="O10" i="1" s="1"/>
  <c r="N8" i="1"/>
  <c r="O8" i="1" s="1"/>
  <c r="O7" i="1"/>
  <c r="N7" i="1"/>
  <c r="O6" i="1"/>
  <c r="O5" i="1"/>
  <c r="O4" i="1"/>
  <c r="I5" i="1"/>
  <c r="J5" i="1" s="1"/>
  <c r="I4" i="1"/>
  <c r="J4" i="1" s="1"/>
  <c r="E6" i="1"/>
  <c r="D6" i="1"/>
  <c r="F5" i="1"/>
  <c r="F4" i="1"/>
  <c r="J6" i="1" l="1"/>
  <c r="J7" i="1"/>
  <c r="Q16" i="1"/>
  <c r="R16" i="1" s="1"/>
  <c r="S16" i="1" s="1"/>
  <c r="T16" i="1" s="1"/>
  <c r="U16" i="1" s="1"/>
  <c r="V16" i="1"/>
  <c r="O11" i="1"/>
  <c r="P11" i="1" l="1"/>
  <c r="P13" i="1"/>
  <c r="Q13" i="1" l="1"/>
  <c r="R13" i="1" s="1"/>
  <c r="S13" i="1" s="1"/>
  <c r="T13" i="1" s="1"/>
  <c r="U13" i="1" s="1"/>
  <c r="Q11" i="1"/>
  <c r="R11" i="1" s="1"/>
  <c r="S11" i="1" s="1"/>
  <c r="T11" i="1" s="1"/>
  <c r="U11" i="1" s="1"/>
  <c r="V13" i="1" l="1"/>
  <c r="V14" i="1" s="1"/>
  <c r="V11" i="1"/>
  <c r="V17" i="1" s="1"/>
</calcChain>
</file>

<file path=xl/sharedStrings.xml><?xml version="1.0" encoding="utf-8"?>
<sst xmlns="http://schemas.openxmlformats.org/spreadsheetml/2006/main" count="36" uniqueCount="33">
  <si>
    <t>Predicted</t>
  </si>
  <si>
    <t>Real</t>
  </si>
  <si>
    <t>TN</t>
  </si>
  <si>
    <t>TP</t>
  </si>
  <si>
    <t>FP</t>
  </si>
  <si>
    <t>FN</t>
  </si>
  <si>
    <t>Acertos</t>
  </si>
  <si>
    <t>Erros</t>
  </si>
  <si>
    <t>Acertos Pred +</t>
  </si>
  <si>
    <t>Recall</t>
  </si>
  <si>
    <t>Presição</t>
  </si>
  <si>
    <t>Acertos Real +</t>
  </si>
  <si>
    <t>Ticket_medio</t>
  </si>
  <si>
    <t>Total</t>
  </si>
  <si>
    <t>Churn</t>
  </si>
  <si>
    <t>Desconto</t>
  </si>
  <si>
    <t>Desconto Oferecido</t>
  </si>
  <si>
    <t>Desconto Aceito(Ficam)</t>
  </si>
  <si>
    <t>Desconto Aceito(vão)</t>
  </si>
  <si>
    <t>Conversão</t>
  </si>
  <si>
    <t>Perda</t>
  </si>
  <si>
    <t>Sem Modelo</t>
  </si>
  <si>
    <t>Não Acontece</t>
  </si>
  <si>
    <t>Desconto Não Aceito</t>
  </si>
  <si>
    <t>Sub_total_perdas</t>
  </si>
  <si>
    <t>M1</t>
  </si>
  <si>
    <t>M2</t>
  </si>
  <si>
    <t>M3</t>
  </si>
  <si>
    <t>M4</t>
  </si>
  <si>
    <t>M5</t>
  </si>
  <si>
    <t>M6</t>
  </si>
  <si>
    <t>Não Churn</t>
  </si>
  <si>
    <t>Ligan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</si>
</sst>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6"/>
      <color rgb="FF00B05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0" xfId="0" applyFont="1"/>
    <xf numFmtId="9" fontId="0" fillId="0" borderId="0" xfId="2" applyFont="1"/>
    <xf numFmtId="165" fontId="0" fillId="0" borderId="0" xfId="1" applyNumberFormat="1" applyFont="1"/>
    <xf numFmtId="165" fontId="2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165" fontId="6" fillId="0" borderId="0" xfId="0" applyNumberFormat="1" applyFont="1"/>
    <xf numFmtId="9" fontId="0" fillId="0" borderId="0" xfId="0" applyNumberFormat="1"/>
    <xf numFmtId="165" fontId="7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ABEA1-B487-4104-88EF-05C74D2BA728}">
  <dimension ref="B2:V17"/>
  <sheetViews>
    <sheetView tabSelected="1" workbookViewId="0">
      <selection activeCell="J12" sqref="J12"/>
    </sheetView>
  </sheetViews>
  <sheetFormatPr defaultRowHeight="14.5" x14ac:dyDescent="0.35"/>
  <cols>
    <col min="8" max="8" width="12.90625" bestFit="1" customWidth="1"/>
    <col min="13" max="13" width="20.54296875" bestFit="1" customWidth="1"/>
    <col min="15" max="15" width="11.08984375" bestFit="1" customWidth="1"/>
    <col min="16" max="16" width="12.26953125" bestFit="1" customWidth="1"/>
    <col min="17" max="17" width="9.6328125" bestFit="1" customWidth="1"/>
    <col min="22" max="22" width="12.54296875" bestFit="1" customWidth="1"/>
  </cols>
  <sheetData>
    <row r="2" spans="2:22" ht="18.5" x14ac:dyDescent="0.45">
      <c r="D2" s="2" t="s">
        <v>0</v>
      </c>
      <c r="E2" s="2"/>
    </row>
    <row r="3" spans="2:22" ht="18.5" x14ac:dyDescent="0.45">
      <c r="D3" s="4">
        <v>0</v>
      </c>
      <c r="E3" s="4">
        <v>1</v>
      </c>
      <c r="O3" t="s">
        <v>13</v>
      </c>
      <c r="Q3" t="s">
        <v>15</v>
      </c>
      <c r="R3">
        <v>5</v>
      </c>
    </row>
    <row r="4" spans="2:22" ht="18.5" x14ac:dyDescent="0.45">
      <c r="B4" s="1" t="s">
        <v>1</v>
      </c>
      <c r="C4" s="3">
        <v>0</v>
      </c>
      <c r="D4" s="6">
        <v>5300</v>
      </c>
      <c r="E4" s="5">
        <v>4700</v>
      </c>
      <c r="F4">
        <f>D4+E4</f>
        <v>10000</v>
      </c>
      <c r="H4" t="s">
        <v>6</v>
      </c>
      <c r="I4" s="7">
        <f>D4+E5</f>
        <v>12000</v>
      </c>
      <c r="J4" s="9">
        <f>I4/F6</f>
        <v>0.6</v>
      </c>
      <c r="M4" t="s">
        <v>12</v>
      </c>
      <c r="N4">
        <v>45</v>
      </c>
      <c r="O4" s="10">
        <f>N4*F6</f>
        <v>900000</v>
      </c>
      <c r="Q4" t="s">
        <v>19</v>
      </c>
      <c r="R4" s="9">
        <v>0.3</v>
      </c>
    </row>
    <row r="5" spans="2:22" ht="18.5" x14ac:dyDescent="0.45">
      <c r="B5" s="1"/>
      <c r="C5" s="3">
        <v>1</v>
      </c>
      <c r="D5" s="5">
        <v>3300</v>
      </c>
      <c r="E5" s="6">
        <v>6700</v>
      </c>
      <c r="F5">
        <f>D5+E5</f>
        <v>10000</v>
      </c>
      <c r="H5" t="s">
        <v>7</v>
      </c>
      <c r="I5" s="8">
        <f>D5+E4</f>
        <v>8000</v>
      </c>
      <c r="J5" s="9">
        <f>I5/F6</f>
        <v>0.4</v>
      </c>
      <c r="M5" t="s">
        <v>14</v>
      </c>
      <c r="N5">
        <v>10000</v>
      </c>
      <c r="O5" s="11">
        <f>N5*N4</f>
        <v>450000</v>
      </c>
      <c r="P5" t="s">
        <v>21</v>
      </c>
    </row>
    <row r="6" spans="2:22" x14ac:dyDescent="0.35">
      <c r="D6">
        <f>D4+D5</f>
        <v>8600</v>
      </c>
      <c r="E6">
        <f>E4+E5</f>
        <v>11400</v>
      </c>
      <c r="F6">
        <v>20000</v>
      </c>
      <c r="H6" t="s">
        <v>8</v>
      </c>
      <c r="I6">
        <f>E5</f>
        <v>6700</v>
      </c>
      <c r="J6" s="9">
        <f>I6/E6</f>
        <v>0.58771929824561409</v>
      </c>
      <c r="K6" t="s">
        <v>10</v>
      </c>
      <c r="M6" t="s">
        <v>16</v>
      </c>
      <c r="N6">
        <v>11400</v>
      </c>
      <c r="O6" s="11">
        <f>N6*R3</f>
        <v>57000</v>
      </c>
      <c r="P6" t="s">
        <v>22</v>
      </c>
    </row>
    <row r="7" spans="2:22" x14ac:dyDescent="0.35">
      <c r="H7" t="s">
        <v>11</v>
      </c>
      <c r="I7">
        <f>E5</f>
        <v>6700</v>
      </c>
      <c r="J7" s="9">
        <f>I7/F5</f>
        <v>0.67</v>
      </c>
      <c r="K7" t="s">
        <v>9</v>
      </c>
      <c r="M7" t="s">
        <v>17</v>
      </c>
      <c r="N7">
        <f>E4</f>
        <v>4700</v>
      </c>
      <c r="O7" s="11">
        <f>N7*R3</f>
        <v>23500</v>
      </c>
    </row>
    <row r="8" spans="2:22" x14ac:dyDescent="0.35">
      <c r="M8" t="s">
        <v>18</v>
      </c>
      <c r="N8">
        <f>E5</f>
        <v>6700</v>
      </c>
      <c r="O8" s="11">
        <f>N8*R3*R4</f>
        <v>10050</v>
      </c>
    </row>
    <row r="9" spans="2:22" x14ac:dyDescent="0.35">
      <c r="M9" t="s">
        <v>23</v>
      </c>
      <c r="N9">
        <v>6700</v>
      </c>
      <c r="O9" s="11">
        <f>N9*(1-R4)*N4</f>
        <v>211050</v>
      </c>
    </row>
    <row r="10" spans="2:22" ht="18.5" x14ac:dyDescent="0.45">
      <c r="D10" s="2" t="s">
        <v>0</v>
      </c>
      <c r="E10" s="2"/>
      <c r="M10" t="s">
        <v>20</v>
      </c>
      <c r="N10">
        <f>D5</f>
        <v>3300</v>
      </c>
      <c r="O10" s="11">
        <f>N10*N4</f>
        <v>148500</v>
      </c>
      <c r="P10" t="s">
        <v>25</v>
      </c>
      <c r="Q10" t="s">
        <v>26</v>
      </c>
      <c r="R10" t="s">
        <v>27</v>
      </c>
      <c r="S10" t="s">
        <v>28</v>
      </c>
      <c r="T10" t="s">
        <v>29</v>
      </c>
      <c r="U10" t="s">
        <v>30</v>
      </c>
      <c r="V10" t="s">
        <v>13</v>
      </c>
    </row>
    <row r="11" spans="2:22" ht="18.5" x14ac:dyDescent="0.45">
      <c r="D11" s="4">
        <v>0</v>
      </c>
      <c r="E11" s="4">
        <v>1</v>
      </c>
      <c r="M11" t="s">
        <v>24</v>
      </c>
      <c r="O11" s="13">
        <f>SUM(O7:O10)</f>
        <v>393100</v>
      </c>
      <c r="P11" s="14">
        <f>O5-O11</f>
        <v>56900</v>
      </c>
      <c r="Q11" s="14">
        <f>P11</f>
        <v>56900</v>
      </c>
      <c r="R11" s="14">
        <f>Q11</f>
        <v>56900</v>
      </c>
      <c r="S11" s="14">
        <f>R11</f>
        <v>56900</v>
      </c>
      <c r="T11" s="14">
        <f>S11</f>
        <v>56900</v>
      </c>
      <c r="U11" s="14">
        <f>T11</f>
        <v>56900</v>
      </c>
      <c r="V11" s="14">
        <f>SUM(P11:U11)</f>
        <v>341400</v>
      </c>
    </row>
    <row r="12" spans="2:22" ht="18.5" x14ac:dyDescent="0.45">
      <c r="B12" s="1" t="s">
        <v>1</v>
      </c>
      <c r="C12" s="3">
        <v>0</v>
      </c>
      <c r="D12" s="6" t="s">
        <v>2</v>
      </c>
      <c r="E12" s="5" t="s">
        <v>4</v>
      </c>
      <c r="G12" s="5"/>
      <c r="P12">
        <v>450000</v>
      </c>
      <c r="Q12">
        <v>450000</v>
      </c>
      <c r="R12">
        <v>450000</v>
      </c>
      <c r="S12">
        <v>450000</v>
      </c>
      <c r="T12">
        <v>450000</v>
      </c>
      <c r="U12">
        <v>450000</v>
      </c>
      <c r="V12" s="10">
        <f>SUM(P12:U12)</f>
        <v>2700000</v>
      </c>
    </row>
    <row r="13" spans="2:22" ht="18.5" x14ac:dyDescent="0.45">
      <c r="B13" s="1"/>
      <c r="C13" s="3">
        <v>1</v>
      </c>
      <c r="D13" s="5" t="s">
        <v>5</v>
      </c>
      <c r="E13" s="6" t="s">
        <v>3</v>
      </c>
      <c r="G13" s="6"/>
      <c r="P13" s="12">
        <f>O11</f>
        <v>393100</v>
      </c>
      <c r="Q13" s="12">
        <f>P13</f>
        <v>393100</v>
      </c>
      <c r="R13" s="12">
        <f t="shared" ref="R13:U13" si="0">Q13</f>
        <v>393100</v>
      </c>
      <c r="S13" s="12">
        <f t="shared" si="0"/>
        <v>393100</v>
      </c>
      <c r="T13" s="12">
        <f t="shared" si="0"/>
        <v>393100</v>
      </c>
      <c r="U13" s="12">
        <f t="shared" si="0"/>
        <v>393100</v>
      </c>
      <c r="V13" s="12">
        <f>SUM(P13:U13)</f>
        <v>2358600</v>
      </c>
    </row>
    <row r="14" spans="2:22" x14ac:dyDescent="0.35">
      <c r="V14" s="12">
        <f>V12-V13</f>
        <v>341400</v>
      </c>
    </row>
    <row r="15" spans="2:22" x14ac:dyDescent="0.35">
      <c r="M15" t="s">
        <v>31</v>
      </c>
      <c r="N15">
        <v>5300</v>
      </c>
      <c r="O15" s="10">
        <f>N15*N4</f>
        <v>238500</v>
      </c>
    </row>
    <row r="16" spans="2:22" x14ac:dyDescent="0.35">
      <c r="M16" t="s">
        <v>32</v>
      </c>
      <c r="N16" s="15">
        <v>0.4</v>
      </c>
      <c r="O16" s="11">
        <f>N15*N16*R3</f>
        <v>10600</v>
      </c>
      <c r="P16" s="12">
        <f>O16</f>
        <v>10600</v>
      </c>
      <c r="Q16" s="12">
        <f t="shared" ref="Q16:U16" si="1">P16</f>
        <v>10600</v>
      </c>
      <c r="R16" s="12">
        <f t="shared" si="1"/>
        <v>10600</v>
      </c>
      <c r="S16" s="12">
        <f t="shared" si="1"/>
        <v>10600</v>
      </c>
      <c r="T16" s="12">
        <f t="shared" si="1"/>
        <v>10600</v>
      </c>
      <c r="U16" s="12">
        <f t="shared" si="1"/>
        <v>10600</v>
      </c>
      <c r="V16" s="14">
        <f>SUM(P16:U16)</f>
        <v>63600</v>
      </c>
    </row>
    <row r="17" spans="22:22" ht="21" x14ac:dyDescent="0.5">
      <c r="V17" s="16">
        <f>V11+V16</f>
        <v>405000</v>
      </c>
    </row>
  </sheetData>
  <mergeCells count="4">
    <mergeCell ref="D2:E2"/>
    <mergeCell ref="B4:B5"/>
    <mergeCell ref="D10:E10"/>
    <mergeCell ref="B12:B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Montero Rey, Karel</dc:creator>
  <cp:lastModifiedBy>Montero Rey, Karel</cp:lastModifiedBy>
  <dcterms:created xsi:type="dcterms:W3CDTF">2023-12-20T00:01:34Z</dcterms:created>
  <dcterms:modified xsi:type="dcterms:W3CDTF">2023-12-20T00:57:17Z</dcterms:modified>
</cp:coreProperties>
</file>