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pablo/Desktop/Ignia/Junio/Multiplier/"/>
    </mc:Choice>
  </mc:AlternateContent>
  <xr:revisionPtr revIDLastSave="0" documentId="13_ncr:1_{045C26D6-2572-8241-B998-1DA1656A4C08}" xr6:coauthVersionLast="47" xr6:coauthVersionMax="47" xr10:uidLastSave="{00000000-0000-0000-0000-000000000000}"/>
  <bookViews>
    <workbookView xWindow="0" yWindow="500" windowWidth="14380" windowHeight="9580" tabRatio="500" xr2:uid="{00000000-000D-0000-FFFF-FFFF00000000}"/>
  </bookViews>
  <sheets>
    <sheet name="Data" sheetId="2" r:id="rId1"/>
    <sheet name="Disclaimer"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 i="2" l="1"/>
  <c r="R10" i="2"/>
  <c r="R9" i="2"/>
  <c r="R8" i="2"/>
</calcChain>
</file>

<file path=xl/sharedStrings.xml><?xml version="1.0" encoding="utf-8"?>
<sst xmlns="http://schemas.openxmlformats.org/spreadsheetml/2006/main" count="83" uniqueCount="67">
  <si>
    <t>Deal ID</t>
  </si>
  <si>
    <t>Companies</t>
  </si>
  <si>
    <t>Implied EV/EBITDA</t>
  </si>
  <si>
    <t>Implied EV/Revenue</t>
  </si>
  <si>
    <t>Description</t>
  </si>
  <si>
    <t>Deal Date</t>
  </si>
  <si>
    <t>Deal Type</t>
  </si>
  <si>
    <t>Deal Size</t>
  </si>
  <si>
    <t>Post Valuation</t>
  </si>
  <si>
    <t>EBITDA</t>
  </si>
  <si>
    <t>Valuation/EBITDA</t>
  </si>
  <si>
    <t>Revenue</t>
  </si>
  <si>
    <t>Valuation/Revenue</t>
  </si>
  <si>
    <t>Net Income</t>
  </si>
  <si>
    <t>Investors</t>
  </si>
  <si>
    <t>Primary Industry Code</t>
  </si>
  <si>
    <t>HQ Location</t>
  </si>
  <si>
    <t>View Company Online</t>
  </si>
  <si>
    <t>109499-50T</t>
  </si>
  <si>
    <t>LevelUp</t>
  </si>
  <si>
    <t/>
  </si>
  <si>
    <t>Developer of a next-generation mobile payment network designed to connect consumers and merchants. The company's platform engages existing and new customers with digital-ordering, payment and loyalty experiences, enabling restaurants to understand and interact with their customers seamlessly.</t>
  </si>
  <si>
    <t>Merger/Acquisition</t>
  </si>
  <si>
    <t>Grubhub(Matthew Maloney)</t>
  </si>
  <si>
    <t>Financial Software</t>
  </si>
  <si>
    <t>Boston, MA</t>
  </si>
  <si>
    <t>Other Financial Services</t>
  </si>
  <si>
    <t>Consumer Finance</t>
  </si>
  <si>
    <t>Fort Worth, TX</t>
  </si>
  <si>
    <t>170673-49T</t>
  </si>
  <si>
    <t>TTM Digital Assets &amp; Technologies</t>
  </si>
  <si>
    <t>Provider of Ethereum mining services dedicated to amassing and retaining large quantities of ETH through mining activities and strategic transactions. The company mines Ether (ETH), the currency fueling Ethereum through a large number of owned and operated NVIDIA GPUs, thereby securing the blockchain and generating ETH around the clock.</t>
  </si>
  <si>
    <t>Sysorex(Zaman Khan)</t>
  </si>
  <si>
    <t>Reno, NV</t>
  </si>
  <si>
    <t>183548-53T</t>
  </si>
  <si>
    <t>Viapool</t>
  </si>
  <si>
    <t>Developer of a private transport platform designed for the administration of mobility resources in companies. The company's platform fills the gap between public transportation and private ride and matches clients' systems to synchronize their user's database and automate the billing process of mobility services, units are audited periodically, continuous control is carried out on safety elements, vehicle condition, general maintenance, documentation of the vehicle and the driver and regulatory policies, enabling users to manage their transportation efficiently.</t>
  </si>
  <si>
    <t>Swvl (NAS: SWVL)(Mostafa Kandil)</t>
  </si>
  <si>
    <t>Automotive</t>
  </si>
  <si>
    <t>Santiago, Chile</t>
  </si>
  <si>
    <t>208649-26T</t>
  </si>
  <si>
    <t>Elevate Credit</t>
  </si>
  <si>
    <t>Elevate Credit Inc provides online credit solutions. The company provides credit to non-prime consumers, many of whom face reduced credit options and increased financial pressure due to macroeconomic changes over the past few decades. It has one reportable segment, which provides online financial services for subprime credit consumers, which is composed of the company's operations in the United States.</t>
  </si>
  <si>
    <t>Park Cities Asset Management(Alexander Dunev)</t>
  </si>
  <si>
    <t>© PitchBook Data, Inc.  2025</t>
  </si>
  <si>
    <t>Search Link:</t>
  </si>
  <si>
    <t>https://my.pitchbook.com/?pcc=1164389-86</t>
  </si>
  <si>
    <t>Search Criteria:</t>
  </si>
  <si>
    <t xml:space="preserve">Deal Date: From: 01-Jan-2018; Deal Option: Search on a full transaction; Only search most recent transaction (Deals); Location: Americas; Industry Query: Financial Services &gt; Other Financial Services AND FinTech OR Mobile OR SaaS AND banking services AND credit and banking OR digital banking OR digital financial services; </t>
  </si>
  <si>
    <t>Search Result Columns</t>
  </si>
  <si>
    <t>Downloaded on:</t>
  </si>
  <si>
    <t>Created for:</t>
  </si>
  <si>
    <t>Cristina Santisteban, IGNIA Partners</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</si>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</sst>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Red]\-#,##0.00"/>
    <numFmt numFmtId="165" formatCode="dd\-mmm\-yyyy"/>
    <numFmt numFmtId="166" formatCode="#,##0.00;[Red]\(#,##0.00\)"/>
    <numFmt numFmtId="167" formatCode="#,###"/>
  </numFmts>
  <fonts count="11" x14ac:knownFonts="1">
    <font>
      <sz val="11"/>
      <color theme="1"/>
      <name val="Calibri"/>
      <family val="2"/>
      <scheme val="minor"/>
    </font>
    <font>
      <b/>
      <sz val="8"/>
      <color rgb="FFFFFFFF"/>
      <name val="Open Sans"/>
      <family val="2"/>
    </font>
    <font>
      <sz val="8"/>
      <color rgb="FF000000"/>
      <name val="Open Sans"/>
      <family val="2"/>
    </font>
    <font>
      <sz val="8"/>
      <color rgb="FF26649E"/>
      <name val="Open Sans"/>
      <family val="2"/>
    </font>
    <font>
      <b/>
      <sz val="8"/>
      <color rgb="FF000000"/>
      <name val="Open Sans"/>
      <family val="2"/>
    </font>
    <font>
      <b/>
      <sz val="16"/>
      <color rgb="FF000000"/>
      <name val="Open Sans"/>
      <family val="2"/>
    </font>
    <font>
      <b/>
      <sz val="8"/>
      <color rgb="FF26649E"/>
      <name val="Open Sans"/>
      <family val="2"/>
    </font>
    <font>
      <b/>
      <sz val="14"/>
      <color rgb="FF000000"/>
      <name val="Open Sans"/>
      <family val="2"/>
    </font>
    <font>
      <i/>
      <sz val="10"/>
      <color rgb="FF000000"/>
      <name val="Open Sans"/>
      <family val="2"/>
    </font>
    <font>
      <i/>
      <sz val="10"/>
      <color rgb="FF26649E"/>
      <name val="Open Sans"/>
      <family val="2"/>
    </font>
    <font>
      <sz val="8"/>
      <color rgb="FF000000"/>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8">
    <xf numFmtId="0" fontId="0" fillId="0" borderId="0"/>
    <xf numFmtId="0" fontId="1" fillId="0" borderId="0">
      <alignment horizontal="center" vertical="center" wrapText="1"/>
    </xf>
    <xf numFmtId="0" fontId="2" fillId="0" borderId="1">
      <alignment horizontal="left" vertical="center" indent="1"/>
    </xf>
    <xf numFmtId="0" fontId="2" fillId="0" borderId="1">
      <alignment horizontal="right" vertical="center" indent="1"/>
    </xf>
    <xf numFmtId="0" fontId="2" fillId="0" borderId="1">
      <alignment horizontal="center" vertical="center"/>
    </xf>
    <xf numFmtId="0" fontId="3" fillId="0" borderId="1">
      <alignment horizontal="left" vertical="center" indent="1"/>
    </xf>
    <xf numFmtId="0" fontId="3" fillId="0" borderId="1">
      <alignment horizontal="right" vertical="center" indent="1"/>
    </xf>
    <xf numFmtId="0" fontId="10" fillId="0" borderId="0">
      <alignment horizontal="left" vertical="center"/>
    </xf>
    <xf numFmtId="0" fontId="2" fillId="0" borderId="0">
      <alignment horizontal="right" vertical="top"/>
    </xf>
    <xf numFmtId="0" fontId="6" fillId="0" borderId="0">
      <alignment horizontal="left" vertical="top"/>
    </xf>
    <xf numFmtId="0" fontId="4" fillId="0" borderId="0">
      <alignment horizontal="left" vertical="top" wrapText="1"/>
    </xf>
    <xf numFmtId="0" fontId="5" fillId="0" borderId="0">
      <alignment horizontal="left" vertical="center"/>
    </xf>
    <xf numFmtId="0" fontId="2" fillId="0" borderId="0">
      <alignment horizontal="right" vertical="center"/>
    </xf>
    <xf numFmtId="0" fontId="4" fillId="0" borderId="0">
      <alignment horizontal="left" vertical="center"/>
    </xf>
    <xf numFmtId="0" fontId="7" fillId="0" borderId="0">
      <alignment horizontal="left" vertical="center"/>
    </xf>
    <xf numFmtId="0" fontId="8" fillId="4" borderId="0">
      <alignment horizontal="left" vertical="center"/>
    </xf>
    <xf numFmtId="0" fontId="9" fillId="4" borderId="0">
      <alignment horizontal="left" vertical="center"/>
    </xf>
    <xf numFmtId="0" fontId="8" fillId="4" borderId="0">
      <alignment horizontal="right" vertical="center"/>
    </xf>
  </cellStyleXfs>
  <cellXfs count="27">
    <xf numFmtId="0" fontId="0" fillId="0" borderId="0" xfId="0"/>
    <xf numFmtId="165" fontId="2" fillId="0" borderId="1" xfId="3" applyNumberFormat="1">
      <alignment horizontal="right" vertical="center" indent="1"/>
    </xf>
    <xf numFmtId="0" fontId="1" fillId="2" borderId="0" xfId="1" applyFill="1">
      <alignment horizontal="center" vertical="center" wrapText="1"/>
    </xf>
    <xf numFmtId="0" fontId="2" fillId="0" borderId="1" xfId="2">
      <alignment horizontal="left" vertical="center" indent="1"/>
    </xf>
    <xf numFmtId="166" fontId="2" fillId="0" borderId="1" xfId="3" applyNumberFormat="1">
      <alignment horizontal="right" vertical="center" indent="1"/>
    </xf>
    <xf numFmtId="164" fontId="2" fillId="0" borderId="1" xfId="3" applyNumberFormat="1">
      <alignment horizontal="right" vertical="center" indent="1"/>
    </xf>
    <xf numFmtId="167" fontId="2" fillId="0" borderId="1" xfId="2" applyNumberFormat="1">
      <alignment horizontal="left" vertical="center" indent="1"/>
    </xf>
    <xf numFmtId="0" fontId="3" fillId="3" borderId="1" xfId="5" applyFill="1">
      <alignment horizontal="left" vertical="center" indent="1"/>
    </xf>
    <xf numFmtId="0" fontId="3" fillId="0" borderId="1" xfId="5">
      <alignment horizontal="left" vertical="center" indent="1"/>
    </xf>
    <xf numFmtId="0" fontId="2" fillId="3" borderId="1" xfId="2" applyFill="1">
      <alignment horizontal="left" vertical="center" indent="1"/>
    </xf>
    <xf numFmtId="167" fontId="2" fillId="3" borderId="1" xfId="2" applyNumberFormat="1" applyFill="1">
      <alignment horizontal="left" vertical="center" indent="1"/>
    </xf>
    <xf numFmtId="164" fontId="2" fillId="3" borderId="1" xfId="3" applyNumberFormat="1" applyFill="1">
      <alignment horizontal="right" vertical="center" indent="1"/>
    </xf>
    <xf numFmtId="166" fontId="2" fillId="3" borderId="1" xfId="3" applyNumberFormat="1" applyFill="1">
      <alignment horizontal="right" vertical="center" indent="1"/>
    </xf>
    <xf numFmtId="165" fontId="2" fillId="3" borderId="1" xfId="3" applyNumberFormat="1" applyFill="1">
      <alignment horizontal="right" vertical="center" indent="1"/>
    </xf>
    <xf numFmtId="0" fontId="10" fillId="0" borderId="0" xfId="7">
      <alignment horizontal="left" vertical="center"/>
    </xf>
    <xf numFmtId="0" fontId="2" fillId="0" borderId="0" xfId="8">
      <alignment horizontal="right" vertical="top"/>
    </xf>
    <xf numFmtId="165" fontId="4" fillId="0" borderId="0" xfId="13" applyNumberFormat="1">
      <alignment horizontal="left" vertical="center"/>
    </xf>
    <xf numFmtId="0" fontId="6" fillId="0" borderId="0" xfId="9">
      <alignment horizontal="left" vertical="top"/>
    </xf>
    <xf numFmtId="0" fontId="5" fillId="0" borderId="0" xfId="11">
      <alignment horizontal="left" vertical="center"/>
    </xf>
    <xf numFmtId="0" fontId="2" fillId="0" borderId="0" xfId="12">
      <alignment horizontal="right" vertical="center"/>
    </xf>
    <xf numFmtId="0" fontId="4" fillId="0" borderId="0" xfId="13">
      <alignment horizontal="left" vertical="center"/>
    </xf>
    <xf numFmtId="0" fontId="7" fillId="0" borderId="0" xfId="14">
      <alignment horizontal="left" vertical="center"/>
    </xf>
    <xf numFmtId="0" fontId="8" fillId="4" borderId="0" xfId="15">
      <alignment horizontal="left" vertical="center"/>
    </xf>
    <xf numFmtId="0" fontId="9" fillId="4" borderId="0" xfId="16">
      <alignment horizontal="left" vertical="center"/>
    </xf>
    <xf numFmtId="0" fontId="8" fillId="4" borderId="0" xfId="17">
      <alignment horizontal="right" vertical="center"/>
    </xf>
    <xf numFmtId="0" fontId="4" fillId="0" borderId="0" xfId="10">
      <alignment horizontal="left" vertical="top" wrapText="1"/>
    </xf>
    <xf numFmtId="0" fontId="0" fillId="0" borderId="0" xfId="0"/>
  </cellXfs>
  <cellStyles count="18">
    <cellStyle name="bold" xfId="13" xr:uid="{00000000-0005-0000-0000-00000E000000}"/>
    <cellStyle name="defaultStyle" xfId="7" xr:uid="{00000000-0005-0000-0000-000008000000}"/>
    <cellStyle name="fontSize10Italic" xfId="15" xr:uid="{00000000-0005-0000-0000-000010000000}"/>
    <cellStyle name="fontSize10ItalicHyperlink" xfId="16" xr:uid="{00000000-0005-0000-0000-000011000000}"/>
    <cellStyle name="fontSize10ItalicRight" xfId="17" xr:uid="{00000000-0005-0000-0000-000012000000}"/>
    <cellStyle name="fontSize14Bold" xfId="14" xr:uid="{00000000-0005-0000-0000-00000F000000}"/>
    <cellStyle name="fontSize16Bold" xfId="11" xr:uid="{00000000-0005-0000-0000-00000C000000}"/>
    <cellStyle name="horizontalCenterWrapWhiteBold" xfId="1" xr:uid="{00000000-0005-0000-0000-000001000000}"/>
    <cellStyle name="horizontalRight" xfId="12" xr:uid="{00000000-0005-0000-0000-00000D000000}"/>
    <cellStyle name="Normal" xfId="0" builtinId="0"/>
    <cellStyle name="tableCellStyleCenter" xfId="4" xr:uid="{00000000-0005-0000-0000-000004000000}"/>
    <cellStyle name="tableCellStyleLeft" xfId="2" xr:uid="{00000000-0005-0000-0000-000002000000}"/>
    <cellStyle name="tableCellStyleLeftHyperlink" xfId="5" xr:uid="{00000000-0005-0000-0000-000006000000}"/>
    <cellStyle name="tableCellStyleRight" xfId="3" xr:uid="{00000000-0005-0000-0000-000003000000}"/>
    <cellStyle name="tableCellStyleRightHyperlink" xfId="6" xr:uid="{00000000-0005-0000-0000-000007000000}"/>
    <cellStyle name="verticalTopBoldWrapBold" xfId="10" xr:uid="{00000000-0005-0000-0000-00000B000000}"/>
    <cellStyle name="verticalTopHorizontalRight" xfId="8" xr:uid="{00000000-0005-0000-0000-000009000000}"/>
    <cellStyle name="verticalTopHyperlinkBold" xfId="9"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85725</xdr:colOff>
      <xdr:row>0</xdr:row>
      <xdr:rowOff>85725</xdr:rowOff>
    </xdr:from>
    <xdr:to>
      <xdr:col>0</xdr:col>
      <xdr:colOff>1400175</xdr:colOff>
      <xdr:row>0</xdr:row>
      <xdr:rowOff>304800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a:fillRect/>
        </a:stretch>
      </xdr:blipFill>
      <xdr:spPr>
        <a:xfrm>
          <a:off x="85725" y="85725"/>
          <a:ext cx="1314450" cy="219075"/>
        </a:xfrm>
        <a:prstGeom prst="rect">
          <a:avLst/>
        </a:prstGeom>
        <a:effec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y.pitchbook.com/?pcc=1164389-8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1"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
  <sheetViews>
    <sheetView showGridLines="0" tabSelected="1" topLeftCell="A7" workbookViewId="0">
      <selection activeCell="B12" sqref="B12"/>
    </sheetView>
  </sheetViews>
  <sheetFormatPr baseColWidth="10" defaultColWidth="8.83203125" defaultRowHeight="15" x14ac:dyDescent="0.2"/>
  <cols>
    <col min="1" max="1" width="21.6640625" customWidth="1"/>
    <col min="2" max="2" width="55.1640625" customWidth="1"/>
    <col min="3" max="3" width="22.6640625" customWidth="1"/>
    <col min="4" max="4" width="24" customWidth="1"/>
    <col min="5" max="5" width="39.6640625" customWidth="1"/>
    <col min="6" max="6" width="17.5" customWidth="1"/>
    <col min="7" max="7" width="18.5" customWidth="1"/>
    <col min="8" max="8" width="15.1640625" customWidth="1"/>
    <col min="9" max="9" width="22.5" customWidth="1"/>
    <col min="10" max="10" width="19.5" customWidth="1"/>
    <col min="11" max="11" width="21.83203125" customWidth="1"/>
    <col min="12" max="12" width="20.33203125" customWidth="1"/>
    <col min="13" max="13" width="23.1640625" customWidth="1"/>
    <col min="14" max="14" width="20.33203125" customWidth="1"/>
    <col min="15" max="15" width="26.6640625" customWidth="1"/>
    <col min="16" max="16" width="29.83203125" customWidth="1"/>
    <col min="17" max="17" width="23.83203125" customWidth="1"/>
    <col min="18" max="18" width="18.6640625" customWidth="1"/>
  </cols>
  <sheetData>
    <row r="1" spans="1:18" ht="25" customHeight="1" x14ac:dyDescent="0.2">
      <c r="D1" s="18" t="s">
        <v>49</v>
      </c>
    </row>
    <row r="3" spans="1:18" x14ac:dyDescent="0.2">
      <c r="A3" s="15" t="s">
        <v>45</v>
      </c>
      <c r="B3" s="17" t="s">
        <v>46</v>
      </c>
    </row>
    <row r="4" spans="1:18" x14ac:dyDescent="0.2">
      <c r="A4" s="15" t="s">
        <v>47</v>
      </c>
      <c r="B4" s="25" t="s">
        <v>48</v>
      </c>
      <c r="C4" s="26"/>
      <c r="D4" s="26"/>
      <c r="E4" s="19" t="s">
        <v>50</v>
      </c>
      <c r="F4" s="16">
        <v>45797</v>
      </c>
    </row>
    <row r="5" spans="1:18" x14ac:dyDescent="0.2">
      <c r="B5" s="26"/>
      <c r="C5" s="26"/>
      <c r="D5" s="26"/>
      <c r="E5" s="19" t="s">
        <v>51</v>
      </c>
      <c r="F5" s="20" t="s">
        <v>52</v>
      </c>
    </row>
    <row r="7" spans="1:18" ht="35" customHeight="1" x14ac:dyDescent="0.2">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row>
    <row r="8" spans="1:18" x14ac:dyDescent="0.2">
      <c r="A8" s="9" t="s">
        <v>18</v>
      </c>
      <c r="B8" s="9" t="s">
        <v>19</v>
      </c>
      <c r="C8" s="11" t="s">
        <v>20</v>
      </c>
      <c r="D8" s="11">
        <v>10008.67</v>
      </c>
      <c r="E8" s="9" t="s">
        <v>21</v>
      </c>
      <c r="F8" s="13">
        <v>43356</v>
      </c>
      <c r="G8" s="9" t="s">
        <v>22</v>
      </c>
      <c r="H8" s="12">
        <v>369.42</v>
      </c>
      <c r="I8" s="12">
        <v>369.42</v>
      </c>
      <c r="J8" s="11" t="s">
        <v>20</v>
      </c>
      <c r="K8" s="11" t="s">
        <v>20</v>
      </c>
      <c r="L8" s="11">
        <v>0.04</v>
      </c>
      <c r="M8" s="11">
        <v>10008.67</v>
      </c>
      <c r="N8" s="11">
        <v>-0.02</v>
      </c>
      <c r="O8" s="10" t="s">
        <v>23</v>
      </c>
      <c r="P8" s="9" t="s">
        <v>24</v>
      </c>
      <c r="Q8" s="9" t="s">
        <v>25</v>
      </c>
      <c r="R8" s="7" t="str">
        <f>HYPERLINK("https://my.pitchbook.com?c=109499-50T","View Company Online")</f>
        <v>View Company Online</v>
      </c>
    </row>
    <row r="9" spans="1:18" x14ac:dyDescent="0.2">
      <c r="A9" s="9" t="s">
        <v>29</v>
      </c>
      <c r="B9" s="9" t="s">
        <v>30</v>
      </c>
      <c r="C9" s="11" t="s">
        <v>20</v>
      </c>
      <c r="D9" s="11">
        <v>0.16</v>
      </c>
      <c r="E9" s="9" t="s">
        <v>31</v>
      </c>
      <c r="F9" s="13">
        <v>44300</v>
      </c>
      <c r="G9" s="9" t="s">
        <v>22</v>
      </c>
      <c r="H9" s="12">
        <v>0.28000000000000003</v>
      </c>
      <c r="I9" s="12">
        <v>0.28000000000000003</v>
      </c>
      <c r="J9" s="11" t="s">
        <v>20</v>
      </c>
      <c r="K9" s="11" t="s">
        <v>20</v>
      </c>
      <c r="L9" s="11">
        <v>1.8</v>
      </c>
      <c r="M9" s="11">
        <v>0.16</v>
      </c>
      <c r="N9" s="11" t="s">
        <v>20</v>
      </c>
      <c r="O9" s="10" t="s">
        <v>32</v>
      </c>
      <c r="P9" s="9" t="s">
        <v>26</v>
      </c>
      <c r="Q9" s="9" t="s">
        <v>33</v>
      </c>
      <c r="R9" s="7" t="str">
        <f>HYPERLINK("https://my.pitchbook.com?c=170673-49T","View Company Online")</f>
        <v>View Company Online</v>
      </c>
    </row>
    <row r="10" spans="1:18" x14ac:dyDescent="0.2">
      <c r="A10" s="3" t="s">
        <v>34</v>
      </c>
      <c r="B10" s="3" t="s">
        <v>35</v>
      </c>
      <c r="C10" s="5" t="s">
        <v>20</v>
      </c>
      <c r="D10" s="5">
        <v>0.15</v>
      </c>
      <c r="E10" s="3" t="s">
        <v>36</v>
      </c>
      <c r="F10" s="1">
        <v>44677</v>
      </c>
      <c r="G10" s="3" t="s">
        <v>22</v>
      </c>
      <c r="H10" s="4">
        <v>0.68</v>
      </c>
      <c r="I10" s="4">
        <v>0.68</v>
      </c>
      <c r="J10" s="5" t="s">
        <v>20</v>
      </c>
      <c r="K10" s="5" t="s">
        <v>20</v>
      </c>
      <c r="L10" s="5">
        <v>4.5</v>
      </c>
      <c r="M10" s="5">
        <v>0.15</v>
      </c>
      <c r="N10" s="5" t="s">
        <v>20</v>
      </c>
      <c r="O10" s="6" t="s">
        <v>37</v>
      </c>
      <c r="P10" s="3" t="s">
        <v>38</v>
      </c>
      <c r="Q10" s="3" t="s">
        <v>39</v>
      </c>
      <c r="R10" s="8" t="str">
        <f>HYPERLINK("https://my.pitchbook.com?c=183548-53T","View Company Online")</f>
        <v>View Company Online</v>
      </c>
    </row>
    <row r="11" spans="1:18" x14ac:dyDescent="0.2">
      <c r="A11" s="9" t="s">
        <v>40</v>
      </c>
      <c r="B11" s="9" t="s">
        <v>41</v>
      </c>
      <c r="C11" s="11" t="s">
        <v>20</v>
      </c>
      <c r="D11" s="11">
        <v>1.1299999999999999</v>
      </c>
      <c r="E11" s="9" t="s">
        <v>42</v>
      </c>
      <c r="F11" s="13">
        <v>44985</v>
      </c>
      <c r="G11" s="9" t="s">
        <v>22</v>
      </c>
      <c r="H11" s="12">
        <v>67</v>
      </c>
      <c r="I11" s="12">
        <v>67</v>
      </c>
      <c r="J11" s="11">
        <v>-6.55</v>
      </c>
      <c r="K11" s="11">
        <v>-10.220000000000001</v>
      </c>
      <c r="L11" s="11">
        <v>497</v>
      </c>
      <c r="M11" s="11">
        <v>0.13</v>
      </c>
      <c r="N11" s="11">
        <v>-67.77</v>
      </c>
      <c r="O11" s="10" t="s">
        <v>43</v>
      </c>
      <c r="P11" s="9" t="s">
        <v>27</v>
      </c>
      <c r="Q11" s="9" t="s">
        <v>28</v>
      </c>
      <c r="R11" s="7" t="str">
        <f>HYPERLINK("https://my.pitchbook.com?c=208649-26T","View Company Online")</f>
        <v>View Company Online</v>
      </c>
    </row>
    <row r="13" spans="1:18" x14ac:dyDescent="0.2">
      <c r="A13" s="14" t="s">
        <v>44</v>
      </c>
    </row>
  </sheetData>
  <mergeCells count="1">
    <mergeCell ref="B4:D5"/>
  </mergeCells>
  <hyperlinks>
    <hyperlink ref="B3"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heetViews>
  <sheetFormatPr baseColWidth="10" defaultColWidth="8.83203125" defaultRowHeight="15" x14ac:dyDescent="0.2"/>
  <cols>
    <col min="1" max="1" width="10.5" customWidth="1"/>
    <col min="2" max="2" width="49.1640625" customWidth="1"/>
    <col min="3" max="3" width="27.6640625" customWidth="1"/>
    <col min="4" max="4" width="4.5" customWidth="1"/>
    <col min="5" max="5" width="22.1640625" customWidth="1"/>
  </cols>
  <sheetData>
    <row r="1" spans="1:5" ht="20" x14ac:dyDescent="0.2">
      <c r="A1" s="21" t="s">
        <v>53</v>
      </c>
    </row>
    <row r="3" spans="1:5" x14ac:dyDescent="0.2">
      <c r="A3" s="22" t="s">
        <v>54</v>
      </c>
    </row>
    <row r="4" spans="1:5" x14ac:dyDescent="0.2">
      <c r="A4" s="23" t="s">
        <v>55</v>
      </c>
    </row>
    <row r="6" spans="1:5" x14ac:dyDescent="0.2">
      <c r="A6" s="22" t="s">
        <v>56</v>
      </c>
      <c r="C6" s="23" t="s">
        <v>57</v>
      </c>
      <c r="E6" s="22" t="s">
        <v>58</v>
      </c>
    </row>
    <row r="8" spans="1:5" x14ac:dyDescent="0.2">
      <c r="A8" s="22" t="s">
        <v>59</v>
      </c>
    </row>
    <row r="9" spans="1:5" x14ac:dyDescent="0.2">
      <c r="A9" s="24" t="s">
        <v>60</v>
      </c>
      <c r="B9" s="22" t="s">
        <v>61</v>
      </c>
    </row>
    <row r="10" spans="1:5" x14ac:dyDescent="0.2">
      <c r="A10" s="24" t="s">
        <v>62</v>
      </c>
      <c r="B10" s="22" t="s">
        <v>63</v>
      </c>
    </row>
    <row r="11" spans="1:5" x14ac:dyDescent="0.2">
      <c r="A11" s="24" t="s">
        <v>64</v>
      </c>
      <c r="B11" s="22" t="s">
        <v>65</v>
      </c>
    </row>
    <row r="13" spans="1:5" x14ac:dyDescent="0.2">
      <c r="A13" s="22" t="s">
        <v>66</v>
      </c>
      <c r="B13" s="23" t="s">
        <v>55</v>
      </c>
    </row>
    <row r="15" spans="1:5" x14ac:dyDescent="0.2">
      <c r="A15" s="14" t="s">
        <v>44</v>
      </c>
    </row>
  </sheetData>
  <sheetProtection algorithmName="SHA-512" hashValue="v5pBzGzCLRx2/NBUB7NYNGGVhyCx+Y5n3mivDiRl+yuSanksy5OjDkNbpaCTqTyXgYWRcMsYwDF++L/nNr6sWA==" saltValue="OOkXYAoQPtcPuaO6VFo0Vg==" spinCount="100000" sheet="1" objects="1" scenarios="1"/>
  <hyperlinks>
    <hyperlink ref="A4" r:id="rId1" xr:uid="{00000000-0004-0000-0100-000000000000}"/>
    <hyperlink ref="C6" r:id="rId2" xr:uid="{00000000-0004-0000-0100-000001000000}"/>
    <hyperlink ref="B13"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Videoconferencia IGNIA</cp:lastModifiedBy>
  <dcterms:modified xsi:type="dcterms:W3CDTF">2025-05-20T20:46:26Z</dcterms:modified>
</cp:coreProperties>
</file>