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SIT\3rd Sem\Stat\Lab\"/>
    </mc:Choice>
  </mc:AlternateContent>
  <xr:revisionPtr revIDLastSave="0" documentId="13_ncr:1_{D094C0C6-7F4E-4B0E-9223-7802D0AEF9B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1">Sheet2!$A$1:$K$143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0" i="2" l="1"/>
  <c r="E61" i="2" s="1"/>
  <c r="E39" i="2" l="1"/>
  <c r="E40" i="2"/>
  <c r="E41" i="2"/>
  <c r="E42" i="2"/>
  <c r="E43" i="2"/>
  <c r="E44" i="2"/>
  <c r="E45" i="2"/>
  <c r="E46" i="2"/>
  <c r="E47" i="2"/>
  <c r="E38" i="2"/>
  <c r="E58" i="2" l="1"/>
  <c r="E57" i="2"/>
  <c r="E56" i="2"/>
  <c r="E63" i="2" s="1"/>
  <c r="E65" i="2" l="1"/>
  <c r="B72" i="2" s="1"/>
  <c r="E64" i="2"/>
  <c r="B67" i="2" s="1"/>
  <c r="E59" i="2"/>
</calcChain>
</file>

<file path=xl/sharedStrings.xml><?xml version="1.0" encoding="utf-8"?>
<sst xmlns="http://schemas.openxmlformats.org/spreadsheetml/2006/main" count="103" uniqueCount="87">
  <si>
    <t>Section: A</t>
  </si>
  <si>
    <t>Paired t test</t>
  </si>
  <si>
    <t xml:space="preserve">Statistics practical no.: </t>
  </si>
  <si>
    <t>Date: 2</t>
  </si>
  <si>
    <t>Roll no.: 01/076</t>
  </si>
  <si>
    <t>Question:</t>
  </si>
  <si>
    <t xml:space="preserve">Memory capacity of 10 students was tested before and after training, state </t>
  </si>
  <si>
    <t>whether the traning was effective or not from the following scores.</t>
  </si>
  <si>
    <t>Roll No.</t>
  </si>
  <si>
    <t xml:space="preserve">Before </t>
  </si>
  <si>
    <t xml:space="preserve">After </t>
  </si>
  <si>
    <t>Nagarjuna College of Information Technology</t>
  </si>
  <si>
    <t>Working Expression: We have,</t>
  </si>
  <si>
    <t>Calculation: Here,</t>
  </si>
  <si>
    <t xml:space="preserve">Before(x) </t>
  </si>
  <si>
    <t xml:space="preserve">After(y) </t>
  </si>
  <si>
    <t>d = x-y</t>
  </si>
  <si>
    <t>No. of observations</t>
  </si>
  <si>
    <t>Symbols</t>
  </si>
  <si>
    <t>Value</t>
  </si>
  <si>
    <t>Formula</t>
  </si>
  <si>
    <t>n</t>
  </si>
  <si>
    <t>,=COUNT(E38:E47)</t>
  </si>
  <si>
    <t>Mean of difference</t>
  </si>
  <si>
    <t>d̅</t>
  </si>
  <si>
    <t>,=AVERAGE(E38:E47)</t>
  </si>
  <si>
    <t>SD of difference</t>
  </si>
  <si>
    <r>
      <t>s</t>
    </r>
    <r>
      <rPr>
        <vertAlign val="subscript"/>
        <sz val="11"/>
        <color theme="1"/>
        <rFont val="Calibri"/>
        <family val="2"/>
      </rPr>
      <t xml:space="preserve">d </t>
    </r>
  </si>
  <si>
    <t>,=STDEV(E38:E47)</t>
  </si>
  <si>
    <t>Standard error</t>
  </si>
  <si>
    <t>SE(d̅)</t>
  </si>
  <si>
    <t>Calculated value of t</t>
  </si>
  <si>
    <t>Tabulated value of t</t>
  </si>
  <si>
    <t>Level of significance</t>
  </si>
  <si>
    <t>α</t>
  </si>
  <si>
    <t>Degree of freedom</t>
  </si>
  <si>
    <t xml:space="preserve">n - 1 </t>
  </si>
  <si>
    <t>P-value</t>
  </si>
  <si>
    <t>|t|</t>
  </si>
  <si>
    <t xml:space="preserve">         H0:</t>
  </si>
  <si>
    <r>
      <t>d</t>
    </r>
    <r>
      <rPr>
        <sz val="11"/>
        <color theme="1"/>
        <rFont val="Calibri"/>
        <family val="2"/>
      </rPr>
      <t>̅ = 0</t>
    </r>
  </si>
  <si>
    <t xml:space="preserve">         H1:</t>
  </si>
  <si>
    <r>
      <t>d</t>
    </r>
    <r>
      <rPr>
        <sz val="11"/>
        <color theme="1"/>
        <rFont val="Calibri"/>
        <family val="2"/>
      </rPr>
      <t>̅ ‡ 0</t>
    </r>
  </si>
  <si>
    <t>Decision:</t>
  </si>
  <si>
    <t>tα/2, n-1</t>
  </si>
  <si>
    <t>P- Value approach</t>
  </si>
  <si>
    <t>Subject : Statistics II (STA 210)</t>
  </si>
  <si>
    <t>Statistics practional no 03</t>
  </si>
  <si>
    <t>Paired T test</t>
  </si>
  <si>
    <t>,=TDIST(E61,E63,2)</t>
  </si>
  <si>
    <t>,=TINV(E62,E63)</t>
  </si>
  <si>
    <t>,=E56-1</t>
  </si>
  <si>
    <t>ABS(E60)</t>
  </si>
  <si>
    <t>,=E58/SQRT(E56)</t>
  </si>
  <si>
    <t>,=E57/E59</t>
  </si>
  <si>
    <t>Using SPSS,</t>
  </si>
  <si>
    <t>SYNTAX</t>
  </si>
  <si>
    <t>T-TEST PAIRS=BeforeTraining WITH AfterTraining (PAIRED)</t>
  </si>
  <si>
    <t xml:space="preserve">  /CRITERIA=CI(.9500)</t>
  </si>
  <si>
    <t xml:space="preserve">  /MISSING=ANALYSIS.</t>
  </si>
  <si>
    <t>OUTPUT TABLE</t>
  </si>
  <si>
    <t>Paired Samples Statistics</t>
  </si>
  <si>
    <t/>
  </si>
  <si>
    <t>Mean</t>
  </si>
  <si>
    <t>N</t>
  </si>
  <si>
    <t>Std. Deviation</t>
  </si>
  <si>
    <t>Std. Error Mean</t>
  </si>
  <si>
    <t>Pair 1</t>
  </si>
  <si>
    <t>BeforeTraining</t>
  </si>
  <si>
    <t>AfterTraining</t>
  </si>
  <si>
    <t>Paired Samples Correlations</t>
  </si>
  <si>
    <t>Correlation</t>
  </si>
  <si>
    <t>Sig.</t>
  </si>
  <si>
    <t>BeforeTraining &amp; AfterTraining</t>
  </si>
  <si>
    <t>Paired Samples Test</t>
  </si>
  <si>
    <t>Paired Differences</t>
  </si>
  <si>
    <t>t</t>
  </si>
  <si>
    <t>df</t>
  </si>
  <si>
    <t>Sig. (2-tailed)</t>
  </si>
  <si>
    <t>95% Confidence Interval of the Difference</t>
  </si>
  <si>
    <t>Lower</t>
  </si>
  <si>
    <t>Upper</t>
  </si>
  <si>
    <t>BeforeTraining - AfterTraining</t>
  </si>
  <si>
    <t>,=IF(E61&lt;E64,"H0 is accepted","H1 is rejected.")</t>
  </si>
  <si>
    <t>IF(E65&gt;E62,"H0 is accepted","H1 is rejected.")</t>
  </si>
  <si>
    <t>Date: 2080/04/08</t>
  </si>
  <si>
    <t>NAGARJUNA COLLEGE OF INFORMATION TECHNOLOY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</si>
</sst>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.00"/>
    <numFmt numFmtId="165" formatCode="###0"/>
    <numFmt numFmtId="166" formatCode="###0.000"/>
    <numFmt numFmtId="167" formatCode="####.00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2">
    <xf numFmtId="0" fontId="0" fillId="0" borderId="0"/>
    <xf numFmtId="0" fontId="7" fillId="0" borderId="0"/>
  </cellStyleXfs>
  <cellXfs count="5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1"/>
    <xf numFmtId="0" fontId="9" fillId="0" borderId="3" xfId="1" applyFont="1" applyBorder="1" applyAlignment="1">
      <alignment horizontal="center" wrapText="1"/>
    </xf>
    <xf numFmtId="0" fontId="9" fillId="0" borderId="4" xfId="1" applyFont="1" applyBorder="1" applyAlignment="1">
      <alignment horizontal="center" wrapText="1"/>
    </xf>
    <xf numFmtId="0" fontId="9" fillId="0" borderId="5" xfId="1" applyFont="1" applyBorder="1" applyAlignment="1">
      <alignment horizontal="center" wrapText="1"/>
    </xf>
    <xf numFmtId="0" fontId="9" fillId="0" borderId="7" xfId="1" applyFont="1" applyBorder="1" applyAlignment="1">
      <alignment horizontal="left" vertical="top" wrapText="1"/>
    </xf>
    <xf numFmtId="164" fontId="9" fillId="0" borderId="8" xfId="1" applyNumberFormat="1" applyFont="1" applyBorder="1" applyAlignment="1">
      <alignment horizontal="right" vertical="center"/>
    </xf>
    <xf numFmtId="165" fontId="9" fillId="0" borderId="9" xfId="1" applyNumberFormat="1" applyFont="1" applyBorder="1" applyAlignment="1">
      <alignment horizontal="right" vertical="center"/>
    </xf>
    <xf numFmtId="166" fontId="9" fillId="0" borderId="9" xfId="1" applyNumberFormat="1" applyFont="1" applyBorder="1" applyAlignment="1">
      <alignment horizontal="right" vertical="center"/>
    </xf>
    <xf numFmtId="166" fontId="9" fillId="0" borderId="10" xfId="1" applyNumberFormat="1" applyFont="1" applyBorder="1" applyAlignment="1">
      <alignment horizontal="right" vertical="center"/>
    </xf>
    <xf numFmtId="0" fontId="9" fillId="0" borderId="12" xfId="1" applyFont="1" applyBorder="1" applyAlignment="1">
      <alignment horizontal="left" vertical="top" wrapText="1"/>
    </xf>
    <xf numFmtId="164" fontId="9" fillId="0" borderId="13" xfId="1" applyNumberFormat="1" applyFont="1" applyBorder="1" applyAlignment="1">
      <alignment horizontal="right" vertical="center"/>
    </xf>
    <xf numFmtId="165" fontId="9" fillId="0" borderId="14" xfId="1" applyNumberFormat="1" applyFont="1" applyBorder="1" applyAlignment="1">
      <alignment horizontal="right" vertical="center"/>
    </xf>
    <xf numFmtId="166" fontId="9" fillId="0" borderId="14" xfId="1" applyNumberFormat="1" applyFont="1" applyBorder="1" applyAlignment="1">
      <alignment horizontal="right" vertical="center"/>
    </xf>
    <xf numFmtId="166" fontId="9" fillId="0" borderId="15" xfId="1" applyNumberFormat="1" applyFont="1" applyBorder="1" applyAlignment="1">
      <alignment horizontal="right" vertical="center"/>
    </xf>
    <xf numFmtId="0" fontId="9" fillId="0" borderId="1" xfId="1" applyFont="1" applyBorder="1" applyAlignment="1">
      <alignment horizontal="left" vertical="top" wrapText="1"/>
    </xf>
    <xf numFmtId="0" fontId="9" fillId="0" borderId="2" xfId="1" applyFont="1" applyBorder="1" applyAlignment="1">
      <alignment horizontal="left" vertical="top" wrapText="1"/>
    </xf>
    <xf numFmtId="165" fontId="9" fillId="0" borderId="3" xfId="1" applyNumberFormat="1" applyFont="1" applyBorder="1" applyAlignment="1">
      <alignment horizontal="right" vertical="center"/>
    </xf>
    <xf numFmtId="167" fontId="9" fillId="0" borderId="4" xfId="1" applyNumberFormat="1" applyFont="1" applyBorder="1" applyAlignment="1">
      <alignment horizontal="right" vertical="center"/>
    </xf>
    <xf numFmtId="167" fontId="9" fillId="0" borderId="5" xfId="1" applyNumberFormat="1" applyFont="1" applyBorder="1" applyAlignment="1">
      <alignment horizontal="right" vertical="center"/>
    </xf>
    <xf numFmtId="0" fontId="9" fillId="0" borderId="25" xfId="1" applyFont="1" applyBorder="1" applyAlignment="1">
      <alignment horizontal="center" wrapText="1"/>
    </xf>
    <xf numFmtId="166" fontId="9" fillId="0" borderId="3" xfId="1" applyNumberFormat="1" applyFont="1" applyBorder="1" applyAlignment="1">
      <alignment horizontal="right" vertical="center"/>
    </xf>
    <xf numFmtId="166" fontId="9" fillId="0" borderId="4" xfId="1" applyNumberFormat="1" applyFont="1" applyBorder="1" applyAlignment="1">
      <alignment horizontal="right" vertical="center"/>
    </xf>
    <xf numFmtId="165" fontId="9" fillId="0" borderId="4" xfId="1" applyNumberFormat="1" applyFont="1" applyBorder="1" applyAlignment="1">
      <alignment horizontal="right" vertical="center"/>
    </xf>
    <xf numFmtId="0" fontId="8" fillId="0" borderId="0" xfId="1" applyFont="1" applyAlignment="1">
      <alignment horizontal="center" vertical="center" wrapText="1"/>
    </xf>
    <xf numFmtId="0" fontId="9" fillId="0" borderId="6" xfId="1" applyFont="1" applyBorder="1" applyAlignment="1">
      <alignment horizontal="left" wrapText="1"/>
    </xf>
    <xf numFmtId="0" fontId="9" fillId="0" borderId="7" xfId="1" applyFont="1" applyBorder="1" applyAlignment="1">
      <alignment horizontal="left" wrapText="1"/>
    </xf>
    <xf numFmtId="0" fontId="9" fillId="0" borderId="19" xfId="1" applyFont="1" applyBorder="1" applyAlignment="1">
      <alignment horizontal="left" wrapText="1"/>
    </xf>
    <xf numFmtId="0" fontId="9" fillId="0" borderId="20" xfId="1" applyFont="1" applyBorder="1" applyAlignment="1">
      <alignment horizontal="left" wrapText="1"/>
    </xf>
    <xf numFmtId="0" fontId="9" fillId="0" borderId="11" xfId="1" applyFont="1" applyBorder="1" applyAlignment="1">
      <alignment horizontal="left" wrapText="1"/>
    </xf>
    <xf numFmtId="0" fontId="9" fillId="0" borderId="12" xfId="1" applyFont="1" applyBorder="1" applyAlignment="1">
      <alignment horizontal="left" wrapText="1"/>
    </xf>
    <xf numFmtId="0" fontId="9" fillId="0" borderId="16" xfId="1" applyFont="1" applyBorder="1" applyAlignment="1">
      <alignment horizontal="center" wrapText="1"/>
    </xf>
    <xf numFmtId="0" fontId="9" fillId="0" borderId="17" xfId="1" applyFont="1" applyBorder="1" applyAlignment="1">
      <alignment horizontal="center" wrapText="1"/>
    </xf>
    <xf numFmtId="0" fontId="9" fillId="0" borderId="22" xfId="1" applyFont="1" applyBorder="1" applyAlignment="1">
      <alignment horizontal="center" wrapText="1"/>
    </xf>
    <xf numFmtId="0" fontId="9" fillId="0" borderId="25" xfId="1" applyFont="1" applyBorder="1" applyAlignment="1">
      <alignment horizontal="center" wrapText="1"/>
    </xf>
    <xf numFmtId="0" fontId="9" fillId="0" borderId="18" xfId="1" applyFont="1" applyBorder="1" applyAlignment="1">
      <alignment horizontal="center" wrapText="1"/>
    </xf>
    <xf numFmtId="0" fontId="9" fillId="0" borderId="23" xfId="1" applyFont="1" applyBorder="1" applyAlignment="1">
      <alignment horizontal="center" wrapText="1"/>
    </xf>
    <xf numFmtId="0" fontId="9" fillId="0" borderId="26" xfId="1" applyFont="1" applyBorder="1" applyAlignment="1">
      <alignment horizontal="center" wrapText="1"/>
    </xf>
    <xf numFmtId="0" fontId="9" fillId="0" borderId="21" xfId="1" applyFont="1" applyBorder="1" applyAlignment="1">
      <alignment horizontal="center" wrapText="1"/>
    </xf>
    <xf numFmtId="0" fontId="9" fillId="0" borderId="24" xfId="1" applyFont="1" applyBorder="1" applyAlignment="1">
      <alignment horizontal="center" wrapText="1"/>
    </xf>
    <xf numFmtId="0" fontId="9" fillId="0" borderId="1" xfId="1" applyFont="1" applyBorder="1" applyAlignment="1">
      <alignment horizontal="left" wrapText="1"/>
    </xf>
    <xf numFmtId="0" fontId="9" fillId="0" borderId="2" xfId="1" applyFont="1" applyBorder="1" applyAlignment="1">
      <alignment horizontal="left" wrapText="1"/>
    </xf>
    <xf numFmtId="0" fontId="9" fillId="0" borderId="6" xfId="1" applyFont="1" applyBorder="1" applyAlignment="1">
      <alignment horizontal="left" vertical="top" wrapText="1"/>
    </xf>
    <xf numFmtId="0" fontId="9" fillId="0" borderId="11" xfId="1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_Sheet1" xfId="1" xr:uid="{73DF215B-9293-4479-AA50-117BCB36321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8</xdr:col>
          <xdr:colOff>30480</xdr:colOff>
          <xdr:row>32</xdr:row>
          <xdr:rowOff>220980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1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9"/>
  <sheetViews>
    <sheetView topLeftCell="A5" zoomScale="120" zoomScaleNormal="120" workbookViewId="0">
      <selection activeCell="D17" sqref="D17"/>
    </sheetView>
  </sheetViews>
  <sheetFormatPr defaultColWidth="8.88671875" defaultRowHeight="14.4" x14ac:dyDescent="0.3"/>
  <sheetData>
    <row r="2" spans="1:9" x14ac:dyDescent="0.3">
      <c r="C2" t="s">
        <v>1</v>
      </c>
    </row>
    <row r="4" spans="1:9" x14ac:dyDescent="0.3">
      <c r="A4" s="1" t="s">
        <v>4</v>
      </c>
      <c r="B4" s="1"/>
      <c r="C4" s="2" t="s">
        <v>11</v>
      </c>
      <c r="D4" s="1"/>
      <c r="E4" s="1"/>
      <c r="F4" s="1"/>
      <c r="H4" s="1"/>
      <c r="I4" s="1"/>
    </row>
    <row r="5" spans="1:9" x14ac:dyDescent="0.3">
      <c r="A5" s="1" t="s">
        <v>0</v>
      </c>
      <c r="B5" s="1"/>
      <c r="C5" s="1" t="s">
        <v>2</v>
      </c>
      <c r="D5" s="1"/>
      <c r="E5" s="1"/>
      <c r="F5" s="1"/>
      <c r="G5" s="1" t="s">
        <v>3</v>
      </c>
      <c r="H5" s="1"/>
      <c r="I5" s="1"/>
    </row>
    <row r="6" spans="1:9" x14ac:dyDescent="0.3">
      <c r="A6" s="1"/>
      <c r="B6" s="1"/>
      <c r="C6" s="1"/>
      <c r="D6" s="1"/>
      <c r="E6" s="1"/>
      <c r="F6" s="1"/>
      <c r="G6" s="1"/>
      <c r="H6" s="1"/>
      <c r="I6" s="1"/>
    </row>
    <row r="7" spans="1:9" x14ac:dyDescent="0.3">
      <c r="A7" t="s">
        <v>5</v>
      </c>
      <c r="B7" t="s">
        <v>6</v>
      </c>
    </row>
    <row r="8" spans="1:9" x14ac:dyDescent="0.3">
      <c r="B8" t="s">
        <v>7</v>
      </c>
    </row>
    <row r="9" spans="1:9" x14ac:dyDescent="0.3">
      <c r="B9" s="3" t="s">
        <v>8</v>
      </c>
      <c r="C9" s="3" t="s">
        <v>9</v>
      </c>
      <c r="D9" s="3" t="s">
        <v>10</v>
      </c>
    </row>
    <row r="10" spans="1:9" x14ac:dyDescent="0.3">
      <c r="B10" s="3">
        <v>1</v>
      </c>
      <c r="C10" s="3">
        <v>12</v>
      </c>
      <c r="D10" s="3">
        <v>15</v>
      </c>
    </row>
    <row r="11" spans="1:9" x14ac:dyDescent="0.3">
      <c r="B11" s="3">
        <v>2</v>
      </c>
      <c r="C11" s="3">
        <v>14</v>
      </c>
      <c r="D11" s="3">
        <v>16</v>
      </c>
    </row>
    <row r="12" spans="1:9" x14ac:dyDescent="0.3">
      <c r="B12" s="3">
        <v>3</v>
      </c>
      <c r="C12" s="3">
        <v>11</v>
      </c>
      <c r="D12" s="3">
        <v>10</v>
      </c>
    </row>
    <row r="13" spans="1:9" x14ac:dyDescent="0.3">
      <c r="B13" s="3">
        <v>4</v>
      </c>
      <c r="C13" s="3">
        <v>8</v>
      </c>
      <c r="D13" s="3">
        <v>7</v>
      </c>
    </row>
    <row r="14" spans="1:9" x14ac:dyDescent="0.3">
      <c r="B14" s="3">
        <v>5</v>
      </c>
      <c r="C14" s="3">
        <v>7</v>
      </c>
      <c r="D14" s="3">
        <v>5</v>
      </c>
    </row>
    <row r="15" spans="1:9" x14ac:dyDescent="0.3">
      <c r="B15" s="3">
        <v>6</v>
      </c>
      <c r="C15" s="3">
        <v>10</v>
      </c>
      <c r="D15" s="3">
        <v>12</v>
      </c>
    </row>
    <row r="16" spans="1:9" x14ac:dyDescent="0.3">
      <c r="B16" s="3">
        <v>7</v>
      </c>
      <c r="C16" s="3">
        <v>3</v>
      </c>
      <c r="D16" s="3">
        <v>10</v>
      </c>
    </row>
    <row r="17" spans="2:4" x14ac:dyDescent="0.3">
      <c r="B17" s="3">
        <v>8</v>
      </c>
      <c r="C17" s="3">
        <v>0</v>
      </c>
      <c r="D17" s="3">
        <v>2</v>
      </c>
    </row>
    <row r="18" spans="2:4" x14ac:dyDescent="0.3">
      <c r="B18" s="3">
        <v>9</v>
      </c>
      <c r="C18" s="3">
        <v>5</v>
      </c>
      <c r="D18" s="3">
        <v>3</v>
      </c>
    </row>
    <row r="19" spans="2:4" x14ac:dyDescent="0.3">
      <c r="B19" s="3">
        <v>10</v>
      </c>
      <c r="C19" s="3">
        <v>6</v>
      </c>
      <c r="D19" s="3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4"/>
  <sheetViews>
    <sheetView tabSelected="1" view="pageLayout" topLeftCell="A39" zoomScaleNormal="140" zoomScaleSheetLayoutView="97" workbookViewId="0">
      <selection activeCell="I47" sqref="I47"/>
    </sheetView>
  </sheetViews>
  <sheetFormatPr defaultColWidth="8.88671875" defaultRowHeight="14.4" x14ac:dyDescent="0.3"/>
  <sheetData>
    <row r="1" spans="1:11" x14ac:dyDescent="0.3">
      <c r="A1" s="55" t="s">
        <v>86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x14ac:dyDescent="0.3">
      <c r="I2" s="55" t="s">
        <v>85</v>
      </c>
      <c r="J2" s="55"/>
      <c r="K2" s="55"/>
    </row>
    <row r="3" spans="1:11" x14ac:dyDescent="0.3">
      <c r="A3" s="56"/>
      <c r="B3" s="56"/>
      <c r="C3" s="56"/>
      <c r="D3" s="55" t="s">
        <v>47</v>
      </c>
      <c r="E3" s="55"/>
      <c r="F3" s="55"/>
      <c r="G3" s="55"/>
    </row>
    <row r="4" spans="1:11" x14ac:dyDescent="0.3">
      <c r="C4" s="5"/>
      <c r="D4" s="55" t="s">
        <v>48</v>
      </c>
      <c r="E4" s="55"/>
      <c r="F4" s="55"/>
      <c r="G4" s="55"/>
    </row>
    <row r="5" spans="1:11" x14ac:dyDescent="0.3">
      <c r="A5" t="s">
        <v>46</v>
      </c>
    </row>
    <row r="6" spans="1:11" x14ac:dyDescent="0.3">
      <c r="A6" t="s">
        <v>5</v>
      </c>
      <c r="B6" t="s">
        <v>6</v>
      </c>
    </row>
    <row r="7" spans="1:11" x14ac:dyDescent="0.3">
      <c r="B7" t="s">
        <v>7</v>
      </c>
    </row>
    <row r="8" spans="1:11" x14ac:dyDescent="0.3">
      <c r="B8" s="3" t="s">
        <v>8</v>
      </c>
      <c r="C8" s="3" t="s">
        <v>9</v>
      </c>
      <c r="D8" s="3" t="s">
        <v>10</v>
      </c>
    </row>
    <row r="9" spans="1:11" x14ac:dyDescent="0.3">
      <c r="B9" s="5">
        <v>1</v>
      </c>
      <c r="C9" s="5">
        <v>12</v>
      </c>
      <c r="D9" s="5">
        <v>15</v>
      </c>
    </row>
    <row r="10" spans="1:11" x14ac:dyDescent="0.3">
      <c r="B10" s="5">
        <v>2</v>
      </c>
      <c r="C10" s="5">
        <v>14</v>
      </c>
      <c r="D10" s="5">
        <v>16</v>
      </c>
    </row>
    <row r="11" spans="1:11" x14ac:dyDescent="0.3">
      <c r="B11" s="5">
        <v>3</v>
      </c>
      <c r="C11" s="5">
        <v>11</v>
      </c>
      <c r="D11" s="5">
        <v>10</v>
      </c>
    </row>
    <row r="12" spans="1:11" x14ac:dyDescent="0.3">
      <c r="B12" s="5">
        <v>4</v>
      </c>
      <c r="C12" s="5">
        <v>8</v>
      </c>
      <c r="D12" s="5">
        <v>7</v>
      </c>
    </row>
    <row r="13" spans="1:11" x14ac:dyDescent="0.3">
      <c r="B13" s="5">
        <v>5</v>
      </c>
      <c r="C13" s="5">
        <v>7</v>
      </c>
      <c r="D13" s="5">
        <v>5</v>
      </c>
    </row>
    <row r="14" spans="1:11" x14ac:dyDescent="0.3">
      <c r="B14" s="5">
        <v>6</v>
      </c>
      <c r="C14" s="5">
        <v>10</v>
      </c>
      <c r="D14" s="5">
        <v>12</v>
      </c>
    </row>
    <row r="15" spans="1:11" x14ac:dyDescent="0.3">
      <c r="B15" s="5">
        <v>7</v>
      </c>
      <c r="C15" s="5">
        <v>3</v>
      </c>
      <c r="D15" s="5">
        <v>10</v>
      </c>
    </row>
    <row r="16" spans="1:11" x14ac:dyDescent="0.3">
      <c r="B16" s="5">
        <v>8</v>
      </c>
      <c r="C16" s="5">
        <v>0</v>
      </c>
      <c r="D16" s="5">
        <v>2</v>
      </c>
    </row>
    <row r="17" spans="1:4" x14ac:dyDescent="0.3">
      <c r="B17" s="5">
        <v>9</v>
      </c>
      <c r="C17" s="5">
        <v>5</v>
      </c>
      <c r="D17" s="5">
        <v>3</v>
      </c>
    </row>
    <row r="18" spans="1:4" x14ac:dyDescent="0.3">
      <c r="B18" s="5">
        <v>10</v>
      </c>
      <c r="C18" s="5">
        <v>6</v>
      </c>
      <c r="D18" s="5">
        <v>8</v>
      </c>
    </row>
    <row r="20" spans="1:4" x14ac:dyDescent="0.3">
      <c r="A20" t="s">
        <v>12</v>
      </c>
    </row>
    <row r="22" spans="1:4" x14ac:dyDescent="0.3">
      <c r="B22" s="4"/>
    </row>
    <row r="23" spans="1:4" x14ac:dyDescent="0.3">
      <c r="B23" s="4"/>
    </row>
    <row r="24" spans="1:4" x14ac:dyDescent="0.3">
      <c r="B24" s="4"/>
    </row>
    <row r="25" spans="1:4" x14ac:dyDescent="0.3">
      <c r="B25" s="4"/>
    </row>
    <row r="26" spans="1:4" x14ac:dyDescent="0.3">
      <c r="B26" s="4"/>
    </row>
    <row r="27" spans="1:4" x14ac:dyDescent="0.3">
      <c r="B27" s="4"/>
    </row>
    <row r="28" spans="1:4" x14ac:dyDescent="0.3">
      <c r="B28" s="4"/>
    </row>
    <row r="29" spans="1:4" x14ac:dyDescent="0.3">
      <c r="B29" s="4"/>
    </row>
    <row r="30" spans="1:4" x14ac:dyDescent="0.3">
      <c r="B30" s="4"/>
    </row>
    <row r="31" spans="1:4" x14ac:dyDescent="0.3">
      <c r="B31" s="4"/>
    </row>
    <row r="32" spans="1:4" x14ac:dyDescent="0.3">
      <c r="B32" s="4"/>
    </row>
    <row r="34" spans="1:5" x14ac:dyDescent="0.3">
      <c r="A34" t="s">
        <v>13</v>
      </c>
    </row>
    <row r="35" spans="1:5" x14ac:dyDescent="0.3">
      <c r="B35" t="s">
        <v>39</v>
      </c>
      <c r="C35" t="s">
        <v>40</v>
      </c>
    </row>
    <row r="36" spans="1:5" x14ac:dyDescent="0.3">
      <c r="B36" t="s">
        <v>41</v>
      </c>
      <c r="C36" t="s">
        <v>42</v>
      </c>
    </row>
    <row r="37" spans="1:5" x14ac:dyDescent="0.3">
      <c r="B37" s="3" t="s">
        <v>8</v>
      </c>
      <c r="C37" s="3" t="s">
        <v>14</v>
      </c>
      <c r="D37" s="3" t="s">
        <v>15</v>
      </c>
      <c r="E37" s="3" t="s">
        <v>16</v>
      </c>
    </row>
    <row r="38" spans="1:5" x14ac:dyDescent="0.3">
      <c r="B38" s="5">
        <v>1</v>
      </c>
      <c r="C38" s="5">
        <v>12</v>
      </c>
      <c r="D38" s="5">
        <v>15</v>
      </c>
      <c r="E38" s="5">
        <f>C38-D38</f>
        <v>-3</v>
      </c>
    </row>
    <row r="39" spans="1:5" x14ac:dyDescent="0.3">
      <c r="B39" s="5">
        <v>2</v>
      </c>
      <c r="C39" s="5">
        <v>14</v>
      </c>
      <c r="D39" s="5">
        <v>16</v>
      </c>
      <c r="E39" s="5">
        <f t="shared" ref="E39:E47" si="0">C39-D39</f>
        <v>-2</v>
      </c>
    </row>
    <row r="40" spans="1:5" x14ac:dyDescent="0.3">
      <c r="B40" s="5">
        <v>3</v>
      </c>
      <c r="C40" s="5">
        <v>11</v>
      </c>
      <c r="D40" s="5">
        <v>10</v>
      </c>
      <c r="E40" s="5">
        <f t="shared" si="0"/>
        <v>1</v>
      </c>
    </row>
    <row r="41" spans="1:5" x14ac:dyDescent="0.3">
      <c r="B41" s="5">
        <v>4</v>
      </c>
      <c r="C41" s="5">
        <v>8</v>
      </c>
      <c r="D41" s="5">
        <v>7</v>
      </c>
      <c r="E41" s="5">
        <f t="shared" si="0"/>
        <v>1</v>
      </c>
    </row>
    <row r="42" spans="1:5" x14ac:dyDescent="0.3">
      <c r="B42" s="5">
        <v>5</v>
      </c>
      <c r="C42" s="5">
        <v>7</v>
      </c>
      <c r="D42" s="5">
        <v>5</v>
      </c>
      <c r="E42" s="5">
        <f t="shared" si="0"/>
        <v>2</v>
      </c>
    </row>
    <row r="43" spans="1:5" x14ac:dyDescent="0.3">
      <c r="B43" s="5">
        <v>6</v>
      </c>
      <c r="C43" s="5">
        <v>10</v>
      </c>
      <c r="D43" s="5">
        <v>12</v>
      </c>
      <c r="E43" s="5">
        <f t="shared" si="0"/>
        <v>-2</v>
      </c>
    </row>
    <row r="44" spans="1:5" x14ac:dyDescent="0.3">
      <c r="B44" s="5">
        <v>7</v>
      </c>
      <c r="C44" s="5">
        <v>3</v>
      </c>
      <c r="D44" s="5">
        <v>10</v>
      </c>
      <c r="E44" s="5">
        <f t="shared" si="0"/>
        <v>-7</v>
      </c>
    </row>
    <row r="45" spans="1:5" x14ac:dyDescent="0.3">
      <c r="B45" s="5">
        <v>8</v>
      </c>
      <c r="C45" s="5">
        <v>0</v>
      </c>
      <c r="D45" s="5">
        <v>2</v>
      </c>
      <c r="E45" s="5">
        <f t="shared" si="0"/>
        <v>-2</v>
      </c>
    </row>
    <row r="46" spans="1:5" x14ac:dyDescent="0.3">
      <c r="B46" s="5">
        <v>9</v>
      </c>
      <c r="C46" s="5">
        <v>5</v>
      </c>
      <c r="D46" s="5">
        <v>3</v>
      </c>
      <c r="E46" s="5">
        <f t="shared" si="0"/>
        <v>2</v>
      </c>
    </row>
    <row r="47" spans="1:5" x14ac:dyDescent="0.3">
      <c r="B47" s="5">
        <v>10</v>
      </c>
      <c r="C47" s="5">
        <v>6</v>
      </c>
      <c r="D47" s="5">
        <v>8</v>
      </c>
      <c r="E47" s="5">
        <f t="shared" si="0"/>
        <v>-2</v>
      </c>
    </row>
    <row r="55" spans="1:10" x14ac:dyDescent="0.3">
      <c r="D55" s="5" t="s">
        <v>18</v>
      </c>
      <c r="E55" s="5" t="s">
        <v>19</v>
      </c>
      <c r="F55" s="55" t="s">
        <v>20</v>
      </c>
      <c r="G55" s="55"/>
      <c r="H55" s="55"/>
    </row>
    <row r="56" spans="1:10" x14ac:dyDescent="0.3">
      <c r="A56" s="56" t="s">
        <v>17</v>
      </c>
      <c r="B56" s="56"/>
      <c r="D56" s="5" t="s">
        <v>21</v>
      </c>
      <c r="E56" s="5">
        <f>COUNT(E38:E47)</f>
        <v>10</v>
      </c>
      <c r="F56" s="55" t="s">
        <v>22</v>
      </c>
      <c r="G56" s="55"/>
      <c r="H56" s="55"/>
    </row>
    <row r="57" spans="1:10" x14ac:dyDescent="0.3">
      <c r="A57" s="56" t="s">
        <v>23</v>
      </c>
      <c r="B57" s="56"/>
      <c r="D57" s="6" t="s">
        <v>24</v>
      </c>
      <c r="E57" s="5">
        <f>AVERAGE(E38:E47)</f>
        <v>-1.2</v>
      </c>
      <c r="F57" s="55" t="s">
        <v>25</v>
      </c>
      <c r="G57" s="55"/>
      <c r="H57" s="55"/>
      <c r="I57" s="8"/>
      <c r="J57" s="8"/>
    </row>
    <row r="58" spans="1:10" ht="15.6" x14ac:dyDescent="0.35">
      <c r="A58" s="56" t="s">
        <v>26</v>
      </c>
      <c r="B58" s="56"/>
      <c r="D58" s="6" t="s">
        <v>27</v>
      </c>
      <c r="E58" s="5">
        <f>STDEV(E38:E47)</f>
        <v>2.780887148615228</v>
      </c>
      <c r="F58" s="55" t="s">
        <v>28</v>
      </c>
      <c r="G58" s="55"/>
      <c r="H58" s="55"/>
    </row>
    <row r="59" spans="1:10" x14ac:dyDescent="0.3">
      <c r="A59" s="56" t="s">
        <v>29</v>
      </c>
      <c r="B59" s="56"/>
      <c r="D59" s="6" t="s">
        <v>30</v>
      </c>
      <c r="E59" s="5">
        <f>E58/SQRT(E56)</f>
        <v>0.87939373055152792</v>
      </c>
      <c r="F59" s="55" t="s">
        <v>53</v>
      </c>
      <c r="G59" s="55"/>
      <c r="H59" s="55"/>
    </row>
    <row r="60" spans="1:10" x14ac:dyDescent="0.3">
      <c r="A60" s="56" t="s">
        <v>31</v>
      </c>
      <c r="B60" s="56"/>
      <c r="D60" s="6"/>
      <c r="E60" s="5">
        <f>E57/E59</f>
        <v>-1.364576478442026</v>
      </c>
      <c r="F60" s="55" t="s">
        <v>54</v>
      </c>
      <c r="G60" s="55"/>
      <c r="H60" s="55"/>
    </row>
    <row r="61" spans="1:10" x14ac:dyDescent="0.3">
      <c r="A61" s="56"/>
      <c r="B61" s="56"/>
      <c r="D61" s="6" t="s">
        <v>38</v>
      </c>
      <c r="E61" s="5">
        <f>ABS(E60)</f>
        <v>1.364576478442026</v>
      </c>
      <c r="F61" s="55" t="s">
        <v>52</v>
      </c>
      <c r="G61" s="55"/>
      <c r="H61" s="55"/>
    </row>
    <row r="62" spans="1:10" x14ac:dyDescent="0.3">
      <c r="A62" s="56" t="s">
        <v>33</v>
      </c>
      <c r="B62" s="56"/>
      <c r="D62" s="6" t="s">
        <v>34</v>
      </c>
      <c r="E62" s="5">
        <v>0.05</v>
      </c>
      <c r="F62" s="55"/>
      <c r="G62" s="55"/>
      <c r="H62" s="55"/>
    </row>
    <row r="63" spans="1:10" x14ac:dyDescent="0.3">
      <c r="A63" s="56" t="s">
        <v>35</v>
      </c>
      <c r="B63" s="56"/>
      <c r="D63" s="6" t="s">
        <v>36</v>
      </c>
      <c r="E63" s="5">
        <f>E56-1</f>
        <v>9</v>
      </c>
      <c r="F63" s="55" t="s">
        <v>51</v>
      </c>
      <c r="G63" s="55"/>
      <c r="H63" s="55"/>
    </row>
    <row r="64" spans="1:10" x14ac:dyDescent="0.3">
      <c r="A64" s="56" t="s">
        <v>32</v>
      </c>
      <c r="B64" s="56"/>
      <c r="D64" s="5" t="s">
        <v>44</v>
      </c>
      <c r="E64" s="5">
        <f>TINV(E62,E63)</f>
        <v>2.2621571627982053</v>
      </c>
      <c r="F64" s="55" t="s">
        <v>50</v>
      </c>
      <c r="G64" s="55"/>
      <c r="H64" s="55"/>
    </row>
    <row r="65" spans="1:10" x14ac:dyDescent="0.3">
      <c r="A65" s="56" t="s">
        <v>37</v>
      </c>
      <c r="B65" s="56"/>
      <c r="D65" s="5"/>
      <c r="E65" s="5">
        <f>TDIST(E61,E63,2)</f>
        <v>0.20552791510383461</v>
      </c>
      <c r="F65" s="55" t="s">
        <v>49</v>
      </c>
      <c r="G65" s="55"/>
      <c r="H65" s="55"/>
    </row>
    <row r="66" spans="1:10" x14ac:dyDescent="0.3">
      <c r="C66" s="5"/>
      <c r="D66" s="5"/>
      <c r="E66" s="5"/>
      <c r="F66" s="5"/>
    </row>
    <row r="67" spans="1:10" x14ac:dyDescent="0.3">
      <c r="A67" t="s">
        <v>43</v>
      </c>
      <c r="B67" t="str">
        <f>IF(E61&lt;E64,"H0 is accepted","H1 is rejected.")</f>
        <v>H0 is accepted</v>
      </c>
    </row>
    <row r="68" spans="1:10" x14ac:dyDescent="0.3">
      <c r="B68" t="s">
        <v>83</v>
      </c>
    </row>
    <row r="70" spans="1:10" x14ac:dyDescent="0.3">
      <c r="A70" s="7" t="s">
        <v>45</v>
      </c>
      <c r="B70" s="7"/>
      <c r="C70" s="7"/>
      <c r="G70" s="9"/>
      <c r="H70" s="8"/>
      <c r="I70" s="8"/>
      <c r="J70" s="8"/>
    </row>
    <row r="71" spans="1:10" x14ac:dyDescent="0.3">
      <c r="A71" t="s">
        <v>43</v>
      </c>
      <c r="G71" s="9"/>
      <c r="H71" s="57"/>
      <c r="I71" s="57"/>
      <c r="J71" s="57"/>
    </row>
    <row r="72" spans="1:10" x14ac:dyDescent="0.3">
      <c r="B72" t="str">
        <f>IF(E65&gt;E62,"H0 is accepted","H1 is rejected.")</f>
        <v>H0 is accepted</v>
      </c>
    </row>
    <row r="73" spans="1:10" x14ac:dyDescent="0.3">
      <c r="B73" t="s">
        <v>84</v>
      </c>
    </row>
    <row r="101" spans="1:10" x14ac:dyDescent="0.3">
      <c r="A101" s="8" t="s">
        <v>55</v>
      </c>
      <c r="B101" s="8"/>
      <c r="C101" s="8"/>
      <c r="D101" s="8"/>
      <c r="E101" s="8"/>
      <c r="F101" s="8"/>
      <c r="G101" s="8"/>
      <c r="H101" s="8"/>
      <c r="I101" s="9"/>
      <c r="J101" s="9"/>
    </row>
    <row r="102" spans="1:10" x14ac:dyDescent="0.3">
      <c r="A102" s="8"/>
      <c r="B102" s="8"/>
      <c r="C102" s="8"/>
      <c r="D102" s="10" t="s">
        <v>56</v>
      </c>
      <c r="E102" s="8"/>
      <c r="F102" s="8"/>
      <c r="G102" s="8"/>
      <c r="H102" s="8"/>
      <c r="I102" s="9"/>
      <c r="J102" s="9"/>
    </row>
    <row r="103" spans="1:10" x14ac:dyDescent="0.3">
      <c r="A103" s="8"/>
      <c r="B103" s="8"/>
      <c r="C103" s="8"/>
      <c r="D103" s="8"/>
      <c r="E103" s="8"/>
      <c r="F103" s="8"/>
      <c r="G103" s="8"/>
      <c r="H103" s="8"/>
      <c r="I103" s="9"/>
      <c r="J103" s="9"/>
    </row>
    <row r="104" spans="1:10" x14ac:dyDescent="0.3">
      <c r="A104" s="8"/>
      <c r="B104" s="8"/>
      <c r="C104" s="8"/>
      <c r="D104" s="8" t="s">
        <v>57</v>
      </c>
      <c r="E104" s="11"/>
      <c r="F104" s="11"/>
      <c r="G104" s="11"/>
      <c r="H104" s="8"/>
      <c r="I104" s="9"/>
      <c r="J104" s="9"/>
    </row>
    <row r="105" spans="1:10" x14ac:dyDescent="0.3">
      <c r="A105" s="8"/>
      <c r="B105" s="8"/>
      <c r="C105" s="8" t="s">
        <v>58</v>
      </c>
      <c r="D105" s="9"/>
      <c r="E105" s="11"/>
      <c r="F105" s="11"/>
      <c r="G105" s="11"/>
      <c r="H105" s="8"/>
      <c r="I105" s="9"/>
      <c r="J105" s="9"/>
    </row>
    <row r="106" spans="1:10" x14ac:dyDescent="0.3">
      <c r="A106" s="8"/>
      <c r="B106" s="8"/>
      <c r="C106" s="8" t="s">
        <v>59</v>
      </c>
      <c r="D106" s="9"/>
      <c r="E106" s="11"/>
      <c r="F106" s="11"/>
      <c r="G106" s="11"/>
      <c r="H106" s="8"/>
      <c r="I106" s="9"/>
      <c r="J106" s="9"/>
    </row>
    <row r="107" spans="1:10" x14ac:dyDescent="0.3">
      <c r="A107" s="8"/>
      <c r="B107" s="11"/>
      <c r="C107" s="11"/>
      <c r="D107" s="11"/>
      <c r="E107" s="11"/>
      <c r="F107" s="11"/>
      <c r="G107" s="11"/>
      <c r="H107" s="8"/>
      <c r="I107" s="9"/>
      <c r="J107" s="9"/>
    </row>
    <row r="108" spans="1:10" x14ac:dyDescent="0.3">
      <c r="A108" s="8"/>
      <c r="B108" s="11"/>
      <c r="C108" s="11"/>
      <c r="D108" s="10" t="s">
        <v>60</v>
      </c>
      <c r="E108" s="11"/>
      <c r="F108" s="11"/>
      <c r="G108" s="11"/>
      <c r="H108" s="8"/>
      <c r="I108" s="9"/>
      <c r="J108" s="9"/>
    </row>
    <row r="109" spans="1:10" x14ac:dyDescent="0.3">
      <c r="A109" s="8"/>
      <c r="B109" s="11"/>
      <c r="C109" s="11"/>
      <c r="D109" s="11"/>
      <c r="E109" s="11"/>
      <c r="F109" s="11"/>
      <c r="G109" s="11"/>
      <c r="H109" s="8"/>
      <c r="I109" s="9"/>
      <c r="J109" s="9"/>
    </row>
    <row r="110" spans="1:10" ht="15" thickBot="1" x14ac:dyDescent="0.35">
      <c r="A110" s="35" t="s">
        <v>61</v>
      </c>
      <c r="B110" s="35"/>
      <c r="C110" s="35"/>
      <c r="D110" s="35"/>
      <c r="E110" s="35"/>
      <c r="F110" s="35"/>
      <c r="G110" s="12"/>
    </row>
    <row r="111" spans="1:10" ht="25.2" thickTop="1" thickBot="1" x14ac:dyDescent="0.35">
      <c r="A111" s="51" t="s">
        <v>62</v>
      </c>
      <c r="B111" s="52"/>
      <c r="C111" s="13" t="s">
        <v>63</v>
      </c>
      <c r="D111" s="14" t="s">
        <v>64</v>
      </c>
      <c r="E111" s="14" t="s">
        <v>65</v>
      </c>
      <c r="F111" s="15" t="s">
        <v>66</v>
      </c>
    </row>
    <row r="112" spans="1:10" ht="23.4" thickTop="1" x14ac:dyDescent="0.3">
      <c r="A112" s="53" t="s">
        <v>67</v>
      </c>
      <c r="B112" s="16" t="s">
        <v>68</v>
      </c>
      <c r="C112" s="17">
        <v>7.6</v>
      </c>
      <c r="D112" s="18">
        <v>10</v>
      </c>
      <c r="E112" s="19">
        <v>4.2998707990925595</v>
      </c>
      <c r="F112" s="20">
        <v>1.3597385369580759</v>
      </c>
    </row>
    <row r="113" spans="1:10" ht="23.4" thickBot="1" x14ac:dyDescent="0.35">
      <c r="A113" s="54"/>
      <c r="B113" s="21" t="s">
        <v>69</v>
      </c>
      <c r="C113" s="22">
        <v>8.8000000000000007</v>
      </c>
      <c r="D113" s="23">
        <v>10</v>
      </c>
      <c r="E113" s="24">
        <v>4.7328638264796927</v>
      </c>
      <c r="F113" s="25">
        <v>1.4966629547095764</v>
      </c>
    </row>
    <row r="114" spans="1:10" ht="15" thickTop="1" x14ac:dyDescent="0.3"/>
    <row r="115" spans="1:10" ht="15" thickBot="1" x14ac:dyDescent="0.35">
      <c r="A115" s="35" t="s">
        <v>70</v>
      </c>
      <c r="B115" s="35"/>
      <c r="C115" s="35"/>
      <c r="D115" s="35"/>
      <c r="E115" s="35"/>
      <c r="F115" s="12"/>
    </row>
    <row r="116" spans="1:10" ht="15.6" thickTop="1" thickBot="1" x14ac:dyDescent="0.35">
      <c r="A116" s="51" t="s">
        <v>62</v>
      </c>
      <c r="B116" s="52"/>
      <c r="C116" s="13" t="s">
        <v>64</v>
      </c>
      <c r="D116" s="14" t="s">
        <v>71</v>
      </c>
      <c r="E116" s="15" t="s">
        <v>72</v>
      </c>
    </row>
    <row r="117" spans="1:10" ht="46.8" thickTop="1" thickBot="1" x14ac:dyDescent="0.35">
      <c r="A117" s="26" t="s">
        <v>67</v>
      </c>
      <c r="B117" s="27" t="s">
        <v>73</v>
      </c>
      <c r="C117" s="28">
        <v>10</v>
      </c>
      <c r="D117" s="29">
        <v>0.81460467520265734</v>
      </c>
      <c r="E117" s="30">
        <v>4.105194715195281E-3</v>
      </c>
    </row>
    <row r="118" spans="1:10" ht="15" thickTop="1" x14ac:dyDescent="0.3"/>
    <row r="119" spans="1:10" ht="15" thickBot="1" x14ac:dyDescent="0.35">
      <c r="A119" s="35" t="s">
        <v>74</v>
      </c>
      <c r="B119" s="35"/>
      <c r="C119" s="35"/>
      <c r="D119" s="35"/>
      <c r="E119" s="35"/>
      <c r="F119" s="35"/>
      <c r="G119" s="35"/>
      <c r="H119" s="35"/>
      <c r="I119" s="35"/>
      <c r="J119" s="35"/>
    </row>
    <row r="120" spans="1:10" ht="15" thickTop="1" x14ac:dyDescent="0.3">
      <c r="A120" s="36" t="s">
        <v>62</v>
      </c>
      <c r="B120" s="37"/>
      <c r="C120" s="42" t="s">
        <v>75</v>
      </c>
      <c r="D120" s="43"/>
      <c r="E120" s="43"/>
      <c r="F120" s="43"/>
      <c r="G120" s="43"/>
      <c r="H120" s="43" t="s">
        <v>76</v>
      </c>
      <c r="I120" s="43" t="s">
        <v>77</v>
      </c>
      <c r="J120" s="46" t="s">
        <v>78</v>
      </c>
    </row>
    <row r="121" spans="1:10" x14ac:dyDescent="0.3">
      <c r="A121" s="38"/>
      <c r="B121" s="39"/>
      <c r="C121" s="49" t="s">
        <v>63</v>
      </c>
      <c r="D121" s="44" t="s">
        <v>65</v>
      </c>
      <c r="E121" s="44" t="s">
        <v>66</v>
      </c>
      <c r="F121" s="44" t="s">
        <v>79</v>
      </c>
      <c r="G121" s="44"/>
      <c r="H121" s="44"/>
      <c r="I121" s="44"/>
      <c r="J121" s="47"/>
    </row>
    <row r="122" spans="1:10" ht="15" thickBot="1" x14ac:dyDescent="0.35">
      <c r="A122" s="40"/>
      <c r="B122" s="41"/>
      <c r="C122" s="50"/>
      <c r="D122" s="45"/>
      <c r="E122" s="45"/>
      <c r="F122" s="31" t="s">
        <v>80</v>
      </c>
      <c r="G122" s="31" t="s">
        <v>81</v>
      </c>
      <c r="H122" s="45"/>
      <c r="I122" s="45"/>
      <c r="J122" s="48"/>
    </row>
    <row r="123" spans="1:10" ht="46.8" thickTop="1" thickBot="1" x14ac:dyDescent="0.35">
      <c r="A123" s="26" t="s">
        <v>67</v>
      </c>
      <c r="B123" s="27" t="s">
        <v>82</v>
      </c>
      <c r="C123" s="32">
        <v>-1.2000000000000011</v>
      </c>
      <c r="D123" s="33">
        <v>2.780887148615228</v>
      </c>
      <c r="E123" s="29">
        <v>0.87939373055152792</v>
      </c>
      <c r="F123" s="33">
        <v>-3.1893268264869734</v>
      </c>
      <c r="G123" s="29">
        <v>0.78932682648697128</v>
      </c>
      <c r="H123" s="33">
        <v>-1.3645764784420273</v>
      </c>
      <c r="I123" s="34">
        <v>9</v>
      </c>
      <c r="J123" s="30">
        <v>0.20552791510383372</v>
      </c>
    </row>
    <row r="124" spans="1:10" ht="15" thickTop="1" x14ac:dyDescent="0.3"/>
  </sheetData>
  <mergeCells count="42">
    <mergeCell ref="A1:K1"/>
    <mergeCell ref="A57:B57"/>
    <mergeCell ref="F57:H57"/>
    <mergeCell ref="A58:B58"/>
    <mergeCell ref="I2:K2"/>
    <mergeCell ref="A3:C3"/>
    <mergeCell ref="D3:G3"/>
    <mergeCell ref="D4:G4"/>
    <mergeCell ref="F55:H55"/>
    <mergeCell ref="F56:H56"/>
    <mergeCell ref="F58:H58"/>
    <mergeCell ref="A56:B56"/>
    <mergeCell ref="H71:J71"/>
    <mergeCell ref="F63:H63"/>
    <mergeCell ref="F64:H64"/>
    <mergeCell ref="F65:H65"/>
    <mergeCell ref="A63:B63"/>
    <mergeCell ref="A64:B64"/>
    <mergeCell ref="A65:B65"/>
    <mergeCell ref="F59:H59"/>
    <mergeCell ref="F60:H60"/>
    <mergeCell ref="F61:H61"/>
    <mergeCell ref="F62:H62"/>
    <mergeCell ref="A59:B59"/>
    <mergeCell ref="A60:B60"/>
    <mergeCell ref="A61:B61"/>
    <mergeCell ref="A62:B62"/>
    <mergeCell ref="A110:F110"/>
    <mergeCell ref="A111:B111"/>
    <mergeCell ref="A112:A113"/>
    <mergeCell ref="A115:E115"/>
    <mergeCell ref="A116:B116"/>
    <mergeCell ref="A119:J119"/>
    <mergeCell ref="A120:B122"/>
    <mergeCell ref="C120:G120"/>
    <mergeCell ref="H120:H122"/>
    <mergeCell ref="I120:I122"/>
    <mergeCell ref="J120:J122"/>
    <mergeCell ref="C121:C122"/>
    <mergeCell ref="D121:D122"/>
    <mergeCell ref="E121:E122"/>
    <mergeCell ref="F121:G121"/>
  </mergeCells>
  <printOptions gridLines="1"/>
  <pageMargins left="0.25" right="0.25" top="0.75" bottom="0.75" header="0.3" footer="0.3"/>
  <pageSetup paperSize="9" orientation="portrait" r:id="rId1"/>
  <headerFooter>
    <oddFooter>&amp;R&amp;18Page &amp;P</oddFooter>
  </headerFooter>
  <drawing r:id="rId2"/>
  <legacyDrawing r:id="rId3"/>
  <oleObjects>
    <mc:AlternateContent xmlns:mc="http://schemas.openxmlformats.org/markup-compatibility/2006">
      <mc:Choice Requires="x14">
        <oleObject progId="Word.Document.12" shapeId="1033" r:id="rId4">
          <objectPr defaultSize="0" autoPict="0" r:id="rId5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8</xdr:col>
                <xdr:colOff>30480</xdr:colOff>
                <xdr:row>32</xdr:row>
                <xdr:rowOff>220980</xdr:rowOff>
              </to>
            </anchor>
          </objectPr>
        </oleObject>
      </mc:Choice>
      <mc:Fallback>
        <oleObject progId="Word.Document.12" shapeId="1033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Leo Messi</cp:lastModifiedBy>
  <cp:lastPrinted>2023-08-20T02:50:12Z</cp:lastPrinted>
  <dcterms:created xsi:type="dcterms:W3CDTF">2021-12-04T05:22:54Z</dcterms:created>
  <dcterms:modified xsi:type="dcterms:W3CDTF">2023-12-04T18:00:56Z</dcterms:modified>
</cp:coreProperties>
</file>