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Episode-Chooser\"/>
    </mc:Choice>
  </mc:AlternateContent>
  <xr:revisionPtr revIDLastSave="0" documentId="13_ncr:1_{C5B0D04E-57DA-4DC3-966D-B79E02B927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бщая статистика" sheetId="2" r:id="rId1"/>
  </sheets>
  <externalReferences>
    <externalReference r:id="rId2"/>
  </externalReferences>
  <definedNames>
    <definedName name="день_начала">[1]Настройка!$D$10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2" l="1"/>
  <c r="AC27" i="2"/>
  <c r="Z26" i="2"/>
  <c r="AA26" i="2"/>
  <c r="AB26" i="2"/>
  <c r="AC26" i="2"/>
  <c r="AD26" i="2"/>
  <c r="Z27" i="2"/>
  <c r="AA27" i="2"/>
  <c r="AB27" i="2"/>
  <c r="AA22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H18" i="2"/>
  <c r="AD17" i="2"/>
  <c r="AC17" i="2"/>
  <c r="AB17" i="2"/>
  <c r="AA17" i="2"/>
  <c r="Z17" i="2"/>
  <c r="H17" i="2"/>
  <c r="AD16" i="2"/>
  <c r="AC16" i="2"/>
  <c r="AB16" i="2"/>
  <c r="AA16" i="2"/>
  <c r="Z16" i="2"/>
  <c r="H16" i="2"/>
  <c r="AD15" i="2"/>
  <c r="AC15" i="2"/>
  <c r="AB15" i="2"/>
  <c r="AA15" i="2"/>
  <c r="Z15" i="2"/>
  <c r="H15" i="2"/>
  <c r="AD14" i="2"/>
  <c r="AC14" i="2"/>
  <c r="AB14" i="2"/>
  <c r="AA14" i="2"/>
  <c r="Z14" i="2"/>
  <c r="H14" i="2"/>
  <c r="AD13" i="2"/>
  <c r="AC13" i="2"/>
  <c r="AB13" i="2"/>
  <c r="AA13" i="2"/>
  <c r="Z13" i="2"/>
  <c r="H13" i="2"/>
  <c r="AD12" i="2"/>
  <c r="AC12" i="2"/>
  <c r="AB12" i="2"/>
  <c r="AA12" i="2"/>
  <c r="Z12" i="2"/>
  <c r="H12" i="2"/>
  <c r="AD11" i="2"/>
  <c r="AC11" i="2"/>
  <c r="AB11" i="2"/>
  <c r="AA11" i="2"/>
  <c r="Z11" i="2"/>
  <c r="H11" i="2"/>
  <c r="E11" i="2"/>
  <c r="D11" i="2"/>
  <c r="B11" i="2"/>
  <c r="AD10" i="2"/>
  <c r="AC10" i="2"/>
  <c r="AB10" i="2"/>
  <c r="AA10" i="2"/>
  <c r="Z10" i="2"/>
  <c r="H10" i="2"/>
  <c r="E10" i="2"/>
  <c r="D10" i="2"/>
  <c r="B10" i="2"/>
  <c r="AD9" i="2"/>
  <c r="AC9" i="2"/>
  <c r="AB9" i="2"/>
  <c r="AA9" i="2"/>
  <c r="Z9" i="2"/>
  <c r="H9" i="2"/>
  <c r="E9" i="2"/>
  <c r="D9" i="2"/>
  <c r="B9" i="2"/>
  <c r="AD8" i="2"/>
  <c r="AC8" i="2"/>
  <c r="AB8" i="2"/>
  <c r="AA8" i="2"/>
  <c r="Z8" i="2"/>
  <c r="H8" i="2"/>
  <c r="E8" i="2"/>
  <c r="D8" i="2"/>
  <c r="AD7" i="2"/>
  <c r="AC7" i="2"/>
  <c r="AB7" i="2"/>
  <c r="AA7" i="2"/>
  <c r="Z7" i="2"/>
  <c r="H7" i="2"/>
  <c r="E7" i="2"/>
  <c r="D7" i="2"/>
  <c r="AD6" i="2"/>
  <c r="AC6" i="2"/>
  <c r="AB6" i="2"/>
  <c r="AA6" i="2"/>
  <c r="Z6" i="2"/>
  <c r="H6" i="2"/>
  <c r="E6" i="2"/>
  <c r="D6" i="2"/>
  <c r="B6" i="2"/>
  <c r="AD5" i="2"/>
  <c r="AC5" i="2"/>
  <c r="AB5" i="2"/>
  <c r="AA5" i="2"/>
  <c r="Z5" i="2"/>
  <c r="H5" i="2"/>
  <c r="E5" i="2"/>
  <c r="D5" i="2"/>
  <c r="B5" i="2"/>
  <c r="AD4" i="2"/>
  <c r="AC4" i="2"/>
  <c r="AB4" i="2"/>
  <c r="AA4" i="2"/>
  <c r="Z4" i="2"/>
  <c r="H4" i="2"/>
  <c r="E4" i="2"/>
  <c r="D4" i="2"/>
  <c r="B4" i="2"/>
  <c r="AD3" i="2"/>
  <c r="AC3" i="2"/>
  <c r="AB3" i="2"/>
  <c r="AA3" i="2"/>
  <c r="Z3" i="2"/>
  <c r="H3" i="2"/>
  <c r="E3" i="2"/>
  <c r="D3" i="2"/>
  <c r="B3" i="2"/>
  <c r="AD2" i="2"/>
  <c r="AC2" i="2"/>
  <c r="AB2" i="2"/>
  <c r="AA2" i="2"/>
  <c r="Z2" i="2"/>
  <c r="H2" i="2"/>
  <c r="E2" i="2"/>
  <c r="D2" i="2"/>
  <c r="B2" i="2"/>
  <c r="E1" i="2"/>
  <c r="D1" i="2"/>
  <c r="B1" i="2"/>
  <c r="C8" i="2" l="1"/>
  <c r="C7" i="2"/>
  <c r="B8" i="2"/>
  <c r="B7" i="2"/>
</calcChain>
</file>

<file path=xl/sharedStrings.xml><?xml version="1.0" encoding="utf-8"?>
<sst xmlns="http://schemas.openxmlformats.org/spreadsheetml/2006/main" count="72" uniqueCount="48">
  <si>
    <t>Количество игр:</t>
  </si>
  <si>
    <t>Награды за самую популярную игру:</t>
  </si>
  <si>
    <t>Самая популярная игра</t>
  </si>
  <si>
    <t>Количество</t>
  </si>
  <si>
    <t>1 неделя</t>
  </si>
  <si>
    <t>2 неделя</t>
  </si>
  <si>
    <t>3 неделя</t>
  </si>
  <si>
    <t>4 неделя</t>
  </si>
  <si>
    <t>5 неделя</t>
  </si>
  <si>
    <t>Самая длинная неделя</t>
  </si>
  <si>
    <t>Самая короткая неделя</t>
  </si>
  <si>
    <t>Разл игры</t>
  </si>
  <si>
    <t>1 игра</t>
  </si>
  <si>
    <t>2 игры</t>
  </si>
  <si>
    <t>3 игры</t>
  </si>
  <si>
    <t>Построение активности</t>
  </si>
  <si>
    <t>Открытие</t>
  </si>
  <si>
    <t>макс</t>
  </si>
  <si>
    <t>мин</t>
  </si>
  <si>
    <t>закрытие</t>
  </si>
  <si>
    <t>Количество игр в 1 неделю:</t>
  </si>
  <si>
    <t>The Witcher</t>
  </si>
  <si>
    <t>Red Dead Redemption II</t>
  </si>
  <si>
    <t>Количество игр в 2 неделю:</t>
  </si>
  <si>
    <t>The Elder Scrolls V: Skyrim Anniversary Edition</t>
  </si>
  <si>
    <t>Количество игр в 3 неделю:</t>
  </si>
  <si>
    <t>Teardown</t>
  </si>
  <si>
    <t>Количество игр в 4 неделю:</t>
  </si>
  <si>
    <t>Grand Theft Auto Online</t>
  </si>
  <si>
    <t>Количество игр в 5 неделю:</t>
  </si>
  <si>
    <t>Fallout 3</t>
  </si>
  <si>
    <t>Самая длинная неделя:</t>
  </si>
  <si>
    <t>Fallut 4</t>
  </si>
  <si>
    <t>Cамая короткая неделя:</t>
  </si>
  <si>
    <t>Metro Exodus</t>
  </si>
  <si>
    <t>Количество дней в которые 1 игра:</t>
  </si>
  <si>
    <t>Resident Evil 2</t>
  </si>
  <si>
    <t>Количество дней в которые 2 игры:</t>
  </si>
  <si>
    <t>Watch Dogs 2</t>
  </si>
  <si>
    <t>Количество дней в которые 3 игры:</t>
  </si>
  <si>
    <t>Minecraft: Восхождение</t>
  </si>
  <si>
    <t>Mafia III: Definitive Edition</t>
  </si>
  <si>
    <t>Grand Theft Auto: San Andreas</t>
  </si>
  <si>
    <t>Grand Theft Auto IV</t>
  </si>
  <si>
    <t>RAGE</t>
  </si>
  <si>
    <t>Saints Row</t>
  </si>
  <si>
    <t>S.T.A.L.K.E.R. Lost Alpha DC Extended</t>
  </si>
  <si>
    <t>S.T.A.L.K.E.R. Lost Alpha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</si>
</sst>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halet-LondonNineteenSixty"/>
      <family val="3"/>
    </font>
    <font>
      <sz val="10"/>
      <color theme="0"/>
      <name val="Arial"/>
      <family val="2"/>
    </font>
    <font>
      <sz val="10"/>
      <color theme="1" tint="0.14999847407452621"/>
      <name val="Arial"/>
      <family val="2"/>
    </font>
    <font>
      <sz val="12"/>
      <color rgb="FFFFFFFF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vertical="center"/>
    </xf>
    <xf numFmtId="0" fontId="3" fillId="2" borderId="0" xfId="1" applyFont="1" applyFill="1"/>
    <xf numFmtId="17" fontId="3" fillId="2" borderId="0" xfId="1" applyNumberFormat="1" applyFont="1" applyFill="1"/>
    <xf numFmtId="0" fontId="2" fillId="2" borderId="2" xfId="1" applyFont="1" applyFill="1" applyBorder="1" applyAlignment="1">
      <alignment horizontal="right"/>
    </xf>
    <xf numFmtId="0" fontId="3" fillId="2" borderId="2" xfId="1" applyFont="1" applyFill="1" applyBorder="1" applyAlignment="1">
      <alignment horizontal="left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4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left"/>
    </xf>
    <xf numFmtId="17" fontId="2" fillId="2" borderId="0" xfId="1" applyNumberFormat="1" applyFont="1" applyFill="1"/>
    <xf numFmtId="0" fontId="2" fillId="2" borderId="0" xfId="1" applyFont="1" applyFill="1" applyAlignment="1">
      <alignment horizontal="left" vertical="center"/>
    </xf>
    <xf numFmtId="0" fontId="5" fillId="3" borderId="0" xfId="1" applyFont="1" applyFill="1" applyAlignment="1">
      <alignment horizontal="right" vertical="center"/>
    </xf>
    <xf numFmtId="0" fontId="5" fillId="3" borderId="0" xfId="1" applyFont="1" applyFill="1" applyAlignment="1">
      <alignment horizontal="left" vertical="center"/>
    </xf>
    <xf numFmtId="0" fontId="2" fillId="2" borderId="0" xfId="1" applyFont="1" applyFill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1" fillId="2" borderId="0" xfId="1" applyFill="1"/>
    <xf numFmtId="14" fontId="2" fillId="2" borderId="0" xfId="1" applyNumberFormat="1" applyFont="1" applyFill="1"/>
  </cellXfs>
  <cellStyles count="2">
    <cellStyle name="Обычный" xfId="0" builtinId="0"/>
    <cellStyle name="Обычный 2" xfId="1" xr:uid="{D18B5B8F-7A4C-45D9-AF1F-A4EC70F50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статистика'!$M$1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статистика'!$M$2:$M$26</c:f>
              <c:numCache>
                <c:formatCode>General</c:formatCode>
                <c:ptCount val="25"/>
                <c:pt idx="0">
                  <c:v>25</c:v>
                </c:pt>
                <c:pt idx="1">
                  <c:v>16</c:v>
                </c:pt>
                <c:pt idx="2">
                  <c:v>4</c:v>
                </c:pt>
                <c:pt idx="3">
                  <c:v>20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20</c:v>
                </c:pt>
                <c:pt idx="11">
                  <c:v>24</c:v>
                </c:pt>
                <c:pt idx="12">
                  <c:v>32</c:v>
                </c:pt>
                <c:pt idx="13">
                  <c:v>16</c:v>
                </c:pt>
                <c:pt idx="14">
                  <c:v>14</c:v>
                </c:pt>
                <c:pt idx="15">
                  <c:v>26</c:v>
                </c:pt>
                <c:pt idx="16">
                  <c:v>29</c:v>
                </c:pt>
                <c:pt idx="17">
                  <c:v>22</c:v>
                </c:pt>
                <c:pt idx="18">
                  <c:v>33</c:v>
                </c:pt>
                <c:pt idx="19">
                  <c:v>23</c:v>
                </c:pt>
                <c:pt idx="20">
                  <c:v>21</c:v>
                </c:pt>
                <c:pt idx="21">
                  <c:v>33</c:v>
                </c:pt>
                <c:pt idx="22">
                  <c:v>12</c:v>
                </c:pt>
                <c:pt idx="23">
                  <c:v>51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8-4097-912C-0290391F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99311"/>
        <c:axId val="937797647"/>
      </c:scatterChart>
      <c:valAx>
        <c:axId val="93779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797647"/>
        <c:crosses val="autoZero"/>
        <c:crossBetween val="midCat"/>
      </c:valAx>
      <c:valAx>
        <c:axId val="937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79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статистика'!$V$1</c:f>
              <c:strCache>
                <c:ptCount val="1"/>
                <c:pt idx="0">
                  <c:v>1 игра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статистика'!$V$2:$V$26</c:f>
              <c:numCache>
                <c:formatCode>General</c:formatCode>
                <c:ptCount val="25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14</c:v>
                </c:pt>
                <c:pt idx="16">
                  <c:v>19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5-481C-A4A2-05661FF4D68A}"/>
            </c:ext>
          </c:extLst>
        </c:ser>
        <c:ser>
          <c:idx val="1"/>
          <c:order val="1"/>
          <c:tx>
            <c:strRef>
              <c:f>'Общая статистика'!$W$1</c:f>
              <c:strCache>
                <c:ptCount val="1"/>
                <c:pt idx="0">
                  <c:v>2 игры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статистика'!$W$2:$W$26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15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5-481C-A4A2-05661FF4D68A}"/>
            </c:ext>
          </c:extLst>
        </c:ser>
        <c:ser>
          <c:idx val="2"/>
          <c:order val="2"/>
          <c:tx>
            <c:strRef>
              <c:f>'Общая статистика'!$X$1</c:f>
              <c:strCache>
                <c:ptCount val="1"/>
                <c:pt idx="0">
                  <c:v>3 игры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статистика'!$X$2:$X$26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5-481C-A4A2-05661FF4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98863"/>
        <c:axId val="808402607"/>
      </c:scatterChart>
      <c:valAx>
        <c:axId val="8083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402607"/>
        <c:crosses val="autoZero"/>
        <c:crossBetween val="midCat"/>
      </c:valAx>
      <c:valAx>
        <c:axId val="8084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39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Активность</a:t>
            </a:r>
            <a:r>
              <a:rPr lang="ru-RU" baseline="0"/>
              <a:t> за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'Общая статистика'!$AA$1</c:f>
              <c:strCache>
                <c:ptCount val="1"/>
                <c:pt idx="0">
                  <c:v>Открытие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'Общая статистика'!$Z$2:$Z$25</c:f>
              <c:numCache>
                <c:formatCode>mmm\-yy</c:formatCode>
                <c:ptCount val="24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</c:numCache>
            </c:numRef>
          </c:cat>
          <c:val>
            <c:numRef>
              <c:f>'Общая статистика'!$AA$2:$AA$25</c:f>
              <c:numCache>
                <c:formatCode>General</c:formatCode>
                <c:ptCount val="24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735-8F4E-19BF89E6B803}"/>
            </c:ext>
          </c:extLst>
        </c:ser>
        <c:ser>
          <c:idx val="1"/>
          <c:order val="1"/>
          <c:tx>
            <c:strRef>
              <c:f>'Общая статистика'!$AB$1</c:f>
              <c:strCache>
                <c:ptCount val="1"/>
                <c:pt idx="0">
                  <c:v>макс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'Общая статистика'!$Z$2:$Z$25</c:f>
              <c:numCache>
                <c:formatCode>mmm\-yy</c:formatCode>
                <c:ptCount val="24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</c:numCache>
            </c:numRef>
          </c:cat>
          <c:val>
            <c:numRef>
              <c:f>'Общая статистика'!$AB$2:$AB$25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12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E-4735-8F4E-19BF89E6B803}"/>
            </c:ext>
          </c:extLst>
        </c:ser>
        <c:ser>
          <c:idx val="2"/>
          <c:order val="2"/>
          <c:tx>
            <c:strRef>
              <c:f>'Общая статистика'!$AC$1</c:f>
              <c:strCache>
                <c:ptCount val="1"/>
                <c:pt idx="0">
                  <c:v>мин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'Общая статистика'!$Z$2:$Z$25</c:f>
              <c:numCache>
                <c:formatCode>mmm\-yy</c:formatCode>
                <c:ptCount val="24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</c:numCache>
            </c:numRef>
          </c:cat>
          <c:val>
            <c:numRef>
              <c:f>'Общая статистика'!$AC$2:$AC$25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E-4735-8F4E-19BF89E6B803}"/>
            </c:ext>
          </c:extLst>
        </c:ser>
        <c:ser>
          <c:idx val="3"/>
          <c:order val="3"/>
          <c:tx>
            <c:strRef>
              <c:f>'Общая статистика'!$AD$1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'Общая статистика'!$Z$2:$Z$25</c:f>
              <c:numCache>
                <c:formatCode>mmm\-yy</c:formatCode>
                <c:ptCount val="24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</c:numCache>
            </c:numRef>
          </c:cat>
          <c:val>
            <c:numRef>
              <c:f>'Общая статистика'!$AD$2:$AD$25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E-4735-8F4E-19BF89E6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30809407"/>
        <c:axId val="930797759"/>
      </c:stockChart>
      <c:dateAx>
        <c:axId val="9308094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797759"/>
        <c:crosses val="autoZero"/>
        <c:auto val="1"/>
        <c:lblOffset val="100"/>
        <c:baseTimeUnit val="months"/>
      </c:dateAx>
      <c:valAx>
        <c:axId val="9307977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80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 неделям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'Общая статистика'!$N$1</c:f>
              <c:strCache>
                <c:ptCount val="1"/>
                <c:pt idx="0">
                  <c:v>1 неделя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cat>
          <c:val>
            <c:numRef>
              <c:f>'Общая статистика'!$N$2:$N$26</c:f>
              <c:numCache>
                <c:formatCode>General</c:formatCode>
                <c:ptCount val="25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AA9-91DD-C70D48594FC7}"/>
            </c:ext>
          </c:extLst>
        </c:ser>
        <c:ser>
          <c:idx val="1"/>
          <c:order val="1"/>
          <c:tx>
            <c:strRef>
              <c:f>'Общая статистика'!$O$1</c:f>
              <c:strCache>
                <c:ptCount val="1"/>
                <c:pt idx="0">
                  <c:v>2 неделя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cat>
          <c:val>
            <c:numRef>
              <c:f>'Общая статистика'!$O$2:$O$26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4</c:v>
                </c:pt>
                <c:pt idx="23">
                  <c:v>12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8-4AA9-91DD-C70D48594FC7}"/>
            </c:ext>
          </c:extLst>
        </c:ser>
        <c:ser>
          <c:idx val="2"/>
          <c:order val="2"/>
          <c:tx>
            <c:strRef>
              <c:f>'Общая статистика'!$P$1</c:f>
              <c:strCache>
                <c:ptCount val="1"/>
                <c:pt idx="0">
                  <c:v>3 неделя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cat>
          <c:val>
            <c:numRef>
              <c:f>'Общая статистика'!$P$2:$P$26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8-4AA9-91DD-C70D48594FC7}"/>
            </c:ext>
          </c:extLst>
        </c:ser>
        <c:ser>
          <c:idx val="3"/>
          <c:order val="3"/>
          <c:tx>
            <c:strRef>
              <c:f>'Общая статистика'!$Q$1</c:f>
              <c:strCache>
                <c:ptCount val="1"/>
                <c:pt idx="0">
                  <c:v>4 неделя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cat>
          <c:val>
            <c:numRef>
              <c:f>'Общая статистика'!$Q$2:$Q$26</c:f>
              <c:numCache>
                <c:formatCode>General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8-4AA9-91DD-C70D48594FC7}"/>
            </c:ext>
          </c:extLst>
        </c:ser>
        <c:ser>
          <c:idx val="4"/>
          <c:order val="4"/>
          <c:tx>
            <c:strRef>
              <c:f>'Общая статистика'!$R$1</c:f>
              <c:strCache>
                <c:ptCount val="1"/>
                <c:pt idx="0">
                  <c:v>5 неделя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cat>
          <c:val>
            <c:numRef>
              <c:f>'Общая статистика'!$R$2:$R$26</c:f>
              <c:numCache>
                <c:formatCode>General</c:formatCode>
                <c:ptCount val="2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8-4AA9-91DD-C70D4859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511631"/>
        <c:axId val="1060504559"/>
      </c:barChart>
      <c:dateAx>
        <c:axId val="1060511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504559"/>
        <c:crosses val="autoZero"/>
        <c:auto val="1"/>
        <c:lblOffset val="100"/>
        <c:baseTimeUnit val="months"/>
      </c:dateAx>
      <c:valAx>
        <c:axId val="10605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5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статистика'!$N$1</c:f>
              <c:strCache>
                <c:ptCount val="1"/>
                <c:pt idx="0">
                  <c:v>1 неделя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статистика'!$N$2:$N$26</c:f>
              <c:numCache>
                <c:formatCode>General</c:formatCode>
                <c:ptCount val="25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C-40FD-B1FA-1874EE98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16383"/>
        <c:axId val="954618879"/>
      </c:scatterChart>
      <c:valAx>
        <c:axId val="9546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618879"/>
        <c:crosses val="autoZero"/>
        <c:crossBetween val="midCat"/>
      </c:valAx>
      <c:valAx>
        <c:axId val="9546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61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статистика'!$O$1</c:f>
              <c:strCache>
                <c:ptCount val="1"/>
                <c:pt idx="0">
                  <c:v>2 неделя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статистика'!$O$2:$O$26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4</c:v>
                </c:pt>
                <c:pt idx="23">
                  <c:v>12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E-4336-B784-37ACE89F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51775"/>
        <c:axId val="938952191"/>
      </c:scatterChart>
      <c:valAx>
        <c:axId val="9389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952191"/>
        <c:crosses val="autoZero"/>
        <c:crossBetween val="midCat"/>
      </c:valAx>
      <c:valAx>
        <c:axId val="9389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95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статистика'!$P$1</c:f>
              <c:strCache>
                <c:ptCount val="1"/>
                <c:pt idx="0">
                  <c:v>3 неделя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статистика'!$P$2:$P$26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0-43DB-923E-7AAE6C8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2335"/>
        <c:axId val="575352751"/>
      </c:scatterChart>
      <c:valAx>
        <c:axId val="5753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352751"/>
        <c:crosses val="autoZero"/>
        <c:crossBetween val="midCat"/>
      </c:valAx>
      <c:valAx>
        <c:axId val="5753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3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статистика'!$Q$1</c:f>
              <c:strCache>
                <c:ptCount val="1"/>
                <c:pt idx="0">
                  <c:v>4 неделя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статистика'!$Q$2:$Q$26</c:f>
              <c:numCache>
                <c:formatCode>General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8-496D-A385-2DACD23E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99423"/>
        <c:axId val="930801919"/>
      </c:scatterChart>
      <c:valAx>
        <c:axId val="9307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801919"/>
        <c:crosses val="autoZero"/>
        <c:crossBetween val="midCat"/>
      </c:valAx>
      <c:valAx>
        <c:axId val="9308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7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статистика'!$R$1</c:f>
              <c:strCache>
                <c:ptCount val="1"/>
                <c:pt idx="0">
                  <c:v>5 неделя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статистика'!$R$2:$R$26</c:f>
              <c:numCache>
                <c:formatCode>General</c:formatCode>
                <c:ptCount val="2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6-4CD5-8ADB-EAB48CEC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74319"/>
        <c:axId val="808387631"/>
      </c:scatterChart>
      <c:valAx>
        <c:axId val="8083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387631"/>
        <c:crosses val="autoZero"/>
        <c:crossBetween val="midCat"/>
      </c:valAx>
      <c:valAx>
        <c:axId val="8083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37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статистика'!$V$1</c:f>
              <c:strCache>
                <c:ptCount val="1"/>
                <c:pt idx="0">
                  <c:v>1 игра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статистика'!$V$2:$V$26</c:f>
              <c:numCache>
                <c:formatCode>General</c:formatCode>
                <c:ptCount val="25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20</c:v>
                </c:pt>
                <c:pt idx="10">
                  <c:v>18</c:v>
                </c:pt>
                <c:pt idx="11">
                  <c:v>22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14</c:v>
                </c:pt>
                <c:pt idx="16">
                  <c:v>19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F-46E0-B17E-75C37C30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88879"/>
        <c:axId val="808386383"/>
      </c:scatterChart>
      <c:valAx>
        <c:axId val="8083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386383"/>
        <c:crosses val="autoZero"/>
        <c:crossBetween val="midCat"/>
      </c:valAx>
      <c:valAx>
        <c:axId val="808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3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статистика'!$W$1</c:f>
              <c:strCache>
                <c:ptCount val="1"/>
                <c:pt idx="0">
                  <c:v>2 игры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статистика'!$W$2:$W$26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15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9-4033-86FB-22B61915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32991"/>
        <c:axId val="938731327"/>
      </c:scatterChart>
      <c:valAx>
        <c:axId val="9387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731327"/>
        <c:crosses val="autoZero"/>
        <c:crossBetween val="midCat"/>
      </c:valAx>
      <c:valAx>
        <c:axId val="9387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7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'Общая статистика'!$X$1</c:f>
              <c:strCache>
                <c:ptCount val="1"/>
                <c:pt idx="0">
                  <c:v>3 игры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'Общая статистика'!$K$2:$K$26</c:f>
              <c:numCache>
                <c:formatCode>mmm\-yy</c:formatCode>
                <c:ptCount val="2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  <c:pt idx="12">
                  <c:v>45139</c:v>
                </c:pt>
                <c:pt idx="13">
                  <c:v>45170</c:v>
                </c:pt>
                <c:pt idx="14">
                  <c:v>45200</c:v>
                </c:pt>
                <c:pt idx="15">
                  <c:v>45231</c:v>
                </c:pt>
                <c:pt idx="16">
                  <c:v>45261</c:v>
                </c:pt>
                <c:pt idx="17">
                  <c:v>45292</c:v>
                </c:pt>
                <c:pt idx="18">
                  <c:v>45323</c:v>
                </c:pt>
                <c:pt idx="19">
                  <c:v>45352</c:v>
                </c:pt>
                <c:pt idx="20">
                  <c:v>45383</c:v>
                </c:pt>
                <c:pt idx="21">
                  <c:v>45413</c:v>
                </c:pt>
                <c:pt idx="22">
                  <c:v>45444</c:v>
                </c:pt>
                <c:pt idx="23">
                  <c:v>45474</c:v>
                </c:pt>
                <c:pt idx="24">
                  <c:v>45505</c:v>
                </c:pt>
              </c:numCache>
            </c:numRef>
          </c:xVal>
          <c:yVal>
            <c:numRef>
              <c:f>'Общая статистика'!$X$2:$X$26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E-4659-9D98-D6E0060F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92383"/>
        <c:axId val="932202367"/>
      </c:scatterChart>
      <c:valAx>
        <c:axId val="9321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202367"/>
        <c:crosses val="autoZero"/>
        <c:crossBetween val="midCat"/>
      </c:valAx>
      <c:valAx>
        <c:axId val="9322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19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59392</xdr:colOff>
      <xdr:row>0</xdr:row>
      <xdr:rowOff>70597</xdr:rowOff>
    </xdr:from>
    <xdr:to>
      <xdr:col>40</xdr:col>
      <xdr:colOff>389405</xdr:colOff>
      <xdr:row>14</xdr:row>
      <xdr:rowOff>2241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C421DB-D79A-49E4-9B33-AC3D8E17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64994</xdr:colOff>
      <xdr:row>14</xdr:row>
      <xdr:rowOff>72279</xdr:rowOff>
    </xdr:from>
    <xdr:to>
      <xdr:col>40</xdr:col>
      <xdr:colOff>388845</xdr:colOff>
      <xdr:row>28</xdr:row>
      <xdr:rowOff>15128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B88D6D-6570-4BAA-980D-E99C7BE6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72837</xdr:colOff>
      <xdr:row>28</xdr:row>
      <xdr:rowOff>62752</xdr:rowOff>
    </xdr:from>
    <xdr:to>
      <xdr:col>40</xdr:col>
      <xdr:colOff>409014</xdr:colOff>
      <xdr:row>41</xdr:row>
      <xdr:rowOff>183776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A174FF-BA02-4A07-91C1-331C94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72837</xdr:colOff>
      <xdr:row>42</xdr:row>
      <xdr:rowOff>107576</xdr:rowOff>
    </xdr:from>
    <xdr:to>
      <xdr:col>40</xdr:col>
      <xdr:colOff>409014</xdr:colOff>
      <xdr:row>56</xdr:row>
      <xdr:rowOff>26894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7D19DFC-7A91-42C9-8E35-98877C558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84043</xdr:colOff>
      <xdr:row>56</xdr:row>
      <xdr:rowOff>96371</xdr:rowOff>
    </xdr:from>
    <xdr:to>
      <xdr:col>40</xdr:col>
      <xdr:colOff>420220</xdr:colOff>
      <xdr:row>70</xdr:row>
      <xdr:rowOff>15688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EE9529-3409-478F-97B0-B44E85377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61632</xdr:colOff>
      <xdr:row>70</xdr:row>
      <xdr:rowOff>141194</xdr:rowOff>
    </xdr:from>
    <xdr:to>
      <xdr:col>40</xdr:col>
      <xdr:colOff>425823</xdr:colOff>
      <xdr:row>84</xdr:row>
      <xdr:rowOff>60512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C08DD6D-5C39-4D7B-B8B0-3BD2693D9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543483</xdr:colOff>
      <xdr:row>0</xdr:row>
      <xdr:rowOff>73960</xdr:rowOff>
    </xdr:from>
    <xdr:to>
      <xdr:col>48</xdr:col>
      <xdr:colOff>274542</xdr:colOff>
      <xdr:row>13</xdr:row>
      <xdr:rowOff>183778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E55658E-7355-499C-852E-0D7CFC6BF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532278</xdr:colOff>
      <xdr:row>14</xdr:row>
      <xdr:rowOff>40342</xdr:rowOff>
    </xdr:from>
    <xdr:to>
      <xdr:col>48</xdr:col>
      <xdr:colOff>263337</xdr:colOff>
      <xdr:row>27</xdr:row>
      <xdr:rowOff>161365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D31E25B-73E7-4782-AA65-60A9E98A2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521072</xdr:colOff>
      <xdr:row>28</xdr:row>
      <xdr:rowOff>17930</xdr:rowOff>
    </xdr:from>
    <xdr:to>
      <xdr:col>48</xdr:col>
      <xdr:colOff>252131</xdr:colOff>
      <xdr:row>41</xdr:row>
      <xdr:rowOff>138954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983CEA3-F2B2-4F52-BAA0-572E90F2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375396</xdr:colOff>
      <xdr:row>14</xdr:row>
      <xdr:rowOff>29136</xdr:rowOff>
    </xdr:from>
    <xdr:to>
      <xdr:col>56</xdr:col>
      <xdr:colOff>106454</xdr:colOff>
      <xdr:row>27</xdr:row>
      <xdr:rowOff>150159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BD42DF3-43DE-4F01-B23A-ECBBFBE7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532279</xdr:colOff>
      <xdr:row>42</xdr:row>
      <xdr:rowOff>123265</xdr:rowOff>
    </xdr:from>
    <xdr:to>
      <xdr:col>48</xdr:col>
      <xdr:colOff>291353</xdr:colOff>
      <xdr:row>56</xdr:row>
      <xdr:rowOff>78441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8935E3F-18A2-4884-BD1B-176868D0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400050</xdr:colOff>
      <xdr:row>0</xdr:row>
      <xdr:rowOff>66675</xdr:rowOff>
    </xdr:from>
    <xdr:to>
      <xdr:col>56</xdr:col>
      <xdr:colOff>95250</xdr:colOff>
      <xdr:row>14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3A048D6-3615-40E2-8764-E9507744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а"/>
      <sheetName val="Шаблон"/>
      <sheetName val="Награды"/>
      <sheetName val="Общая статистика"/>
      <sheetName val="Август 2022"/>
      <sheetName val="Сентябрь 2022"/>
      <sheetName val="Октябрь 2022"/>
      <sheetName val="Ноябрь 2022"/>
      <sheetName val="Декабрь 2022"/>
      <sheetName val="Январь 2023"/>
      <sheetName val="Февраль 2023"/>
      <sheetName val="Март 2023"/>
      <sheetName val="Апрель 2023"/>
      <sheetName val="Май 2023"/>
      <sheetName val="Июнь 2023"/>
      <sheetName val="Июль 2023"/>
      <sheetName val="Август 2023"/>
      <sheetName val="Сентябрь 2023"/>
      <sheetName val="Октябрь 2023"/>
      <sheetName val="Ноябрь 2023"/>
      <sheetName val="Декабрь 2023"/>
      <sheetName val="Январь 2024"/>
      <sheetName val="Февраль 2024"/>
      <sheetName val="Март 2024"/>
      <sheetName val="Апрель 2024"/>
      <sheetName val="Май 2024"/>
      <sheetName val="Июнь 2024"/>
      <sheetName val="Июль 2024"/>
      <sheetName val="Лист2"/>
    </sheetNames>
    <sheetDataSet>
      <sheetData sheetId="0">
        <row r="10">
          <cell r="D10">
            <v>2</v>
          </cell>
        </row>
      </sheetData>
      <sheetData sheetId="1" refreshError="1"/>
      <sheetData sheetId="2" refreshError="1"/>
      <sheetData sheetId="3">
        <row r="1">
          <cell r="M1" t="str">
            <v>Количество</v>
          </cell>
          <cell r="N1" t="str">
            <v>1 неделя</v>
          </cell>
          <cell r="O1" t="str">
            <v>2 неделя</v>
          </cell>
          <cell r="P1" t="str">
            <v>3 неделя</v>
          </cell>
          <cell r="Q1" t="str">
            <v>4 неделя</v>
          </cell>
          <cell r="R1" t="str">
            <v>5 неделя</v>
          </cell>
          <cell r="V1" t="str">
            <v>1 игра</v>
          </cell>
          <cell r="W1" t="str">
            <v>2 игры</v>
          </cell>
          <cell r="X1" t="str">
            <v>3 игры</v>
          </cell>
          <cell r="AA1" t="str">
            <v>Открытие</v>
          </cell>
          <cell r="AB1" t="str">
            <v>макс</v>
          </cell>
          <cell r="AC1" t="str">
            <v>мин</v>
          </cell>
          <cell r="AD1" t="str">
            <v>закрытие</v>
          </cell>
        </row>
        <row r="2">
          <cell r="K2">
            <v>44774</v>
          </cell>
          <cell r="M2">
            <v>25</v>
          </cell>
          <cell r="N2">
            <v>7</v>
          </cell>
          <cell r="O2">
            <v>4</v>
          </cell>
          <cell r="P2">
            <v>3</v>
          </cell>
          <cell r="Q2">
            <v>6</v>
          </cell>
          <cell r="R2">
            <v>5</v>
          </cell>
          <cell r="V2">
            <v>11</v>
          </cell>
          <cell r="W2">
            <v>7</v>
          </cell>
          <cell r="X2">
            <v>0</v>
          </cell>
          <cell r="Z2">
            <v>44774</v>
          </cell>
          <cell r="AA2">
            <v>7</v>
          </cell>
          <cell r="AB2">
            <v>7</v>
          </cell>
          <cell r="AC2">
            <v>3</v>
          </cell>
          <cell r="AD2">
            <v>5</v>
          </cell>
        </row>
        <row r="3">
          <cell r="K3">
            <v>44805</v>
          </cell>
          <cell r="M3">
            <v>16</v>
          </cell>
          <cell r="N3">
            <v>5</v>
          </cell>
          <cell r="O3">
            <v>8</v>
          </cell>
          <cell r="P3">
            <v>1</v>
          </cell>
          <cell r="Q3">
            <v>0</v>
          </cell>
          <cell r="R3">
            <v>2</v>
          </cell>
          <cell r="V3">
            <v>8</v>
          </cell>
          <cell r="W3">
            <v>4</v>
          </cell>
          <cell r="X3">
            <v>0</v>
          </cell>
          <cell r="Z3">
            <v>44805</v>
          </cell>
          <cell r="AA3">
            <v>5</v>
          </cell>
          <cell r="AB3">
            <v>8</v>
          </cell>
          <cell r="AC3">
            <v>0</v>
          </cell>
          <cell r="AD3">
            <v>2</v>
          </cell>
        </row>
        <row r="4">
          <cell r="K4">
            <v>44835</v>
          </cell>
          <cell r="M4">
            <v>4</v>
          </cell>
          <cell r="N4">
            <v>2</v>
          </cell>
          <cell r="O4">
            <v>0</v>
          </cell>
          <cell r="P4">
            <v>1</v>
          </cell>
          <cell r="Q4">
            <v>1</v>
          </cell>
          <cell r="R4">
            <v>0</v>
          </cell>
          <cell r="V4">
            <v>4</v>
          </cell>
          <cell r="W4">
            <v>0</v>
          </cell>
          <cell r="X4">
            <v>0</v>
          </cell>
          <cell r="Z4">
            <v>44835</v>
          </cell>
          <cell r="AA4">
            <v>2</v>
          </cell>
          <cell r="AB4">
            <v>2</v>
          </cell>
          <cell r="AC4">
            <v>0</v>
          </cell>
          <cell r="AD4">
            <v>0</v>
          </cell>
        </row>
        <row r="5">
          <cell r="K5">
            <v>44866</v>
          </cell>
          <cell r="M5">
            <v>20</v>
          </cell>
          <cell r="N5">
            <v>5</v>
          </cell>
          <cell r="O5">
            <v>2</v>
          </cell>
          <cell r="P5">
            <v>1</v>
          </cell>
          <cell r="Q5">
            <v>6</v>
          </cell>
          <cell r="R5">
            <v>6</v>
          </cell>
          <cell r="V5">
            <v>12</v>
          </cell>
          <cell r="W5">
            <v>4</v>
          </cell>
          <cell r="X5">
            <v>0</v>
          </cell>
          <cell r="Z5">
            <v>44866</v>
          </cell>
          <cell r="AA5">
            <v>5</v>
          </cell>
          <cell r="AB5">
            <v>6</v>
          </cell>
          <cell r="AC5">
            <v>1</v>
          </cell>
          <cell r="AD5">
            <v>6</v>
          </cell>
        </row>
        <row r="6">
          <cell r="K6">
            <v>44896</v>
          </cell>
          <cell r="M6">
            <v>18</v>
          </cell>
          <cell r="N6">
            <v>6</v>
          </cell>
          <cell r="O6">
            <v>5</v>
          </cell>
          <cell r="P6">
            <v>6</v>
          </cell>
          <cell r="Q6">
            <v>0</v>
          </cell>
          <cell r="R6">
            <v>1</v>
          </cell>
          <cell r="V6">
            <v>8</v>
          </cell>
          <cell r="W6">
            <v>5</v>
          </cell>
          <cell r="X6">
            <v>0</v>
          </cell>
          <cell r="Z6">
            <v>44896</v>
          </cell>
          <cell r="AA6">
            <v>6</v>
          </cell>
          <cell r="AB6">
            <v>6</v>
          </cell>
          <cell r="AC6">
            <v>0</v>
          </cell>
          <cell r="AD6">
            <v>1</v>
          </cell>
        </row>
        <row r="7">
          <cell r="K7">
            <v>44927</v>
          </cell>
          <cell r="M7">
            <v>21</v>
          </cell>
          <cell r="N7">
            <v>1</v>
          </cell>
          <cell r="O7">
            <v>3</v>
          </cell>
          <cell r="P7">
            <v>10</v>
          </cell>
          <cell r="Q7">
            <v>6</v>
          </cell>
          <cell r="R7">
            <v>1</v>
          </cell>
          <cell r="V7">
            <v>7</v>
          </cell>
          <cell r="W7">
            <v>7</v>
          </cell>
          <cell r="X7">
            <v>0</v>
          </cell>
          <cell r="Z7">
            <v>44927</v>
          </cell>
          <cell r="AA7">
            <v>1</v>
          </cell>
          <cell r="AB7">
            <v>10</v>
          </cell>
          <cell r="AC7">
            <v>1</v>
          </cell>
          <cell r="AD7">
            <v>1</v>
          </cell>
        </row>
        <row r="8">
          <cell r="K8">
            <v>44958</v>
          </cell>
          <cell r="M8">
            <v>20</v>
          </cell>
          <cell r="N8">
            <v>1</v>
          </cell>
          <cell r="O8">
            <v>11</v>
          </cell>
          <cell r="P8">
            <v>5</v>
          </cell>
          <cell r="Q8">
            <v>2</v>
          </cell>
          <cell r="R8">
            <v>1</v>
          </cell>
          <cell r="V8">
            <v>8</v>
          </cell>
          <cell r="W8">
            <v>6</v>
          </cell>
          <cell r="X8">
            <v>0</v>
          </cell>
          <cell r="Z8">
            <v>44958</v>
          </cell>
          <cell r="AA8">
            <v>1</v>
          </cell>
          <cell r="AB8">
            <v>11</v>
          </cell>
          <cell r="AC8">
            <v>1</v>
          </cell>
          <cell r="AD8">
            <v>1</v>
          </cell>
        </row>
        <row r="9">
          <cell r="K9">
            <v>44986</v>
          </cell>
          <cell r="M9">
            <v>18</v>
          </cell>
          <cell r="N9">
            <v>1</v>
          </cell>
          <cell r="O9">
            <v>8</v>
          </cell>
          <cell r="P9">
            <v>7</v>
          </cell>
          <cell r="Q9">
            <v>2</v>
          </cell>
          <cell r="R9">
            <v>0</v>
          </cell>
          <cell r="V9">
            <v>5</v>
          </cell>
          <cell r="W9">
            <v>5</v>
          </cell>
          <cell r="X9">
            <v>1</v>
          </cell>
          <cell r="Z9">
            <v>44986</v>
          </cell>
          <cell r="AA9">
            <v>1</v>
          </cell>
          <cell r="AB9">
            <v>8</v>
          </cell>
          <cell r="AC9">
            <v>0</v>
          </cell>
          <cell r="AD9">
            <v>0</v>
          </cell>
        </row>
        <row r="10">
          <cell r="K10">
            <v>45017</v>
          </cell>
          <cell r="M10">
            <v>20</v>
          </cell>
          <cell r="N10">
            <v>0</v>
          </cell>
          <cell r="O10">
            <v>5</v>
          </cell>
          <cell r="P10">
            <v>4</v>
          </cell>
          <cell r="Q10">
            <v>5</v>
          </cell>
          <cell r="R10">
            <v>6</v>
          </cell>
          <cell r="V10">
            <v>12</v>
          </cell>
          <cell r="W10">
            <v>4</v>
          </cell>
          <cell r="X10">
            <v>0</v>
          </cell>
          <cell r="Z10">
            <v>45017</v>
          </cell>
          <cell r="AA10">
            <v>0</v>
          </cell>
          <cell r="AB10">
            <v>6</v>
          </cell>
          <cell r="AC10">
            <v>0</v>
          </cell>
          <cell r="AD10">
            <v>6</v>
          </cell>
        </row>
        <row r="11">
          <cell r="K11">
            <v>45047</v>
          </cell>
          <cell r="M11">
            <v>27</v>
          </cell>
          <cell r="N11">
            <v>6</v>
          </cell>
          <cell r="O11">
            <v>7</v>
          </cell>
          <cell r="P11">
            <v>5</v>
          </cell>
          <cell r="Q11">
            <v>3</v>
          </cell>
          <cell r="R11">
            <v>6</v>
          </cell>
          <cell r="V11">
            <v>20</v>
          </cell>
          <cell r="W11">
            <v>2</v>
          </cell>
          <cell r="X11">
            <v>1</v>
          </cell>
          <cell r="Z11">
            <v>45047</v>
          </cell>
          <cell r="AA11">
            <v>6</v>
          </cell>
          <cell r="AB11">
            <v>7</v>
          </cell>
          <cell r="AC11">
            <v>3</v>
          </cell>
          <cell r="AD11">
            <v>6</v>
          </cell>
        </row>
        <row r="12">
          <cell r="K12">
            <v>45078</v>
          </cell>
          <cell r="M12">
            <v>20</v>
          </cell>
          <cell r="N12">
            <v>6</v>
          </cell>
          <cell r="O12">
            <v>2</v>
          </cell>
          <cell r="P12">
            <v>4</v>
          </cell>
          <cell r="Q12">
            <v>6</v>
          </cell>
          <cell r="R12">
            <v>2</v>
          </cell>
          <cell r="V12">
            <v>18</v>
          </cell>
          <cell r="W12">
            <v>1</v>
          </cell>
          <cell r="X12">
            <v>0</v>
          </cell>
          <cell r="Z12">
            <v>45078</v>
          </cell>
          <cell r="AA12">
            <v>6</v>
          </cell>
          <cell r="AB12">
            <v>6</v>
          </cell>
          <cell r="AC12">
            <v>2</v>
          </cell>
          <cell r="AD12">
            <v>2</v>
          </cell>
        </row>
        <row r="13">
          <cell r="K13">
            <v>45108</v>
          </cell>
          <cell r="M13">
            <v>24</v>
          </cell>
          <cell r="N13">
            <v>2</v>
          </cell>
          <cell r="O13">
            <v>5</v>
          </cell>
          <cell r="P13">
            <v>6</v>
          </cell>
          <cell r="Q13">
            <v>7</v>
          </cell>
          <cell r="R13">
            <v>4</v>
          </cell>
          <cell r="V13">
            <v>22</v>
          </cell>
          <cell r="W13">
            <v>1</v>
          </cell>
          <cell r="X13">
            <v>0</v>
          </cell>
          <cell r="Z13">
            <v>45108</v>
          </cell>
          <cell r="AA13">
            <v>2</v>
          </cell>
          <cell r="AB13">
            <v>7</v>
          </cell>
          <cell r="AC13">
            <v>2</v>
          </cell>
          <cell r="AD13">
            <v>4</v>
          </cell>
        </row>
        <row r="14">
          <cell r="K14">
            <v>45139</v>
          </cell>
          <cell r="M14">
            <v>32</v>
          </cell>
          <cell r="N14">
            <v>6</v>
          </cell>
          <cell r="O14">
            <v>4</v>
          </cell>
          <cell r="P14">
            <v>9</v>
          </cell>
          <cell r="Q14">
            <v>7</v>
          </cell>
          <cell r="R14">
            <v>6</v>
          </cell>
          <cell r="V14">
            <v>16</v>
          </cell>
          <cell r="W14">
            <v>8</v>
          </cell>
          <cell r="X14">
            <v>0</v>
          </cell>
          <cell r="Z14">
            <v>45139</v>
          </cell>
          <cell r="AA14">
            <v>6</v>
          </cell>
          <cell r="AB14">
            <v>9</v>
          </cell>
          <cell r="AC14">
            <v>4</v>
          </cell>
          <cell r="AD14">
            <v>6</v>
          </cell>
        </row>
        <row r="15">
          <cell r="K15">
            <v>45170</v>
          </cell>
          <cell r="M15">
            <v>16</v>
          </cell>
          <cell r="N15">
            <v>5</v>
          </cell>
          <cell r="O15">
            <v>3</v>
          </cell>
          <cell r="P15">
            <v>3</v>
          </cell>
          <cell r="Q15">
            <v>3</v>
          </cell>
          <cell r="R15">
            <v>2</v>
          </cell>
          <cell r="V15">
            <v>8</v>
          </cell>
          <cell r="W15">
            <v>4</v>
          </cell>
          <cell r="X15">
            <v>0</v>
          </cell>
          <cell r="Z15">
            <v>45170</v>
          </cell>
          <cell r="AA15">
            <v>5</v>
          </cell>
          <cell r="AB15">
            <v>5</v>
          </cell>
          <cell r="AC15">
            <v>2</v>
          </cell>
          <cell r="AD15">
            <v>2</v>
          </cell>
        </row>
        <row r="16">
          <cell r="K16">
            <v>45200</v>
          </cell>
          <cell r="M16">
            <v>14</v>
          </cell>
          <cell r="N16">
            <v>2</v>
          </cell>
          <cell r="O16">
            <v>2</v>
          </cell>
          <cell r="P16">
            <v>2</v>
          </cell>
          <cell r="Q16">
            <v>4</v>
          </cell>
          <cell r="R16">
            <v>4</v>
          </cell>
          <cell r="V16">
            <v>8</v>
          </cell>
          <cell r="W16">
            <v>3</v>
          </cell>
          <cell r="X16">
            <v>0</v>
          </cell>
          <cell r="Z16">
            <v>45200</v>
          </cell>
          <cell r="AA16">
            <v>2</v>
          </cell>
          <cell r="AB16">
            <v>4</v>
          </cell>
          <cell r="AC16">
            <v>2</v>
          </cell>
          <cell r="AD16">
            <v>4</v>
          </cell>
        </row>
        <row r="17">
          <cell r="K17">
            <v>45231</v>
          </cell>
          <cell r="M17">
            <v>26</v>
          </cell>
          <cell r="N17">
            <v>5</v>
          </cell>
          <cell r="O17">
            <v>3</v>
          </cell>
          <cell r="P17">
            <v>8</v>
          </cell>
          <cell r="Q17">
            <v>8</v>
          </cell>
          <cell r="R17">
            <v>2</v>
          </cell>
          <cell r="V17">
            <v>14</v>
          </cell>
          <cell r="W17">
            <v>3</v>
          </cell>
          <cell r="X17">
            <v>2</v>
          </cell>
          <cell r="Z17">
            <v>45231</v>
          </cell>
          <cell r="AA17">
            <v>5</v>
          </cell>
          <cell r="AB17">
            <v>8</v>
          </cell>
          <cell r="AC17">
            <v>2</v>
          </cell>
          <cell r="AD17">
            <v>2</v>
          </cell>
        </row>
        <row r="18">
          <cell r="K18">
            <v>45261</v>
          </cell>
          <cell r="M18">
            <v>29</v>
          </cell>
          <cell r="N18">
            <v>2</v>
          </cell>
          <cell r="O18">
            <v>9</v>
          </cell>
          <cell r="P18">
            <v>6</v>
          </cell>
          <cell r="Q18">
            <v>6</v>
          </cell>
          <cell r="R18">
            <v>4</v>
          </cell>
          <cell r="V18">
            <v>19</v>
          </cell>
          <cell r="W18">
            <v>5</v>
          </cell>
          <cell r="X18">
            <v>0</v>
          </cell>
          <cell r="Z18">
            <v>45261</v>
          </cell>
          <cell r="AA18">
            <v>2</v>
          </cell>
          <cell r="AB18">
            <v>9</v>
          </cell>
          <cell r="AC18">
            <v>2</v>
          </cell>
          <cell r="AD18">
            <v>4</v>
          </cell>
        </row>
        <row r="19">
          <cell r="K19">
            <v>45292</v>
          </cell>
          <cell r="M19">
            <v>22</v>
          </cell>
          <cell r="N19">
            <v>6</v>
          </cell>
          <cell r="O19">
            <v>2</v>
          </cell>
          <cell r="P19">
            <v>3</v>
          </cell>
          <cell r="Q19">
            <v>5</v>
          </cell>
          <cell r="R19">
            <v>3</v>
          </cell>
          <cell r="V19">
            <v>12</v>
          </cell>
          <cell r="W19">
            <v>2</v>
          </cell>
          <cell r="X19">
            <v>2</v>
          </cell>
          <cell r="Z19">
            <v>45292</v>
          </cell>
          <cell r="AA19">
            <v>6</v>
          </cell>
          <cell r="AB19">
            <v>6</v>
          </cell>
          <cell r="AC19">
            <v>2</v>
          </cell>
          <cell r="AD19">
            <v>3</v>
          </cell>
        </row>
        <row r="20">
          <cell r="K20">
            <v>45323</v>
          </cell>
          <cell r="M20">
            <v>33</v>
          </cell>
          <cell r="N20">
            <v>3</v>
          </cell>
          <cell r="O20">
            <v>6</v>
          </cell>
          <cell r="P20">
            <v>12</v>
          </cell>
          <cell r="Q20">
            <v>5</v>
          </cell>
          <cell r="R20">
            <v>7</v>
          </cell>
          <cell r="V20">
            <v>12</v>
          </cell>
          <cell r="W20">
            <v>6</v>
          </cell>
          <cell r="X20">
            <v>3</v>
          </cell>
          <cell r="Z20">
            <v>45323</v>
          </cell>
          <cell r="AA20">
            <v>3</v>
          </cell>
          <cell r="AB20">
            <v>12</v>
          </cell>
          <cell r="AC20">
            <v>3</v>
          </cell>
          <cell r="AD20">
            <v>7</v>
          </cell>
        </row>
        <row r="21">
          <cell r="K21">
            <v>45352</v>
          </cell>
          <cell r="M21">
            <v>23</v>
          </cell>
          <cell r="N21">
            <v>7</v>
          </cell>
          <cell r="O21">
            <v>3</v>
          </cell>
          <cell r="P21">
            <v>2</v>
          </cell>
          <cell r="Q21">
            <v>6</v>
          </cell>
          <cell r="R21">
            <v>5</v>
          </cell>
          <cell r="V21">
            <v>13</v>
          </cell>
          <cell r="W21">
            <v>5</v>
          </cell>
          <cell r="X21">
            <v>0</v>
          </cell>
          <cell r="Z21">
            <v>45352</v>
          </cell>
          <cell r="AA21">
            <v>7</v>
          </cell>
          <cell r="AB21">
            <v>7</v>
          </cell>
          <cell r="AC21">
            <v>2</v>
          </cell>
          <cell r="AD21">
            <v>5</v>
          </cell>
        </row>
        <row r="22">
          <cell r="K22">
            <v>45383</v>
          </cell>
          <cell r="M22">
            <v>21</v>
          </cell>
          <cell r="N22">
            <v>2</v>
          </cell>
          <cell r="O22">
            <v>3</v>
          </cell>
          <cell r="P22">
            <v>4</v>
          </cell>
          <cell r="Q22">
            <v>5</v>
          </cell>
          <cell r="R22">
            <v>4</v>
          </cell>
          <cell r="V22">
            <v>13</v>
          </cell>
          <cell r="W22">
            <v>4</v>
          </cell>
          <cell r="X22">
            <v>0</v>
          </cell>
          <cell r="Z22">
            <v>45383</v>
          </cell>
          <cell r="AA22">
            <v>2</v>
          </cell>
          <cell r="AB22">
            <v>5</v>
          </cell>
          <cell r="AC22">
            <v>2</v>
          </cell>
          <cell r="AD22">
            <v>4</v>
          </cell>
        </row>
        <row r="23">
          <cell r="K23">
            <v>45413</v>
          </cell>
          <cell r="M23">
            <v>33</v>
          </cell>
          <cell r="N23">
            <v>4</v>
          </cell>
          <cell r="O23">
            <v>10</v>
          </cell>
          <cell r="P23">
            <v>8</v>
          </cell>
          <cell r="Q23">
            <v>8</v>
          </cell>
          <cell r="R23">
            <v>2</v>
          </cell>
          <cell r="V23">
            <v>16</v>
          </cell>
          <cell r="W23">
            <v>7</v>
          </cell>
          <cell r="X23">
            <v>1</v>
          </cell>
          <cell r="Z23">
            <v>45413</v>
          </cell>
          <cell r="AA23">
            <v>4</v>
          </cell>
          <cell r="AB23">
            <v>10</v>
          </cell>
          <cell r="AC23">
            <v>2</v>
          </cell>
          <cell r="AD23">
            <v>2</v>
          </cell>
        </row>
        <row r="24">
          <cell r="K24">
            <v>45444</v>
          </cell>
          <cell r="M24">
            <v>12</v>
          </cell>
          <cell r="N24">
            <v>2</v>
          </cell>
          <cell r="O24">
            <v>4</v>
          </cell>
          <cell r="P24">
            <v>3</v>
          </cell>
          <cell r="Q24">
            <v>0</v>
          </cell>
          <cell r="R24">
            <v>3</v>
          </cell>
          <cell r="V24">
            <v>8</v>
          </cell>
          <cell r="W24">
            <v>4</v>
          </cell>
          <cell r="X24">
            <v>0</v>
          </cell>
          <cell r="Z24">
            <v>45444</v>
          </cell>
          <cell r="AA24">
            <v>2</v>
          </cell>
          <cell r="AB24">
            <v>4</v>
          </cell>
          <cell r="AC24">
            <v>0</v>
          </cell>
          <cell r="AD24">
            <v>3</v>
          </cell>
        </row>
        <row r="25">
          <cell r="K25">
            <v>45474</v>
          </cell>
          <cell r="M25">
            <v>51</v>
          </cell>
          <cell r="N25">
            <v>12</v>
          </cell>
          <cell r="O25">
            <v>12</v>
          </cell>
          <cell r="P25">
            <v>7</v>
          </cell>
          <cell r="Q25">
            <v>8</v>
          </cell>
          <cell r="R25">
            <v>12</v>
          </cell>
          <cell r="V25">
            <v>12</v>
          </cell>
          <cell r="W25">
            <v>15</v>
          </cell>
          <cell r="X25">
            <v>3</v>
          </cell>
          <cell r="Z25">
            <v>45474</v>
          </cell>
          <cell r="AA25">
            <v>12</v>
          </cell>
          <cell r="AB25">
            <v>12</v>
          </cell>
          <cell r="AC25">
            <v>7</v>
          </cell>
          <cell r="AD25">
            <v>12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6A73-CEF4-4334-A8CD-329CF7CCA5EE}">
  <sheetPr codeName="Лист15"/>
  <dimension ref="A1:AD27"/>
  <sheetViews>
    <sheetView tabSelected="1" topLeftCell="Z1" zoomScale="85" zoomScaleNormal="85" workbookViewId="0">
      <selection activeCell="BC36" sqref="BC36"/>
    </sheetView>
  </sheetViews>
  <sheetFormatPr defaultRowHeight="15.75" x14ac:dyDescent="0.25"/>
  <cols>
    <col min="1" max="1" width="41.7109375" style="2" bestFit="1" customWidth="1"/>
    <col min="2" max="6" width="9.140625" style="2"/>
    <col min="7" max="7" width="52.42578125" style="9" bestFit="1" customWidth="1"/>
    <col min="8" max="8" width="9.140625" style="10"/>
    <col min="9" max="10" width="9.140625" style="2"/>
    <col min="11" max="11" width="10.28515625" style="6" customWidth="1"/>
    <col min="12" max="12" width="52.42578125" style="6" bestFit="1" customWidth="1"/>
    <col min="13" max="13" width="14.28515625" style="6" bestFit="1" customWidth="1"/>
    <col min="14" max="14" width="10.5703125" style="6" bestFit="1" customWidth="1"/>
    <col min="15" max="18" width="11.140625" style="6" bestFit="1" customWidth="1"/>
    <col min="19" max="19" width="27.42578125" style="6" bestFit="1" customWidth="1"/>
    <col min="20" max="20" width="28.5703125" style="6" bestFit="1" customWidth="1"/>
    <col min="21" max="21" width="12.42578125" style="6" bestFit="1" customWidth="1"/>
    <col min="22" max="22" width="7.7109375" style="6" bestFit="1" customWidth="1"/>
    <col min="23" max="24" width="8.5703125" style="6" bestFit="1" customWidth="1"/>
    <col min="25" max="25" width="10.28515625" style="6" customWidth="1"/>
    <col min="26" max="26" width="22.42578125" style="2" bestFit="1" customWidth="1"/>
    <col min="27" max="16384" width="9.140625" style="2"/>
  </cols>
  <sheetData>
    <row r="1" spans="1:30" x14ac:dyDescent="0.25">
      <c r="A1" s="1" t="s">
        <v>0</v>
      </c>
      <c r="B1" s="2">
        <f>SUM(M:M)</f>
        <v>545</v>
      </c>
      <c r="D1" s="2">
        <f>MAX(M:M)</f>
        <v>51</v>
      </c>
      <c r="E1" s="3">
        <f>INDEX(K:K, MATCH(MAX(M:M), M:M, 0))</f>
        <v>45474</v>
      </c>
      <c r="G1" s="4" t="s">
        <v>1</v>
      </c>
      <c r="H1" s="5"/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</row>
    <row r="2" spans="1:30" x14ac:dyDescent="0.25">
      <c r="A2" s="7" t="s">
        <v>20</v>
      </c>
      <c r="B2" s="2">
        <f>SUM(N:N)</f>
        <v>98</v>
      </c>
      <c r="C2" s="8">
        <v>1</v>
      </c>
      <c r="D2" s="2">
        <f>MAX(N:N)</f>
        <v>12</v>
      </c>
      <c r="E2" s="3">
        <f>INDEX(K:K, MATCH(MAX(N:N), N:N, 0))</f>
        <v>45474</v>
      </c>
      <c r="G2" s="9" t="s">
        <v>21</v>
      </c>
      <c r="H2" s="10">
        <f t="shared" ref="H2:H18" si="0">COUNTIF($L:$L,G2)</f>
        <v>2</v>
      </c>
      <c r="K2" s="11">
        <v>44774</v>
      </c>
      <c r="L2" s="12" t="s">
        <v>22</v>
      </c>
      <c r="M2" s="6">
        <v>25</v>
      </c>
      <c r="N2" s="6">
        <v>7</v>
      </c>
      <c r="O2" s="6">
        <v>4</v>
      </c>
      <c r="P2" s="6">
        <v>3</v>
      </c>
      <c r="Q2" s="6">
        <v>6</v>
      </c>
      <c r="R2" s="6">
        <v>5</v>
      </c>
      <c r="S2" s="6">
        <v>1</v>
      </c>
      <c r="T2" s="6">
        <v>3</v>
      </c>
      <c r="U2" s="6">
        <v>5</v>
      </c>
      <c r="V2" s="6">
        <v>11</v>
      </c>
      <c r="W2" s="6">
        <v>7</v>
      </c>
      <c r="X2" s="6">
        <v>0</v>
      </c>
      <c r="Z2" s="3">
        <f>K2</f>
        <v>44774</v>
      </c>
      <c r="AA2" s="2">
        <f>N2</f>
        <v>7</v>
      </c>
      <c r="AB2" s="2">
        <f>MAX(N2:R2)</f>
        <v>7</v>
      </c>
      <c r="AC2" s="2">
        <f>MIN(N2:R2)</f>
        <v>3</v>
      </c>
      <c r="AD2" s="2">
        <f>R2</f>
        <v>5</v>
      </c>
    </row>
    <row r="3" spans="1:30" x14ac:dyDescent="0.25">
      <c r="A3" s="7" t="s">
        <v>23</v>
      </c>
      <c r="B3" s="2">
        <f>SUM(O:O)</f>
        <v>121</v>
      </c>
      <c r="C3" s="8">
        <v>2</v>
      </c>
      <c r="D3" s="2">
        <f>MAX(O:O)</f>
        <v>12</v>
      </c>
      <c r="E3" s="3">
        <f>INDEX(K:K, MATCH(MAX(O:O), O:O, 0))</f>
        <v>45474</v>
      </c>
      <c r="G3" s="13" t="s">
        <v>24</v>
      </c>
      <c r="H3" s="10">
        <f t="shared" si="0"/>
        <v>2</v>
      </c>
      <c r="K3" s="11">
        <v>44805</v>
      </c>
      <c r="L3" s="6" t="s">
        <v>21</v>
      </c>
      <c r="M3" s="6">
        <v>16</v>
      </c>
      <c r="N3" s="6">
        <v>5</v>
      </c>
      <c r="O3" s="6">
        <v>8</v>
      </c>
      <c r="P3" s="6">
        <v>1</v>
      </c>
      <c r="Q3" s="6">
        <v>0</v>
      </c>
      <c r="R3" s="6">
        <v>2</v>
      </c>
      <c r="S3" s="6">
        <v>2</v>
      </c>
      <c r="T3" s="6">
        <v>4</v>
      </c>
      <c r="U3" s="6">
        <v>4</v>
      </c>
      <c r="V3" s="6">
        <v>8</v>
      </c>
      <c r="W3" s="6">
        <v>4</v>
      </c>
      <c r="X3" s="6">
        <v>0</v>
      </c>
      <c r="Y3" s="11"/>
      <c r="Z3" s="3">
        <f t="shared" ref="Z3:Z25" si="1">K3</f>
        <v>44805</v>
      </c>
      <c r="AA3" s="2">
        <f t="shared" ref="AA3:AA25" si="2">N3</f>
        <v>5</v>
      </c>
      <c r="AB3" s="2">
        <f t="shared" ref="AB3:AB25" si="3">MAX(N3:R3)</f>
        <v>8</v>
      </c>
      <c r="AC3" s="2">
        <f t="shared" ref="AC3:AC25" si="4">MIN(N3:R3)</f>
        <v>0</v>
      </c>
      <c r="AD3" s="2">
        <f t="shared" ref="AD3:AD25" si="5">R3</f>
        <v>2</v>
      </c>
    </row>
    <row r="4" spans="1:30" x14ac:dyDescent="0.25">
      <c r="A4" s="7" t="s">
        <v>25</v>
      </c>
      <c r="B4" s="2">
        <f>SUM(P:P)</f>
        <v>120</v>
      </c>
      <c r="C4" s="8">
        <v>3</v>
      </c>
      <c r="D4" s="2">
        <f>MAX(P:P)</f>
        <v>12</v>
      </c>
      <c r="E4" s="3">
        <f>INDEX(K:K, MATCH(MAX(P:P), P:P, 0))</f>
        <v>45323</v>
      </c>
      <c r="G4" s="9" t="s">
        <v>26</v>
      </c>
      <c r="H4" s="10">
        <f t="shared" si="0"/>
        <v>2</v>
      </c>
      <c r="K4" s="11">
        <v>44835</v>
      </c>
      <c r="L4" s="6" t="s">
        <v>21</v>
      </c>
      <c r="M4" s="6">
        <v>4</v>
      </c>
      <c r="N4" s="6">
        <v>2</v>
      </c>
      <c r="O4" s="6">
        <v>0</v>
      </c>
      <c r="P4" s="6">
        <v>1</v>
      </c>
      <c r="Q4" s="6">
        <v>1</v>
      </c>
      <c r="R4" s="6">
        <v>0</v>
      </c>
      <c r="S4" s="6">
        <v>1</v>
      </c>
      <c r="T4" s="6">
        <v>2</v>
      </c>
      <c r="U4" s="6">
        <v>4</v>
      </c>
      <c r="V4" s="6">
        <v>4</v>
      </c>
      <c r="W4" s="6">
        <v>0</v>
      </c>
      <c r="X4" s="6">
        <v>0</v>
      </c>
      <c r="Y4" s="11"/>
      <c r="Z4" s="3">
        <f t="shared" si="1"/>
        <v>44835</v>
      </c>
      <c r="AA4" s="2">
        <f t="shared" si="2"/>
        <v>2</v>
      </c>
      <c r="AB4" s="2">
        <f t="shared" si="3"/>
        <v>2</v>
      </c>
      <c r="AC4" s="2">
        <f t="shared" si="4"/>
        <v>0</v>
      </c>
      <c r="AD4" s="2">
        <f t="shared" si="5"/>
        <v>0</v>
      </c>
    </row>
    <row r="5" spans="1:30" x14ac:dyDescent="0.25">
      <c r="A5" s="7" t="s">
        <v>27</v>
      </c>
      <c r="B5" s="2">
        <f>SUM(Q:Q)</f>
        <v>109</v>
      </c>
      <c r="C5" s="8">
        <v>4</v>
      </c>
      <c r="D5" s="2">
        <f>MAX(Q:Q)</f>
        <v>8</v>
      </c>
      <c r="E5" s="3">
        <f>INDEX(K:K, MATCH(MAX(Q:Q), Q:Q, 0))</f>
        <v>45231</v>
      </c>
      <c r="G5" s="9" t="s">
        <v>28</v>
      </c>
      <c r="H5" s="10">
        <f t="shared" si="0"/>
        <v>2</v>
      </c>
      <c r="K5" s="11">
        <v>44866</v>
      </c>
      <c r="L5" s="14" t="s">
        <v>24</v>
      </c>
      <c r="M5" s="6">
        <v>20</v>
      </c>
      <c r="N5" s="6">
        <v>5</v>
      </c>
      <c r="O5" s="6">
        <v>2</v>
      </c>
      <c r="P5" s="6">
        <v>1</v>
      </c>
      <c r="Q5" s="6">
        <v>6</v>
      </c>
      <c r="R5" s="6">
        <v>6</v>
      </c>
      <c r="S5" s="6">
        <v>4</v>
      </c>
      <c r="T5" s="6">
        <v>3</v>
      </c>
      <c r="U5" s="6">
        <v>5</v>
      </c>
      <c r="V5" s="6">
        <v>12</v>
      </c>
      <c r="W5" s="6">
        <v>4</v>
      </c>
      <c r="X5" s="6">
        <v>0</v>
      </c>
      <c r="Y5" s="11"/>
      <c r="Z5" s="3">
        <f t="shared" si="1"/>
        <v>44866</v>
      </c>
      <c r="AA5" s="2">
        <f t="shared" si="2"/>
        <v>5</v>
      </c>
      <c r="AB5" s="2">
        <f t="shared" si="3"/>
        <v>6</v>
      </c>
      <c r="AC5" s="2">
        <f t="shared" si="4"/>
        <v>1</v>
      </c>
      <c r="AD5" s="2">
        <f t="shared" si="5"/>
        <v>6</v>
      </c>
    </row>
    <row r="6" spans="1:30" x14ac:dyDescent="0.25">
      <c r="A6" s="7" t="s">
        <v>29</v>
      </c>
      <c r="B6" s="2">
        <f>SUM(R:R)</f>
        <v>88</v>
      </c>
      <c r="C6" s="8">
        <v>5</v>
      </c>
      <c r="D6" s="2">
        <f>MAX(R:R)</f>
        <v>12</v>
      </c>
      <c r="E6" s="3">
        <f>INDEX(K:K, MATCH(MAX(R:R), R:R, 0))</f>
        <v>45474</v>
      </c>
      <c r="G6" s="9" t="s">
        <v>30</v>
      </c>
      <c r="H6" s="10">
        <f t="shared" si="0"/>
        <v>2</v>
      </c>
      <c r="K6" s="11">
        <v>44896</v>
      </c>
      <c r="L6" s="14" t="s">
        <v>24</v>
      </c>
      <c r="M6" s="6">
        <v>18</v>
      </c>
      <c r="N6" s="6">
        <v>6</v>
      </c>
      <c r="O6" s="6">
        <v>5</v>
      </c>
      <c r="P6" s="6">
        <v>6</v>
      </c>
      <c r="Q6" s="6">
        <v>0</v>
      </c>
      <c r="R6" s="6">
        <v>1</v>
      </c>
      <c r="S6" s="6">
        <v>1</v>
      </c>
      <c r="T6" s="6">
        <v>4</v>
      </c>
      <c r="U6" s="6">
        <v>8</v>
      </c>
      <c r="V6" s="6">
        <v>8</v>
      </c>
      <c r="W6" s="6">
        <v>5</v>
      </c>
      <c r="X6" s="6">
        <v>0</v>
      </c>
      <c r="Y6" s="11"/>
      <c r="Z6" s="3">
        <f t="shared" si="1"/>
        <v>44896</v>
      </c>
      <c r="AA6" s="2">
        <f t="shared" si="2"/>
        <v>6</v>
      </c>
      <c r="AB6" s="2">
        <f t="shared" si="3"/>
        <v>6</v>
      </c>
      <c r="AC6" s="2">
        <f t="shared" si="4"/>
        <v>0</v>
      </c>
      <c r="AD6" s="2">
        <f t="shared" si="5"/>
        <v>1</v>
      </c>
    </row>
    <row r="7" spans="1:30" x14ac:dyDescent="0.25">
      <c r="A7" s="1" t="s">
        <v>31</v>
      </c>
      <c r="B7" s="2">
        <f>VLOOKUP(MAX(B2:B6),B2:C6,2,0)</f>
        <v>2</v>
      </c>
      <c r="C7" s="2">
        <f>MAX(B2:B6)</f>
        <v>121</v>
      </c>
      <c r="D7" s="2">
        <f>MAX(S:S)</f>
        <v>5</v>
      </c>
      <c r="E7" s="3">
        <f>INDEX(K:K, MATCH(MAX(S:S), S:S, 0))</f>
        <v>45017</v>
      </c>
      <c r="G7" s="15" t="s">
        <v>22</v>
      </c>
      <c r="H7" s="10">
        <f t="shared" si="0"/>
        <v>1</v>
      </c>
      <c r="K7" s="11">
        <v>44927</v>
      </c>
      <c r="L7" s="6" t="s">
        <v>32</v>
      </c>
      <c r="M7" s="6">
        <v>21</v>
      </c>
      <c r="N7" s="6">
        <v>1</v>
      </c>
      <c r="O7" s="6">
        <v>3</v>
      </c>
      <c r="P7" s="6">
        <v>10</v>
      </c>
      <c r="Q7" s="6">
        <v>6</v>
      </c>
      <c r="R7" s="6">
        <v>1</v>
      </c>
      <c r="S7" s="6">
        <v>3</v>
      </c>
      <c r="T7" s="6">
        <v>1</v>
      </c>
      <c r="U7" s="6">
        <v>5</v>
      </c>
      <c r="V7" s="6">
        <v>7</v>
      </c>
      <c r="W7" s="6">
        <v>7</v>
      </c>
      <c r="X7" s="6">
        <v>0</v>
      </c>
      <c r="Y7" s="11"/>
      <c r="Z7" s="3">
        <f t="shared" si="1"/>
        <v>44927</v>
      </c>
      <c r="AA7" s="2">
        <f t="shared" si="2"/>
        <v>1</v>
      </c>
      <c r="AB7" s="2">
        <f t="shared" si="3"/>
        <v>10</v>
      </c>
      <c r="AC7" s="2">
        <f t="shared" si="4"/>
        <v>1</v>
      </c>
      <c r="AD7" s="2">
        <f t="shared" si="5"/>
        <v>1</v>
      </c>
    </row>
    <row r="8" spans="1:30" x14ac:dyDescent="0.25">
      <c r="A8" s="7" t="s">
        <v>33</v>
      </c>
      <c r="B8" s="2">
        <f>VLOOKUP(MIN(B2:B6),B2:C6,2,0)</f>
        <v>5</v>
      </c>
      <c r="C8" s="2">
        <f>MIN(B2:B6)</f>
        <v>88</v>
      </c>
      <c r="D8" s="2">
        <f>MAX(T:T)</f>
        <v>5</v>
      </c>
      <c r="E8" s="3">
        <f>INDEX(K:K, MATCH(MAX(T:T), T:T, 0))</f>
        <v>44986</v>
      </c>
      <c r="G8" s="9" t="s">
        <v>32</v>
      </c>
      <c r="H8" s="10">
        <f t="shared" si="0"/>
        <v>1</v>
      </c>
      <c r="K8" s="11">
        <v>44958</v>
      </c>
      <c r="L8" s="14" t="s">
        <v>34</v>
      </c>
      <c r="M8" s="6">
        <v>20</v>
      </c>
      <c r="N8" s="6">
        <v>1</v>
      </c>
      <c r="O8" s="6">
        <v>11</v>
      </c>
      <c r="P8" s="6">
        <v>5</v>
      </c>
      <c r="Q8" s="6">
        <v>2</v>
      </c>
      <c r="R8" s="6">
        <v>1</v>
      </c>
      <c r="S8" s="6">
        <v>2</v>
      </c>
      <c r="T8" s="6">
        <v>1</v>
      </c>
      <c r="U8" s="6">
        <v>4</v>
      </c>
      <c r="V8" s="6">
        <v>8</v>
      </c>
      <c r="W8" s="6">
        <v>6</v>
      </c>
      <c r="X8" s="6">
        <v>0</v>
      </c>
      <c r="Y8" s="11"/>
      <c r="Z8" s="3">
        <f t="shared" si="1"/>
        <v>44958</v>
      </c>
      <c r="AA8" s="2">
        <f t="shared" si="2"/>
        <v>1</v>
      </c>
      <c r="AB8" s="2">
        <f t="shared" si="3"/>
        <v>11</v>
      </c>
      <c r="AC8" s="2">
        <f t="shared" si="4"/>
        <v>1</v>
      </c>
      <c r="AD8" s="2">
        <f t="shared" si="5"/>
        <v>1</v>
      </c>
    </row>
    <row r="9" spans="1:30" x14ac:dyDescent="0.25">
      <c r="A9" s="1" t="s">
        <v>35</v>
      </c>
      <c r="B9" s="2">
        <f>SUM(V:V)</f>
        <v>286</v>
      </c>
      <c r="D9" s="2">
        <f>MAX(V:V)</f>
        <v>22</v>
      </c>
      <c r="E9" s="3">
        <f>INDEX(K:K, MATCH(MAX(V:V), V:V, 0))</f>
        <v>45108</v>
      </c>
      <c r="G9" s="13" t="s">
        <v>34</v>
      </c>
      <c r="H9" s="10">
        <f t="shared" si="0"/>
        <v>1</v>
      </c>
      <c r="K9" s="11">
        <v>44986</v>
      </c>
      <c r="L9" s="6" t="s">
        <v>36</v>
      </c>
      <c r="M9" s="6">
        <v>18</v>
      </c>
      <c r="N9" s="6">
        <v>1</v>
      </c>
      <c r="O9" s="6">
        <v>8</v>
      </c>
      <c r="P9" s="6">
        <v>7</v>
      </c>
      <c r="Q9" s="6">
        <v>2</v>
      </c>
      <c r="R9" s="6">
        <v>0</v>
      </c>
      <c r="S9" s="6">
        <v>2</v>
      </c>
      <c r="T9" s="6">
        <v>5</v>
      </c>
      <c r="U9" s="6">
        <v>7</v>
      </c>
      <c r="V9" s="6">
        <v>5</v>
      </c>
      <c r="W9" s="6">
        <v>5</v>
      </c>
      <c r="X9" s="6">
        <v>1</v>
      </c>
      <c r="Y9" s="11"/>
      <c r="Z9" s="3">
        <f t="shared" si="1"/>
        <v>44986</v>
      </c>
      <c r="AA9" s="2">
        <f t="shared" si="2"/>
        <v>1</v>
      </c>
      <c r="AB9" s="2">
        <f t="shared" si="3"/>
        <v>8</v>
      </c>
      <c r="AC9" s="2">
        <f t="shared" si="4"/>
        <v>0</v>
      </c>
      <c r="AD9" s="2">
        <f t="shared" si="5"/>
        <v>0</v>
      </c>
    </row>
    <row r="10" spans="1:30" x14ac:dyDescent="0.25">
      <c r="A10" s="7" t="s">
        <v>37</v>
      </c>
      <c r="B10" s="2">
        <f>SUM(W:W)</f>
        <v>112</v>
      </c>
      <c r="D10" s="2">
        <f>MAX(W:W)</f>
        <v>15</v>
      </c>
      <c r="E10" s="3">
        <f>INDEX(K:K, MATCH(MAX(W:W), W:W, 0))</f>
        <v>45474</v>
      </c>
      <c r="G10" s="9" t="s">
        <v>36</v>
      </c>
      <c r="H10" s="10">
        <f t="shared" si="0"/>
        <v>1</v>
      </c>
      <c r="K10" s="11">
        <v>45017</v>
      </c>
      <c r="L10" s="6" t="s">
        <v>38</v>
      </c>
      <c r="M10" s="6">
        <v>20</v>
      </c>
      <c r="N10" s="6">
        <v>0</v>
      </c>
      <c r="O10" s="6">
        <v>5</v>
      </c>
      <c r="P10" s="6">
        <v>4</v>
      </c>
      <c r="Q10" s="6">
        <v>5</v>
      </c>
      <c r="R10" s="6">
        <v>6</v>
      </c>
      <c r="S10" s="6">
        <v>5</v>
      </c>
      <c r="T10" s="6">
        <v>1</v>
      </c>
      <c r="U10" s="6">
        <v>6</v>
      </c>
      <c r="V10" s="6">
        <v>12</v>
      </c>
      <c r="W10" s="6">
        <v>4</v>
      </c>
      <c r="X10" s="6">
        <v>0</v>
      </c>
      <c r="Y10" s="11"/>
      <c r="Z10" s="3">
        <f t="shared" si="1"/>
        <v>45017</v>
      </c>
      <c r="AA10" s="2">
        <f t="shared" si="2"/>
        <v>0</v>
      </c>
      <c r="AB10" s="2">
        <f t="shared" si="3"/>
        <v>6</v>
      </c>
      <c r="AC10" s="2">
        <f t="shared" si="4"/>
        <v>0</v>
      </c>
      <c r="AD10" s="2">
        <f t="shared" si="5"/>
        <v>6</v>
      </c>
    </row>
    <row r="11" spans="1:30" ht="16.5" thickBot="1" x14ac:dyDescent="0.3">
      <c r="A11" s="16" t="s">
        <v>39</v>
      </c>
      <c r="B11" s="2">
        <f>SUM(X:X)</f>
        <v>13</v>
      </c>
      <c r="D11" s="2">
        <f>MAX(X:X)</f>
        <v>3</v>
      </c>
      <c r="E11" s="3">
        <f>INDEX(K:K, MATCH(MAX(X:X), X:X, 0))</f>
        <v>45323</v>
      </c>
      <c r="G11" s="9" t="s">
        <v>38</v>
      </c>
      <c r="H11" s="10">
        <f t="shared" si="0"/>
        <v>1</v>
      </c>
      <c r="K11" s="11">
        <v>45047</v>
      </c>
      <c r="L11" s="6" t="s">
        <v>40</v>
      </c>
      <c r="M11" s="6">
        <v>27</v>
      </c>
      <c r="N11" s="6">
        <v>6</v>
      </c>
      <c r="O11" s="6">
        <v>7</v>
      </c>
      <c r="P11" s="6">
        <v>5</v>
      </c>
      <c r="Q11" s="6">
        <v>3</v>
      </c>
      <c r="R11" s="6">
        <v>6</v>
      </c>
      <c r="S11" s="6">
        <v>2</v>
      </c>
      <c r="T11" s="6">
        <v>4</v>
      </c>
      <c r="U11" s="6">
        <v>5</v>
      </c>
      <c r="V11" s="6">
        <v>20</v>
      </c>
      <c r="W11" s="6">
        <v>2</v>
      </c>
      <c r="X11" s="6">
        <v>1</v>
      </c>
      <c r="Y11" s="11"/>
      <c r="Z11" s="3">
        <f t="shared" si="1"/>
        <v>45047</v>
      </c>
      <c r="AA11" s="2">
        <f t="shared" si="2"/>
        <v>6</v>
      </c>
      <c r="AB11" s="2">
        <f t="shared" si="3"/>
        <v>7</v>
      </c>
      <c r="AC11" s="2">
        <f t="shared" si="4"/>
        <v>3</v>
      </c>
      <c r="AD11" s="2">
        <f t="shared" si="5"/>
        <v>6</v>
      </c>
    </row>
    <row r="12" spans="1:30" x14ac:dyDescent="0.25">
      <c r="G12" s="9" t="s">
        <v>40</v>
      </c>
      <c r="H12" s="10">
        <f t="shared" si="0"/>
        <v>1</v>
      </c>
      <c r="K12" s="11">
        <v>45078</v>
      </c>
      <c r="L12" s="6" t="s">
        <v>41</v>
      </c>
      <c r="M12" s="6">
        <v>20</v>
      </c>
      <c r="N12" s="6">
        <v>6</v>
      </c>
      <c r="O12" s="6">
        <v>2</v>
      </c>
      <c r="P12" s="6">
        <v>4</v>
      </c>
      <c r="Q12" s="6">
        <v>6</v>
      </c>
      <c r="R12" s="6">
        <v>2</v>
      </c>
      <c r="S12" s="6">
        <v>1</v>
      </c>
      <c r="T12" s="6">
        <v>2</v>
      </c>
      <c r="U12" s="6">
        <v>4</v>
      </c>
      <c r="V12" s="6">
        <v>18</v>
      </c>
      <c r="W12" s="6">
        <v>1</v>
      </c>
      <c r="X12" s="6">
        <v>0</v>
      </c>
      <c r="Y12" s="11"/>
      <c r="Z12" s="3">
        <f t="shared" si="1"/>
        <v>45078</v>
      </c>
      <c r="AA12" s="2">
        <f t="shared" si="2"/>
        <v>6</v>
      </c>
      <c r="AB12" s="2">
        <f t="shared" si="3"/>
        <v>6</v>
      </c>
      <c r="AC12" s="2">
        <f t="shared" si="4"/>
        <v>2</v>
      </c>
      <c r="AD12" s="2">
        <f t="shared" si="5"/>
        <v>2</v>
      </c>
    </row>
    <row r="13" spans="1:30" x14ac:dyDescent="0.25">
      <c r="G13" s="9" t="s">
        <v>41</v>
      </c>
      <c r="H13" s="10">
        <f t="shared" si="0"/>
        <v>1</v>
      </c>
      <c r="K13" s="11">
        <v>45108</v>
      </c>
      <c r="L13" s="6" t="s">
        <v>42</v>
      </c>
      <c r="M13" s="6">
        <v>24</v>
      </c>
      <c r="N13" s="6">
        <v>2</v>
      </c>
      <c r="O13" s="6">
        <v>5</v>
      </c>
      <c r="P13" s="6">
        <v>6</v>
      </c>
      <c r="Q13" s="6">
        <v>7</v>
      </c>
      <c r="R13" s="6">
        <v>4</v>
      </c>
      <c r="S13" s="6">
        <v>4</v>
      </c>
      <c r="T13" s="6">
        <v>1</v>
      </c>
      <c r="U13" s="6">
        <v>7</v>
      </c>
      <c r="V13" s="6">
        <v>22</v>
      </c>
      <c r="W13" s="6">
        <v>1</v>
      </c>
      <c r="X13" s="6">
        <v>0</v>
      </c>
      <c r="Y13" s="11"/>
      <c r="Z13" s="3">
        <f t="shared" si="1"/>
        <v>45108</v>
      </c>
      <c r="AA13" s="2">
        <f t="shared" si="2"/>
        <v>2</v>
      </c>
      <c r="AB13" s="2">
        <f t="shared" si="3"/>
        <v>7</v>
      </c>
      <c r="AC13" s="2">
        <f t="shared" si="4"/>
        <v>2</v>
      </c>
      <c r="AD13" s="2">
        <f t="shared" si="5"/>
        <v>4</v>
      </c>
    </row>
    <row r="14" spans="1:30" x14ac:dyDescent="0.25">
      <c r="G14" s="9" t="s">
        <v>42</v>
      </c>
      <c r="H14" s="10">
        <f t="shared" si="0"/>
        <v>1</v>
      </c>
      <c r="K14" s="11">
        <v>45139</v>
      </c>
      <c r="L14" s="14" t="s">
        <v>43</v>
      </c>
      <c r="M14" s="6">
        <v>32</v>
      </c>
      <c r="N14" s="6">
        <v>6</v>
      </c>
      <c r="O14" s="6">
        <v>4</v>
      </c>
      <c r="P14" s="6">
        <v>9</v>
      </c>
      <c r="Q14" s="6">
        <v>7</v>
      </c>
      <c r="R14" s="6">
        <v>6</v>
      </c>
      <c r="S14" s="6">
        <v>3</v>
      </c>
      <c r="T14" s="6">
        <v>2</v>
      </c>
      <c r="U14" s="6">
        <v>8</v>
      </c>
      <c r="V14" s="6">
        <v>16</v>
      </c>
      <c r="W14" s="6">
        <v>8</v>
      </c>
      <c r="X14" s="6">
        <v>0</v>
      </c>
      <c r="Y14" s="11"/>
      <c r="Z14" s="3">
        <f t="shared" si="1"/>
        <v>45139</v>
      </c>
      <c r="AA14" s="2">
        <f t="shared" si="2"/>
        <v>6</v>
      </c>
      <c r="AB14" s="2">
        <f t="shared" si="3"/>
        <v>9</v>
      </c>
      <c r="AC14" s="2">
        <f t="shared" si="4"/>
        <v>4</v>
      </c>
      <c r="AD14" s="2">
        <f t="shared" si="5"/>
        <v>6</v>
      </c>
    </row>
    <row r="15" spans="1:30" x14ac:dyDescent="0.25">
      <c r="G15" s="13" t="s">
        <v>43</v>
      </c>
      <c r="H15" s="10">
        <f t="shared" si="0"/>
        <v>1</v>
      </c>
      <c r="K15" s="11">
        <v>45170</v>
      </c>
      <c r="L15" s="6" t="s">
        <v>26</v>
      </c>
      <c r="M15" s="6">
        <v>16</v>
      </c>
      <c r="N15" s="6">
        <v>5</v>
      </c>
      <c r="O15" s="6">
        <v>3</v>
      </c>
      <c r="P15" s="6">
        <v>3</v>
      </c>
      <c r="Q15" s="6">
        <v>3</v>
      </c>
      <c r="R15" s="6">
        <v>2</v>
      </c>
      <c r="S15" s="6">
        <v>1</v>
      </c>
      <c r="T15" s="6">
        <v>5</v>
      </c>
      <c r="U15" s="6">
        <v>5</v>
      </c>
      <c r="V15" s="6">
        <v>8</v>
      </c>
      <c r="W15" s="6">
        <v>4</v>
      </c>
      <c r="X15" s="6">
        <v>0</v>
      </c>
      <c r="Y15" s="11"/>
      <c r="Z15" s="3">
        <f t="shared" si="1"/>
        <v>45170</v>
      </c>
      <c r="AA15" s="2">
        <f t="shared" si="2"/>
        <v>5</v>
      </c>
      <c r="AB15" s="2">
        <f t="shared" si="3"/>
        <v>5</v>
      </c>
      <c r="AC15" s="2">
        <f t="shared" si="4"/>
        <v>2</v>
      </c>
      <c r="AD15" s="2">
        <f t="shared" si="5"/>
        <v>2</v>
      </c>
    </row>
    <row r="16" spans="1:30" x14ac:dyDescent="0.25">
      <c r="G16" s="9" t="s">
        <v>44</v>
      </c>
      <c r="H16" s="10">
        <f t="shared" si="0"/>
        <v>1</v>
      </c>
      <c r="K16" s="11">
        <v>45200</v>
      </c>
      <c r="L16" s="6" t="s">
        <v>26</v>
      </c>
      <c r="M16" s="6">
        <v>14</v>
      </c>
      <c r="N16" s="6">
        <v>2</v>
      </c>
      <c r="O16" s="6">
        <v>2</v>
      </c>
      <c r="P16" s="6">
        <v>2</v>
      </c>
      <c r="Q16" s="6">
        <v>4</v>
      </c>
      <c r="R16" s="6">
        <v>4</v>
      </c>
      <c r="S16" s="6">
        <v>4</v>
      </c>
      <c r="T16" s="6">
        <v>1</v>
      </c>
      <c r="U16" s="6">
        <v>5</v>
      </c>
      <c r="V16" s="6">
        <v>8</v>
      </c>
      <c r="W16" s="6">
        <v>3</v>
      </c>
      <c r="X16" s="6">
        <v>0</v>
      </c>
      <c r="Y16" s="11"/>
      <c r="Z16" s="3">
        <f t="shared" si="1"/>
        <v>45200</v>
      </c>
      <c r="AA16" s="2">
        <f t="shared" si="2"/>
        <v>2</v>
      </c>
      <c r="AB16" s="2">
        <f t="shared" si="3"/>
        <v>4</v>
      </c>
      <c r="AC16" s="2">
        <f t="shared" si="4"/>
        <v>2</v>
      </c>
      <c r="AD16" s="2">
        <f t="shared" si="5"/>
        <v>4</v>
      </c>
    </row>
    <row r="17" spans="3:30" x14ac:dyDescent="0.25">
      <c r="G17" s="9" t="s">
        <v>45</v>
      </c>
      <c r="H17" s="10">
        <f t="shared" si="0"/>
        <v>1</v>
      </c>
      <c r="K17" s="11">
        <v>45231</v>
      </c>
      <c r="L17" s="6" t="s">
        <v>44</v>
      </c>
      <c r="M17" s="6">
        <v>26</v>
      </c>
      <c r="N17" s="6">
        <v>5</v>
      </c>
      <c r="O17" s="6">
        <v>3</v>
      </c>
      <c r="P17" s="6">
        <v>8</v>
      </c>
      <c r="Q17" s="6">
        <v>8</v>
      </c>
      <c r="R17" s="6">
        <v>2</v>
      </c>
      <c r="S17" s="6">
        <v>3</v>
      </c>
      <c r="T17" s="6">
        <v>5</v>
      </c>
      <c r="U17" s="6">
        <v>5</v>
      </c>
      <c r="V17" s="6">
        <v>14</v>
      </c>
      <c r="W17" s="6">
        <v>3</v>
      </c>
      <c r="X17" s="6">
        <v>2</v>
      </c>
      <c r="Y17" s="11"/>
      <c r="Z17" s="3">
        <f t="shared" si="1"/>
        <v>45231</v>
      </c>
      <c r="AA17" s="2">
        <f t="shared" si="2"/>
        <v>5</v>
      </c>
      <c r="AB17" s="2">
        <f t="shared" si="3"/>
        <v>8</v>
      </c>
      <c r="AC17" s="2">
        <f t="shared" si="4"/>
        <v>2</v>
      </c>
      <c r="AD17" s="2">
        <f t="shared" si="5"/>
        <v>2</v>
      </c>
    </row>
    <row r="18" spans="3:30" x14ac:dyDescent="0.25">
      <c r="G18" s="15" t="s">
        <v>46</v>
      </c>
      <c r="H18" s="10">
        <f t="shared" si="0"/>
        <v>1</v>
      </c>
      <c r="K18" s="11">
        <v>45261</v>
      </c>
      <c r="L18" s="6" t="s">
        <v>28</v>
      </c>
      <c r="M18" s="6">
        <v>29</v>
      </c>
      <c r="N18" s="6">
        <v>2</v>
      </c>
      <c r="O18" s="6">
        <v>9</v>
      </c>
      <c r="P18" s="6">
        <v>6</v>
      </c>
      <c r="Q18" s="6">
        <v>6</v>
      </c>
      <c r="R18" s="6">
        <v>4</v>
      </c>
      <c r="S18" s="6">
        <v>2</v>
      </c>
      <c r="T18" s="6">
        <v>1</v>
      </c>
      <c r="U18" s="6">
        <v>6</v>
      </c>
      <c r="V18" s="6">
        <v>19</v>
      </c>
      <c r="W18" s="6">
        <v>5</v>
      </c>
      <c r="X18" s="6">
        <v>0</v>
      </c>
      <c r="Y18" s="11"/>
      <c r="Z18" s="3">
        <f t="shared" si="1"/>
        <v>45261</v>
      </c>
      <c r="AA18" s="2">
        <f t="shared" si="2"/>
        <v>2</v>
      </c>
      <c r="AB18" s="2">
        <f t="shared" si="3"/>
        <v>9</v>
      </c>
      <c r="AC18" s="2">
        <f t="shared" si="4"/>
        <v>2</v>
      </c>
      <c r="AD18" s="2">
        <f t="shared" si="5"/>
        <v>4</v>
      </c>
    </row>
    <row r="19" spans="3:30" x14ac:dyDescent="0.25">
      <c r="G19" s="15" t="s">
        <v>47</v>
      </c>
      <c r="H19" s="10">
        <v>2</v>
      </c>
      <c r="K19" s="11">
        <v>45292</v>
      </c>
      <c r="L19" s="6" t="s">
        <v>28</v>
      </c>
      <c r="M19" s="6">
        <v>22</v>
      </c>
      <c r="N19" s="6">
        <v>6</v>
      </c>
      <c r="O19" s="6">
        <v>2</v>
      </c>
      <c r="P19" s="6">
        <v>3</v>
      </c>
      <c r="Q19" s="6">
        <v>5</v>
      </c>
      <c r="R19" s="6">
        <v>3</v>
      </c>
      <c r="S19" s="6">
        <v>1</v>
      </c>
      <c r="T19" s="6">
        <v>2</v>
      </c>
      <c r="U19" s="6">
        <v>5</v>
      </c>
      <c r="V19" s="6">
        <v>12</v>
      </c>
      <c r="W19" s="6">
        <v>2</v>
      </c>
      <c r="X19" s="6">
        <v>2</v>
      </c>
      <c r="Y19" s="11"/>
      <c r="Z19" s="3">
        <f t="shared" si="1"/>
        <v>45292</v>
      </c>
      <c r="AA19" s="2">
        <f t="shared" si="2"/>
        <v>6</v>
      </c>
      <c r="AB19" s="2">
        <f t="shared" si="3"/>
        <v>6</v>
      </c>
      <c r="AC19" s="2">
        <f t="shared" si="4"/>
        <v>2</v>
      </c>
      <c r="AD19" s="2">
        <f t="shared" si="5"/>
        <v>3</v>
      </c>
    </row>
    <row r="20" spans="3:30" x14ac:dyDescent="0.25">
      <c r="G20" s="17"/>
      <c r="K20" s="11">
        <v>45323</v>
      </c>
      <c r="L20" s="6" t="s">
        <v>30</v>
      </c>
      <c r="M20" s="6">
        <v>33</v>
      </c>
      <c r="N20" s="6">
        <v>3</v>
      </c>
      <c r="O20" s="6">
        <v>6</v>
      </c>
      <c r="P20" s="6">
        <v>12</v>
      </c>
      <c r="Q20" s="6">
        <v>5</v>
      </c>
      <c r="R20" s="6">
        <v>7</v>
      </c>
      <c r="S20" s="6">
        <v>3</v>
      </c>
      <c r="T20" s="6">
        <v>1</v>
      </c>
      <c r="U20" s="6">
        <v>6</v>
      </c>
      <c r="V20" s="6">
        <v>12</v>
      </c>
      <c r="W20" s="6">
        <v>6</v>
      </c>
      <c r="X20" s="6">
        <v>3</v>
      </c>
      <c r="Y20" s="11"/>
      <c r="Z20" s="3">
        <f t="shared" si="1"/>
        <v>45323</v>
      </c>
      <c r="AA20" s="2">
        <f t="shared" si="2"/>
        <v>3</v>
      </c>
      <c r="AB20" s="2">
        <f t="shared" si="3"/>
        <v>12</v>
      </c>
      <c r="AC20" s="2">
        <f t="shared" si="4"/>
        <v>3</v>
      </c>
      <c r="AD20" s="2">
        <f t="shared" si="5"/>
        <v>7</v>
      </c>
    </row>
    <row r="21" spans="3:30" x14ac:dyDescent="0.25">
      <c r="C21" s="3"/>
      <c r="G21" s="17"/>
      <c r="K21" s="11">
        <v>45352</v>
      </c>
      <c r="L21" s="6" t="s">
        <v>30</v>
      </c>
      <c r="M21" s="6">
        <v>23</v>
      </c>
      <c r="N21" s="6">
        <v>7</v>
      </c>
      <c r="O21" s="6">
        <v>3</v>
      </c>
      <c r="P21" s="6">
        <v>2</v>
      </c>
      <c r="Q21" s="6">
        <v>6</v>
      </c>
      <c r="R21" s="6">
        <v>5</v>
      </c>
      <c r="S21" s="6">
        <v>1</v>
      </c>
      <c r="T21" s="6">
        <v>3</v>
      </c>
      <c r="U21" s="6">
        <v>7</v>
      </c>
      <c r="V21" s="6">
        <v>13</v>
      </c>
      <c r="W21" s="6">
        <v>5</v>
      </c>
      <c r="X21" s="6">
        <v>0</v>
      </c>
      <c r="Y21" s="11"/>
      <c r="Z21" s="3">
        <f t="shared" si="1"/>
        <v>45352</v>
      </c>
      <c r="AA21" s="2">
        <f t="shared" si="2"/>
        <v>7</v>
      </c>
      <c r="AB21" s="2">
        <f t="shared" si="3"/>
        <v>7</v>
      </c>
      <c r="AC21" s="2">
        <f t="shared" si="4"/>
        <v>2</v>
      </c>
      <c r="AD21" s="2">
        <f t="shared" si="5"/>
        <v>5</v>
      </c>
    </row>
    <row r="22" spans="3:30" x14ac:dyDescent="0.25">
      <c r="G22" s="17"/>
      <c r="K22" s="11">
        <v>45383</v>
      </c>
      <c r="L22" s="6" t="s">
        <v>45</v>
      </c>
      <c r="M22" s="6">
        <v>21</v>
      </c>
      <c r="N22" s="6">
        <v>2</v>
      </c>
      <c r="O22" s="6">
        <v>3</v>
      </c>
      <c r="P22" s="6">
        <v>4</v>
      </c>
      <c r="Q22" s="6">
        <v>5</v>
      </c>
      <c r="R22" s="6">
        <v>4</v>
      </c>
      <c r="S22" s="6">
        <v>4</v>
      </c>
      <c r="T22" s="6">
        <v>1</v>
      </c>
      <c r="U22" s="6">
        <v>4</v>
      </c>
      <c r="V22" s="6">
        <v>13</v>
      </c>
      <c r="W22" s="6">
        <v>4</v>
      </c>
      <c r="X22" s="6">
        <v>0</v>
      </c>
      <c r="Y22" s="11"/>
      <c r="Z22" s="3">
        <f t="shared" si="1"/>
        <v>45383</v>
      </c>
      <c r="AA22" s="2">
        <f>N22</f>
        <v>2</v>
      </c>
      <c r="AB22" s="2">
        <f t="shared" si="3"/>
        <v>5</v>
      </c>
      <c r="AC22" s="2">
        <f t="shared" si="4"/>
        <v>2</v>
      </c>
      <c r="AD22" s="2">
        <f t="shared" si="5"/>
        <v>4</v>
      </c>
    </row>
    <row r="23" spans="3:30" x14ac:dyDescent="0.25">
      <c r="G23" s="17"/>
      <c r="K23" s="11">
        <v>45413</v>
      </c>
      <c r="L23" s="12" t="s">
        <v>46</v>
      </c>
      <c r="M23" s="6">
        <v>33</v>
      </c>
      <c r="N23" s="6">
        <v>4</v>
      </c>
      <c r="O23" s="6">
        <v>10</v>
      </c>
      <c r="P23" s="6">
        <v>8</v>
      </c>
      <c r="Q23" s="6">
        <v>8</v>
      </c>
      <c r="R23" s="6">
        <v>2</v>
      </c>
      <c r="S23" s="6">
        <v>2</v>
      </c>
      <c r="T23" s="6">
        <v>5</v>
      </c>
      <c r="U23" s="6">
        <v>6</v>
      </c>
      <c r="V23" s="6">
        <v>16</v>
      </c>
      <c r="W23" s="6">
        <v>7</v>
      </c>
      <c r="X23" s="6">
        <v>1</v>
      </c>
      <c r="Y23" s="11"/>
      <c r="Z23" s="3">
        <f t="shared" si="1"/>
        <v>45413</v>
      </c>
      <c r="AA23" s="2">
        <f t="shared" si="2"/>
        <v>4</v>
      </c>
      <c r="AB23" s="2">
        <f t="shared" si="3"/>
        <v>10</v>
      </c>
      <c r="AC23" s="2">
        <f t="shared" si="4"/>
        <v>2</v>
      </c>
      <c r="AD23" s="2">
        <f t="shared" si="5"/>
        <v>2</v>
      </c>
    </row>
    <row r="24" spans="3:30" x14ac:dyDescent="0.25">
      <c r="G24" s="17"/>
      <c r="K24" s="11">
        <v>45444</v>
      </c>
      <c r="L24" s="12" t="s">
        <v>47</v>
      </c>
      <c r="M24" s="6">
        <v>12</v>
      </c>
      <c r="N24" s="6">
        <v>2</v>
      </c>
      <c r="O24" s="6">
        <v>4</v>
      </c>
      <c r="P24" s="6">
        <v>3</v>
      </c>
      <c r="Q24" s="6">
        <v>0</v>
      </c>
      <c r="R24" s="6">
        <v>3</v>
      </c>
      <c r="S24" s="6">
        <v>2</v>
      </c>
      <c r="T24" s="6">
        <v>4</v>
      </c>
      <c r="U24" s="6">
        <v>6</v>
      </c>
      <c r="V24" s="6">
        <v>8</v>
      </c>
      <c r="W24" s="6">
        <v>4</v>
      </c>
      <c r="X24" s="6">
        <v>0</v>
      </c>
      <c r="Y24" s="11"/>
      <c r="Z24" s="3">
        <f t="shared" si="1"/>
        <v>45444</v>
      </c>
      <c r="AA24" s="2">
        <f t="shared" si="2"/>
        <v>2</v>
      </c>
      <c r="AB24" s="2">
        <f t="shared" si="3"/>
        <v>4</v>
      </c>
      <c r="AC24" s="2">
        <f t="shared" si="4"/>
        <v>0</v>
      </c>
      <c r="AD24" s="2">
        <f t="shared" si="5"/>
        <v>3</v>
      </c>
    </row>
    <row r="25" spans="3:30" x14ac:dyDescent="0.25">
      <c r="K25" s="11">
        <v>45474</v>
      </c>
      <c r="L25" s="12" t="s">
        <v>47</v>
      </c>
      <c r="M25" s="6">
        <v>51</v>
      </c>
      <c r="N25" s="6">
        <v>12</v>
      </c>
      <c r="O25" s="6">
        <v>12</v>
      </c>
      <c r="P25" s="6">
        <v>7</v>
      </c>
      <c r="Q25" s="6">
        <v>8</v>
      </c>
      <c r="R25" s="6">
        <v>12</v>
      </c>
      <c r="S25" s="6">
        <v>1</v>
      </c>
      <c r="T25" s="6">
        <v>3</v>
      </c>
      <c r="U25" s="6">
        <v>10</v>
      </c>
      <c r="V25" s="6">
        <v>12</v>
      </c>
      <c r="W25" s="6">
        <v>15</v>
      </c>
      <c r="X25" s="6">
        <v>3</v>
      </c>
      <c r="Y25" s="11"/>
      <c r="Z25" s="3">
        <f t="shared" si="1"/>
        <v>45474</v>
      </c>
      <c r="AA25" s="2">
        <f t="shared" si="2"/>
        <v>12</v>
      </c>
      <c r="AB25" s="2">
        <f t="shared" si="3"/>
        <v>12</v>
      </c>
      <c r="AC25" s="2">
        <f t="shared" si="4"/>
        <v>7</v>
      </c>
      <c r="AD25" s="2">
        <f t="shared" si="5"/>
        <v>12</v>
      </c>
    </row>
    <row r="26" spans="3:30" x14ac:dyDescent="0.25">
      <c r="K26" s="11">
        <v>45505</v>
      </c>
      <c r="L26" s="12"/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Z26" s="3">
        <f t="shared" ref="Z26:Z27" si="6">K26</f>
        <v>45505</v>
      </c>
      <c r="AA26" s="2">
        <f t="shared" ref="AA26:AA27" si="7">N26</f>
        <v>0</v>
      </c>
      <c r="AB26" s="2">
        <f t="shared" ref="AB26:AB27" si="8">MAX(N26:R26)</f>
        <v>0</v>
      </c>
      <c r="AC26" s="2">
        <f t="shared" ref="AC26:AC27" si="9">MIN(N26:R26)</f>
        <v>0</v>
      </c>
      <c r="AD26" s="2">
        <f t="shared" ref="AD26:AD27" si="10">R26</f>
        <v>0</v>
      </c>
    </row>
    <row r="27" spans="3:30" x14ac:dyDescent="0.25">
      <c r="K27" s="18"/>
      <c r="Z27" s="3">
        <f t="shared" si="6"/>
        <v>0</v>
      </c>
      <c r="AA27" s="2">
        <f t="shared" si="7"/>
        <v>0</v>
      </c>
      <c r="AB27" s="2">
        <f t="shared" si="8"/>
        <v>0</v>
      </c>
      <c r="AC27" s="2">
        <f>MIN(N27:R27)</f>
        <v>0</v>
      </c>
      <c r="AD27" s="2">
        <f>R27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 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2024-09-28T18:23:21Z</dcterms:modified>
</cp:coreProperties>
</file>