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Users/Admin/Dropbox/- CQF Class Notes/ = [Module 2] =/----exam/New/"/>
    </mc:Choice>
  </mc:AlternateContent>
  <bookViews>
    <workbookView xWindow="2780" yWindow="460" windowWidth="20740" windowHeight="14120"/>
  </bookViews>
  <sheets>
    <sheet name="Historic Data" sheetId="4" r:id="rId1"/>
    <sheet name="Sheet2" sheetId="6" r:id="rId2"/>
    <sheet name="Sheet1" sheetId="5" r:id="rId3"/>
  </sheets>
  <definedNames>
    <definedName name="factor">'Historic Data'!$N$7</definedName>
    <definedName name="t">'Historic Data'!$N$3</definedName>
    <definedName name="tstep">'Historic Data'!$B$2</definedName>
    <definedName name="tstep2">'Historic Data'!$B$3</definedName>
    <definedName name="X">'Historic Data'!$H$18</definedName>
    <definedName name="z">'Historic Data'!$N$6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4" l="1"/>
  <c r="N16" i="4"/>
  <c r="N15" i="4"/>
  <c r="N13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212" i="4"/>
  <c r="L212" i="4"/>
  <c r="P3" i="4"/>
  <c r="N7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F10" i="4"/>
  <c r="F11" i="4"/>
  <c r="F12" i="4"/>
  <c r="F9" i="4"/>
  <c r="F8" i="4"/>
  <c r="F7" i="4"/>
  <c r="F6" i="4"/>
  <c r="F5" i="4"/>
  <c r="F4" i="4"/>
  <c r="F3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F26" i="4"/>
  <c r="H26" i="4"/>
  <c r="F27" i="4"/>
  <c r="H27" i="4"/>
  <c r="F28" i="4"/>
  <c r="H28" i="4"/>
  <c r="F29" i="4"/>
  <c r="H29" i="4"/>
  <c r="F30" i="4"/>
  <c r="H30" i="4"/>
  <c r="F31" i="4"/>
  <c r="H31" i="4"/>
  <c r="F32" i="4"/>
  <c r="H32" i="4"/>
  <c r="F33" i="4"/>
  <c r="H33" i="4"/>
  <c r="F34" i="4"/>
  <c r="H34" i="4"/>
  <c r="F35" i="4"/>
  <c r="H35" i="4"/>
  <c r="F36" i="4"/>
  <c r="H36" i="4"/>
  <c r="F37" i="4"/>
  <c r="H37" i="4"/>
  <c r="F38" i="4"/>
  <c r="H38" i="4"/>
  <c r="F39" i="4"/>
  <c r="H39" i="4"/>
  <c r="F40" i="4"/>
  <c r="H40" i="4"/>
  <c r="F41" i="4"/>
  <c r="H41" i="4"/>
  <c r="F42" i="4"/>
  <c r="H42" i="4"/>
  <c r="F43" i="4"/>
  <c r="H43" i="4"/>
  <c r="F44" i="4"/>
  <c r="H44" i="4"/>
  <c r="F45" i="4"/>
  <c r="H45" i="4"/>
  <c r="F46" i="4"/>
  <c r="H46" i="4"/>
  <c r="F47" i="4"/>
  <c r="H47" i="4"/>
  <c r="F48" i="4"/>
  <c r="H48" i="4"/>
  <c r="F49" i="4"/>
  <c r="H49" i="4"/>
  <c r="F50" i="4"/>
  <c r="H50" i="4"/>
  <c r="F51" i="4"/>
  <c r="H51" i="4"/>
  <c r="F52" i="4"/>
  <c r="H52" i="4"/>
  <c r="F53" i="4"/>
  <c r="H53" i="4"/>
  <c r="F54" i="4"/>
  <c r="H54" i="4"/>
  <c r="F55" i="4"/>
  <c r="H55" i="4"/>
  <c r="F56" i="4"/>
  <c r="H56" i="4"/>
  <c r="F57" i="4"/>
  <c r="H57" i="4"/>
  <c r="F58" i="4"/>
  <c r="H58" i="4"/>
  <c r="F59" i="4"/>
  <c r="H59" i="4"/>
  <c r="F60" i="4"/>
  <c r="H60" i="4"/>
  <c r="F61" i="4"/>
  <c r="H61" i="4"/>
  <c r="F62" i="4"/>
  <c r="H62" i="4"/>
  <c r="F63" i="4"/>
  <c r="H63" i="4"/>
  <c r="F64" i="4"/>
  <c r="H64" i="4"/>
  <c r="F65" i="4"/>
  <c r="H65" i="4"/>
  <c r="F66" i="4"/>
  <c r="H66" i="4"/>
  <c r="F67" i="4"/>
  <c r="H67" i="4"/>
  <c r="F68" i="4"/>
  <c r="H68" i="4"/>
  <c r="F69" i="4"/>
  <c r="H69" i="4"/>
  <c r="F70" i="4"/>
  <c r="H70" i="4"/>
  <c r="F71" i="4"/>
  <c r="H71" i="4"/>
  <c r="F72" i="4"/>
  <c r="H72" i="4"/>
  <c r="F73" i="4"/>
  <c r="H73" i="4"/>
  <c r="F74" i="4"/>
  <c r="H74" i="4"/>
  <c r="F75" i="4"/>
  <c r="H75" i="4"/>
  <c r="F76" i="4"/>
  <c r="H76" i="4"/>
  <c r="F77" i="4"/>
  <c r="H77" i="4"/>
  <c r="F78" i="4"/>
  <c r="H78" i="4"/>
  <c r="F79" i="4"/>
  <c r="H79" i="4"/>
  <c r="F80" i="4"/>
  <c r="H80" i="4"/>
  <c r="F81" i="4"/>
  <c r="H81" i="4"/>
  <c r="F82" i="4"/>
  <c r="H82" i="4"/>
  <c r="F83" i="4"/>
  <c r="H83" i="4"/>
  <c r="F84" i="4"/>
  <c r="H84" i="4"/>
  <c r="F85" i="4"/>
  <c r="H85" i="4"/>
  <c r="F86" i="4"/>
  <c r="H86" i="4"/>
  <c r="F87" i="4"/>
  <c r="H87" i="4"/>
  <c r="F88" i="4"/>
  <c r="H88" i="4"/>
  <c r="F89" i="4"/>
  <c r="H89" i="4"/>
  <c r="F90" i="4"/>
  <c r="H90" i="4"/>
  <c r="F91" i="4"/>
  <c r="H91" i="4"/>
  <c r="F92" i="4"/>
  <c r="H92" i="4"/>
  <c r="F93" i="4"/>
  <c r="H93" i="4"/>
  <c r="F94" i="4"/>
  <c r="H94" i="4"/>
  <c r="F95" i="4"/>
  <c r="H95" i="4"/>
  <c r="F96" i="4"/>
  <c r="H96" i="4"/>
  <c r="F97" i="4"/>
  <c r="H97" i="4"/>
  <c r="F98" i="4"/>
  <c r="H98" i="4"/>
  <c r="F99" i="4"/>
  <c r="H99" i="4"/>
  <c r="F100" i="4"/>
  <c r="H100" i="4"/>
  <c r="F101" i="4"/>
  <c r="H101" i="4"/>
  <c r="F102" i="4"/>
  <c r="H102" i="4"/>
  <c r="F103" i="4"/>
  <c r="H103" i="4"/>
  <c r="F104" i="4"/>
  <c r="H104" i="4"/>
  <c r="F105" i="4"/>
  <c r="H105" i="4"/>
  <c r="F106" i="4"/>
  <c r="H106" i="4"/>
  <c r="F107" i="4"/>
  <c r="H107" i="4"/>
  <c r="F108" i="4"/>
  <c r="H108" i="4"/>
  <c r="F109" i="4"/>
  <c r="H109" i="4"/>
  <c r="F110" i="4"/>
  <c r="H110" i="4"/>
  <c r="F111" i="4"/>
  <c r="H111" i="4"/>
  <c r="F112" i="4"/>
  <c r="H112" i="4"/>
  <c r="F113" i="4"/>
  <c r="H113" i="4"/>
  <c r="F114" i="4"/>
  <c r="H114" i="4"/>
  <c r="F115" i="4"/>
  <c r="H115" i="4"/>
  <c r="F116" i="4"/>
  <c r="H116" i="4"/>
  <c r="F117" i="4"/>
  <c r="H117" i="4"/>
  <c r="F118" i="4"/>
  <c r="H118" i="4"/>
  <c r="F119" i="4"/>
  <c r="H119" i="4"/>
  <c r="F120" i="4"/>
  <c r="H120" i="4"/>
  <c r="F121" i="4"/>
  <c r="H121" i="4"/>
  <c r="F122" i="4"/>
  <c r="H122" i="4"/>
  <c r="F123" i="4"/>
  <c r="H123" i="4"/>
  <c r="F124" i="4"/>
  <c r="H124" i="4"/>
  <c r="F125" i="4"/>
  <c r="H125" i="4"/>
  <c r="F126" i="4"/>
  <c r="H126" i="4"/>
  <c r="F127" i="4"/>
  <c r="H127" i="4"/>
  <c r="F128" i="4"/>
  <c r="H128" i="4"/>
  <c r="F129" i="4"/>
  <c r="H129" i="4"/>
  <c r="F130" i="4"/>
  <c r="H130" i="4"/>
  <c r="F131" i="4"/>
  <c r="H131" i="4"/>
  <c r="F132" i="4"/>
  <c r="H132" i="4"/>
  <c r="F133" i="4"/>
  <c r="H133" i="4"/>
  <c r="F134" i="4"/>
  <c r="H134" i="4"/>
  <c r="F135" i="4"/>
  <c r="H135" i="4"/>
  <c r="F136" i="4"/>
  <c r="H136" i="4"/>
  <c r="F137" i="4"/>
  <c r="H137" i="4"/>
  <c r="F138" i="4"/>
  <c r="H138" i="4"/>
  <c r="F139" i="4"/>
  <c r="H139" i="4"/>
  <c r="F140" i="4"/>
  <c r="H140" i="4"/>
  <c r="F141" i="4"/>
  <c r="H141" i="4"/>
  <c r="F142" i="4"/>
  <c r="H142" i="4"/>
  <c r="F143" i="4"/>
  <c r="H143" i="4"/>
  <c r="F144" i="4"/>
  <c r="H144" i="4"/>
  <c r="F145" i="4"/>
  <c r="H145" i="4"/>
  <c r="F146" i="4"/>
  <c r="H146" i="4"/>
  <c r="F147" i="4"/>
  <c r="H147" i="4"/>
  <c r="F148" i="4"/>
  <c r="H148" i="4"/>
  <c r="F149" i="4"/>
  <c r="H149" i="4"/>
  <c r="F150" i="4"/>
  <c r="H150" i="4"/>
  <c r="F151" i="4"/>
  <c r="H151" i="4"/>
  <c r="F152" i="4"/>
  <c r="H152" i="4"/>
  <c r="F153" i="4"/>
  <c r="H153" i="4"/>
  <c r="F154" i="4"/>
  <c r="H154" i="4"/>
  <c r="F155" i="4"/>
  <c r="H155" i="4"/>
  <c r="F156" i="4"/>
  <c r="H156" i="4"/>
  <c r="F157" i="4"/>
  <c r="H157" i="4"/>
  <c r="F158" i="4"/>
  <c r="H158" i="4"/>
  <c r="F159" i="4"/>
  <c r="H159" i="4"/>
  <c r="F160" i="4"/>
  <c r="H160" i="4"/>
  <c r="F161" i="4"/>
  <c r="H161" i="4"/>
  <c r="F162" i="4"/>
  <c r="H162" i="4"/>
  <c r="F163" i="4"/>
  <c r="H163" i="4"/>
  <c r="F164" i="4"/>
  <c r="H164" i="4"/>
  <c r="F165" i="4"/>
  <c r="H165" i="4"/>
  <c r="F166" i="4"/>
  <c r="H166" i="4"/>
  <c r="F167" i="4"/>
  <c r="H167" i="4"/>
  <c r="F168" i="4"/>
  <c r="H168" i="4"/>
  <c r="F169" i="4"/>
  <c r="H169" i="4"/>
  <c r="F170" i="4"/>
  <c r="H170" i="4"/>
  <c r="F171" i="4"/>
  <c r="H171" i="4"/>
  <c r="F172" i="4"/>
  <c r="H172" i="4"/>
  <c r="F173" i="4"/>
  <c r="H173" i="4"/>
  <c r="F174" i="4"/>
  <c r="H174" i="4"/>
  <c r="F175" i="4"/>
  <c r="H175" i="4"/>
  <c r="F176" i="4"/>
  <c r="H176" i="4"/>
  <c r="F177" i="4"/>
  <c r="H177" i="4"/>
  <c r="F178" i="4"/>
  <c r="H178" i="4"/>
  <c r="F179" i="4"/>
  <c r="H179" i="4"/>
  <c r="F180" i="4"/>
  <c r="H180" i="4"/>
  <c r="F181" i="4"/>
  <c r="H181" i="4"/>
  <c r="F182" i="4"/>
  <c r="H182" i="4"/>
  <c r="F183" i="4"/>
  <c r="H183" i="4"/>
  <c r="F184" i="4"/>
  <c r="H184" i="4"/>
  <c r="F185" i="4"/>
  <c r="H185" i="4"/>
  <c r="F186" i="4"/>
  <c r="H186" i="4"/>
  <c r="F187" i="4"/>
  <c r="H187" i="4"/>
  <c r="F188" i="4"/>
  <c r="H188" i="4"/>
  <c r="F189" i="4"/>
  <c r="H189" i="4"/>
  <c r="F190" i="4"/>
  <c r="H190" i="4"/>
  <c r="F191" i="4"/>
  <c r="H191" i="4"/>
  <c r="F192" i="4"/>
  <c r="H192" i="4"/>
  <c r="F193" i="4"/>
  <c r="H193" i="4"/>
  <c r="F194" i="4"/>
  <c r="H194" i="4"/>
  <c r="F195" i="4"/>
  <c r="H195" i="4"/>
  <c r="F196" i="4"/>
  <c r="H196" i="4"/>
  <c r="F197" i="4"/>
  <c r="H197" i="4"/>
  <c r="F198" i="4"/>
  <c r="H198" i="4"/>
  <c r="F199" i="4"/>
  <c r="H199" i="4"/>
  <c r="F200" i="4"/>
  <c r="H200" i="4"/>
  <c r="F201" i="4"/>
  <c r="H201" i="4"/>
  <c r="F202" i="4"/>
  <c r="H202" i="4"/>
  <c r="F203" i="4"/>
  <c r="H203" i="4"/>
  <c r="F204" i="4"/>
  <c r="H204" i="4"/>
  <c r="F205" i="4"/>
  <c r="H205" i="4"/>
  <c r="F206" i="4"/>
  <c r="H206" i="4"/>
  <c r="F207" i="4"/>
  <c r="H207" i="4"/>
  <c r="F208" i="4"/>
  <c r="H208" i="4"/>
  <c r="F209" i="4"/>
  <c r="H209" i="4"/>
  <c r="F210" i="4"/>
  <c r="H210" i="4"/>
  <c r="F211" i="4"/>
  <c r="H211" i="4"/>
  <c r="F212" i="4"/>
  <c r="H212" i="4"/>
  <c r="F213" i="4"/>
  <c r="H213" i="4"/>
  <c r="F214" i="4"/>
  <c r="H214" i="4"/>
  <c r="F215" i="4"/>
  <c r="H215" i="4"/>
  <c r="F216" i="4"/>
  <c r="H216" i="4"/>
  <c r="F217" i="4"/>
  <c r="H217" i="4"/>
  <c r="F218" i="4"/>
  <c r="H218" i="4"/>
  <c r="F219" i="4"/>
  <c r="H219" i="4"/>
  <c r="F220" i="4"/>
  <c r="H220" i="4"/>
  <c r="F221" i="4"/>
  <c r="H221" i="4"/>
  <c r="F222" i="4"/>
  <c r="H222" i="4"/>
  <c r="F223" i="4"/>
  <c r="H223" i="4"/>
  <c r="F224" i="4"/>
  <c r="H224" i="4"/>
  <c r="F225" i="4"/>
  <c r="H225" i="4"/>
  <c r="F226" i="4"/>
  <c r="H226" i="4"/>
  <c r="F227" i="4"/>
  <c r="H227" i="4"/>
  <c r="F228" i="4"/>
  <c r="H228" i="4"/>
  <c r="F229" i="4"/>
  <c r="H229" i="4"/>
  <c r="F230" i="4"/>
  <c r="H230" i="4"/>
  <c r="F231" i="4"/>
  <c r="H231" i="4"/>
  <c r="F232" i="4"/>
  <c r="H232" i="4"/>
  <c r="F233" i="4"/>
  <c r="H233" i="4"/>
  <c r="F234" i="4"/>
  <c r="H234" i="4"/>
  <c r="F235" i="4"/>
  <c r="H235" i="4"/>
  <c r="F236" i="4"/>
  <c r="H236" i="4"/>
  <c r="F237" i="4"/>
  <c r="H237" i="4"/>
  <c r="F238" i="4"/>
  <c r="H238" i="4"/>
  <c r="F239" i="4"/>
  <c r="H239" i="4"/>
  <c r="F240" i="4"/>
  <c r="H240" i="4"/>
  <c r="F241" i="4"/>
  <c r="H241" i="4"/>
  <c r="F242" i="4"/>
  <c r="H242" i="4"/>
  <c r="F243" i="4"/>
  <c r="H243" i="4"/>
  <c r="F244" i="4"/>
  <c r="H244" i="4"/>
  <c r="F245" i="4"/>
  <c r="H245" i="4"/>
  <c r="F246" i="4"/>
  <c r="H246" i="4"/>
  <c r="F247" i="4"/>
  <c r="H247" i="4"/>
  <c r="F248" i="4"/>
  <c r="H248" i="4"/>
  <c r="F249" i="4"/>
  <c r="H249" i="4"/>
  <c r="F250" i="4"/>
  <c r="H250" i="4"/>
  <c r="F251" i="4"/>
  <c r="H251" i="4"/>
  <c r="F252" i="4"/>
  <c r="H252" i="4"/>
  <c r="F253" i="4"/>
  <c r="H253" i="4"/>
  <c r="F254" i="4"/>
  <c r="H254" i="4"/>
  <c r="F255" i="4"/>
  <c r="H255" i="4"/>
  <c r="F256" i="4"/>
  <c r="H256" i="4"/>
  <c r="F257" i="4"/>
  <c r="H257" i="4"/>
  <c r="F258" i="4"/>
  <c r="H258" i="4"/>
  <c r="F259" i="4"/>
  <c r="H259" i="4"/>
  <c r="F260" i="4"/>
  <c r="H260" i="4"/>
  <c r="F261" i="4"/>
  <c r="H261" i="4"/>
  <c r="F262" i="4"/>
  <c r="H262" i="4"/>
  <c r="F263" i="4"/>
  <c r="H263" i="4"/>
  <c r="F264" i="4"/>
  <c r="H264" i="4"/>
  <c r="F265" i="4"/>
  <c r="H265" i="4"/>
  <c r="F266" i="4"/>
  <c r="H266" i="4"/>
  <c r="F267" i="4"/>
  <c r="H267" i="4"/>
  <c r="F268" i="4"/>
  <c r="H268" i="4"/>
  <c r="F269" i="4"/>
  <c r="H269" i="4"/>
  <c r="F270" i="4"/>
  <c r="H270" i="4"/>
  <c r="F271" i="4"/>
  <c r="H271" i="4"/>
  <c r="F272" i="4"/>
  <c r="H272" i="4"/>
  <c r="F273" i="4"/>
  <c r="H273" i="4"/>
  <c r="F274" i="4"/>
  <c r="H274" i="4"/>
  <c r="F275" i="4"/>
  <c r="H275" i="4"/>
  <c r="F276" i="4"/>
  <c r="H276" i="4"/>
  <c r="F277" i="4"/>
  <c r="H277" i="4"/>
  <c r="F278" i="4"/>
  <c r="H278" i="4"/>
  <c r="F279" i="4"/>
  <c r="H279" i="4"/>
  <c r="F280" i="4"/>
  <c r="H280" i="4"/>
  <c r="F281" i="4"/>
  <c r="H281" i="4"/>
  <c r="F282" i="4"/>
  <c r="H282" i="4"/>
  <c r="F283" i="4"/>
  <c r="H283" i="4"/>
  <c r="F284" i="4"/>
  <c r="H284" i="4"/>
  <c r="F285" i="4"/>
  <c r="H285" i="4"/>
  <c r="F286" i="4"/>
  <c r="H286" i="4"/>
  <c r="F287" i="4"/>
  <c r="H287" i="4"/>
  <c r="F288" i="4"/>
  <c r="H288" i="4"/>
  <c r="F289" i="4"/>
  <c r="H289" i="4"/>
  <c r="F290" i="4"/>
  <c r="H290" i="4"/>
  <c r="F291" i="4"/>
  <c r="H291" i="4"/>
  <c r="F292" i="4"/>
  <c r="H292" i="4"/>
  <c r="F293" i="4"/>
  <c r="H293" i="4"/>
  <c r="F294" i="4"/>
  <c r="H294" i="4"/>
  <c r="F295" i="4"/>
  <c r="H295" i="4"/>
  <c r="F296" i="4"/>
  <c r="H296" i="4"/>
  <c r="F297" i="4"/>
  <c r="H297" i="4"/>
  <c r="F298" i="4"/>
  <c r="H298" i="4"/>
  <c r="F299" i="4"/>
  <c r="H299" i="4"/>
  <c r="F300" i="4"/>
  <c r="H300" i="4"/>
  <c r="F301" i="4"/>
  <c r="H301" i="4"/>
  <c r="F302" i="4"/>
  <c r="H302" i="4"/>
  <c r="F303" i="4"/>
  <c r="H303" i="4"/>
  <c r="F304" i="4"/>
  <c r="H304" i="4"/>
  <c r="F305" i="4"/>
  <c r="H305" i="4"/>
  <c r="F306" i="4"/>
  <c r="H306" i="4"/>
  <c r="F307" i="4"/>
  <c r="H307" i="4"/>
  <c r="F308" i="4"/>
  <c r="H308" i="4"/>
  <c r="F309" i="4"/>
  <c r="H309" i="4"/>
  <c r="F310" i="4"/>
  <c r="H310" i="4"/>
  <c r="F311" i="4"/>
  <c r="H311" i="4"/>
  <c r="F312" i="4"/>
  <c r="H312" i="4"/>
  <c r="F313" i="4"/>
  <c r="H313" i="4"/>
  <c r="F314" i="4"/>
  <c r="H314" i="4"/>
  <c r="F315" i="4"/>
  <c r="H315" i="4"/>
  <c r="F316" i="4"/>
  <c r="H316" i="4"/>
  <c r="F317" i="4"/>
  <c r="H317" i="4"/>
  <c r="F318" i="4"/>
  <c r="H318" i="4"/>
  <c r="F319" i="4"/>
  <c r="H319" i="4"/>
  <c r="F320" i="4"/>
  <c r="H320" i="4"/>
  <c r="F321" i="4"/>
  <c r="H321" i="4"/>
  <c r="F322" i="4"/>
  <c r="H322" i="4"/>
  <c r="F323" i="4"/>
  <c r="H323" i="4"/>
  <c r="F324" i="4"/>
  <c r="H324" i="4"/>
  <c r="F325" i="4"/>
  <c r="H325" i="4"/>
  <c r="F326" i="4"/>
  <c r="H326" i="4"/>
  <c r="F327" i="4"/>
  <c r="H327" i="4"/>
  <c r="F328" i="4"/>
  <c r="H328" i="4"/>
  <c r="F329" i="4"/>
  <c r="H329" i="4"/>
  <c r="F330" i="4"/>
  <c r="H330" i="4"/>
  <c r="F331" i="4"/>
  <c r="H331" i="4"/>
  <c r="F332" i="4"/>
  <c r="H332" i="4"/>
  <c r="F333" i="4"/>
  <c r="H333" i="4"/>
  <c r="F334" i="4"/>
  <c r="H334" i="4"/>
  <c r="F335" i="4"/>
  <c r="H335" i="4"/>
  <c r="F336" i="4"/>
  <c r="H336" i="4"/>
  <c r="F337" i="4"/>
  <c r="H337" i="4"/>
  <c r="F338" i="4"/>
  <c r="H338" i="4"/>
  <c r="F339" i="4"/>
  <c r="H339" i="4"/>
  <c r="F340" i="4"/>
  <c r="H340" i="4"/>
  <c r="F341" i="4"/>
  <c r="H341" i="4"/>
  <c r="F342" i="4"/>
  <c r="H342" i="4"/>
  <c r="F343" i="4"/>
  <c r="H343" i="4"/>
  <c r="F344" i="4"/>
  <c r="H344" i="4"/>
  <c r="F345" i="4"/>
  <c r="H345" i="4"/>
  <c r="F346" i="4"/>
  <c r="H346" i="4"/>
  <c r="F347" i="4"/>
  <c r="H347" i="4"/>
  <c r="F348" i="4"/>
  <c r="H348" i="4"/>
  <c r="F349" i="4"/>
  <c r="H349" i="4"/>
  <c r="F350" i="4"/>
  <c r="H350" i="4"/>
  <c r="F351" i="4"/>
  <c r="H351" i="4"/>
  <c r="F352" i="4"/>
  <c r="H352" i="4"/>
  <c r="F353" i="4"/>
  <c r="H353" i="4"/>
  <c r="F354" i="4"/>
  <c r="H354" i="4"/>
  <c r="F355" i="4"/>
  <c r="H355" i="4"/>
  <c r="F356" i="4"/>
  <c r="H356" i="4"/>
  <c r="F357" i="4"/>
  <c r="H357" i="4"/>
  <c r="F358" i="4"/>
  <c r="H358" i="4"/>
  <c r="F359" i="4"/>
  <c r="H359" i="4"/>
  <c r="F360" i="4"/>
  <c r="H360" i="4"/>
  <c r="F361" i="4"/>
  <c r="H361" i="4"/>
  <c r="F362" i="4"/>
  <c r="H362" i="4"/>
  <c r="F363" i="4"/>
  <c r="H363" i="4"/>
  <c r="F364" i="4"/>
  <c r="H364" i="4"/>
  <c r="F365" i="4"/>
  <c r="H365" i="4"/>
  <c r="F366" i="4"/>
  <c r="H366" i="4"/>
  <c r="F367" i="4"/>
  <c r="H367" i="4"/>
  <c r="F368" i="4"/>
  <c r="H368" i="4"/>
  <c r="F369" i="4"/>
  <c r="H369" i="4"/>
  <c r="F370" i="4"/>
  <c r="H370" i="4"/>
  <c r="F371" i="4"/>
  <c r="H371" i="4"/>
  <c r="F372" i="4"/>
  <c r="H372" i="4"/>
  <c r="F373" i="4"/>
  <c r="H373" i="4"/>
  <c r="F374" i="4"/>
  <c r="H374" i="4"/>
  <c r="F375" i="4"/>
  <c r="H375" i="4"/>
  <c r="F376" i="4"/>
  <c r="H376" i="4"/>
  <c r="F377" i="4"/>
  <c r="H377" i="4"/>
  <c r="F378" i="4"/>
  <c r="H378" i="4"/>
  <c r="F379" i="4"/>
  <c r="H379" i="4"/>
  <c r="F380" i="4"/>
  <c r="H380" i="4"/>
  <c r="F381" i="4"/>
  <c r="H381" i="4"/>
  <c r="F382" i="4"/>
  <c r="H382" i="4"/>
  <c r="F383" i="4"/>
  <c r="H383" i="4"/>
  <c r="F384" i="4"/>
  <c r="H384" i="4"/>
  <c r="F385" i="4"/>
  <c r="H385" i="4"/>
  <c r="F386" i="4"/>
  <c r="H386" i="4"/>
  <c r="F387" i="4"/>
  <c r="H387" i="4"/>
  <c r="F388" i="4"/>
  <c r="H388" i="4"/>
  <c r="F389" i="4"/>
  <c r="H389" i="4"/>
  <c r="F390" i="4"/>
  <c r="H390" i="4"/>
  <c r="F391" i="4"/>
  <c r="H391" i="4"/>
  <c r="F392" i="4"/>
  <c r="H392" i="4"/>
  <c r="F393" i="4"/>
  <c r="H393" i="4"/>
  <c r="F394" i="4"/>
  <c r="H394" i="4"/>
  <c r="F395" i="4"/>
  <c r="H395" i="4"/>
  <c r="F396" i="4"/>
  <c r="H396" i="4"/>
  <c r="F397" i="4"/>
  <c r="H397" i="4"/>
  <c r="F398" i="4"/>
  <c r="H398" i="4"/>
  <c r="F399" i="4"/>
  <c r="H399" i="4"/>
  <c r="F400" i="4"/>
  <c r="H400" i="4"/>
  <c r="F401" i="4"/>
  <c r="H401" i="4"/>
  <c r="F402" i="4"/>
  <c r="H402" i="4"/>
  <c r="F403" i="4"/>
  <c r="H403" i="4"/>
  <c r="F404" i="4"/>
  <c r="H404" i="4"/>
  <c r="F405" i="4"/>
  <c r="H405" i="4"/>
  <c r="F406" i="4"/>
  <c r="H406" i="4"/>
  <c r="F407" i="4"/>
  <c r="H407" i="4"/>
  <c r="F408" i="4"/>
  <c r="H408" i="4"/>
  <c r="F409" i="4"/>
  <c r="H409" i="4"/>
  <c r="F410" i="4"/>
  <c r="H410" i="4"/>
  <c r="F411" i="4"/>
  <c r="H411" i="4"/>
  <c r="F412" i="4"/>
  <c r="H412" i="4"/>
  <c r="F413" i="4"/>
  <c r="H413" i="4"/>
  <c r="F414" i="4"/>
  <c r="H414" i="4"/>
  <c r="F415" i="4"/>
  <c r="H415" i="4"/>
  <c r="F416" i="4"/>
  <c r="H416" i="4"/>
  <c r="F417" i="4"/>
  <c r="H417" i="4"/>
  <c r="F418" i="4"/>
  <c r="H418" i="4"/>
  <c r="F419" i="4"/>
  <c r="H419" i="4"/>
  <c r="F420" i="4"/>
  <c r="H420" i="4"/>
  <c r="F421" i="4"/>
  <c r="H421" i="4"/>
  <c r="F422" i="4"/>
  <c r="H422" i="4"/>
  <c r="F423" i="4"/>
  <c r="H423" i="4"/>
  <c r="F424" i="4"/>
  <c r="H424" i="4"/>
  <c r="F425" i="4"/>
  <c r="H425" i="4"/>
  <c r="F426" i="4"/>
  <c r="H426" i="4"/>
  <c r="F427" i="4"/>
  <c r="H427" i="4"/>
  <c r="F428" i="4"/>
  <c r="H428" i="4"/>
  <c r="F429" i="4"/>
  <c r="H429" i="4"/>
  <c r="F430" i="4"/>
  <c r="H430" i="4"/>
  <c r="F431" i="4"/>
  <c r="H431" i="4"/>
  <c r="F432" i="4"/>
  <c r="H432" i="4"/>
  <c r="F433" i="4"/>
  <c r="H433" i="4"/>
  <c r="F434" i="4"/>
  <c r="H434" i="4"/>
  <c r="F435" i="4"/>
  <c r="H435" i="4"/>
  <c r="F436" i="4"/>
  <c r="H436" i="4"/>
  <c r="F437" i="4"/>
  <c r="H437" i="4"/>
  <c r="F438" i="4"/>
  <c r="H438" i="4"/>
  <c r="F439" i="4"/>
  <c r="H439" i="4"/>
  <c r="F440" i="4"/>
  <c r="H440" i="4"/>
  <c r="F441" i="4"/>
  <c r="H441" i="4"/>
  <c r="F442" i="4"/>
  <c r="H442" i="4"/>
  <c r="F443" i="4"/>
  <c r="H443" i="4"/>
  <c r="F444" i="4"/>
  <c r="H444" i="4"/>
  <c r="F445" i="4"/>
  <c r="H445" i="4"/>
  <c r="F446" i="4"/>
  <c r="H446" i="4"/>
  <c r="F447" i="4"/>
  <c r="H447" i="4"/>
  <c r="F448" i="4"/>
  <c r="H448" i="4"/>
  <c r="F449" i="4"/>
  <c r="H449" i="4"/>
  <c r="F450" i="4"/>
  <c r="H450" i="4"/>
  <c r="F451" i="4"/>
  <c r="H451" i="4"/>
  <c r="F452" i="4"/>
  <c r="H452" i="4"/>
  <c r="F453" i="4"/>
  <c r="H453" i="4"/>
  <c r="F454" i="4"/>
  <c r="H454" i="4"/>
  <c r="F455" i="4"/>
  <c r="H455" i="4"/>
  <c r="F456" i="4"/>
  <c r="H456" i="4"/>
  <c r="F457" i="4"/>
  <c r="H457" i="4"/>
  <c r="F458" i="4"/>
  <c r="H458" i="4"/>
  <c r="F459" i="4"/>
  <c r="H459" i="4"/>
  <c r="F460" i="4"/>
  <c r="H460" i="4"/>
  <c r="F461" i="4"/>
  <c r="H461" i="4"/>
  <c r="F462" i="4"/>
  <c r="H462" i="4"/>
  <c r="F463" i="4"/>
  <c r="H463" i="4"/>
  <c r="F464" i="4"/>
  <c r="H464" i="4"/>
  <c r="F465" i="4"/>
  <c r="H465" i="4"/>
  <c r="F466" i="4"/>
  <c r="H466" i="4"/>
  <c r="F467" i="4"/>
  <c r="H467" i="4"/>
  <c r="F468" i="4"/>
  <c r="H468" i="4"/>
  <c r="F469" i="4"/>
  <c r="H469" i="4"/>
  <c r="F470" i="4"/>
  <c r="H470" i="4"/>
  <c r="F471" i="4"/>
  <c r="H471" i="4"/>
  <c r="F472" i="4"/>
  <c r="H472" i="4"/>
  <c r="F473" i="4"/>
  <c r="H473" i="4"/>
  <c r="F474" i="4"/>
  <c r="H474" i="4"/>
  <c r="F475" i="4"/>
  <c r="H475" i="4"/>
  <c r="F476" i="4"/>
  <c r="H476" i="4"/>
  <c r="F477" i="4"/>
  <c r="H477" i="4"/>
  <c r="F478" i="4"/>
  <c r="H478" i="4"/>
  <c r="F479" i="4"/>
  <c r="H479" i="4"/>
  <c r="F480" i="4"/>
  <c r="H480" i="4"/>
  <c r="F481" i="4"/>
  <c r="H481" i="4"/>
  <c r="F482" i="4"/>
  <c r="H482" i="4"/>
  <c r="F483" i="4"/>
  <c r="H483" i="4"/>
  <c r="F484" i="4"/>
  <c r="H484" i="4"/>
  <c r="F485" i="4"/>
  <c r="H485" i="4"/>
  <c r="F486" i="4"/>
  <c r="H486" i="4"/>
  <c r="F487" i="4"/>
  <c r="H487" i="4"/>
  <c r="F488" i="4"/>
  <c r="H488" i="4"/>
  <c r="F489" i="4"/>
  <c r="H489" i="4"/>
  <c r="F490" i="4"/>
  <c r="H490" i="4"/>
  <c r="F491" i="4"/>
  <c r="H491" i="4"/>
  <c r="F492" i="4"/>
  <c r="H492" i="4"/>
  <c r="F493" i="4"/>
  <c r="H493" i="4"/>
  <c r="F494" i="4"/>
  <c r="H494" i="4"/>
  <c r="F495" i="4"/>
  <c r="H495" i="4"/>
  <c r="F496" i="4"/>
  <c r="H496" i="4"/>
  <c r="F497" i="4"/>
  <c r="H497" i="4"/>
  <c r="F498" i="4"/>
  <c r="H498" i="4"/>
  <c r="F499" i="4"/>
  <c r="H499" i="4"/>
  <c r="F500" i="4"/>
  <c r="H500" i="4"/>
  <c r="F501" i="4"/>
  <c r="H501" i="4"/>
  <c r="F502" i="4"/>
  <c r="H502" i="4"/>
  <c r="F503" i="4"/>
  <c r="H503" i="4"/>
  <c r="F504" i="4"/>
  <c r="H504" i="4"/>
  <c r="F505" i="4"/>
  <c r="H505" i="4"/>
  <c r="F506" i="4"/>
  <c r="H506" i="4"/>
  <c r="F507" i="4"/>
  <c r="H507" i="4"/>
  <c r="F508" i="4"/>
  <c r="H508" i="4"/>
  <c r="F509" i="4"/>
  <c r="H509" i="4"/>
  <c r="F510" i="4"/>
  <c r="H510" i="4"/>
  <c r="F511" i="4"/>
  <c r="H511" i="4"/>
  <c r="F512" i="4"/>
  <c r="H512" i="4"/>
  <c r="F513" i="4"/>
  <c r="H513" i="4"/>
  <c r="F514" i="4"/>
  <c r="H514" i="4"/>
  <c r="F515" i="4"/>
  <c r="H515" i="4"/>
  <c r="F516" i="4"/>
  <c r="H516" i="4"/>
  <c r="F517" i="4"/>
  <c r="H517" i="4"/>
  <c r="F518" i="4"/>
  <c r="H518" i="4"/>
  <c r="F519" i="4"/>
  <c r="H519" i="4"/>
  <c r="F520" i="4"/>
  <c r="H520" i="4"/>
  <c r="F521" i="4"/>
  <c r="H521" i="4"/>
  <c r="F522" i="4"/>
  <c r="H522" i="4"/>
  <c r="F523" i="4"/>
  <c r="H523" i="4"/>
  <c r="F524" i="4"/>
  <c r="H524" i="4"/>
  <c r="F525" i="4"/>
  <c r="H525" i="4"/>
  <c r="F526" i="4"/>
  <c r="H526" i="4"/>
  <c r="F527" i="4"/>
  <c r="H527" i="4"/>
  <c r="F528" i="4"/>
  <c r="H528" i="4"/>
  <c r="F529" i="4"/>
  <c r="H529" i="4"/>
  <c r="F530" i="4"/>
  <c r="H530" i="4"/>
  <c r="F531" i="4"/>
  <c r="H531" i="4"/>
  <c r="F532" i="4"/>
  <c r="H532" i="4"/>
  <c r="F533" i="4"/>
  <c r="H533" i="4"/>
  <c r="F534" i="4"/>
  <c r="H534" i="4"/>
  <c r="F535" i="4"/>
  <c r="H535" i="4"/>
  <c r="F536" i="4"/>
  <c r="H536" i="4"/>
  <c r="F537" i="4"/>
  <c r="H537" i="4"/>
  <c r="F538" i="4"/>
  <c r="H538" i="4"/>
  <c r="F539" i="4"/>
  <c r="H539" i="4"/>
  <c r="F540" i="4"/>
  <c r="H540" i="4"/>
  <c r="F541" i="4"/>
  <c r="H541" i="4"/>
  <c r="F542" i="4"/>
  <c r="H542" i="4"/>
  <c r="F543" i="4"/>
  <c r="H543" i="4"/>
  <c r="F544" i="4"/>
  <c r="H544" i="4"/>
  <c r="F545" i="4"/>
  <c r="H545" i="4"/>
  <c r="F546" i="4"/>
  <c r="H546" i="4"/>
  <c r="F547" i="4"/>
  <c r="H547" i="4"/>
  <c r="F548" i="4"/>
  <c r="H548" i="4"/>
  <c r="F549" i="4"/>
  <c r="H549" i="4"/>
  <c r="F550" i="4"/>
  <c r="H550" i="4"/>
  <c r="F551" i="4"/>
  <c r="H551" i="4"/>
  <c r="F552" i="4"/>
  <c r="H552" i="4"/>
  <c r="F553" i="4"/>
  <c r="H553" i="4"/>
  <c r="F554" i="4"/>
  <c r="H554" i="4"/>
  <c r="F555" i="4"/>
  <c r="H555" i="4"/>
  <c r="F556" i="4"/>
  <c r="H556" i="4"/>
  <c r="F557" i="4"/>
  <c r="H557" i="4"/>
  <c r="F558" i="4"/>
  <c r="H558" i="4"/>
  <c r="F559" i="4"/>
  <c r="H559" i="4"/>
  <c r="F560" i="4"/>
  <c r="H560" i="4"/>
  <c r="F561" i="4"/>
  <c r="H561" i="4"/>
  <c r="F562" i="4"/>
  <c r="H562" i="4"/>
  <c r="F563" i="4"/>
  <c r="H563" i="4"/>
  <c r="F564" i="4"/>
  <c r="H564" i="4"/>
  <c r="F565" i="4"/>
  <c r="H565" i="4"/>
  <c r="F566" i="4"/>
  <c r="H566" i="4"/>
  <c r="F567" i="4"/>
  <c r="H567" i="4"/>
  <c r="F568" i="4"/>
  <c r="H568" i="4"/>
  <c r="F569" i="4"/>
  <c r="H569" i="4"/>
  <c r="F570" i="4"/>
  <c r="H570" i="4"/>
  <c r="F571" i="4"/>
  <c r="H571" i="4"/>
  <c r="F572" i="4"/>
  <c r="H572" i="4"/>
  <c r="F573" i="4"/>
  <c r="H573" i="4"/>
  <c r="F574" i="4"/>
  <c r="H574" i="4"/>
  <c r="F575" i="4"/>
  <c r="H575" i="4"/>
  <c r="F576" i="4"/>
  <c r="H576" i="4"/>
  <c r="F577" i="4"/>
  <c r="H577" i="4"/>
  <c r="F578" i="4"/>
  <c r="H578" i="4"/>
  <c r="F579" i="4"/>
  <c r="H579" i="4"/>
  <c r="F580" i="4"/>
  <c r="H580" i="4"/>
  <c r="F581" i="4"/>
  <c r="H581" i="4"/>
  <c r="F582" i="4"/>
  <c r="H582" i="4"/>
  <c r="F583" i="4"/>
  <c r="H583" i="4"/>
  <c r="F584" i="4"/>
  <c r="H584" i="4"/>
  <c r="F585" i="4"/>
  <c r="H585" i="4"/>
  <c r="F586" i="4"/>
  <c r="H586" i="4"/>
  <c r="F587" i="4"/>
  <c r="H587" i="4"/>
  <c r="F588" i="4"/>
  <c r="H588" i="4"/>
  <c r="F589" i="4"/>
  <c r="H589" i="4"/>
  <c r="F590" i="4"/>
  <c r="H590" i="4"/>
  <c r="F591" i="4"/>
  <c r="H591" i="4"/>
  <c r="F592" i="4"/>
  <c r="H592" i="4"/>
  <c r="F593" i="4"/>
  <c r="H593" i="4"/>
  <c r="F594" i="4"/>
  <c r="H594" i="4"/>
  <c r="F595" i="4"/>
  <c r="H595" i="4"/>
  <c r="F596" i="4"/>
  <c r="H596" i="4"/>
  <c r="F597" i="4"/>
  <c r="H597" i="4"/>
  <c r="F598" i="4"/>
  <c r="H598" i="4"/>
  <c r="F599" i="4"/>
  <c r="H599" i="4"/>
  <c r="F600" i="4"/>
  <c r="H600" i="4"/>
  <c r="F601" i="4"/>
  <c r="H601" i="4"/>
  <c r="F602" i="4"/>
  <c r="H602" i="4"/>
  <c r="F603" i="4"/>
  <c r="H603" i="4"/>
  <c r="F604" i="4"/>
  <c r="H604" i="4"/>
  <c r="F605" i="4"/>
  <c r="H605" i="4"/>
  <c r="F606" i="4"/>
  <c r="H606" i="4"/>
  <c r="F607" i="4"/>
  <c r="H607" i="4"/>
  <c r="F608" i="4"/>
  <c r="H608" i="4"/>
  <c r="F609" i="4"/>
  <c r="H609" i="4"/>
  <c r="F610" i="4"/>
  <c r="H610" i="4"/>
  <c r="F611" i="4"/>
  <c r="H611" i="4"/>
  <c r="F612" i="4"/>
  <c r="H612" i="4"/>
  <c r="F613" i="4"/>
  <c r="H613" i="4"/>
  <c r="F614" i="4"/>
  <c r="H614" i="4"/>
  <c r="F615" i="4"/>
  <c r="H615" i="4"/>
  <c r="F616" i="4"/>
  <c r="H616" i="4"/>
  <c r="F617" i="4"/>
  <c r="H617" i="4"/>
  <c r="F618" i="4"/>
  <c r="H618" i="4"/>
  <c r="F619" i="4"/>
  <c r="H619" i="4"/>
  <c r="F620" i="4"/>
  <c r="H620" i="4"/>
  <c r="F621" i="4"/>
  <c r="H621" i="4"/>
  <c r="F622" i="4"/>
  <c r="H622" i="4"/>
  <c r="F623" i="4"/>
  <c r="H623" i="4"/>
  <c r="F624" i="4"/>
  <c r="H624" i="4"/>
  <c r="F625" i="4"/>
  <c r="H625" i="4"/>
  <c r="F626" i="4"/>
  <c r="H626" i="4"/>
  <c r="F627" i="4"/>
  <c r="H627" i="4"/>
  <c r="F628" i="4"/>
  <c r="H628" i="4"/>
  <c r="F629" i="4"/>
  <c r="H629" i="4"/>
  <c r="F630" i="4"/>
  <c r="H630" i="4"/>
  <c r="F631" i="4"/>
  <c r="H631" i="4"/>
  <c r="F632" i="4"/>
  <c r="H632" i="4"/>
  <c r="F633" i="4"/>
  <c r="H633" i="4"/>
  <c r="F634" i="4"/>
  <c r="H634" i="4"/>
  <c r="F635" i="4"/>
  <c r="H635" i="4"/>
  <c r="F636" i="4"/>
  <c r="H636" i="4"/>
  <c r="F637" i="4"/>
  <c r="H637" i="4"/>
  <c r="F638" i="4"/>
  <c r="H638" i="4"/>
  <c r="F639" i="4"/>
  <c r="H639" i="4"/>
  <c r="F640" i="4"/>
  <c r="H640" i="4"/>
  <c r="F641" i="4"/>
  <c r="H641" i="4"/>
  <c r="F642" i="4"/>
  <c r="H642" i="4"/>
  <c r="F643" i="4"/>
  <c r="H643" i="4"/>
  <c r="F644" i="4"/>
  <c r="H644" i="4"/>
  <c r="F645" i="4"/>
  <c r="H645" i="4"/>
  <c r="F646" i="4"/>
  <c r="H646" i="4"/>
  <c r="F647" i="4"/>
  <c r="H647" i="4"/>
  <c r="F648" i="4"/>
  <c r="H648" i="4"/>
  <c r="F649" i="4"/>
  <c r="H649" i="4"/>
  <c r="F650" i="4"/>
  <c r="H650" i="4"/>
  <c r="F651" i="4"/>
  <c r="H651" i="4"/>
  <c r="F652" i="4"/>
  <c r="H652" i="4"/>
  <c r="F653" i="4"/>
  <c r="H653" i="4"/>
  <c r="F654" i="4"/>
  <c r="H654" i="4"/>
  <c r="F655" i="4"/>
  <c r="H655" i="4"/>
  <c r="F656" i="4"/>
  <c r="H656" i="4"/>
  <c r="F657" i="4"/>
  <c r="H657" i="4"/>
  <c r="F658" i="4"/>
  <c r="H658" i="4"/>
  <c r="F659" i="4"/>
  <c r="H659" i="4"/>
  <c r="F660" i="4"/>
  <c r="H660" i="4"/>
  <c r="F661" i="4"/>
  <c r="H661" i="4"/>
  <c r="F662" i="4"/>
  <c r="H662" i="4"/>
  <c r="F663" i="4"/>
  <c r="H663" i="4"/>
  <c r="F664" i="4"/>
  <c r="H664" i="4"/>
  <c r="F665" i="4"/>
  <c r="H665" i="4"/>
  <c r="F666" i="4"/>
  <c r="H666" i="4"/>
  <c r="F667" i="4"/>
  <c r="H667" i="4"/>
  <c r="F668" i="4"/>
  <c r="H668" i="4"/>
  <c r="F669" i="4"/>
  <c r="H669" i="4"/>
  <c r="F670" i="4"/>
  <c r="H670" i="4"/>
  <c r="F671" i="4"/>
  <c r="H671" i="4"/>
  <c r="F672" i="4"/>
  <c r="H672" i="4"/>
  <c r="F673" i="4"/>
  <c r="H673" i="4"/>
  <c r="F674" i="4"/>
  <c r="H674" i="4"/>
  <c r="F675" i="4"/>
  <c r="H675" i="4"/>
  <c r="F676" i="4"/>
  <c r="H676" i="4"/>
  <c r="F677" i="4"/>
  <c r="H677" i="4"/>
  <c r="F678" i="4"/>
  <c r="H678" i="4"/>
  <c r="F679" i="4"/>
  <c r="H679" i="4"/>
  <c r="F680" i="4"/>
  <c r="H680" i="4"/>
  <c r="F681" i="4"/>
  <c r="H681" i="4"/>
  <c r="F682" i="4"/>
  <c r="H682" i="4"/>
  <c r="F683" i="4"/>
  <c r="H683" i="4"/>
  <c r="F684" i="4"/>
  <c r="H684" i="4"/>
  <c r="F685" i="4"/>
  <c r="H685" i="4"/>
  <c r="F686" i="4"/>
  <c r="H686" i="4"/>
  <c r="F687" i="4"/>
  <c r="H687" i="4"/>
  <c r="F688" i="4"/>
  <c r="H688" i="4"/>
  <c r="F689" i="4"/>
  <c r="H689" i="4"/>
  <c r="F690" i="4"/>
  <c r="H690" i="4"/>
  <c r="F691" i="4"/>
  <c r="H691" i="4"/>
  <c r="F692" i="4"/>
  <c r="H692" i="4"/>
  <c r="F693" i="4"/>
  <c r="H693" i="4"/>
  <c r="F694" i="4"/>
  <c r="H694" i="4"/>
  <c r="F695" i="4"/>
  <c r="H695" i="4"/>
  <c r="F696" i="4"/>
  <c r="H696" i="4"/>
  <c r="F697" i="4"/>
  <c r="H697" i="4"/>
  <c r="F698" i="4"/>
  <c r="H698" i="4"/>
  <c r="F699" i="4"/>
  <c r="H699" i="4"/>
  <c r="F700" i="4"/>
  <c r="H700" i="4"/>
  <c r="F701" i="4"/>
  <c r="H701" i="4"/>
  <c r="F702" i="4"/>
  <c r="H702" i="4"/>
  <c r="F703" i="4"/>
  <c r="H703" i="4"/>
  <c r="F704" i="4"/>
  <c r="H704" i="4"/>
  <c r="F705" i="4"/>
  <c r="H705" i="4"/>
  <c r="F706" i="4"/>
  <c r="H706" i="4"/>
  <c r="F707" i="4"/>
  <c r="H707" i="4"/>
  <c r="F708" i="4"/>
  <c r="H708" i="4"/>
  <c r="F709" i="4"/>
  <c r="H709" i="4"/>
  <c r="F710" i="4"/>
  <c r="H710" i="4"/>
  <c r="F711" i="4"/>
  <c r="H711" i="4"/>
  <c r="F712" i="4"/>
  <c r="H712" i="4"/>
  <c r="F713" i="4"/>
  <c r="H713" i="4"/>
  <c r="F714" i="4"/>
  <c r="H714" i="4"/>
  <c r="F715" i="4"/>
  <c r="H715" i="4"/>
  <c r="F716" i="4"/>
  <c r="H716" i="4"/>
  <c r="F717" i="4"/>
  <c r="H717" i="4"/>
  <c r="F718" i="4"/>
  <c r="H718" i="4"/>
  <c r="F719" i="4"/>
  <c r="H719" i="4"/>
  <c r="F720" i="4"/>
  <c r="H720" i="4"/>
  <c r="F721" i="4"/>
  <c r="H721" i="4"/>
  <c r="F722" i="4"/>
  <c r="H722" i="4"/>
  <c r="F723" i="4"/>
  <c r="H723" i="4"/>
  <c r="F724" i="4"/>
  <c r="H724" i="4"/>
  <c r="F725" i="4"/>
  <c r="H725" i="4"/>
  <c r="F726" i="4"/>
  <c r="H726" i="4"/>
  <c r="F727" i="4"/>
  <c r="H727" i="4"/>
  <c r="F728" i="4"/>
  <c r="H728" i="4"/>
  <c r="F729" i="4"/>
  <c r="H729" i="4"/>
  <c r="F730" i="4"/>
  <c r="H730" i="4"/>
  <c r="F731" i="4"/>
  <c r="H731" i="4"/>
  <c r="F732" i="4"/>
  <c r="H732" i="4"/>
  <c r="F733" i="4"/>
  <c r="H733" i="4"/>
  <c r="F734" i="4"/>
  <c r="H734" i="4"/>
  <c r="F735" i="4"/>
  <c r="H735" i="4"/>
  <c r="F736" i="4"/>
  <c r="H736" i="4"/>
  <c r="F737" i="4"/>
  <c r="H737" i="4"/>
  <c r="F738" i="4"/>
  <c r="H738" i="4"/>
  <c r="F739" i="4"/>
  <c r="H739" i="4"/>
  <c r="F740" i="4"/>
  <c r="H740" i="4"/>
  <c r="F741" i="4"/>
  <c r="H741" i="4"/>
  <c r="F742" i="4"/>
  <c r="H742" i="4"/>
  <c r="F743" i="4"/>
  <c r="H743" i="4"/>
  <c r="F744" i="4"/>
  <c r="H744" i="4"/>
  <c r="F745" i="4"/>
  <c r="H745" i="4"/>
  <c r="F746" i="4"/>
  <c r="H746" i="4"/>
  <c r="F747" i="4"/>
  <c r="H747" i="4"/>
  <c r="F748" i="4"/>
  <c r="H748" i="4"/>
  <c r="F749" i="4"/>
  <c r="H749" i="4"/>
  <c r="F750" i="4"/>
  <c r="H750" i="4"/>
  <c r="F751" i="4"/>
  <c r="H751" i="4"/>
  <c r="F752" i="4"/>
  <c r="H752" i="4"/>
  <c r="F753" i="4"/>
  <c r="H753" i="4"/>
  <c r="F754" i="4"/>
  <c r="H754" i="4"/>
  <c r="F755" i="4"/>
  <c r="H755" i="4"/>
  <c r="F756" i="4"/>
  <c r="H756" i="4"/>
  <c r="F757" i="4"/>
  <c r="H757" i="4"/>
  <c r="F758" i="4"/>
  <c r="H758" i="4"/>
  <c r="F759" i="4"/>
  <c r="H759" i="4"/>
  <c r="F760" i="4"/>
  <c r="H760" i="4"/>
  <c r="F761" i="4"/>
  <c r="H761" i="4"/>
  <c r="F762" i="4"/>
  <c r="H762" i="4"/>
  <c r="F763" i="4"/>
  <c r="H763" i="4"/>
  <c r="F764" i="4"/>
  <c r="H764" i="4"/>
  <c r="F765" i="4"/>
  <c r="H765" i="4"/>
  <c r="F766" i="4"/>
  <c r="H766" i="4"/>
  <c r="F767" i="4"/>
  <c r="H767" i="4"/>
  <c r="F768" i="4"/>
  <c r="H768" i="4"/>
  <c r="F769" i="4"/>
  <c r="H769" i="4"/>
  <c r="F770" i="4"/>
  <c r="H770" i="4"/>
  <c r="F771" i="4"/>
  <c r="H771" i="4"/>
  <c r="F772" i="4"/>
  <c r="H772" i="4"/>
  <c r="F773" i="4"/>
  <c r="H773" i="4"/>
  <c r="F774" i="4"/>
  <c r="H774" i="4"/>
  <c r="F775" i="4"/>
  <c r="H775" i="4"/>
  <c r="F776" i="4"/>
  <c r="H776" i="4"/>
  <c r="F777" i="4"/>
  <c r="H777" i="4"/>
  <c r="F778" i="4"/>
  <c r="H778" i="4"/>
  <c r="F779" i="4"/>
  <c r="H779" i="4"/>
  <c r="F780" i="4"/>
  <c r="H780" i="4"/>
  <c r="F781" i="4"/>
  <c r="H781" i="4"/>
  <c r="F782" i="4"/>
  <c r="H782" i="4"/>
  <c r="F783" i="4"/>
  <c r="H783" i="4"/>
  <c r="F784" i="4"/>
  <c r="H784" i="4"/>
  <c r="F785" i="4"/>
  <c r="H785" i="4"/>
  <c r="F786" i="4"/>
  <c r="H786" i="4"/>
  <c r="F787" i="4"/>
  <c r="H787" i="4"/>
  <c r="F788" i="4"/>
  <c r="H788" i="4"/>
  <c r="F789" i="4"/>
  <c r="H789" i="4"/>
  <c r="F790" i="4"/>
  <c r="H790" i="4"/>
  <c r="F791" i="4"/>
  <c r="H791" i="4"/>
  <c r="F792" i="4"/>
  <c r="H792" i="4"/>
  <c r="F793" i="4"/>
  <c r="H793" i="4"/>
  <c r="F794" i="4"/>
  <c r="H794" i="4"/>
  <c r="F795" i="4"/>
  <c r="H795" i="4"/>
  <c r="F796" i="4"/>
  <c r="H796" i="4"/>
  <c r="F797" i="4"/>
  <c r="H797" i="4"/>
  <c r="F798" i="4"/>
  <c r="H798" i="4"/>
  <c r="F799" i="4"/>
  <c r="H799" i="4"/>
  <c r="F800" i="4"/>
  <c r="H800" i="4"/>
  <c r="F801" i="4"/>
  <c r="H801" i="4"/>
  <c r="F802" i="4"/>
  <c r="H802" i="4"/>
  <c r="F803" i="4"/>
  <c r="H803" i="4"/>
  <c r="F804" i="4"/>
  <c r="H804" i="4"/>
  <c r="F805" i="4"/>
  <c r="H805" i="4"/>
  <c r="F806" i="4"/>
  <c r="H806" i="4"/>
  <c r="F807" i="4"/>
  <c r="H807" i="4"/>
  <c r="F808" i="4"/>
  <c r="H808" i="4"/>
  <c r="F809" i="4"/>
  <c r="H809" i="4"/>
  <c r="F810" i="4"/>
  <c r="H810" i="4"/>
  <c r="F811" i="4"/>
  <c r="H811" i="4"/>
  <c r="F812" i="4"/>
  <c r="H812" i="4"/>
  <c r="F813" i="4"/>
  <c r="H813" i="4"/>
  <c r="F814" i="4"/>
  <c r="H814" i="4"/>
  <c r="F815" i="4"/>
  <c r="H815" i="4"/>
  <c r="F816" i="4"/>
  <c r="H816" i="4"/>
  <c r="F817" i="4"/>
  <c r="H817" i="4"/>
  <c r="F818" i="4"/>
  <c r="H818" i="4"/>
  <c r="F819" i="4"/>
  <c r="H819" i="4"/>
  <c r="F820" i="4"/>
  <c r="H820" i="4"/>
  <c r="F821" i="4"/>
  <c r="H821" i="4"/>
  <c r="F822" i="4"/>
  <c r="H822" i="4"/>
  <c r="F823" i="4"/>
  <c r="H823" i="4"/>
  <c r="F824" i="4"/>
  <c r="H824" i="4"/>
  <c r="F825" i="4"/>
  <c r="H825" i="4"/>
  <c r="F826" i="4"/>
  <c r="H826" i="4"/>
  <c r="F827" i="4"/>
  <c r="H827" i="4"/>
  <c r="F828" i="4"/>
  <c r="H828" i="4"/>
  <c r="F829" i="4"/>
  <c r="H829" i="4"/>
  <c r="F830" i="4"/>
  <c r="H830" i="4"/>
  <c r="F831" i="4"/>
  <c r="H831" i="4"/>
  <c r="F832" i="4"/>
  <c r="H832" i="4"/>
  <c r="F833" i="4"/>
  <c r="H833" i="4"/>
  <c r="F834" i="4"/>
  <c r="H834" i="4"/>
  <c r="F835" i="4"/>
  <c r="H835" i="4"/>
  <c r="F836" i="4"/>
  <c r="H836" i="4"/>
  <c r="F837" i="4"/>
  <c r="H837" i="4"/>
  <c r="F838" i="4"/>
  <c r="H838" i="4"/>
  <c r="F839" i="4"/>
  <c r="H839" i="4"/>
  <c r="F840" i="4"/>
  <c r="H840" i="4"/>
  <c r="F841" i="4"/>
  <c r="H841" i="4"/>
  <c r="F842" i="4"/>
  <c r="H842" i="4"/>
  <c r="F843" i="4"/>
  <c r="H843" i="4"/>
  <c r="F844" i="4"/>
  <c r="H844" i="4"/>
  <c r="F845" i="4"/>
  <c r="H845" i="4"/>
  <c r="F846" i="4"/>
  <c r="H846" i="4"/>
  <c r="F847" i="4"/>
  <c r="H847" i="4"/>
  <c r="F848" i="4"/>
  <c r="H848" i="4"/>
  <c r="F849" i="4"/>
  <c r="H849" i="4"/>
  <c r="F850" i="4"/>
  <c r="H850" i="4"/>
  <c r="F851" i="4"/>
  <c r="H851" i="4"/>
  <c r="F852" i="4"/>
  <c r="H852" i="4"/>
  <c r="F853" i="4"/>
  <c r="H853" i="4"/>
  <c r="F854" i="4"/>
  <c r="H854" i="4"/>
  <c r="F855" i="4"/>
  <c r="H855" i="4"/>
  <c r="F856" i="4"/>
  <c r="H856" i="4"/>
  <c r="F857" i="4"/>
  <c r="H857" i="4"/>
  <c r="F858" i="4"/>
  <c r="H858" i="4"/>
  <c r="F859" i="4"/>
  <c r="H859" i="4"/>
  <c r="F860" i="4"/>
  <c r="H860" i="4"/>
  <c r="F861" i="4"/>
  <c r="H861" i="4"/>
  <c r="F862" i="4"/>
  <c r="H862" i="4"/>
  <c r="F863" i="4"/>
  <c r="H863" i="4"/>
  <c r="F864" i="4"/>
  <c r="H864" i="4"/>
  <c r="F865" i="4"/>
  <c r="H865" i="4"/>
  <c r="F866" i="4"/>
  <c r="H866" i="4"/>
  <c r="F867" i="4"/>
  <c r="H867" i="4"/>
  <c r="F868" i="4"/>
  <c r="H868" i="4"/>
  <c r="F869" i="4"/>
  <c r="H869" i="4"/>
  <c r="F870" i="4"/>
  <c r="H870" i="4"/>
  <c r="F871" i="4"/>
  <c r="H871" i="4"/>
  <c r="F872" i="4"/>
  <c r="H872" i="4"/>
  <c r="F873" i="4"/>
  <c r="H873" i="4"/>
  <c r="F874" i="4"/>
  <c r="H874" i="4"/>
  <c r="F875" i="4"/>
  <c r="H875" i="4"/>
  <c r="F876" i="4"/>
  <c r="H876" i="4"/>
  <c r="F877" i="4"/>
  <c r="H877" i="4"/>
  <c r="F878" i="4"/>
  <c r="H878" i="4"/>
  <c r="F879" i="4"/>
  <c r="H879" i="4"/>
  <c r="F880" i="4"/>
  <c r="H880" i="4"/>
  <c r="F881" i="4"/>
  <c r="H881" i="4"/>
  <c r="F882" i="4"/>
  <c r="H882" i="4"/>
  <c r="F883" i="4"/>
  <c r="H883" i="4"/>
  <c r="F884" i="4"/>
  <c r="H884" i="4"/>
  <c r="F885" i="4"/>
  <c r="H885" i="4"/>
  <c r="F886" i="4"/>
  <c r="H886" i="4"/>
  <c r="F887" i="4"/>
  <c r="H887" i="4"/>
  <c r="F888" i="4"/>
  <c r="H888" i="4"/>
  <c r="F889" i="4"/>
  <c r="H889" i="4"/>
  <c r="F890" i="4"/>
  <c r="H890" i="4"/>
  <c r="F891" i="4"/>
  <c r="H891" i="4"/>
  <c r="F892" i="4"/>
  <c r="H892" i="4"/>
  <c r="F893" i="4"/>
  <c r="H893" i="4"/>
  <c r="F894" i="4"/>
  <c r="H894" i="4"/>
  <c r="F895" i="4"/>
  <c r="H895" i="4"/>
  <c r="F896" i="4"/>
  <c r="H896" i="4"/>
  <c r="F897" i="4"/>
  <c r="H897" i="4"/>
  <c r="F898" i="4"/>
  <c r="H898" i="4"/>
  <c r="F899" i="4"/>
  <c r="H899" i="4"/>
  <c r="F900" i="4"/>
  <c r="H900" i="4"/>
  <c r="F901" i="4"/>
  <c r="H901" i="4"/>
  <c r="F902" i="4"/>
  <c r="H902" i="4"/>
  <c r="F903" i="4"/>
  <c r="H903" i="4"/>
  <c r="F904" i="4"/>
  <c r="H904" i="4"/>
  <c r="F905" i="4"/>
  <c r="H905" i="4"/>
  <c r="F906" i="4"/>
  <c r="H906" i="4"/>
  <c r="F907" i="4"/>
  <c r="H907" i="4"/>
  <c r="F908" i="4"/>
  <c r="H908" i="4"/>
  <c r="F909" i="4"/>
  <c r="H909" i="4"/>
  <c r="F910" i="4"/>
  <c r="H910" i="4"/>
  <c r="F911" i="4"/>
  <c r="H911" i="4"/>
  <c r="F912" i="4"/>
  <c r="H912" i="4"/>
  <c r="F913" i="4"/>
  <c r="H913" i="4"/>
  <c r="F914" i="4"/>
  <c r="H914" i="4"/>
  <c r="F915" i="4"/>
  <c r="H915" i="4"/>
  <c r="F916" i="4"/>
  <c r="H916" i="4"/>
  <c r="F917" i="4"/>
  <c r="H917" i="4"/>
  <c r="F918" i="4"/>
  <c r="H918" i="4"/>
  <c r="F919" i="4"/>
  <c r="H919" i="4"/>
  <c r="F920" i="4"/>
  <c r="H920" i="4"/>
  <c r="F921" i="4"/>
  <c r="H921" i="4"/>
  <c r="F922" i="4"/>
  <c r="H922" i="4"/>
  <c r="F923" i="4"/>
  <c r="H923" i="4"/>
  <c r="F924" i="4"/>
  <c r="H924" i="4"/>
  <c r="F925" i="4"/>
  <c r="H925" i="4"/>
  <c r="F926" i="4"/>
  <c r="H926" i="4"/>
  <c r="F927" i="4"/>
  <c r="H927" i="4"/>
  <c r="F928" i="4"/>
  <c r="H928" i="4"/>
  <c r="F929" i="4"/>
  <c r="H929" i="4"/>
  <c r="F930" i="4"/>
  <c r="H930" i="4"/>
  <c r="F931" i="4"/>
  <c r="H931" i="4"/>
  <c r="F932" i="4"/>
  <c r="H932" i="4"/>
  <c r="F933" i="4"/>
  <c r="H933" i="4"/>
  <c r="F934" i="4"/>
  <c r="H934" i="4"/>
  <c r="F935" i="4"/>
  <c r="H935" i="4"/>
  <c r="F936" i="4"/>
  <c r="H936" i="4"/>
  <c r="F937" i="4"/>
  <c r="H937" i="4"/>
  <c r="F938" i="4"/>
  <c r="H938" i="4"/>
  <c r="F939" i="4"/>
  <c r="H939" i="4"/>
  <c r="F940" i="4"/>
  <c r="H940" i="4"/>
  <c r="F941" i="4"/>
  <c r="H941" i="4"/>
  <c r="F942" i="4"/>
  <c r="H942" i="4"/>
  <c r="F943" i="4"/>
  <c r="H943" i="4"/>
  <c r="F944" i="4"/>
  <c r="H944" i="4"/>
  <c r="F945" i="4"/>
  <c r="H945" i="4"/>
  <c r="F946" i="4"/>
  <c r="H946" i="4"/>
  <c r="F947" i="4"/>
  <c r="H947" i="4"/>
  <c r="F948" i="4"/>
  <c r="H948" i="4"/>
  <c r="F949" i="4"/>
  <c r="H949" i="4"/>
  <c r="F950" i="4"/>
  <c r="H950" i="4"/>
  <c r="F951" i="4"/>
  <c r="H951" i="4"/>
  <c r="F952" i="4"/>
  <c r="H952" i="4"/>
  <c r="F953" i="4"/>
  <c r="H953" i="4"/>
  <c r="F954" i="4"/>
  <c r="H954" i="4"/>
  <c r="F955" i="4"/>
  <c r="H955" i="4"/>
  <c r="F956" i="4"/>
  <c r="H956" i="4"/>
  <c r="F957" i="4"/>
  <c r="H957" i="4"/>
  <c r="F958" i="4"/>
  <c r="H958" i="4"/>
  <c r="F959" i="4"/>
  <c r="H959" i="4"/>
  <c r="F960" i="4"/>
  <c r="H960" i="4"/>
  <c r="F961" i="4"/>
  <c r="H961" i="4"/>
  <c r="F962" i="4"/>
  <c r="H962" i="4"/>
  <c r="F963" i="4"/>
  <c r="H963" i="4"/>
  <c r="F964" i="4"/>
  <c r="H964" i="4"/>
  <c r="F965" i="4"/>
  <c r="H965" i="4"/>
  <c r="F966" i="4"/>
  <c r="H966" i="4"/>
  <c r="F967" i="4"/>
  <c r="H967" i="4"/>
  <c r="F968" i="4"/>
  <c r="H968" i="4"/>
  <c r="F969" i="4"/>
  <c r="H969" i="4"/>
  <c r="F970" i="4"/>
  <c r="H970" i="4"/>
  <c r="F971" i="4"/>
  <c r="H971" i="4"/>
  <c r="F972" i="4"/>
  <c r="H972" i="4"/>
  <c r="F973" i="4"/>
  <c r="H973" i="4"/>
  <c r="F974" i="4"/>
  <c r="H974" i="4"/>
  <c r="F975" i="4"/>
  <c r="H975" i="4"/>
  <c r="F976" i="4"/>
  <c r="H976" i="4"/>
  <c r="F977" i="4"/>
  <c r="H977" i="4"/>
  <c r="F978" i="4"/>
  <c r="H978" i="4"/>
  <c r="F979" i="4"/>
  <c r="H979" i="4"/>
  <c r="F980" i="4"/>
  <c r="H980" i="4"/>
  <c r="F981" i="4"/>
  <c r="H981" i="4"/>
  <c r="F982" i="4"/>
  <c r="H982" i="4"/>
  <c r="F983" i="4"/>
  <c r="H983" i="4"/>
  <c r="F984" i="4"/>
  <c r="H984" i="4"/>
  <c r="F985" i="4"/>
  <c r="H985" i="4"/>
  <c r="F986" i="4"/>
  <c r="H986" i="4"/>
  <c r="F987" i="4"/>
  <c r="H987" i="4"/>
  <c r="F988" i="4"/>
  <c r="H988" i="4"/>
  <c r="F989" i="4"/>
  <c r="H989" i="4"/>
  <c r="F990" i="4"/>
  <c r="H990" i="4"/>
  <c r="F991" i="4"/>
  <c r="H991" i="4"/>
  <c r="F992" i="4"/>
  <c r="H992" i="4"/>
  <c r="F993" i="4"/>
  <c r="H993" i="4"/>
  <c r="F994" i="4"/>
  <c r="H994" i="4"/>
  <c r="F995" i="4"/>
  <c r="H995" i="4"/>
  <c r="F996" i="4"/>
  <c r="H996" i="4"/>
  <c r="F997" i="4"/>
  <c r="H997" i="4"/>
  <c r="F998" i="4"/>
  <c r="H998" i="4"/>
  <c r="F999" i="4"/>
  <c r="H999" i="4"/>
  <c r="F1000" i="4"/>
  <c r="H1000" i="4"/>
  <c r="F1001" i="4"/>
  <c r="H1001" i="4"/>
  <c r="F1002" i="4"/>
  <c r="H1002" i="4"/>
  <c r="F1003" i="4"/>
  <c r="H1003" i="4"/>
  <c r="F1004" i="4"/>
  <c r="H1004" i="4"/>
  <c r="F1005" i="4"/>
  <c r="H1005" i="4"/>
  <c r="F1006" i="4"/>
  <c r="H1006" i="4"/>
  <c r="F1007" i="4"/>
  <c r="H1007" i="4"/>
  <c r="F1008" i="4"/>
  <c r="H1008" i="4"/>
  <c r="F1009" i="4"/>
  <c r="H1009" i="4"/>
  <c r="F1010" i="4"/>
  <c r="H1010" i="4"/>
  <c r="M1" i="4"/>
  <c r="M2" i="4"/>
  <c r="E2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4" i="6"/>
  <c r="G202" i="4"/>
  <c r="I202" i="4"/>
  <c r="G212" i="4"/>
  <c r="I212" i="4"/>
  <c r="G12" i="4"/>
  <c r="I12" i="4"/>
  <c r="G1010" i="4"/>
  <c r="G214" i="4"/>
  <c r="I214" i="4"/>
  <c r="G215" i="4"/>
  <c r="I215" i="4"/>
  <c r="G216" i="4"/>
  <c r="I216" i="4"/>
  <c r="G217" i="4"/>
  <c r="I217" i="4"/>
  <c r="G218" i="4"/>
  <c r="I218" i="4"/>
  <c r="G219" i="4"/>
  <c r="I219" i="4"/>
  <c r="G220" i="4"/>
  <c r="I220" i="4"/>
  <c r="G221" i="4"/>
  <c r="I221" i="4"/>
  <c r="G222" i="4"/>
  <c r="I222" i="4"/>
  <c r="G223" i="4"/>
  <c r="I223" i="4"/>
  <c r="G224" i="4"/>
  <c r="I224" i="4"/>
  <c r="G225" i="4"/>
  <c r="I225" i="4"/>
  <c r="G226" i="4"/>
  <c r="I226" i="4"/>
  <c r="G227" i="4"/>
  <c r="I227" i="4"/>
  <c r="G228" i="4"/>
  <c r="I228" i="4"/>
  <c r="G229" i="4"/>
  <c r="I229" i="4"/>
  <c r="G230" i="4"/>
  <c r="I230" i="4"/>
  <c r="G231" i="4"/>
  <c r="I231" i="4"/>
  <c r="G232" i="4"/>
  <c r="I232" i="4"/>
  <c r="G233" i="4"/>
  <c r="I233" i="4"/>
  <c r="G234" i="4"/>
  <c r="I234" i="4"/>
  <c r="G235" i="4"/>
  <c r="I235" i="4"/>
  <c r="G236" i="4"/>
  <c r="I236" i="4"/>
  <c r="G237" i="4"/>
  <c r="I237" i="4"/>
  <c r="G238" i="4"/>
  <c r="I238" i="4"/>
  <c r="G239" i="4"/>
  <c r="I239" i="4"/>
  <c r="G240" i="4"/>
  <c r="I240" i="4"/>
  <c r="G241" i="4"/>
  <c r="I241" i="4"/>
  <c r="G242" i="4"/>
  <c r="I242" i="4"/>
  <c r="G243" i="4"/>
  <c r="I243" i="4"/>
  <c r="G244" i="4"/>
  <c r="I244" i="4"/>
  <c r="G245" i="4"/>
  <c r="I245" i="4"/>
  <c r="G246" i="4"/>
  <c r="I246" i="4"/>
  <c r="G247" i="4"/>
  <c r="I247" i="4"/>
  <c r="G248" i="4"/>
  <c r="I248" i="4"/>
  <c r="G249" i="4"/>
  <c r="I249" i="4"/>
  <c r="G250" i="4"/>
  <c r="I250" i="4"/>
  <c r="G251" i="4"/>
  <c r="I251" i="4"/>
  <c r="G252" i="4"/>
  <c r="I252" i="4"/>
  <c r="G253" i="4"/>
  <c r="I253" i="4"/>
  <c r="G254" i="4"/>
  <c r="I254" i="4"/>
  <c r="G255" i="4"/>
  <c r="I255" i="4"/>
  <c r="G256" i="4"/>
  <c r="I256" i="4"/>
  <c r="G257" i="4"/>
  <c r="I257" i="4"/>
  <c r="G258" i="4"/>
  <c r="I258" i="4"/>
  <c r="G259" i="4"/>
  <c r="I259" i="4"/>
  <c r="G260" i="4"/>
  <c r="I260" i="4"/>
  <c r="G261" i="4"/>
  <c r="I261" i="4"/>
  <c r="G262" i="4"/>
  <c r="I262" i="4"/>
  <c r="G263" i="4"/>
  <c r="I263" i="4"/>
  <c r="G264" i="4"/>
  <c r="I264" i="4"/>
  <c r="G265" i="4"/>
  <c r="I265" i="4"/>
  <c r="G266" i="4"/>
  <c r="I266" i="4"/>
  <c r="G267" i="4"/>
  <c r="I267" i="4"/>
  <c r="G268" i="4"/>
  <c r="I268" i="4"/>
  <c r="G269" i="4"/>
  <c r="I269" i="4"/>
  <c r="G270" i="4"/>
  <c r="I270" i="4"/>
  <c r="G271" i="4"/>
  <c r="I271" i="4"/>
  <c r="G272" i="4"/>
  <c r="I272" i="4"/>
  <c r="G273" i="4"/>
  <c r="I273" i="4"/>
  <c r="G274" i="4"/>
  <c r="I274" i="4"/>
  <c r="G275" i="4"/>
  <c r="I275" i="4"/>
  <c r="G276" i="4"/>
  <c r="I276" i="4"/>
  <c r="G277" i="4"/>
  <c r="I277" i="4"/>
  <c r="G278" i="4"/>
  <c r="I278" i="4"/>
  <c r="G279" i="4"/>
  <c r="I279" i="4"/>
  <c r="G280" i="4"/>
  <c r="I280" i="4"/>
  <c r="G281" i="4"/>
  <c r="I281" i="4"/>
  <c r="G282" i="4"/>
  <c r="I282" i="4"/>
  <c r="G283" i="4"/>
  <c r="I283" i="4"/>
  <c r="G284" i="4"/>
  <c r="I284" i="4"/>
  <c r="G285" i="4"/>
  <c r="I285" i="4"/>
  <c r="G286" i="4"/>
  <c r="I286" i="4"/>
  <c r="G287" i="4"/>
  <c r="I287" i="4"/>
  <c r="G288" i="4"/>
  <c r="I288" i="4"/>
  <c r="G289" i="4"/>
  <c r="I289" i="4"/>
  <c r="G290" i="4"/>
  <c r="I290" i="4"/>
  <c r="G291" i="4"/>
  <c r="I291" i="4"/>
  <c r="G292" i="4"/>
  <c r="I292" i="4"/>
  <c r="G293" i="4"/>
  <c r="I293" i="4"/>
  <c r="G294" i="4"/>
  <c r="I294" i="4"/>
  <c r="G295" i="4"/>
  <c r="I295" i="4"/>
  <c r="G296" i="4"/>
  <c r="I296" i="4"/>
  <c r="G297" i="4"/>
  <c r="I297" i="4"/>
  <c r="G298" i="4"/>
  <c r="I298" i="4"/>
  <c r="G299" i="4"/>
  <c r="I299" i="4"/>
  <c r="G300" i="4"/>
  <c r="I300" i="4"/>
  <c r="G301" i="4"/>
  <c r="I301" i="4"/>
  <c r="G302" i="4"/>
  <c r="I302" i="4"/>
  <c r="G303" i="4"/>
  <c r="I303" i="4"/>
  <c r="G304" i="4"/>
  <c r="I304" i="4"/>
  <c r="G305" i="4"/>
  <c r="I305" i="4"/>
  <c r="G306" i="4"/>
  <c r="I306" i="4"/>
  <c r="G307" i="4"/>
  <c r="I307" i="4"/>
  <c r="G308" i="4"/>
  <c r="I308" i="4"/>
  <c r="G309" i="4"/>
  <c r="I309" i="4"/>
  <c r="G310" i="4"/>
  <c r="I310" i="4"/>
  <c r="G311" i="4"/>
  <c r="I311" i="4"/>
  <c r="G312" i="4"/>
  <c r="I312" i="4"/>
  <c r="G313" i="4"/>
  <c r="I313" i="4"/>
  <c r="G314" i="4"/>
  <c r="I314" i="4"/>
  <c r="G315" i="4"/>
  <c r="I315" i="4"/>
  <c r="G316" i="4"/>
  <c r="I316" i="4"/>
  <c r="G317" i="4"/>
  <c r="I317" i="4"/>
  <c r="G318" i="4"/>
  <c r="I318" i="4"/>
  <c r="G319" i="4"/>
  <c r="I319" i="4"/>
  <c r="G320" i="4"/>
  <c r="I320" i="4"/>
  <c r="G321" i="4"/>
  <c r="I321" i="4"/>
  <c r="G322" i="4"/>
  <c r="I322" i="4"/>
  <c r="G323" i="4"/>
  <c r="I323" i="4"/>
  <c r="G324" i="4"/>
  <c r="I324" i="4"/>
  <c r="G325" i="4"/>
  <c r="I325" i="4"/>
  <c r="G326" i="4"/>
  <c r="I326" i="4"/>
  <c r="G327" i="4"/>
  <c r="I327" i="4"/>
  <c r="G328" i="4"/>
  <c r="I328" i="4"/>
  <c r="G329" i="4"/>
  <c r="I329" i="4"/>
  <c r="G330" i="4"/>
  <c r="I330" i="4"/>
  <c r="G331" i="4"/>
  <c r="I331" i="4"/>
  <c r="G332" i="4"/>
  <c r="I332" i="4"/>
  <c r="G333" i="4"/>
  <c r="I333" i="4"/>
  <c r="G334" i="4"/>
  <c r="I334" i="4"/>
  <c r="G335" i="4"/>
  <c r="I335" i="4"/>
  <c r="G336" i="4"/>
  <c r="I336" i="4"/>
  <c r="G337" i="4"/>
  <c r="I337" i="4"/>
  <c r="G338" i="4"/>
  <c r="I338" i="4"/>
  <c r="G339" i="4"/>
  <c r="I339" i="4"/>
  <c r="G340" i="4"/>
  <c r="I340" i="4"/>
  <c r="G341" i="4"/>
  <c r="I341" i="4"/>
  <c r="G342" i="4"/>
  <c r="I342" i="4"/>
  <c r="G343" i="4"/>
  <c r="I343" i="4"/>
  <c r="G344" i="4"/>
  <c r="I344" i="4"/>
  <c r="G345" i="4"/>
  <c r="I345" i="4"/>
  <c r="G346" i="4"/>
  <c r="I346" i="4"/>
  <c r="G347" i="4"/>
  <c r="I347" i="4"/>
  <c r="G348" i="4"/>
  <c r="I348" i="4"/>
  <c r="G349" i="4"/>
  <c r="I349" i="4"/>
  <c r="G350" i="4"/>
  <c r="I350" i="4"/>
  <c r="G351" i="4"/>
  <c r="I351" i="4"/>
  <c r="G352" i="4"/>
  <c r="I352" i="4"/>
  <c r="G353" i="4"/>
  <c r="I353" i="4"/>
  <c r="G354" i="4"/>
  <c r="I354" i="4"/>
  <c r="G355" i="4"/>
  <c r="I355" i="4"/>
  <c r="G356" i="4"/>
  <c r="I356" i="4"/>
  <c r="G357" i="4"/>
  <c r="I357" i="4"/>
  <c r="G358" i="4"/>
  <c r="I358" i="4"/>
  <c r="G359" i="4"/>
  <c r="I359" i="4"/>
  <c r="G360" i="4"/>
  <c r="I360" i="4"/>
  <c r="G361" i="4"/>
  <c r="I361" i="4"/>
  <c r="G362" i="4"/>
  <c r="I362" i="4"/>
  <c r="G363" i="4"/>
  <c r="I363" i="4"/>
  <c r="G364" i="4"/>
  <c r="I364" i="4"/>
  <c r="G365" i="4"/>
  <c r="I365" i="4"/>
  <c r="G366" i="4"/>
  <c r="I366" i="4"/>
  <c r="G367" i="4"/>
  <c r="I367" i="4"/>
  <c r="G368" i="4"/>
  <c r="I368" i="4"/>
  <c r="G369" i="4"/>
  <c r="I369" i="4"/>
  <c r="G370" i="4"/>
  <c r="I370" i="4"/>
  <c r="G371" i="4"/>
  <c r="I371" i="4"/>
  <c r="G372" i="4"/>
  <c r="I372" i="4"/>
  <c r="G373" i="4"/>
  <c r="I373" i="4"/>
  <c r="G374" i="4"/>
  <c r="I374" i="4"/>
  <c r="G375" i="4"/>
  <c r="I375" i="4"/>
  <c r="G376" i="4"/>
  <c r="I376" i="4"/>
  <c r="G377" i="4"/>
  <c r="I377" i="4"/>
  <c r="G378" i="4"/>
  <c r="I378" i="4"/>
  <c r="G379" i="4"/>
  <c r="I379" i="4"/>
  <c r="G380" i="4"/>
  <c r="I380" i="4"/>
  <c r="G381" i="4"/>
  <c r="I381" i="4"/>
  <c r="G382" i="4"/>
  <c r="I382" i="4"/>
  <c r="G383" i="4"/>
  <c r="I383" i="4"/>
  <c r="G384" i="4"/>
  <c r="I384" i="4"/>
  <c r="G385" i="4"/>
  <c r="I385" i="4"/>
  <c r="G386" i="4"/>
  <c r="I386" i="4"/>
  <c r="G387" i="4"/>
  <c r="I387" i="4"/>
  <c r="G388" i="4"/>
  <c r="I388" i="4"/>
  <c r="G389" i="4"/>
  <c r="I389" i="4"/>
  <c r="G390" i="4"/>
  <c r="I390" i="4"/>
  <c r="G391" i="4"/>
  <c r="I391" i="4"/>
  <c r="G392" i="4"/>
  <c r="I392" i="4"/>
  <c r="G393" i="4"/>
  <c r="I393" i="4"/>
  <c r="G394" i="4"/>
  <c r="I394" i="4"/>
  <c r="G395" i="4"/>
  <c r="I395" i="4"/>
  <c r="G396" i="4"/>
  <c r="I396" i="4"/>
  <c r="G397" i="4"/>
  <c r="I397" i="4"/>
  <c r="G398" i="4"/>
  <c r="I398" i="4"/>
  <c r="G399" i="4"/>
  <c r="I399" i="4"/>
  <c r="G400" i="4"/>
  <c r="I400" i="4"/>
  <c r="G401" i="4"/>
  <c r="I401" i="4"/>
  <c r="G402" i="4"/>
  <c r="I402" i="4"/>
  <c r="G403" i="4"/>
  <c r="I403" i="4"/>
  <c r="G404" i="4"/>
  <c r="I404" i="4"/>
  <c r="G405" i="4"/>
  <c r="I405" i="4"/>
  <c r="G406" i="4"/>
  <c r="I406" i="4"/>
  <c r="G407" i="4"/>
  <c r="I407" i="4"/>
  <c r="G408" i="4"/>
  <c r="I408" i="4"/>
  <c r="G409" i="4"/>
  <c r="I409" i="4"/>
  <c r="G410" i="4"/>
  <c r="I410" i="4"/>
  <c r="G411" i="4"/>
  <c r="I411" i="4"/>
  <c r="G412" i="4"/>
  <c r="I412" i="4"/>
  <c r="G413" i="4"/>
  <c r="I413" i="4"/>
  <c r="G414" i="4"/>
  <c r="I414" i="4"/>
  <c r="G415" i="4"/>
  <c r="I415" i="4"/>
  <c r="G416" i="4"/>
  <c r="I416" i="4"/>
  <c r="G417" i="4"/>
  <c r="I417" i="4"/>
  <c r="G418" i="4"/>
  <c r="I418" i="4"/>
  <c r="G419" i="4"/>
  <c r="I419" i="4"/>
  <c r="G420" i="4"/>
  <c r="I420" i="4"/>
  <c r="G421" i="4"/>
  <c r="I421" i="4"/>
  <c r="G422" i="4"/>
  <c r="I422" i="4"/>
  <c r="G423" i="4"/>
  <c r="I423" i="4"/>
  <c r="G424" i="4"/>
  <c r="I424" i="4"/>
  <c r="G425" i="4"/>
  <c r="I425" i="4"/>
  <c r="G426" i="4"/>
  <c r="I426" i="4"/>
  <c r="G427" i="4"/>
  <c r="I427" i="4"/>
  <c r="G428" i="4"/>
  <c r="I428" i="4"/>
  <c r="G429" i="4"/>
  <c r="I429" i="4"/>
  <c r="G430" i="4"/>
  <c r="I430" i="4"/>
  <c r="G431" i="4"/>
  <c r="I431" i="4"/>
  <c r="G432" i="4"/>
  <c r="I432" i="4"/>
  <c r="G433" i="4"/>
  <c r="I433" i="4"/>
  <c r="G434" i="4"/>
  <c r="I434" i="4"/>
  <c r="G435" i="4"/>
  <c r="I435" i="4"/>
  <c r="G436" i="4"/>
  <c r="I436" i="4"/>
  <c r="G437" i="4"/>
  <c r="I437" i="4"/>
  <c r="G438" i="4"/>
  <c r="I438" i="4"/>
  <c r="G439" i="4"/>
  <c r="I439" i="4"/>
  <c r="G440" i="4"/>
  <c r="I440" i="4"/>
  <c r="G441" i="4"/>
  <c r="I441" i="4"/>
  <c r="G442" i="4"/>
  <c r="I442" i="4"/>
  <c r="G443" i="4"/>
  <c r="I443" i="4"/>
  <c r="G444" i="4"/>
  <c r="I444" i="4"/>
  <c r="G445" i="4"/>
  <c r="I445" i="4"/>
  <c r="G446" i="4"/>
  <c r="I446" i="4"/>
  <c r="G447" i="4"/>
  <c r="I447" i="4"/>
  <c r="G448" i="4"/>
  <c r="I448" i="4"/>
  <c r="G449" i="4"/>
  <c r="I449" i="4"/>
  <c r="G450" i="4"/>
  <c r="I450" i="4"/>
  <c r="G451" i="4"/>
  <c r="I451" i="4"/>
  <c r="G452" i="4"/>
  <c r="I452" i="4"/>
  <c r="G453" i="4"/>
  <c r="I453" i="4"/>
  <c r="G454" i="4"/>
  <c r="I454" i="4"/>
  <c r="G455" i="4"/>
  <c r="I455" i="4"/>
  <c r="G456" i="4"/>
  <c r="I456" i="4"/>
  <c r="G457" i="4"/>
  <c r="I457" i="4"/>
  <c r="G458" i="4"/>
  <c r="I458" i="4"/>
  <c r="G459" i="4"/>
  <c r="I459" i="4"/>
  <c r="G460" i="4"/>
  <c r="I460" i="4"/>
  <c r="G461" i="4"/>
  <c r="I461" i="4"/>
  <c r="G462" i="4"/>
  <c r="I462" i="4"/>
  <c r="G463" i="4"/>
  <c r="I463" i="4"/>
  <c r="G464" i="4"/>
  <c r="I464" i="4"/>
  <c r="G465" i="4"/>
  <c r="I465" i="4"/>
  <c r="G466" i="4"/>
  <c r="I466" i="4"/>
  <c r="G467" i="4"/>
  <c r="I467" i="4"/>
  <c r="G468" i="4"/>
  <c r="I468" i="4"/>
  <c r="G469" i="4"/>
  <c r="I469" i="4"/>
  <c r="G470" i="4"/>
  <c r="I470" i="4"/>
  <c r="G471" i="4"/>
  <c r="I471" i="4"/>
  <c r="G472" i="4"/>
  <c r="I472" i="4"/>
  <c r="G473" i="4"/>
  <c r="I473" i="4"/>
  <c r="G474" i="4"/>
  <c r="I474" i="4"/>
  <c r="G475" i="4"/>
  <c r="I475" i="4"/>
  <c r="G476" i="4"/>
  <c r="I476" i="4"/>
  <c r="G477" i="4"/>
  <c r="I477" i="4"/>
  <c r="G478" i="4"/>
  <c r="I478" i="4"/>
  <c r="G479" i="4"/>
  <c r="I479" i="4"/>
  <c r="G480" i="4"/>
  <c r="I480" i="4"/>
  <c r="G481" i="4"/>
  <c r="I481" i="4"/>
  <c r="G482" i="4"/>
  <c r="I482" i="4"/>
  <c r="G483" i="4"/>
  <c r="I483" i="4"/>
  <c r="G484" i="4"/>
  <c r="I484" i="4"/>
  <c r="G485" i="4"/>
  <c r="I485" i="4"/>
  <c r="G486" i="4"/>
  <c r="I486" i="4"/>
  <c r="G487" i="4"/>
  <c r="I487" i="4"/>
  <c r="G488" i="4"/>
  <c r="I488" i="4"/>
  <c r="G489" i="4"/>
  <c r="I489" i="4"/>
  <c r="G490" i="4"/>
  <c r="I490" i="4"/>
  <c r="G491" i="4"/>
  <c r="I491" i="4"/>
  <c r="G492" i="4"/>
  <c r="I492" i="4"/>
  <c r="G493" i="4"/>
  <c r="I493" i="4"/>
  <c r="G494" i="4"/>
  <c r="I494" i="4"/>
  <c r="G495" i="4"/>
  <c r="I495" i="4"/>
  <c r="G496" i="4"/>
  <c r="I496" i="4"/>
  <c r="G497" i="4"/>
  <c r="I497" i="4"/>
  <c r="G498" i="4"/>
  <c r="I498" i="4"/>
  <c r="G499" i="4"/>
  <c r="I499" i="4"/>
  <c r="G500" i="4"/>
  <c r="I500" i="4"/>
  <c r="G501" i="4"/>
  <c r="I501" i="4"/>
  <c r="G502" i="4"/>
  <c r="I502" i="4"/>
  <c r="G503" i="4"/>
  <c r="I503" i="4"/>
  <c r="G504" i="4"/>
  <c r="I504" i="4"/>
  <c r="G505" i="4"/>
  <c r="I505" i="4"/>
  <c r="G506" i="4"/>
  <c r="I506" i="4"/>
  <c r="G507" i="4"/>
  <c r="I507" i="4"/>
  <c r="G508" i="4"/>
  <c r="I508" i="4"/>
  <c r="G509" i="4"/>
  <c r="I509" i="4"/>
  <c r="G510" i="4"/>
  <c r="I510" i="4"/>
  <c r="G511" i="4"/>
  <c r="I511" i="4"/>
  <c r="G512" i="4"/>
  <c r="I512" i="4"/>
  <c r="G513" i="4"/>
  <c r="I513" i="4"/>
  <c r="G514" i="4"/>
  <c r="I514" i="4"/>
  <c r="G515" i="4"/>
  <c r="I515" i="4"/>
  <c r="G516" i="4"/>
  <c r="I516" i="4"/>
  <c r="G517" i="4"/>
  <c r="I517" i="4"/>
  <c r="G518" i="4"/>
  <c r="I518" i="4"/>
  <c r="G519" i="4"/>
  <c r="I519" i="4"/>
  <c r="G520" i="4"/>
  <c r="I520" i="4"/>
  <c r="G521" i="4"/>
  <c r="I521" i="4"/>
  <c r="G522" i="4"/>
  <c r="I522" i="4"/>
  <c r="G523" i="4"/>
  <c r="I523" i="4"/>
  <c r="G524" i="4"/>
  <c r="I524" i="4"/>
  <c r="G525" i="4"/>
  <c r="I525" i="4"/>
  <c r="G526" i="4"/>
  <c r="I526" i="4"/>
  <c r="G527" i="4"/>
  <c r="I527" i="4"/>
  <c r="G528" i="4"/>
  <c r="I528" i="4"/>
  <c r="G529" i="4"/>
  <c r="I529" i="4"/>
  <c r="G530" i="4"/>
  <c r="I530" i="4"/>
  <c r="G531" i="4"/>
  <c r="I531" i="4"/>
  <c r="G532" i="4"/>
  <c r="I532" i="4"/>
  <c r="G533" i="4"/>
  <c r="I533" i="4"/>
  <c r="G534" i="4"/>
  <c r="I534" i="4"/>
  <c r="G535" i="4"/>
  <c r="I535" i="4"/>
  <c r="G536" i="4"/>
  <c r="I536" i="4"/>
  <c r="G537" i="4"/>
  <c r="I537" i="4"/>
  <c r="G538" i="4"/>
  <c r="I538" i="4"/>
  <c r="G539" i="4"/>
  <c r="I539" i="4"/>
  <c r="G540" i="4"/>
  <c r="I540" i="4"/>
  <c r="G541" i="4"/>
  <c r="I541" i="4"/>
  <c r="G542" i="4"/>
  <c r="I542" i="4"/>
  <c r="G543" i="4"/>
  <c r="I543" i="4"/>
  <c r="G544" i="4"/>
  <c r="I544" i="4"/>
  <c r="G545" i="4"/>
  <c r="I545" i="4"/>
  <c r="G546" i="4"/>
  <c r="I546" i="4"/>
  <c r="G547" i="4"/>
  <c r="I547" i="4"/>
  <c r="G548" i="4"/>
  <c r="I548" i="4"/>
  <c r="G549" i="4"/>
  <c r="I549" i="4"/>
  <c r="G550" i="4"/>
  <c r="I550" i="4"/>
  <c r="G551" i="4"/>
  <c r="I551" i="4"/>
  <c r="G552" i="4"/>
  <c r="I552" i="4"/>
  <c r="G553" i="4"/>
  <c r="I553" i="4"/>
  <c r="G554" i="4"/>
  <c r="I554" i="4"/>
  <c r="G555" i="4"/>
  <c r="I555" i="4"/>
  <c r="G556" i="4"/>
  <c r="I556" i="4"/>
  <c r="G557" i="4"/>
  <c r="I557" i="4"/>
  <c r="G558" i="4"/>
  <c r="I558" i="4"/>
  <c r="G559" i="4"/>
  <c r="I559" i="4"/>
  <c r="G560" i="4"/>
  <c r="I560" i="4"/>
  <c r="G561" i="4"/>
  <c r="I561" i="4"/>
  <c r="G562" i="4"/>
  <c r="I562" i="4"/>
  <c r="G563" i="4"/>
  <c r="I563" i="4"/>
  <c r="G564" i="4"/>
  <c r="I564" i="4"/>
  <c r="G565" i="4"/>
  <c r="I565" i="4"/>
  <c r="G566" i="4"/>
  <c r="I566" i="4"/>
  <c r="G567" i="4"/>
  <c r="I567" i="4"/>
  <c r="G568" i="4"/>
  <c r="I568" i="4"/>
  <c r="G569" i="4"/>
  <c r="I569" i="4"/>
  <c r="G570" i="4"/>
  <c r="I570" i="4"/>
  <c r="G571" i="4"/>
  <c r="I571" i="4"/>
  <c r="G572" i="4"/>
  <c r="I572" i="4"/>
  <c r="G573" i="4"/>
  <c r="I573" i="4"/>
  <c r="G574" i="4"/>
  <c r="I574" i="4"/>
  <c r="G575" i="4"/>
  <c r="I575" i="4"/>
  <c r="G576" i="4"/>
  <c r="I576" i="4"/>
  <c r="G577" i="4"/>
  <c r="I577" i="4"/>
  <c r="G578" i="4"/>
  <c r="I578" i="4"/>
  <c r="G579" i="4"/>
  <c r="I579" i="4"/>
  <c r="G580" i="4"/>
  <c r="I580" i="4"/>
  <c r="G581" i="4"/>
  <c r="I581" i="4"/>
  <c r="G582" i="4"/>
  <c r="I582" i="4"/>
  <c r="G583" i="4"/>
  <c r="I583" i="4"/>
  <c r="G584" i="4"/>
  <c r="I584" i="4"/>
  <c r="G585" i="4"/>
  <c r="I585" i="4"/>
  <c r="G586" i="4"/>
  <c r="I586" i="4"/>
  <c r="G587" i="4"/>
  <c r="I587" i="4"/>
  <c r="G588" i="4"/>
  <c r="I588" i="4"/>
  <c r="G589" i="4"/>
  <c r="I589" i="4"/>
  <c r="G590" i="4"/>
  <c r="I590" i="4"/>
  <c r="G591" i="4"/>
  <c r="I591" i="4"/>
  <c r="G592" i="4"/>
  <c r="I592" i="4"/>
  <c r="G593" i="4"/>
  <c r="I593" i="4"/>
  <c r="G594" i="4"/>
  <c r="I594" i="4"/>
  <c r="G595" i="4"/>
  <c r="I595" i="4"/>
  <c r="G596" i="4"/>
  <c r="I596" i="4"/>
  <c r="G597" i="4"/>
  <c r="I597" i="4"/>
  <c r="G598" i="4"/>
  <c r="I598" i="4"/>
  <c r="G599" i="4"/>
  <c r="I599" i="4"/>
  <c r="G600" i="4"/>
  <c r="I600" i="4"/>
  <c r="G601" i="4"/>
  <c r="I601" i="4"/>
  <c r="G602" i="4"/>
  <c r="I602" i="4"/>
  <c r="G603" i="4"/>
  <c r="I603" i="4"/>
  <c r="G604" i="4"/>
  <c r="I604" i="4"/>
  <c r="G605" i="4"/>
  <c r="I605" i="4"/>
  <c r="G606" i="4"/>
  <c r="I606" i="4"/>
  <c r="G607" i="4"/>
  <c r="I607" i="4"/>
  <c r="G608" i="4"/>
  <c r="I608" i="4"/>
  <c r="G609" i="4"/>
  <c r="I609" i="4"/>
  <c r="G610" i="4"/>
  <c r="I610" i="4"/>
  <c r="G611" i="4"/>
  <c r="I611" i="4"/>
  <c r="G612" i="4"/>
  <c r="I612" i="4"/>
  <c r="G613" i="4"/>
  <c r="I613" i="4"/>
  <c r="G614" i="4"/>
  <c r="I614" i="4"/>
  <c r="G615" i="4"/>
  <c r="I615" i="4"/>
  <c r="G616" i="4"/>
  <c r="I616" i="4"/>
  <c r="G617" i="4"/>
  <c r="I617" i="4"/>
  <c r="G618" i="4"/>
  <c r="I618" i="4"/>
  <c r="G619" i="4"/>
  <c r="I619" i="4"/>
  <c r="G620" i="4"/>
  <c r="I620" i="4"/>
  <c r="G621" i="4"/>
  <c r="I621" i="4"/>
  <c r="G622" i="4"/>
  <c r="I622" i="4"/>
  <c r="G623" i="4"/>
  <c r="I623" i="4"/>
  <c r="G624" i="4"/>
  <c r="I624" i="4"/>
  <c r="G625" i="4"/>
  <c r="I625" i="4"/>
  <c r="G626" i="4"/>
  <c r="I626" i="4"/>
  <c r="G627" i="4"/>
  <c r="I627" i="4"/>
  <c r="G628" i="4"/>
  <c r="I628" i="4"/>
  <c r="G629" i="4"/>
  <c r="I629" i="4"/>
  <c r="G630" i="4"/>
  <c r="I630" i="4"/>
  <c r="G631" i="4"/>
  <c r="I631" i="4"/>
  <c r="G632" i="4"/>
  <c r="I632" i="4"/>
  <c r="G633" i="4"/>
  <c r="I633" i="4"/>
  <c r="G634" i="4"/>
  <c r="I634" i="4"/>
  <c r="G635" i="4"/>
  <c r="I635" i="4"/>
  <c r="G636" i="4"/>
  <c r="I636" i="4"/>
  <c r="G637" i="4"/>
  <c r="I637" i="4"/>
  <c r="G638" i="4"/>
  <c r="I638" i="4"/>
  <c r="G639" i="4"/>
  <c r="I639" i="4"/>
  <c r="G640" i="4"/>
  <c r="I640" i="4"/>
  <c r="G641" i="4"/>
  <c r="I641" i="4"/>
  <c r="G642" i="4"/>
  <c r="I642" i="4"/>
  <c r="G643" i="4"/>
  <c r="I643" i="4"/>
  <c r="G644" i="4"/>
  <c r="I644" i="4"/>
  <c r="G645" i="4"/>
  <c r="I645" i="4"/>
  <c r="G646" i="4"/>
  <c r="I646" i="4"/>
  <c r="G647" i="4"/>
  <c r="I647" i="4"/>
  <c r="G648" i="4"/>
  <c r="I648" i="4"/>
  <c r="G649" i="4"/>
  <c r="I649" i="4"/>
  <c r="G650" i="4"/>
  <c r="I650" i="4"/>
  <c r="G651" i="4"/>
  <c r="I651" i="4"/>
  <c r="G652" i="4"/>
  <c r="I652" i="4"/>
  <c r="G653" i="4"/>
  <c r="I653" i="4"/>
  <c r="G654" i="4"/>
  <c r="I654" i="4"/>
  <c r="G655" i="4"/>
  <c r="I655" i="4"/>
  <c r="G656" i="4"/>
  <c r="I656" i="4"/>
  <c r="G657" i="4"/>
  <c r="I657" i="4"/>
  <c r="G658" i="4"/>
  <c r="I658" i="4"/>
  <c r="G659" i="4"/>
  <c r="I659" i="4"/>
  <c r="G660" i="4"/>
  <c r="I660" i="4"/>
  <c r="G661" i="4"/>
  <c r="I661" i="4"/>
  <c r="G662" i="4"/>
  <c r="I662" i="4"/>
  <c r="G663" i="4"/>
  <c r="I663" i="4"/>
  <c r="G664" i="4"/>
  <c r="I664" i="4"/>
  <c r="G665" i="4"/>
  <c r="I665" i="4"/>
  <c r="G666" i="4"/>
  <c r="I666" i="4"/>
  <c r="G667" i="4"/>
  <c r="I667" i="4"/>
  <c r="G668" i="4"/>
  <c r="I668" i="4"/>
  <c r="G669" i="4"/>
  <c r="I669" i="4"/>
  <c r="G670" i="4"/>
  <c r="I670" i="4"/>
  <c r="G671" i="4"/>
  <c r="I671" i="4"/>
  <c r="G672" i="4"/>
  <c r="I672" i="4"/>
  <c r="G673" i="4"/>
  <c r="I673" i="4"/>
  <c r="G674" i="4"/>
  <c r="I674" i="4"/>
  <c r="G675" i="4"/>
  <c r="I675" i="4"/>
  <c r="G676" i="4"/>
  <c r="I676" i="4"/>
  <c r="G677" i="4"/>
  <c r="I677" i="4"/>
  <c r="G678" i="4"/>
  <c r="I678" i="4"/>
  <c r="G679" i="4"/>
  <c r="I679" i="4"/>
  <c r="G680" i="4"/>
  <c r="I680" i="4"/>
  <c r="G681" i="4"/>
  <c r="I681" i="4"/>
  <c r="G682" i="4"/>
  <c r="I682" i="4"/>
  <c r="G683" i="4"/>
  <c r="I683" i="4"/>
  <c r="G684" i="4"/>
  <c r="I684" i="4"/>
  <c r="G685" i="4"/>
  <c r="I685" i="4"/>
  <c r="G686" i="4"/>
  <c r="I686" i="4"/>
  <c r="G687" i="4"/>
  <c r="I687" i="4"/>
  <c r="G688" i="4"/>
  <c r="I688" i="4"/>
  <c r="G689" i="4"/>
  <c r="I689" i="4"/>
  <c r="G690" i="4"/>
  <c r="I690" i="4"/>
  <c r="G691" i="4"/>
  <c r="I691" i="4"/>
  <c r="G692" i="4"/>
  <c r="I692" i="4"/>
  <c r="G693" i="4"/>
  <c r="I693" i="4"/>
  <c r="G694" i="4"/>
  <c r="I694" i="4"/>
  <c r="G695" i="4"/>
  <c r="I695" i="4"/>
  <c r="G696" i="4"/>
  <c r="I696" i="4"/>
  <c r="G697" i="4"/>
  <c r="I697" i="4"/>
  <c r="G698" i="4"/>
  <c r="I698" i="4"/>
  <c r="G699" i="4"/>
  <c r="I699" i="4"/>
  <c r="G700" i="4"/>
  <c r="I700" i="4"/>
  <c r="G701" i="4"/>
  <c r="I701" i="4"/>
  <c r="G702" i="4"/>
  <c r="I702" i="4"/>
  <c r="G703" i="4"/>
  <c r="I703" i="4"/>
  <c r="G704" i="4"/>
  <c r="I704" i="4"/>
  <c r="G705" i="4"/>
  <c r="I705" i="4"/>
  <c r="G706" i="4"/>
  <c r="I706" i="4"/>
  <c r="G707" i="4"/>
  <c r="I707" i="4"/>
  <c r="G708" i="4"/>
  <c r="I708" i="4"/>
  <c r="G709" i="4"/>
  <c r="I709" i="4"/>
  <c r="G710" i="4"/>
  <c r="I710" i="4"/>
  <c r="G711" i="4"/>
  <c r="I711" i="4"/>
  <c r="G712" i="4"/>
  <c r="I712" i="4"/>
  <c r="G713" i="4"/>
  <c r="I713" i="4"/>
  <c r="G714" i="4"/>
  <c r="I714" i="4"/>
  <c r="G715" i="4"/>
  <c r="I715" i="4"/>
  <c r="G716" i="4"/>
  <c r="I716" i="4"/>
  <c r="G717" i="4"/>
  <c r="I717" i="4"/>
  <c r="G718" i="4"/>
  <c r="I718" i="4"/>
  <c r="G719" i="4"/>
  <c r="I719" i="4"/>
  <c r="G720" i="4"/>
  <c r="I720" i="4"/>
  <c r="G721" i="4"/>
  <c r="I721" i="4"/>
  <c r="G722" i="4"/>
  <c r="I722" i="4"/>
  <c r="G723" i="4"/>
  <c r="I723" i="4"/>
  <c r="G724" i="4"/>
  <c r="I724" i="4"/>
  <c r="G725" i="4"/>
  <c r="I725" i="4"/>
  <c r="G726" i="4"/>
  <c r="I726" i="4"/>
  <c r="G727" i="4"/>
  <c r="I727" i="4"/>
  <c r="G728" i="4"/>
  <c r="I728" i="4"/>
  <c r="G729" i="4"/>
  <c r="I729" i="4"/>
  <c r="G730" i="4"/>
  <c r="I730" i="4"/>
  <c r="G731" i="4"/>
  <c r="I731" i="4"/>
  <c r="G732" i="4"/>
  <c r="I732" i="4"/>
  <c r="G733" i="4"/>
  <c r="I733" i="4"/>
  <c r="G734" i="4"/>
  <c r="I734" i="4"/>
  <c r="G735" i="4"/>
  <c r="I735" i="4"/>
  <c r="G736" i="4"/>
  <c r="I736" i="4"/>
  <c r="G737" i="4"/>
  <c r="I737" i="4"/>
  <c r="G738" i="4"/>
  <c r="I738" i="4"/>
  <c r="G739" i="4"/>
  <c r="I739" i="4"/>
  <c r="G740" i="4"/>
  <c r="I740" i="4"/>
  <c r="G741" i="4"/>
  <c r="I741" i="4"/>
  <c r="G742" i="4"/>
  <c r="I742" i="4"/>
  <c r="G743" i="4"/>
  <c r="I743" i="4"/>
  <c r="G744" i="4"/>
  <c r="I744" i="4"/>
  <c r="G745" i="4"/>
  <c r="I745" i="4"/>
  <c r="G746" i="4"/>
  <c r="I746" i="4"/>
  <c r="G747" i="4"/>
  <c r="I747" i="4"/>
  <c r="G748" i="4"/>
  <c r="I748" i="4"/>
  <c r="G749" i="4"/>
  <c r="I749" i="4"/>
  <c r="G750" i="4"/>
  <c r="I750" i="4"/>
  <c r="G751" i="4"/>
  <c r="I751" i="4"/>
  <c r="G752" i="4"/>
  <c r="I752" i="4"/>
  <c r="G753" i="4"/>
  <c r="I753" i="4"/>
  <c r="G754" i="4"/>
  <c r="I754" i="4"/>
  <c r="G755" i="4"/>
  <c r="I755" i="4"/>
  <c r="G756" i="4"/>
  <c r="I756" i="4"/>
  <c r="G757" i="4"/>
  <c r="I757" i="4"/>
  <c r="G758" i="4"/>
  <c r="I758" i="4"/>
  <c r="G759" i="4"/>
  <c r="I759" i="4"/>
  <c r="G760" i="4"/>
  <c r="I760" i="4"/>
  <c r="G761" i="4"/>
  <c r="I761" i="4"/>
  <c r="G762" i="4"/>
  <c r="I762" i="4"/>
  <c r="G763" i="4"/>
  <c r="I763" i="4"/>
  <c r="G764" i="4"/>
  <c r="I764" i="4"/>
  <c r="G765" i="4"/>
  <c r="I765" i="4"/>
  <c r="G766" i="4"/>
  <c r="I766" i="4"/>
  <c r="G767" i="4"/>
  <c r="I767" i="4"/>
  <c r="G768" i="4"/>
  <c r="I768" i="4"/>
  <c r="G769" i="4"/>
  <c r="I769" i="4"/>
  <c r="G770" i="4"/>
  <c r="I770" i="4"/>
  <c r="G771" i="4"/>
  <c r="I771" i="4"/>
  <c r="G772" i="4"/>
  <c r="I772" i="4"/>
  <c r="G773" i="4"/>
  <c r="I773" i="4"/>
  <c r="G774" i="4"/>
  <c r="I774" i="4"/>
  <c r="G775" i="4"/>
  <c r="I775" i="4"/>
  <c r="G776" i="4"/>
  <c r="I776" i="4"/>
  <c r="G777" i="4"/>
  <c r="I777" i="4"/>
  <c r="G778" i="4"/>
  <c r="I778" i="4"/>
  <c r="G779" i="4"/>
  <c r="I779" i="4"/>
  <c r="G780" i="4"/>
  <c r="I780" i="4"/>
  <c r="G781" i="4"/>
  <c r="I781" i="4"/>
  <c r="G782" i="4"/>
  <c r="I782" i="4"/>
  <c r="G783" i="4"/>
  <c r="I783" i="4"/>
  <c r="G784" i="4"/>
  <c r="I784" i="4"/>
  <c r="G785" i="4"/>
  <c r="I785" i="4"/>
  <c r="G786" i="4"/>
  <c r="I786" i="4"/>
  <c r="G787" i="4"/>
  <c r="I787" i="4"/>
  <c r="G788" i="4"/>
  <c r="I788" i="4"/>
  <c r="G789" i="4"/>
  <c r="I789" i="4"/>
  <c r="G790" i="4"/>
  <c r="I790" i="4"/>
  <c r="G791" i="4"/>
  <c r="I791" i="4"/>
  <c r="G792" i="4"/>
  <c r="I792" i="4"/>
  <c r="G793" i="4"/>
  <c r="I793" i="4"/>
  <c r="G794" i="4"/>
  <c r="I794" i="4"/>
  <c r="G795" i="4"/>
  <c r="I795" i="4"/>
  <c r="G796" i="4"/>
  <c r="I796" i="4"/>
  <c r="G797" i="4"/>
  <c r="I797" i="4"/>
  <c r="G798" i="4"/>
  <c r="I798" i="4"/>
  <c r="G799" i="4"/>
  <c r="I799" i="4"/>
  <c r="G800" i="4"/>
  <c r="I800" i="4"/>
  <c r="G801" i="4"/>
  <c r="I801" i="4"/>
  <c r="G802" i="4"/>
  <c r="I802" i="4"/>
  <c r="G803" i="4"/>
  <c r="I803" i="4"/>
  <c r="G804" i="4"/>
  <c r="I804" i="4"/>
  <c r="G805" i="4"/>
  <c r="I805" i="4"/>
  <c r="G806" i="4"/>
  <c r="I806" i="4"/>
  <c r="G807" i="4"/>
  <c r="I807" i="4"/>
  <c r="G808" i="4"/>
  <c r="I808" i="4"/>
  <c r="G809" i="4"/>
  <c r="I809" i="4"/>
  <c r="G810" i="4"/>
  <c r="I810" i="4"/>
  <c r="G811" i="4"/>
  <c r="I811" i="4"/>
  <c r="G812" i="4"/>
  <c r="I812" i="4"/>
  <c r="G813" i="4"/>
  <c r="I813" i="4"/>
  <c r="G814" i="4"/>
  <c r="I814" i="4"/>
  <c r="G815" i="4"/>
  <c r="I815" i="4"/>
  <c r="G816" i="4"/>
  <c r="I816" i="4"/>
  <c r="G817" i="4"/>
  <c r="I817" i="4"/>
  <c r="G818" i="4"/>
  <c r="I818" i="4"/>
  <c r="G819" i="4"/>
  <c r="I819" i="4"/>
  <c r="G820" i="4"/>
  <c r="I820" i="4"/>
  <c r="G821" i="4"/>
  <c r="I821" i="4"/>
  <c r="G822" i="4"/>
  <c r="I822" i="4"/>
  <c r="G823" i="4"/>
  <c r="I823" i="4"/>
  <c r="G824" i="4"/>
  <c r="I824" i="4"/>
  <c r="G825" i="4"/>
  <c r="I825" i="4"/>
  <c r="G826" i="4"/>
  <c r="I826" i="4"/>
  <c r="G827" i="4"/>
  <c r="I827" i="4"/>
  <c r="G828" i="4"/>
  <c r="I828" i="4"/>
  <c r="G829" i="4"/>
  <c r="I829" i="4"/>
  <c r="G830" i="4"/>
  <c r="I830" i="4"/>
  <c r="G831" i="4"/>
  <c r="I831" i="4"/>
  <c r="G832" i="4"/>
  <c r="I832" i="4"/>
  <c r="G833" i="4"/>
  <c r="I833" i="4"/>
  <c r="G834" i="4"/>
  <c r="I834" i="4"/>
  <c r="G835" i="4"/>
  <c r="I835" i="4"/>
  <c r="G836" i="4"/>
  <c r="I836" i="4"/>
  <c r="G837" i="4"/>
  <c r="I837" i="4"/>
  <c r="G838" i="4"/>
  <c r="I838" i="4"/>
  <c r="G839" i="4"/>
  <c r="I839" i="4"/>
  <c r="G840" i="4"/>
  <c r="I840" i="4"/>
  <c r="G841" i="4"/>
  <c r="I841" i="4"/>
  <c r="G842" i="4"/>
  <c r="I842" i="4"/>
  <c r="G843" i="4"/>
  <c r="I843" i="4"/>
  <c r="G844" i="4"/>
  <c r="I844" i="4"/>
  <c r="G845" i="4"/>
  <c r="I845" i="4"/>
  <c r="G846" i="4"/>
  <c r="I846" i="4"/>
  <c r="G847" i="4"/>
  <c r="I847" i="4"/>
  <c r="G848" i="4"/>
  <c r="I848" i="4"/>
  <c r="G849" i="4"/>
  <c r="I849" i="4"/>
  <c r="G850" i="4"/>
  <c r="I850" i="4"/>
  <c r="G851" i="4"/>
  <c r="I851" i="4"/>
  <c r="G852" i="4"/>
  <c r="I852" i="4"/>
  <c r="G853" i="4"/>
  <c r="I853" i="4"/>
  <c r="G854" i="4"/>
  <c r="I854" i="4"/>
  <c r="G855" i="4"/>
  <c r="I855" i="4"/>
  <c r="G856" i="4"/>
  <c r="I856" i="4"/>
  <c r="G857" i="4"/>
  <c r="I857" i="4"/>
  <c r="G858" i="4"/>
  <c r="I858" i="4"/>
  <c r="G859" i="4"/>
  <c r="I859" i="4"/>
  <c r="G860" i="4"/>
  <c r="I860" i="4"/>
  <c r="G861" i="4"/>
  <c r="I861" i="4"/>
  <c r="G862" i="4"/>
  <c r="I862" i="4"/>
  <c r="G863" i="4"/>
  <c r="I863" i="4"/>
  <c r="G864" i="4"/>
  <c r="I864" i="4"/>
  <c r="G865" i="4"/>
  <c r="I865" i="4"/>
  <c r="G866" i="4"/>
  <c r="I866" i="4"/>
  <c r="G867" i="4"/>
  <c r="I867" i="4"/>
  <c r="G868" i="4"/>
  <c r="I868" i="4"/>
  <c r="G869" i="4"/>
  <c r="I869" i="4"/>
  <c r="G870" i="4"/>
  <c r="I870" i="4"/>
  <c r="G871" i="4"/>
  <c r="I871" i="4"/>
  <c r="G872" i="4"/>
  <c r="I872" i="4"/>
  <c r="G873" i="4"/>
  <c r="I873" i="4"/>
  <c r="G874" i="4"/>
  <c r="I874" i="4"/>
  <c r="G875" i="4"/>
  <c r="I875" i="4"/>
  <c r="G876" i="4"/>
  <c r="I876" i="4"/>
  <c r="G877" i="4"/>
  <c r="I877" i="4"/>
  <c r="G878" i="4"/>
  <c r="I878" i="4"/>
  <c r="G879" i="4"/>
  <c r="I879" i="4"/>
  <c r="G880" i="4"/>
  <c r="I880" i="4"/>
  <c r="G881" i="4"/>
  <c r="I881" i="4"/>
  <c r="G882" i="4"/>
  <c r="I882" i="4"/>
  <c r="G883" i="4"/>
  <c r="I883" i="4"/>
  <c r="G884" i="4"/>
  <c r="I884" i="4"/>
  <c r="G885" i="4"/>
  <c r="I885" i="4"/>
  <c r="G886" i="4"/>
  <c r="I886" i="4"/>
  <c r="G887" i="4"/>
  <c r="I887" i="4"/>
  <c r="G888" i="4"/>
  <c r="I888" i="4"/>
  <c r="G889" i="4"/>
  <c r="I889" i="4"/>
  <c r="G890" i="4"/>
  <c r="I890" i="4"/>
  <c r="G891" i="4"/>
  <c r="I891" i="4"/>
  <c r="G892" i="4"/>
  <c r="I892" i="4"/>
  <c r="G893" i="4"/>
  <c r="I893" i="4"/>
  <c r="G894" i="4"/>
  <c r="I894" i="4"/>
  <c r="G895" i="4"/>
  <c r="I895" i="4"/>
  <c r="G896" i="4"/>
  <c r="I896" i="4"/>
  <c r="G897" i="4"/>
  <c r="I897" i="4"/>
  <c r="G898" i="4"/>
  <c r="I898" i="4"/>
  <c r="G899" i="4"/>
  <c r="I899" i="4"/>
  <c r="G900" i="4"/>
  <c r="I900" i="4"/>
  <c r="G901" i="4"/>
  <c r="I901" i="4"/>
  <c r="G902" i="4"/>
  <c r="I902" i="4"/>
  <c r="G903" i="4"/>
  <c r="I903" i="4"/>
  <c r="G904" i="4"/>
  <c r="I904" i="4"/>
  <c r="G905" i="4"/>
  <c r="I905" i="4"/>
  <c r="G906" i="4"/>
  <c r="I906" i="4"/>
  <c r="G907" i="4"/>
  <c r="I907" i="4"/>
  <c r="G908" i="4"/>
  <c r="I908" i="4"/>
  <c r="G909" i="4"/>
  <c r="I909" i="4"/>
  <c r="G910" i="4"/>
  <c r="I910" i="4"/>
  <c r="G911" i="4"/>
  <c r="I911" i="4"/>
  <c r="G912" i="4"/>
  <c r="I912" i="4"/>
  <c r="G913" i="4"/>
  <c r="I913" i="4"/>
  <c r="G914" i="4"/>
  <c r="I914" i="4"/>
  <c r="G915" i="4"/>
  <c r="I915" i="4"/>
  <c r="G916" i="4"/>
  <c r="I916" i="4"/>
  <c r="G917" i="4"/>
  <c r="I917" i="4"/>
  <c r="G918" i="4"/>
  <c r="I918" i="4"/>
  <c r="G919" i="4"/>
  <c r="I919" i="4"/>
  <c r="G920" i="4"/>
  <c r="I920" i="4"/>
  <c r="G921" i="4"/>
  <c r="I921" i="4"/>
  <c r="G922" i="4"/>
  <c r="I922" i="4"/>
  <c r="G923" i="4"/>
  <c r="I923" i="4"/>
  <c r="G924" i="4"/>
  <c r="I924" i="4"/>
  <c r="G925" i="4"/>
  <c r="I925" i="4"/>
  <c r="G926" i="4"/>
  <c r="I926" i="4"/>
  <c r="G927" i="4"/>
  <c r="I927" i="4"/>
  <c r="G928" i="4"/>
  <c r="I928" i="4"/>
  <c r="G929" i="4"/>
  <c r="I929" i="4"/>
  <c r="G930" i="4"/>
  <c r="I930" i="4"/>
  <c r="G931" i="4"/>
  <c r="I931" i="4"/>
  <c r="G932" i="4"/>
  <c r="I932" i="4"/>
  <c r="G933" i="4"/>
  <c r="I933" i="4"/>
  <c r="G934" i="4"/>
  <c r="I934" i="4"/>
  <c r="G935" i="4"/>
  <c r="I935" i="4"/>
  <c r="G936" i="4"/>
  <c r="I936" i="4"/>
  <c r="G937" i="4"/>
  <c r="I937" i="4"/>
  <c r="G938" i="4"/>
  <c r="I938" i="4"/>
  <c r="G939" i="4"/>
  <c r="I939" i="4"/>
  <c r="G940" i="4"/>
  <c r="I940" i="4"/>
  <c r="G941" i="4"/>
  <c r="I941" i="4"/>
  <c r="G942" i="4"/>
  <c r="I942" i="4"/>
  <c r="G943" i="4"/>
  <c r="I943" i="4"/>
  <c r="G944" i="4"/>
  <c r="I944" i="4"/>
  <c r="G945" i="4"/>
  <c r="I945" i="4"/>
  <c r="G946" i="4"/>
  <c r="I946" i="4"/>
  <c r="G947" i="4"/>
  <c r="I947" i="4"/>
  <c r="G948" i="4"/>
  <c r="I948" i="4"/>
  <c r="G949" i="4"/>
  <c r="I949" i="4"/>
  <c r="G950" i="4"/>
  <c r="I950" i="4"/>
  <c r="G951" i="4"/>
  <c r="I951" i="4"/>
  <c r="G952" i="4"/>
  <c r="I952" i="4"/>
  <c r="G953" i="4"/>
  <c r="I953" i="4"/>
  <c r="G954" i="4"/>
  <c r="I954" i="4"/>
  <c r="G955" i="4"/>
  <c r="I955" i="4"/>
  <c r="G956" i="4"/>
  <c r="I956" i="4"/>
  <c r="G957" i="4"/>
  <c r="I957" i="4"/>
  <c r="G958" i="4"/>
  <c r="I958" i="4"/>
  <c r="G959" i="4"/>
  <c r="I959" i="4"/>
  <c r="G960" i="4"/>
  <c r="I960" i="4"/>
  <c r="G961" i="4"/>
  <c r="I961" i="4"/>
  <c r="G962" i="4"/>
  <c r="I962" i="4"/>
  <c r="G963" i="4"/>
  <c r="I963" i="4"/>
  <c r="G964" i="4"/>
  <c r="I964" i="4"/>
  <c r="G965" i="4"/>
  <c r="I965" i="4"/>
  <c r="G966" i="4"/>
  <c r="I966" i="4"/>
  <c r="G967" i="4"/>
  <c r="I967" i="4"/>
  <c r="G968" i="4"/>
  <c r="I968" i="4"/>
  <c r="G969" i="4"/>
  <c r="I969" i="4"/>
  <c r="G970" i="4"/>
  <c r="I970" i="4"/>
  <c r="G971" i="4"/>
  <c r="I971" i="4"/>
  <c r="G972" i="4"/>
  <c r="I972" i="4"/>
  <c r="G973" i="4"/>
  <c r="I973" i="4"/>
  <c r="G974" i="4"/>
  <c r="I974" i="4"/>
  <c r="G975" i="4"/>
  <c r="I975" i="4"/>
  <c r="G976" i="4"/>
  <c r="I976" i="4"/>
  <c r="G977" i="4"/>
  <c r="I977" i="4"/>
  <c r="G978" i="4"/>
  <c r="I978" i="4"/>
  <c r="G979" i="4"/>
  <c r="I979" i="4"/>
  <c r="G980" i="4"/>
  <c r="I980" i="4"/>
  <c r="G981" i="4"/>
  <c r="I981" i="4"/>
  <c r="G982" i="4"/>
  <c r="I982" i="4"/>
  <c r="G983" i="4"/>
  <c r="I983" i="4"/>
  <c r="G984" i="4"/>
  <c r="I984" i="4"/>
  <c r="G985" i="4"/>
  <c r="I985" i="4"/>
  <c r="G986" i="4"/>
  <c r="I986" i="4"/>
  <c r="G987" i="4"/>
  <c r="I987" i="4"/>
  <c r="G988" i="4"/>
  <c r="I988" i="4"/>
  <c r="G989" i="4"/>
  <c r="I989" i="4"/>
  <c r="G990" i="4"/>
  <c r="I990" i="4"/>
  <c r="G991" i="4"/>
  <c r="I991" i="4"/>
  <c r="G992" i="4"/>
  <c r="I992" i="4"/>
  <c r="G993" i="4"/>
  <c r="I993" i="4"/>
  <c r="G994" i="4"/>
  <c r="I994" i="4"/>
  <c r="G995" i="4"/>
  <c r="I995" i="4"/>
  <c r="G996" i="4"/>
  <c r="I996" i="4"/>
  <c r="G997" i="4"/>
  <c r="I997" i="4"/>
  <c r="G998" i="4"/>
  <c r="I998" i="4"/>
  <c r="G999" i="4"/>
  <c r="I999" i="4"/>
  <c r="G1000" i="4"/>
  <c r="I1000" i="4"/>
  <c r="G1001" i="4"/>
  <c r="I1001" i="4"/>
  <c r="G1002" i="4"/>
  <c r="I1002" i="4"/>
  <c r="G1003" i="4"/>
  <c r="I1003" i="4"/>
  <c r="G1004" i="4"/>
  <c r="I1004" i="4"/>
  <c r="G1005" i="4"/>
  <c r="I1005" i="4"/>
  <c r="G1006" i="4"/>
  <c r="I1006" i="4"/>
  <c r="G1007" i="4"/>
  <c r="I1007" i="4"/>
  <c r="G1008" i="4"/>
  <c r="I1008" i="4"/>
  <c r="G1009" i="4"/>
  <c r="I1009" i="4"/>
  <c r="I1010" i="4"/>
  <c r="G213" i="4"/>
  <c r="I213" i="4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4" i="6"/>
  <c r="G192" i="4"/>
  <c r="G182" i="4"/>
  <c r="G172" i="4"/>
  <c r="G162" i="4"/>
  <c r="G152" i="4"/>
  <c r="G142" i="4"/>
  <c r="G132" i="4"/>
  <c r="G122" i="4"/>
  <c r="G102" i="4"/>
  <c r="G112" i="4"/>
  <c r="G92" i="4"/>
  <c r="G82" i="4"/>
  <c r="G72" i="4"/>
  <c r="G62" i="4"/>
  <c r="G52" i="4"/>
  <c r="G42" i="4"/>
  <c r="G32" i="4"/>
  <c r="G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</calcChain>
</file>

<file path=xl/sharedStrings.xml><?xml version="1.0" encoding="utf-8"?>
<sst xmlns="http://schemas.openxmlformats.org/spreadsheetml/2006/main" count="42" uniqueCount="40">
  <si>
    <t>Date</t>
  </si>
  <si>
    <t>Time Step</t>
  </si>
  <si>
    <t>10-period Average (mean)</t>
  </si>
  <si>
    <t>10-period Average Std. Deviation</t>
  </si>
  <si>
    <t>Ftse Returns</t>
  </si>
  <si>
    <t>Ftse Close price</t>
  </si>
  <si>
    <t>T-Step</t>
  </si>
  <si>
    <t>10-period Average of Deviation Squared</t>
  </si>
  <si>
    <t>Deviation Squared</t>
    <phoneticPr fontId="0" type="noConversion"/>
  </si>
  <si>
    <t>Std dev 10 day</t>
  </si>
  <si>
    <t>mean 10 day</t>
  </si>
  <si>
    <t>variance 10 day</t>
  </si>
  <si>
    <t>Sigma 10d</t>
  </si>
  <si>
    <t>Mu 10 day</t>
  </si>
  <si>
    <t>Mean Average</t>
  </si>
  <si>
    <t>mean Average x 10</t>
  </si>
  <si>
    <t>Returns Sorted</t>
  </si>
  <si>
    <t>time Step</t>
  </si>
  <si>
    <t>where Factor is a percentile of the Standard Normal Distribution that ‘cuts’ 1% on the tail.</t>
  </si>
  <si>
    <t>t days</t>
  </si>
  <si>
    <t xml:space="preserve"> "t"</t>
  </si>
  <si>
    <t>corresponds to square root of "t"</t>
  </si>
  <si>
    <t>Days/Year</t>
  </si>
  <si>
    <t>X% Conf. Int.'c'</t>
  </si>
  <si>
    <t xml:space="preserve"> "X"</t>
  </si>
  <si>
    <r>
      <t>Z</t>
    </r>
    <r>
      <rPr>
        <b/>
        <vertAlign val="subscript"/>
        <sz val="12"/>
        <color rgb="FF000000"/>
        <rFont val="Arial"/>
      </rPr>
      <t>X</t>
    </r>
    <r>
      <rPr>
        <b/>
        <sz val="12"/>
        <color rgb="FF000000"/>
        <rFont val="Arial"/>
      </rPr>
      <t xml:space="preserve"> </t>
    </r>
    <r>
      <rPr>
        <sz val="12"/>
        <color rgb="FF000000"/>
        <rFont val="Arial"/>
      </rPr>
      <t>(NormsInv(X)</t>
    </r>
  </si>
  <si>
    <t>"Z"</t>
  </si>
  <si>
    <t>Factor inv CDF</t>
  </si>
  <si>
    <t>"factor"</t>
  </si>
  <si>
    <t>normsinv(1-x)</t>
  </si>
  <si>
    <t>Standard Deviation</t>
  </si>
  <si>
    <t>VAR T</t>
  </si>
  <si>
    <t>Count Observations</t>
  </si>
  <si>
    <t>Number</t>
  </si>
  <si>
    <t>CVaR 95%</t>
  </si>
  <si>
    <t>CVaR 99%</t>
  </si>
  <si>
    <t>CVaR 99.9%</t>
  </si>
  <si>
    <t>VaR 95% = -1.8135%</t>
  </si>
  <si>
    <t>VaR 99% = -2.9818%</t>
  </si>
  <si>
    <t>VaR 99.9% = 4.66680911653976%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</si>
</sst>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%"/>
    <numFmt numFmtId="165" formatCode="0.00000%"/>
    <numFmt numFmtId="166" formatCode="[$-409]d\-mmm\-yy;@"/>
    <numFmt numFmtId="167" formatCode="0.0000%"/>
    <numFmt numFmtId="168" formatCode="0.000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name val="Arial"/>
    </font>
    <font>
      <sz val="9"/>
      <name val="Arial"/>
    </font>
    <font>
      <sz val="12"/>
      <color rgb="FF000000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theme="1"/>
      <name val="CMR10"/>
    </font>
    <font>
      <sz val="12"/>
      <color rgb="FF000000"/>
      <name val="Arial"/>
    </font>
    <font>
      <sz val="12"/>
      <color rgb="FF3F3F76"/>
      <name val="Arial"/>
    </font>
    <font>
      <sz val="10"/>
      <name val="Arial"/>
    </font>
    <font>
      <sz val="12"/>
      <color rgb="FFFF0000"/>
      <name val="Arial"/>
    </font>
    <font>
      <b/>
      <sz val="12"/>
      <color rgb="FF000000"/>
      <name val="Arial"/>
    </font>
    <font>
      <b/>
      <vertAlign val="subscript"/>
      <sz val="12"/>
      <color rgb="FF000000"/>
      <name val="Arial"/>
    </font>
    <font>
      <b/>
      <sz val="12"/>
      <color rgb="FFFF0000"/>
      <name val="Arial"/>
    </font>
    <font>
      <sz val="11"/>
      <color rgb="FF000000"/>
      <name val="Calibri"/>
      <family val="2"/>
    </font>
    <font>
      <b/>
      <sz val="11"/>
      <color rgb="FFFF0000"/>
      <name val="Arial"/>
    </font>
    <font>
      <b/>
      <sz val="18"/>
      <color rgb="FFFF00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0" fontId="7" fillId="2" borderId="0" xfId="0" applyFont="1" applyFill="1"/>
    <xf numFmtId="0" fontId="0" fillId="3" borderId="0" xfId="0" applyFill="1"/>
    <xf numFmtId="0" fontId="0" fillId="0" borderId="0" xfId="0" applyFill="1"/>
    <xf numFmtId="164" fontId="0" fillId="3" borderId="0" xfId="0" applyNumberFormat="1" applyFill="1"/>
    <xf numFmtId="164" fontId="0" fillId="3" borderId="0" xfId="1" applyNumberFormat="1" applyFont="1" applyFill="1"/>
    <xf numFmtId="164" fontId="8" fillId="3" borderId="0" xfId="1" applyNumberFormat="1" applyFont="1" applyFill="1"/>
    <xf numFmtId="0" fontId="3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0" fontId="9" fillId="5" borderId="1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 wrapText="1"/>
    </xf>
    <xf numFmtId="2" fontId="10" fillId="5" borderId="2" xfId="0" applyNumberFormat="1" applyFont="1" applyFill="1" applyBorder="1" applyAlignment="1">
      <alignment horizontal="right"/>
    </xf>
    <xf numFmtId="166" fontId="9" fillId="5" borderId="5" xfId="0" applyNumberFormat="1" applyFont="1" applyFill="1" applyBorder="1"/>
    <xf numFmtId="2" fontId="10" fillId="5" borderId="1" xfId="0" applyNumberFormat="1" applyFont="1" applyFill="1" applyBorder="1" applyAlignment="1">
      <alignment horizontal="right"/>
    </xf>
    <xf numFmtId="2" fontId="10" fillId="5" borderId="3" xfId="0" applyNumberFormat="1" applyFont="1" applyFill="1" applyBorder="1" applyAlignment="1">
      <alignment horizontal="center"/>
    </xf>
    <xf numFmtId="166" fontId="9" fillId="5" borderId="6" xfId="0" applyNumberFormat="1" applyFont="1" applyFill="1" applyBorder="1"/>
    <xf numFmtId="2" fontId="10" fillId="5" borderId="0" xfId="0" applyNumberFormat="1" applyFont="1" applyFill="1" applyBorder="1" applyAlignment="1">
      <alignment horizontal="right"/>
    </xf>
    <xf numFmtId="2" fontId="10" fillId="5" borderId="7" xfId="0" applyNumberFormat="1" applyFont="1" applyFill="1" applyBorder="1" applyAlignment="1">
      <alignment horizontal="center"/>
    </xf>
    <xf numFmtId="166" fontId="10" fillId="5" borderId="8" xfId="0" applyNumberFormat="1" applyFont="1" applyFill="1" applyBorder="1"/>
    <xf numFmtId="2" fontId="10" fillId="5" borderId="9" xfId="0" applyNumberFormat="1" applyFont="1" applyFill="1" applyBorder="1" applyAlignment="1">
      <alignment horizontal="right"/>
    </xf>
    <xf numFmtId="166" fontId="10" fillId="5" borderId="0" xfId="0" applyNumberFormat="1" applyFont="1" applyFill="1"/>
    <xf numFmtId="0" fontId="10" fillId="5" borderId="0" xfId="0" applyFont="1" applyFill="1" applyAlignment="1">
      <alignment horizontal="right"/>
    </xf>
    <xf numFmtId="0" fontId="10" fillId="5" borderId="0" xfId="0" applyFont="1" applyFill="1" applyAlignment="1">
      <alignment horizontal="center"/>
    </xf>
    <xf numFmtId="0" fontId="9" fillId="5" borderId="4" xfId="0" applyFont="1" applyFill="1" applyBorder="1" applyAlignment="1">
      <alignment horizontal="left" vertical="top"/>
    </xf>
    <xf numFmtId="165" fontId="0" fillId="0" borderId="0" xfId="1" applyNumberFormat="1" applyFont="1"/>
    <xf numFmtId="164" fontId="0" fillId="6" borderId="0" xfId="0" applyNumberFormat="1" applyFill="1"/>
    <xf numFmtId="164" fontId="0" fillId="0" borderId="0" xfId="0" applyNumberFormat="1" applyFill="1"/>
    <xf numFmtId="164" fontId="3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7" fontId="0" fillId="0" borderId="0" xfId="1" applyNumberFormat="1" applyFont="1"/>
    <xf numFmtId="167" fontId="12" fillId="0" borderId="0" xfId="1" applyNumberFormat="1" applyFont="1"/>
    <xf numFmtId="0" fontId="13" fillId="0" borderId="0" xfId="0" applyFont="1"/>
    <xf numFmtId="0" fontId="14" fillId="0" borderId="11" xfId="0" applyFont="1" applyBorder="1"/>
    <xf numFmtId="0" fontId="15" fillId="7" borderId="12" xfId="0" applyFont="1" applyFill="1" applyBorder="1" applyAlignment="1">
      <alignment horizontal="right"/>
    </xf>
    <xf numFmtId="0" fontId="14" fillId="0" borderId="0" xfId="0" applyFont="1" applyAlignment="1">
      <alignment horizontal="center"/>
    </xf>
    <xf numFmtId="0" fontId="16" fillId="8" borderId="0" xfId="0" applyFont="1" applyFill="1"/>
    <xf numFmtId="0" fontId="16" fillId="9" borderId="0" xfId="0" applyFont="1" applyFill="1"/>
    <xf numFmtId="0" fontId="14" fillId="0" borderId="13" xfId="0" applyFont="1" applyBorder="1"/>
    <xf numFmtId="0" fontId="15" fillId="7" borderId="14" xfId="0" applyFont="1" applyFill="1" applyBorder="1" applyAlignment="1">
      <alignment horizontal="right"/>
    </xf>
    <xf numFmtId="0" fontId="16" fillId="0" borderId="0" xfId="0" applyFont="1"/>
    <xf numFmtId="9" fontId="17" fillId="7" borderId="14" xfId="0" applyNumberFormat="1" applyFont="1" applyFill="1" applyBorder="1" applyAlignment="1">
      <alignment horizontal="right"/>
    </xf>
    <xf numFmtId="0" fontId="18" fillId="0" borderId="13" xfId="0" applyFont="1" applyBorder="1"/>
    <xf numFmtId="43" fontId="20" fillId="10" borderId="10" xfId="0" applyNumberFormat="1" applyFont="1" applyFill="1" applyBorder="1" applyAlignment="1">
      <alignment horizontal="right"/>
    </xf>
    <xf numFmtId="2" fontId="21" fillId="0" borderId="0" xfId="0" applyNumberFormat="1" applyFont="1" applyFill="1" applyBorder="1"/>
    <xf numFmtId="2" fontId="22" fillId="11" borderId="0" xfId="0" applyNumberFormat="1" applyFont="1" applyFill="1"/>
    <xf numFmtId="2" fontId="0" fillId="0" borderId="0" xfId="0" applyNumberFormat="1" applyAlignment="1">
      <alignment horizontal="center"/>
    </xf>
    <xf numFmtId="0" fontId="16" fillId="12" borderId="0" xfId="0" applyFont="1" applyFill="1"/>
    <xf numFmtId="0" fontId="23" fillId="0" borderId="0" xfId="0" applyFont="1"/>
    <xf numFmtId="168" fontId="0" fillId="3" borderId="0" xfId="0" applyNumberFormat="1" applyFill="1"/>
    <xf numFmtId="167" fontId="0" fillId="3" borderId="0" xfId="0" applyNumberFormat="1" applyFill="1"/>
    <xf numFmtId="0" fontId="0" fillId="13" borderId="0" xfId="0" applyFill="1"/>
    <xf numFmtId="0" fontId="7" fillId="13" borderId="9" xfId="0" applyFont="1" applyFill="1" applyBorder="1"/>
    <xf numFmtId="0" fontId="1" fillId="0" borderId="0" xfId="0" applyFont="1" applyAlignment="1">
      <alignment horizontal="center" vertical="center"/>
    </xf>
    <xf numFmtId="167" fontId="0" fillId="13" borderId="0" xfId="1" applyNumberFormat="1" applyFont="1" applyFill="1"/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4" Type="http://schemas.openxmlformats.org/officeDocument/2006/relationships/image" Target="../media/image4.emf"/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97967</xdr:colOff>
      <xdr:row>0</xdr:row>
      <xdr:rowOff>14694</xdr:rowOff>
    </xdr:from>
    <xdr:to>
      <xdr:col>6</xdr:col>
      <xdr:colOff>504567</xdr:colOff>
      <xdr:row>0</xdr:row>
      <xdr:rowOff>383255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0333" y="14694"/>
          <a:ext cx="406600" cy="368561"/>
        </a:xfrm>
        <a:prstGeom prst="rect">
          <a:avLst/>
        </a:prstGeom>
      </xdr:spPr>
    </xdr:pic>
    <xdr:clientData/>
  </xdr:twoCellAnchor>
  <xdr:twoCellAnchor editAs="oneCell">
    <xdr:from>
      <xdr:col>12</xdr:col>
      <xdr:colOff>78955</xdr:colOff>
      <xdr:row>6</xdr:row>
      <xdr:rowOff>175033</xdr:rowOff>
    </xdr:from>
    <xdr:to>
      <xdr:col>12</xdr:col>
      <xdr:colOff>898553</xdr:colOff>
      <xdr:row>8</xdr:row>
      <xdr:rowOff>51500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27088" y="1919370"/>
          <a:ext cx="819598" cy="258997"/>
        </a:xfrm>
        <a:prstGeom prst="rect">
          <a:avLst/>
        </a:prstGeom>
      </xdr:spPr>
    </xdr:pic>
    <xdr:clientData/>
  </xdr:twoCellAnchor>
  <xdr:twoCellAnchor editAs="oneCell">
    <xdr:from>
      <xdr:col>13</xdr:col>
      <xdr:colOff>1097530</xdr:colOff>
      <xdr:row>0</xdr:row>
      <xdr:rowOff>0</xdr:rowOff>
    </xdr:from>
    <xdr:to>
      <xdr:col>18</xdr:col>
      <xdr:colOff>109753</xdr:colOff>
      <xdr:row>1</xdr:row>
      <xdr:rowOff>86235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36542" y="0"/>
          <a:ext cx="4774260" cy="768272"/>
        </a:xfrm>
        <a:prstGeom prst="rect">
          <a:avLst/>
        </a:prstGeom>
      </xdr:spPr>
    </xdr:pic>
    <xdr:clientData/>
  </xdr:twoCellAnchor>
  <xdr:twoCellAnchor editAs="oneCell">
    <xdr:from>
      <xdr:col>9</xdr:col>
      <xdr:colOff>1009007</xdr:colOff>
      <xdr:row>209</xdr:row>
      <xdr:rowOff>100187</xdr:rowOff>
    </xdr:from>
    <xdr:to>
      <xdr:col>11</xdr:col>
      <xdr:colOff>267777</xdr:colOff>
      <xdr:row>210</xdr:row>
      <xdr:rowOff>157274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02320" y="40671332"/>
          <a:ext cx="1875276" cy="248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17780</xdr:colOff>
      <xdr:row>0</xdr:row>
      <xdr:rowOff>0</xdr:rowOff>
    </xdr:from>
    <xdr:to>
      <xdr:col>15</xdr:col>
      <xdr:colOff>182880</xdr:colOff>
      <xdr:row>19</xdr:row>
      <xdr:rowOff>177800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1460" y="0"/>
          <a:ext cx="5925820" cy="384556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0"/>
  <sheetViews>
    <sheetView tabSelected="1" topLeftCell="K1" zoomScale="75" workbookViewId="0">
      <selection activeCell="N15" sqref="N15"/>
    </sheetView>
  </sheetViews>
  <sheetFormatPr baseColWidth="10" defaultColWidth="15.1640625" defaultRowHeight="15" x14ac:dyDescent="0.2"/>
  <cols>
    <col min="2" max="2" width="13.5" customWidth="1"/>
    <col min="4" max="4" width="10.1640625" style="1" customWidth="1"/>
    <col min="5" max="5" width="11.33203125" customWidth="1"/>
    <col min="6" max="6" width="15.1640625" style="2"/>
    <col min="7" max="7" width="16.5" customWidth="1"/>
    <col min="11" max="11" width="19.1640625" bestFit="1" customWidth="1"/>
    <col min="12" max="12" width="18.83203125" customWidth="1"/>
    <col min="13" max="13" width="20.6640625" customWidth="1"/>
    <col min="21" max="21" width="15.1640625" style="34"/>
  </cols>
  <sheetData>
    <row r="1" spans="1:22" s="10" customFormat="1" ht="54" customHeight="1" thickBot="1" x14ac:dyDescent="0.35">
      <c r="C1" s="11" t="s">
        <v>6</v>
      </c>
      <c r="D1" s="11" t="s">
        <v>0</v>
      </c>
      <c r="E1" s="11" t="s">
        <v>5</v>
      </c>
      <c r="F1" s="11" t="s">
        <v>4</v>
      </c>
      <c r="G1" s="11" t="s">
        <v>3</v>
      </c>
      <c r="H1" s="11" t="s">
        <v>2</v>
      </c>
      <c r="I1" s="12" t="s">
        <v>7</v>
      </c>
      <c r="J1" s="52" t="s">
        <v>31</v>
      </c>
      <c r="K1" s="12" t="s">
        <v>8</v>
      </c>
      <c r="L1" s="13" t="s">
        <v>30</v>
      </c>
      <c r="M1" s="30">
        <f>AVERAGE(H12:H1010)</f>
        <v>4.1584104368481712E-4</v>
      </c>
      <c r="N1" s="32" t="s">
        <v>14</v>
      </c>
      <c r="O1"/>
      <c r="P1"/>
      <c r="Q1"/>
      <c r="R1"/>
      <c r="U1" s="33" t="s">
        <v>16</v>
      </c>
      <c r="V1" s="57" t="s">
        <v>33</v>
      </c>
    </row>
    <row r="2" spans="1:22" ht="16" x14ac:dyDescent="0.2">
      <c r="A2" s="4" t="s">
        <v>1</v>
      </c>
      <c r="B2" s="5">
        <v>0.01</v>
      </c>
      <c r="C2" s="3">
        <v>0</v>
      </c>
      <c r="D2" s="1">
        <v>40016</v>
      </c>
      <c r="E2">
        <v>4493.7299999999996</v>
      </c>
      <c r="M2" s="31">
        <f>M1*10</f>
        <v>4.1584104368481709E-3</v>
      </c>
      <c r="N2" t="s">
        <v>15</v>
      </c>
      <c r="S2">
        <v>1.0268890547338179E-2</v>
      </c>
      <c r="T2">
        <v>3.4095595137814128E-3</v>
      </c>
      <c r="U2" s="35">
        <v>-4.6668091165397607E-2</v>
      </c>
      <c r="V2">
        <v>1</v>
      </c>
    </row>
    <row r="3" spans="1:22" ht="16" x14ac:dyDescent="0.2">
      <c r="A3" t="s">
        <v>17</v>
      </c>
      <c r="B3" s="3">
        <f>C2+0.1</f>
        <v>0.1</v>
      </c>
      <c r="C3">
        <v>0.01</v>
      </c>
      <c r="D3" s="1">
        <v>40017</v>
      </c>
      <c r="E3">
        <v>4559.8</v>
      </c>
      <c r="F3" s="2">
        <f>(E3-E2)/E2</f>
        <v>1.4702707995362566E-2</v>
      </c>
      <c r="M3" s="37" t="s">
        <v>19</v>
      </c>
      <c r="N3" s="38">
        <v>10</v>
      </c>
      <c r="O3" s="39" t="s">
        <v>20</v>
      </c>
      <c r="P3" s="40">
        <f>SQRT(t)</f>
        <v>3.1622776601683795</v>
      </c>
      <c r="Q3" s="41" t="s">
        <v>21</v>
      </c>
      <c r="R3" s="41"/>
      <c r="S3">
        <v>9.4533824525989078E-3</v>
      </c>
      <c r="T3">
        <v>9.5195706853187236E-4</v>
      </c>
      <c r="U3" s="35">
        <v>-4.4896466351564412E-2</v>
      </c>
      <c r="V3">
        <v>2</v>
      </c>
    </row>
    <row r="4" spans="1:22" ht="16" x14ac:dyDescent="0.2">
      <c r="B4" s="3">
        <f t="shared" ref="B4:B35" si="0">B3+tstep2</f>
        <v>0.2</v>
      </c>
      <c r="C4">
        <f t="shared" ref="C4:C67" si="1">C3+tstep</f>
        <v>0.02</v>
      </c>
      <c r="D4" s="1">
        <v>40018</v>
      </c>
      <c r="E4">
        <v>4576.6099999999997</v>
      </c>
      <c r="F4" s="2">
        <f t="shared" ref="F4:F12" si="2">(E4-E3)/E3</f>
        <v>3.6865652002279685E-3</v>
      </c>
      <c r="J4" s="44"/>
      <c r="M4" s="42" t="s">
        <v>22</v>
      </c>
      <c r="N4" s="43">
        <v>252</v>
      </c>
      <c r="O4" s="39"/>
      <c r="P4" s="44"/>
      <c r="Q4" s="44"/>
      <c r="R4" s="44"/>
      <c r="S4">
        <v>1.1107321983493419E-2</v>
      </c>
      <c r="T4">
        <v>2.315651788053008E-3</v>
      </c>
      <c r="U4" s="35">
        <v>-3.579911678505221E-2</v>
      </c>
      <c r="V4">
        <v>3</v>
      </c>
    </row>
    <row r="5" spans="1:22" ht="16" x14ac:dyDescent="0.2">
      <c r="B5" s="3">
        <f t="shared" si="0"/>
        <v>0.30000000000000004</v>
      </c>
      <c r="C5">
        <f t="shared" si="1"/>
        <v>0.03</v>
      </c>
      <c r="D5" s="1">
        <v>40021</v>
      </c>
      <c r="E5">
        <v>4586.13</v>
      </c>
      <c r="F5" s="2">
        <f t="shared" si="2"/>
        <v>2.0801422887247191E-3</v>
      </c>
      <c r="J5" s="44"/>
      <c r="M5" s="42" t="s">
        <v>23</v>
      </c>
      <c r="N5" s="45">
        <v>0.99</v>
      </c>
      <c r="O5" s="39" t="s">
        <v>24</v>
      </c>
      <c r="P5" s="44"/>
      <c r="Q5" s="44"/>
      <c r="R5" s="44"/>
      <c r="S5">
        <v>6.5442075594571887E-3</v>
      </c>
      <c r="T5">
        <v>7.422719061028149E-3</v>
      </c>
      <c r="U5" s="35">
        <v>-3.4268002027035505E-2</v>
      </c>
      <c r="V5">
        <v>4</v>
      </c>
    </row>
    <row r="6" spans="1:22" ht="18" x14ac:dyDescent="0.25">
      <c r="B6" s="3">
        <f t="shared" si="0"/>
        <v>0.4</v>
      </c>
      <c r="C6">
        <f t="shared" si="1"/>
        <v>0.04</v>
      </c>
      <c r="D6" s="1">
        <v>40022</v>
      </c>
      <c r="E6">
        <v>4528.84</v>
      </c>
      <c r="F6" s="2">
        <f t="shared" si="2"/>
        <v>-1.2492013963843146E-2</v>
      </c>
      <c r="J6" s="44"/>
      <c r="M6" s="46" t="s">
        <v>25</v>
      </c>
      <c r="N6" s="47">
        <v>2.33</v>
      </c>
      <c r="O6" s="39" t="s">
        <v>26</v>
      </c>
      <c r="P6" s="44"/>
      <c r="Q6" s="44"/>
      <c r="R6" s="44"/>
      <c r="S6">
        <v>8.9818333566747347E-3</v>
      </c>
      <c r="T6">
        <v>-2.2358432602926693E-3</v>
      </c>
      <c r="U6" s="35">
        <v>-3.3931835204564886E-2</v>
      </c>
      <c r="V6">
        <v>5</v>
      </c>
    </row>
    <row r="7" spans="1:22" x14ac:dyDescent="0.2">
      <c r="B7" s="3">
        <f t="shared" si="0"/>
        <v>0.5</v>
      </c>
      <c r="C7">
        <f t="shared" si="1"/>
        <v>0.05</v>
      </c>
      <c r="D7" s="1">
        <v>40023</v>
      </c>
      <c r="E7">
        <v>4547.53</v>
      </c>
      <c r="F7" s="2">
        <f t="shared" si="2"/>
        <v>4.1268845885479724E-3</v>
      </c>
      <c r="M7" s="48" t="s">
        <v>27</v>
      </c>
      <c r="N7" s="49">
        <f>NORMSINV(1-N5)</f>
        <v>-2.3263478740408408</v>
      </c>
      <c r="O7" s="50" t="s">
        <v>28</v>
      </c>
      <c r="P7" s="3" t="s">
        <v>29</v>
      </c>
      <c r="S7">
        <v>1.2142039504041507E-2</v>
      </c>
      <c r="T7">
        <v>3.482610066691527E-3</v>
      </c>
      <c r="U7" s="35">
        <v>-3.1814733420195696E-2</v>
      </c>
      <c r="V7">
        <v>6</v>
      </c>
    </row>
    <row r="8" spans="1:22" x14ac:dyDescent="0.2">
      <c r="B8" s="3">
        <f t="shared" si="0"/>
        <v>0.6</v>
      </c>
      <c r="C8">
        <f t="shared" si="1"/>
        <v>6.0000000000000005E-2</v>
      </c>
      <c r="D8" s="1">
        <v>40024</v>
      </c>
      <c r="E8">
        <v>4631.6099999999997</v>
      </c>
      <c r="F8" s="2">
        <f t="shared" si="2"/>
        <v>1.8489157850525434E-2</v>
      </c>
      <c r="G8" s="2"/>
      <c r="S8">
        <v>1.1939604168237052E-2</v>
      </c>
      <c r="T8">
        <v>-1.5796345442694259E-3</v>
      </c>
      <c r="U8" s="35">
        <v>-3.1448010850741448E-2</v>
      </c>
      <c r="V8">
        <v>7</v>
      </c>
    </row>
    <row r="9" spans="1:22" x14ac:dyDescent="0.2">
      <c r="B9" s="3">
        <f t="shared" si="0"/>
        <v>0.7</v>
      </c>
      <c r="C9">
        <f t="shared" si="1"/>
        <v>7.0000000000000007E-2</v>
      </c>
      <c r="D9" s="1">
        <v>40025</v>
      </c>
      <c r="E9">
        <v>4608.3599999999997</v>
      </c>
      <c r="F9" s="2">
        <f t="shared" si="2"/>
        <v>-5.019852707805709E-3</v>
      </c>
      <c r="G9" s="2"/>
      <c r="S9">
        <v>1.1376885433836187E-2</v>
      </c>
      <c r="T9">
        <v>2.7272509479526197E-3</v>
      </c>
      <c r="U9" s="35">
        <v>-3.1046911477064842E-2</v>
      </c>
      <c r="V9">
        <v>8</v>
      </c>
    </row>
    <row r="10" spans="1:22" x14ac:dyDescent="0.2">
      <c r="B10" s="3">
        <f t="shared" si="0"/>
        <v>0.79999999999999993</v>
      </c>
      <c r="C10">
        <f t="shared" si="1"/>
        <v>0.08</v>
      </c>
      <c r="D10" s="1">
        <v>40028</v>
      </c>
      <c r="E10">
        <v>4682.46</v>
      </c>
      <c r="F10" s="2">
        <f t="shared" si="2"/>
        <v>1.6079472957841914E-2</v>
      </c>
      <c r="G10" s="2"/>
      <c r="S10">
        <v>1.4934618755504362E-2</v>
      </c>
      <c r="T10">
        <v>-1.4711399909755562E-3</v>
      </c>
      <c r="U10" s="35">
        <v>-3.0544519566614858E-2</v>
      </c>
      <c r="V10">
        <v>9</v>
      </c>
    </row>
    <row r="11" spans="1:22" x14ac:dyDescent="0.2">
      <c r="B11" s="3">
        <f t="shared" si="0"/>
        <v>0.89999999999999991</v>
      </c>
      <c r="C11">
        <f t="shared" si="1"/>
        <v>0.09</v>
      </c>
      <c r="D11" s="1">
        <v>40029</v>
      </c>
      <c r="E11">
        <v>4671.37</v>
      </c>
      <c r="F11" s="2">
        <f t="shared" si="2"/>
        <v>-2.3684131845226964E-3</v>
      </c>
      <c r="G11" s="2"/>
      <c r="S11">
        <v>1.1132690818265283E-2</v>
      </c>
      <c r="T11">
        <v>1.0186117894765423E-3</v>
      </c>
      <c r="U11" s="35">
        <v>-2.9818139433784419E-2</v>
      </c>
      <c r="V11">
        <v>10</v>
      </c>
    </row>
    <row r="12" spans="1:22" x14ac:dyDescent="0.2">
      <c r="B12" s="3">
        <f t="shared" si="0"/>
        <v>0.99999999999999989</v>
      </c>
      <c r="C12" s="5">
        <f t="shared" si="1"/>
        <v>9.9999999999999992E-2</v>
      </c>
      <c r="D12" s="1">
        <v>40030</v>
      </c>
      <c r="E12">
        <v>4647.13</v>
      </c>
      <c r="F12" s="2">
        <f t="shared" si="2"/>
        <v>-5.1890558872450228E-3</v>
      </c>
      <c r="G12" s="8">
        <f>STDEV(F3:F12)</f>
        <v>1.0268890547338157E-2</v>
      </c>
      <c r="H12" s="7">
        <f>AVERAGE(F3:F12)</f>
        <v>3.4095595137813997E-3</v>
      </c>
      <c r="I12" s="5">
        <f>G12^2</f>
        <v>1.0545011307321095E-4</v>
      </c>
      <c r="J12" s="51"/>
      <c r="K12" s="5"/>
      <c r="L12" s="5"/>
      <c r="M12" s="36" t="s">
        <v>18</v>
      </c>
      <c r="S12">
        <v>1.0417216675752119E-2</v>
      </c>
      <c r="T12">
        <v>3.0223603727677741E-3</v>
      </c>
      <c r="U12" s="35">
        <v>-2.8123316011410604E-2</v>
      </c>
      <c r="V12">
        <v>11</v>
      </c>
    </row>
    <row r="13" spans="1:22" x14ac:dyDescent="0.2">
      <c r="B13" s="3">
        <f t="shared" si="0"/>
        <v>1.0999999999999999</v>
      </c>
      <c r="C13">
        <f t="shared" si="1"/>
        <v>0.10999999999999999</v>
      </c>
      <c r="D13" s="1">
        <v>40031</v>
      </c>
      <c r="E13">
        <v>4690.53</v>
      </c>
      <c r="F13" s="2">
        <f t="shared" ref="F13:F67" si="3">E13/E12-1</f>
        <v>9.3390974644564917E-3</v>
      </c>
      <c r="G13" s="2"/>
      <c r="H13" s="28">
        <f t="shared" ref="H13:H31" si="4">AVERAGE(F4:F13)</f>
        <v>2.8731984606907928E-3</v>
      </c>
      <c r="M13" s="55" t="s">
        <v>32</v>
      </c>
      <c r="N13" s="56">
        <f>COUNT(U2:U1009)</f>
        <v>1008</v>
      </c>
      <c r="S13">
        <v>6.7000715303139301E-3</v>
      </c>
      <c r="T13">
        <v>1.7885111709189049E-3</v>
      </c>
      <c r="U13" s="35">
        <v>-2.7711916720446594E-2</v>
      </c>
      <c r="V13">
        <v>12</v>
      </c>
    </row>
    <row r="14" spans="1:22" x14ac:dyDescent="0.2">
      <c r="B14" s="3">
        <f t="shared" si="0"/>
        <v>1.2</v>
      </c>
      <c r="C14">
        <f t="shared" si="1"/>
        <v>0.11999999999999998</v>
      </c>
      <c r="D14" s="1">
        <v>40032</v>
      </c>
      <c r="E14">
        <v>4731.5600000000004</v>
      </c>
      <c r="F14" s="2">
        <f t="shared" si="3"/>
        <v>8.7474123393307401E-3</v>
      </c>
      <c r="G14" s="2"/>
      <c r="H14" s="28">
        <f t="shared" si="4"/>
        <v>3.37928317460107E-3</v>
      </c>
      <c r="N14" t="s">
        <v>33</v>
      </c>
      <c r="S14">
        <v>8.4328044438962656E-3</v>
      </c>
      <c r="T14">
        <v>-4.0777861666985602E-3</v>
      </c>
      <c r="U14" s="35">
        <v>-2.7099240887497933E-2</v>
      </c>
      <c r="V14">
        <v>13</v>
      </c>
    </row>
    <row r="15" spans="1:22" x14ac:dyDescent="0.2">
      <c r="B15" s="3">
        <f t="shared" si="0"/>
        <v>1.3</v>
      </c>
      <c r="C15">
        <f t="shared" si="1"/>
        <v>0.12999999999999998</v>
      </c>
      <c r="D15" s="1">
        <v>40035</v>
      </c>
      <c r="E15">
        <v>4722.2</v>
      </c>
      <c r="F15" s="2">
        <f t="shared" si="3"/>
        <v>-1.9782059194008994E-3</v>
      </c>
      <c r="G15" s="2"/>
      <c r="H15" s="28">
        <f t="shared" si="4"/>
        <v>2.9734483537885081E-3</v>
      </c>
      <c r="M15" t="s">
        <v>37</v>
      </c>
      <c r="N15" s="3">
        <f>(1-95%)*N13</f>
        <v>50.400000000000048</v>
      </c>
      <c r="O15" t="s">
        <v>34</v>
      </c>
      <c r="S15">
        <v>6.3421271065647582E-3</v>
      </c>
      <c r="T15">
        <v>-3.1090503693171566E-3</v>
      </c>
      <c r="U15" s="35">
        <v>-2.6225102119562971E-2</v>
      </c>
      <c r="V15">
        <v>14</v>
      </c>
    </row>
    <row r="16" spans="1:22" x14ac:dyDescent="0.2">
      <c r="B16" s="3">
        <f t="shared" si="0"/>
        <v>1.4000000000000001</v>
      </c>
      <c r="C16">
        <f t="shared" si="1"/>
        <v>0.13999999999999999</v>
      </c>
      <c r="D16" s="1">
        <v>40036</v>
      </c>
      <c r="E16">
        <v>4671.34</v>
      </c>
      <c r="F16" s="2">
        <f t="shared" si="3"/>
        <v>-1.0770403625428804E-2</v>
      </c>
      <c r="G16" s="2"/>
      <c r="H16" s="28">
        <f t="shared" si="4"/>
        <v>3.1456093876299426E-3</v>
      </c>
      <c r="M16" t="s">
        <v>38</v>
      </c>
      <c r="N16">
        <f>(1-99%)*N13</f>
        <v>10.080000000000009</v>
      </c>
      <c r="O16" t="s">
        <v>35</v>
      </c>
      <c r="S16">
        <v>8.5529568730875246E-3</v>
      </c>
      <c r="T16">
        <v>3.9247062773509426E-3</v>
      </c>
      <c r="U16" s="35">
        <v>-2.6168482213114297E-2</v>
      </c>
      <c r="V16">
        <v>15</v>
      </c>
    </row>
    <row r="17" spans="2:22" x14ac:dyDescent="0.2">
      <c r="B17" s="3">
        <f t="shared" si="0"/>
        <v>1.5000000000000002</v>
      </c>
      <c r="C17">
        <f t="shared" si="1"/>
        <v>0.15</v>
      </c>
      <c r="D17" s="1">
        <v>40037</v>
      </c>
      <c r="E17">
        <v>4716.76</v>
      </c>
      <c r="F17" s="2">
        <f t="shared" si="3"/>
        <v>9.7231201325529426E-3</v>
      </c>
      <c r="G17" s="2"/>
      <c r="H17" s="28">
        <f t="shared" si="4"/>
        <v>3.7052329420304399E-3</v>
      </c>
      <c r="M17" t="s">
        <v>39</v>
      </c>
      <c r="N17">
        <f>(1-99.9%)*N13</f>
        <v>1.007999999999889</v>
      </c>
      <c r="O17" t="s">
        <v>36</v>
      </c>
      <c r="S17">
        <v>4.113010967393799E-3</v>
      </c>
      <c r="T17">
        <v>5.3094702952321106E-3</v>
      </c>
      <c r="U17" s="35">
        <v>-2.6126854193279314E-2</v>
      </c>
      <c r="V17">
        <v>16</v>
      </c>
    </row>
    <row r="18" spans="2:22" x14ac:dyDescent="0.2">
      <c r="B18" s="3">
        <f t="shared" si="0"/>
        <v>1.6000000000000003</v>
      </c>
      <c r="C18">
        <f t="shared" si="1"/>
        <v>0.16</v>
      </c>
      <c r="D18" s="1">
        <v>40038</v>
      </c>
      <c r="E18">
        <v>4755.46</v>
      </c>
      <c r="F18" s="2">
        <f t="shared" si="3"/>
        <v>8.2047846403039415E-3</v>
      </c>
      <c r="G18" s="2"/>
      <c r="H18" s="28">
        <f t="shared" si="4"/>
        <v>2.67679562100829E-3</v>
      </c>
      <c r="S18">
        <v>6.6073555931982844E-3</v>
      </c>
      <c r="T18">
        <v>1.2736002161925053E-3</v>
      </c>
      <c r="U18" s="35">
        <v>-2.5822086493941576E-2</v>
      </c>
      <c r="V18">
        <v>17</v>
      </c>
    </row>
    <row r="19" spans="2:22" x14ac:dyDescent="0.2">
      <c r="B19" s="3">
        <f t="shared" si="0"/>
        <v>1.7000000000000004</v>
      </c>
      <c r="C19">
        <f t="shared" si="1"/>
        <v>0.17</v>
      </c>
      <c r="D19" s="1">
        <v>40039</v>
      </c>
      <c r="E19">
        <v>4713.97</v>
      </c>
      <c r="F19" s="2">
        <f t="shared" si="3"/>
        <v>-8.7247080198340488E-3</v>
      </c>
      <c r="G19" s="2"/>
      <c r="H19" s="28">
        <f t="shared" si="4"/>
        <v>2.3063100898054563E-3</v>
      </c>
      <c r="S19">
        <v>8.6615748011591425E-3</v>
      </c>
      <c r="T19">
        <v>7.0611377915614777E-4</v>
      </c>
      <c r="U19" s="35">
        <v>-2.5602840838493957E-2</v>
      </c>
      <c r="V19">
        <v>18</v>
      </c>
    </row>
    <row r="20" spans="2:22" x14ac:dyDescent="0.2">
      <c r="B20" s="3">
        <f t="shared" si="0"/>
        <v>1.8000000000000005</v>
      </c>
      <c r="C20">
        <f t="shared" si="1"/>
        <v>0.18000000000000002</v>
      </c>
      <c r="D20" s="1">
        <v>40042</v>
      </c>
      <c r="E20">
        <v>4645.01</v>
      </c>
      <c r="F20" s="2">
        <f t="shared" si="3"/>
        <v>-1.4628858478098139E-2</v>
      </c>
      <c r="G20" s="2"/>
      <c r="H20" s="28">
        <f t="shared" si="4"/>
        <v>-7.6452305378854959E-4</v>
      </c>
      <c r="S20">
        <v>1.3905486984004522E-2</v>
      </c>
      <c r="T20">
        <v>-7.9849470228490207E-4</v>
      </c>
      <c r="U20" s="35">
        <v>-2.5431936578947822E-2</v>
      </c>
      <c r="V20">
        <v>19</v>
      </c>
    </row>
    <row r="21" spans="2:22" x14ac:dyDescent="0.2">
      <c r="B21" s="3">
        <f t="shared" si="0"/>
        <v>1.9000000000000006</v>
      </c>
      <c r="C21">
        <f t="shared" si="1"/>
        <v>0.19000000000000003</v>
      </c>
      <c r="D21" s="1">
        <v>40043</v>
      </c>
      <c r="E21">
        <v>4685.78</v>
      </c>
      <c r="F21" s="2">
        <f t="shared" si="3"/>
        <v>8.7771608672531087E-3</v>
      </c>
      <c r="G21" s="2"/>
      <c r="H21" s="28">
        <f t="shared" si="4"/>
        <v>3.500343513890312E-4</v>
      </c>
      <c r="S21">
        <v>2.3693927337267943E-2</v>
      </c>
      <c r="T21">
        <v>-9.92386606535226E-3</v>
      </c>
      <c r="U21" s="35">
        <v>-2.5330910113856797E-2</v>
      </c>
      <c r="V21">
        <v>20</v>
      </c>
    </row>
    <row r="22" spans="2:22" x14ac:dyDescent="0.2">
      <c r="B22" s="3">
        <f t="shared" si="0"/>
        <v>2.0000000000000004</v>
      </c>
      <c r="C22" s="5">
        <f t="shared" si="1"/>
        <v>0.20000000000000004</v>
      </c>
      <c r="D22" s="1">
        <v>40044</v>
      </c>
      <c r="E22">
        <v>4689.67</v>
      </c>
      <c r="F22" s="2">
        <f t="shared" si="3"/>
        <v>8.301712841833897E-4</v>
      </c>
      <c r="G22" s="9">
        <f>STDEV(F13:F22)</f>
        <v>9.4533824525989078E-3</v>
      </c>
      <c r="H22" s="7">
        <f t="shared" si="4"/>
        <v>9.5195706853187236E-4</v>
      </c>
      <c r="I22" s="5"/>
      <c r="J22" s="51"/>
      <c r="K22" s="5"/>
      <c r="L22" s="5"/>
      <c r="T22">
        <v>-9.2929417580541742E-4</v>
      </c>
      <c r="U22" s="35">
        <v>-2.4402900820435947E-2</v>
      </c>
      <c r="V22">
        <v>21</v>
      </c>
    </row>
    <row r="23" spans="2:22" x14ac:dyDescent="0.2">
      <c r="B23" s="3">
        <f t="shared" si="0"/>
        <v>2.1000000000000005</v>
      </c>
      <c r="C23">
        <f t="shared" si="1"/>
        <v>0.21000000000000005</v>
      </c>
      <c r="D23" s="1">
        <v>40045</v>
      </c>
      <c r="E23">
        <v>4756.58</v>
      </c>
      <c r="F23" s="2">
        <f t="shared" si="3"/>
        <v>1.4267528418844044E-2</v>
      </c>
      <c r="G23" s="2"/>
      <c r="H23" s="28">
        <f t="shared" si="4"/>
        <v>1.4448001639706276E-3</v>
      </c>
      <c r="U23" s="35">
        <v>-2.3797292630587941E-2</v>
      </c>
      <c r="V23">
        <v>22</v>
      </c>
    </row>
    <row r="24" spans="2:22" x14ac:dyDescent="0.2">
      <c r="B24" s="3">
        <f t="shared" si="0"/>
        <v>2.2000000000000006</v>
      </c>
      <c r="C24">
        <f t="shared" si="1"/>
        <v>0.22000000000000006</v>
      </c>
      <c r="D24" s="1">
        <v>40046</v>
      </c>
      <c r="E24">
        <v>4850.8900000000003</v>
      </c>
      <c r="F24" s="2">
        <f t="shared" si="3"/>
        <v>1.9827270854269274E-2</v>
      </c>
      <c r="G24" s="2"/>
      <c r="H24" s="28">
        <f t="shared" si="4"/>
        <v>2.5527860154644809E-3</v>
      </c>
      <c r="U24" s="35">
        <v>-2.3543268456551858E-2</v>
      </c>
      <c r="V24">
        <v>23</v>
      </c>
    </row>
    <row r="25" spans="2:22" x14ac:dyDescent="0.2">
      <c r="B25" s="3">
        <f t="shared" si="0"/>
        <v>2.3000000000000007</v>
      </c>
      <c r="C25">
        <f t="shared" si="1"/>
        <v>0.23000000000000007</v>
      </c>
      <c r="D25" s="1">
        <v>40049</v>
      </c>
      <c r="E25">
        <v>4896.2299999999996</v>
      </c>
      <c r="F25" s="2">
        <f t="shared" si="3"/>
        <v>9.3467384335657044E-3</v>
      </c>
      <c r="G25" s="2"/>
      <c r="H25" s="28">
        <f t="shared" si="4"/>
        <v>3.6852804507611415E-3</v>
      </c>
      <c r="U25" s="35">
        <v>-2.3412184198699282E-2</v>
      </c>
      <c r="V25">
        <v>24</v>
      </c>
    </row>
    <row r="26" spans="2:22" x14ac:dyDescent="0.2">
      <c r="B26" s="3">
        <f t="shared" si="0"/>
        <v>2.4000000000000008</v>
      </c>
      <c r="C26">
        <f t="shared" si="1"/>
        <v>0.24000000000000007</v>
      </c>
      <c r="D26" s="1">
        <v>40050</v>
      </c>
      <c r="E26">
        <v>4916.8</v>
      </c>
      <c r="F26" s="2">
        <f t="shared" si="3"/>
        <v>4.201191528992787E-3</v>
      </c>
      <c r="G26" s="2"/>
      <c r="H26" s="28">
        <f t="shared" si="4"/>
        <v>5.1824399662033001E-3</v>
      </c>
      <c r="U26" s="35">
        <v>-2.3367443920533693E-2</v>
      </c>
      <c r="V26">
        <v>25</v>
      </c>
    </row>
    <row r="27" spans="2:22" x14ac:dyDescent="0.2">
      <c r="B27" s="3">
        <f t="shared" si="0"/>
        <v>2.5000000000000009</v>
      </c>
      <c r="C27">
        <f t="shared" si="1"/>
        <v>0.25000000000000006</v>
      </c>
      <c r="D27" s="1">
        <v>40051</v>
      </c>
      <c r="E27">
        <v>4890.58</v>
      </c>
      <c r="F27" s="2">
        <f t="shared" si="3"/>
        <v>-5.3327367393427583E-3</v>
      </c>
      <c r="G27" s="2"/>
      <c r="H27" s="28">
        <f t="shared" si="4"/>
        <v>3.6768542790137303E-3</v>
      </c>
      <c r="U27" s="34">
        <v>-2.3178368650463299E-2</v>
      </c>
      <c r="V27">
        <v>26</v>
      </c>
    </row>
    <row r="28" spans="2:22" x14ac:dyDescent="0.2">
      <c r="B28" s="3">
        <f t="shared" si="0"/>
        <v>2.600000000000001</v>
      </c>
      <c r="C28">
        <f t="shared" si="1"/>
        <v>0.26000000000000006</v>
      </c>
      <c r="D28" s="1">
        <v>40052</v>
      </c>
      <c r="E28">
        <v>4869.3500000000004</v>
      </c>
      <c r="F28" s="2">
        <f t="shared" si="3"/>
        <v>-4.3409984091865583E-3</v>
      </c>
      <c r="G28" s="2"/>
      <c r="H28" s="28">
        <f t="shared" si="4"/>
        <v>2.4222759740646803E-3</v>
      </c>
      <c r="U28" s="34">
        <v>-2.3049359920799373E-2</v>
      </c>
      <c r="V28">
        <v>27</v>
      </c>
    </row>
    <row r="29" spans="2:22" x14ac:dyDescent="0.2">
      <c r="B29" s="3">
        <f t="shared" si="0"/>
        <v>2.7000000000000011</v>
      </c>
      <c r="C29">
        <f t="shared" si="1"/>
        <v>0.27000000000000007</v>
      </c>
      <c r="D29" s="1">
        <v>40053</v>
      </c>
      <c r="E29">
        <v>4908.8999999999996</v>
      </c>
      <c r="F29" s="2">
        <f t="shared" si="3"/>
        <v>8.1222339737334615E-3</v>
      </c>
      <c r="G29" s="2"/>
      <c r="H29" s="28">
        <f t="shared" si="4"/>
        <v>4.1069701734214314E-3</v>
      </c>
      <c r="U29" s="34">
        <v>-2.2599743332648581E-2</v>
      </c>
      <c r="V29">
        <v>28</v>
      </c>
    </row>
    <row r="30" spans="2:22" x14ac:dyDescent="0.2">
      <c r="B30" s="3">
        <f t="shared" si="0"/>
        <v>2.8000000000000012</v>
      </c>
      <c r="C30">
        <f t="shared" si="1"/>
        <v>0.28000000000000008</v>
      </c>
      <c r="D30" s="1">
        <v>40057</v>
      </c>
      <c r="E30">
        <v>4819.7</v>
      </c>
      <c r="F30" s="2">
        <f t="shared" si="3"/>
        <v>-1.8171077023365734E-2</v>
      </c>
      <c r="G30" s="2"/>
      <c r="H30" s="28">
        <f t="shared" si="4"/>
        <v>3.7527483188946721E-3</v>
      </c>
      <c r="U30" s="34">
        <v>-2.2467509995173107E-2</v>
      </c>
      <c r="V30">
        <v>29</v>
      </c>
    </row>
    <row r="31" spans="2:22" x14ac:dyDescent="0.2">
      <c r="B31" s="3">
        <f t="shared" si="0"/>
        <v>2.9000000000000012</v>
      </c>
      <c r="C31">
        <f t="shared" si="1"/>
        <v>0.29000000000000009</v>
      </c>
      <c r="D31" s="1">
        <v>40058</v>
      </c>
      <c r="E31">
        <v>4817.55</v>
      </c>
      <c r="F31" s="2">
        <f t="shared" si="3"/>
        <v>-4.4608585596606076E-4</v>
      </c>
      <c r="G31" s="2"/>
      <c r="H31" s="28">
        <f t="shared" si="4"/>
        <v>2.8304236465727549E-3</v>
      </c>
      <c r="U31" s="34">
        <v>-2.2384239482709511E-2</v>
      </c>
      <c r="V31">
        <v>30</v>
      </c>
    </row>
    <row r="32" spans="2:22" x14ac:dyDescent="0.2">
      <c r="B32" s="3">
        <f t="shared" si="0"/>
        <v>3.0000000000000013</v>
      </c>
      <c r="C32" s="5">
        <f t="shared" si="1"/>
        <v>0.3000000000000001</v>
      </c>
      <c r="D32" s="1">
        <v>40059</v>
      </c>
      <c r="E32">
        <v>4796.75</v>
      </c>
      <c r="F32" s="2">
        <f t="shared" si="3"/>
        <v>-4.3175473010140797E-3</v>
      </c>
      <c r="G32" s="8">
        <f>STDEV(F23:F32)</f>
        <v>1.1107321983493419E-2</v>
      </c>
      <c r="H32" s="7">
        <f>AVERAGE(F23:F32)</f>
        <v>2.315651788053008E-3</v>
      </c>
      <c r="I32" s="5"/>
      <c r="J32" s="51"/>
      <c r="K32" s="5"/>
      <c r="L32" s="5"/>
      <c r="U32" s="34">
        <v>-2.212213801039653E-2</v>
      </c>
      <c r="V32">
        <v>31</v>
      </c>
    </row>
    <row r="33" spans="2:22" x14ac:dyDescent="0.2">
      <c r="B33" s="3">
        <f t="shared" si="0"/>
        <v>3.1000000000000014</v>
      </c>
      <c r="C33">
        <f t="shared" si="1"/>
        <v>0.31000000000000011</v>
      </c>
      <c r="D33" s="1">
        <v>40060</v>
      </c>
      <c r="E33">
        <v>4851.7</v>
      </c>
      <c r="F33" s="2">
        <f t="shared" si="3"/>
        <v>1.1455673112002795E-2</v>
      </c>
      <c r="G33" s="2"/>
      <c r="H33" s="28">
        <f t="shared" ref="H33:H41" si="5">AVERAGE(F24:F33)</f>
        <v>2.0344662573688831E-3</v>
      </c>
      <c r="U33" s="34">
        <v>-2.1670807039585682E-2</v>
      </c>
      <c r="V33">
        <v>32</v>
      </c>
    </row>
    <row r="34" spans="2:22" x14ac:dyDescent="0.2">
      <c r="B34" s="3">
        <f t="shared" si="0"/>
        <v>3.2000000000000015</v>
      </c>
      <c r="C34">
        <f t="shared" si="1"/>
        <v>0.32000000000000012</v>
      </c>
      <c r="D34" s="1">
        <v>40063</v>
      </c>
      <c r="E34">
        <v>4933.18</v>
      </c>
      <c r="F34" s="2">
        <f t="shared" si="3"/>
        <v>1.6794113403549416E-2</v>
      </c>
      <c r="G34" s="2"/>
      <c r="H34" s="28">
        <f t="shared" si="5"/>
        <v>1.7311505122968973E-3</v>
      </c>
      <c r="U34" s="34">
        <v>-2.1234779479704424E-2</v>
      </c>
      <c r="V34">
        <v>33</v>
      </c>
    </row>
    <row r="35" spans="2:22" x14ac:dyDescent="0.2">
      <c r="B35" s="3">
        <f t="shared" si="0"/>
        <v>3.3000000000000016</v>
      </c>
      <c r="C35">
        <f t="shared" si="1"/>
        <v>0.33000000000000013</v>
      </c>
      <c r="D35" s="1">
        <v>40064</v>
      </c>
      <c r="E35">
        <v>4947.34</v>
      </c>
      <c r="F35" s="2">
        <f t="shared" si="3"/>
        <v>2.8703594841461566E-3</v>
      </c>
      <c r="G35" s="2"/>
      <c r="H35" s="28">
        <f t="shared" si="5"/>
        <v>1.0835126173549426E-3</v>
      </c>
      <c r="U35" s="34">
        <v>-2.1002299862742158E-2</v>
      </c>
      <c r="V35">
        <v>34</v>
      </c>
    </row>
    <row r="36" spans="2:22" x14ac:dyDescent="0.2">
      <c r="B36" s="3">
        <f t="shared" ref="B36:B67" si="6">B35+tstep2</f>
        <v>3.4000000000000017</v>
      </c>
      <c r="C36">
        <f t="shared" si="1"/>
        <v>0.34000000000000014</v>
      </c>
      <c r="D36" s="1">
        <v>40065</v>
      </c>
      <c r="E36">
        <v>5004.3</v>
      </c>
      <c r="F36" s="2">
        <f t="shared" si="3"/>
        <v>1.1513257629352402E-2</v>
      </c>
      <c r="G36" s="2"/>
      <c r="H36" s="28">
        <f t="shared" si="5"/>
        <v>1.8147192273909041E-3</v>
      </c>
      <c r="U36" s="34">
        <v>-2.0975780195811033E-2</v>
      </c>
      <c r="V36">
        <v>35</v>
      </c>
    </row>
    <row r="37" spans="2:22" x14ac:dyDescent="0.2">
      <c r="B37" s="3">
        <f t="shared" si="6"/>
        <v>3.5000000000000018</v>
      </c>
      <c r="C37">
        <f t="shared" si="1"/>
        <v>0.35000000000000014</v>
      </c>
      <c r="D37" s="1">
        <v>40066</v>
      </c>
      <c r="E37">
        <v>4987.68</v>
      </c>
      <c r="F37" s="2">
        <f t="shared" si="3"/>
        <v>-3.3211438163179841E-3</v>
      </c>
      <c r="G37" s="2"/>
      <c r="H37" s="28">
        <f t="shared" si="5"/>
        <v>2.0158785196933817E-3</v>
      </c>
      <c r="U37" s="34">
        <v>-2.0860721508483282E-2</v>
      </c>
      <c r="V37">
        <v>36</v>
      </c>
    </row>
    <row r="38" spans="2:22" x14ac:dyDescent="0.2">
      <c r="B38" s="3">
        <f t="shared" si="6"/>
        <v>3.6000000000000019</v>
      </c>
      <c r="C38">
        <f t="shared" si="1"/>
        <v>0.36000000000000015</v>
      </c>
      <c r="D38" s="1">
        <v>40067</v>
      </c>
      <c r="E38">
        <v>5011.47</v>
      </c>
      <c r="F38" s="2">
        <f t="shared" si="3"/>
        <v>4.7697526705803295E-3</v>
      </c>
      <c r="G38" s="2"/>
      <c r="H38" s="28">
        <f t="shared" si="5"/>
        <v>2.9269536276700704E-3</v>
      </c>
      <c r="U38" s="34">
        <v>-2.0771958297316817E-2</v>
      </c>
      <c r="V38">
        <v>37</v>
      </c>
    </row>
    <row r="39" spans="2:22" x14ac:dyDescent="0.2">
      <c r="B39" s="3">
        <f t="shared" si="6"/>
        <v>3.700000000000002</v>
      </c>
      <c r="C39">
        <f t="shared" si="1"/>
        <v>0.37000000000000016</v>
      </c>
      <c r="D39" s="1">
        <v>40070</v>
      </c>
      <c r="E39">
        <v>5018.8500000000004</v>
      </c>
      <c r="F39" s="2">
        <f t="shared" si="3"/>
        <v>1.472621805578056E-3</v>
      </c>
      <c r="G39" s="2"/>
      <c r="H39" s="28">
        <f t="shared" si="5"/>
        <v>2.2619924108545296E-3</v>
      </c>
      <c r="U39" s="34">
        <v>-2.0276022136908267E-2</v>
      </c>
      <c r="V39">
        <v>38</v>
      </c>
    </row>
    <row r="40" spans="2:22" x14ac:dyDescent="0.2">
      <c r="B40" s="3">
        <f t="shared" si="6"/>
        <v>3.800000000000002</v>
      </c>
      <c r="C40">
        <f t="shared" si="1"/>
        <v>0.38000000000000017</v>
      </c>
      <c r="D40" s="1">
        <v>40071</v>
      </c>
      <c r="E40">
        <v>5042.13</v>
      </c>
      <c r="F40" s="2">
        <f t="shared" si="3"/>
        <v>4.6385128067185644E-3</v>
      </c>
      <c r="G40" s="2"/>
      <c r="H40" s="28">
        <f t="shared" si="5"/>
        <v>4.5429513938629595E-3</v>
      </c>
      <c r="U40" s="34">
        <v>-1.994081641405443E-2</v>
      </c>
      <c r="V40">
        <v>39</v>
      </c>
    </row>
    <row r="41" spans="2:22" x14ac:dyDescent="0.2">
      <c r="B41" s="3">
        <f t="shared" si="6"/>
        <v>3.9000000000000021</v>
      </c>
      <c r="C41">
        <f t="shared" si="1"/>
        <v>0.39000000000000018</v>
      </c>
      <c r="D41" s="1">
        <v>40072</v>
      </c>
      <c r="E41">
        <v>5124.13</v>
      </c>
      <c r="F41" s="2">
        <f t="shared" si="3"/>
        <v>1.6262968229696639E-2</v>
      </c>
      <c r="G41" s="2"/>
      <c r="H41" s="28">
        <f t="shared" si="5"/>
        <v>6.2138568024292292E-3</v>
      </c>
      <c r="U41" s="34">
        <v>-1.9729101500846502E-2</v>
      </c>
      <c r="V41">
        <v>40</v>
      </c>
    </row>
    <row r="42" spans="2:22" x14ac:dyDescent="0.2">
      <c r="B42" s="3">
        <f t="shared" si="6"/>
        <v>4.0000000000000018</v>
      </c>
      <c r="C42" s="5">
        <f t="shared" si="1"/>
        <v>0.40000000000000019</v>
      </c>
      <c r="D42" s="1">
        <v>40073</v>
      </c>
      <c r="E42">
        <v>5163.95</v>
      </c>
      <c r="F42" s="2">
        <f t="shared" si="3"/>
        <v>7.7710752849751152E-3</v>
      </c>
      <c r="G42" s="8">
        <f>STDEV(F33:F42)</f>
        <v>6.5442075594571887E-3</v>
      </c>
      <c r="H42" s="7">
        <f t="shared" ref="H42:H96" si="7">AVERAGE(F33:F42)</f>
        <v>7.422719061028149E-3</v>
      </c>
      <c r="I42" s="5"/>
      <c r="J42" s="51"/>
      <c r="K42" s="5"/>
      <c r="L42" s="5"/>
      <c r="U42" s="34">
        <v>-1.9333917160173741E-2</v>
      </c>
      <c r="V42">
        <v>41</v>
      </c>
    </row>
    <row r="43" spans="2:22" x14ac:dyDescent="0.2">
      <c r="B43" s="3">
        <f t="shared" si="6"/>
        <v>4.1000000000000014</v>
      </c>
      <c r="C43">
        <f t="shared" si="1"/>
        <v>0.4100000000000002</v>
      </c>
      <c r="D43" s="1">
        <v>40074</v>
      </c>
      <c r="E43">
        <v>5172.8900000000003</v>
      </c>
      <c r="F43" s="2">
        <f t="shared" si="3"/>
        <v>1.7312328740597405E-3</v>
      </c>
      <c r="G43" s="2"/>
      <c r="H43" s="29">
        <f t="shared" si="7"/>
        <v>6.4502750372338437E-3</v>
      </c>
      <c r="U43" s="34">
        <v>-1.9294169833805164E-2</v>
      </c>
      <c r="V43">
        <v>42</v>
      </c>
    </row>
    <row r="44" spans="2:22" x14ac:dyDescent="0.2">
      <c r="B44" s="3">
        <f t="shared" si="6"/>
        <v>4.2000000000000011</v>
      </c>
      <c r="C44">
        <f t="shared" si="1"/>
        <v>0.42000000000000021</v>
      </c>
      <c r="D44" s="1">
        <v>40077</v>
      </c>
      <c r="E44">
        <v>5134.3599999999997</v>
      </c>
      <c r="F44" s="2">
        <f t="shared" si="3"/>
        <v>-7.4484475795929539E-3</v>
      </c>
      <c r="G44" s="2"/>
      <c r="H44" s="29">
        <f t="shared" si="7"/>
        <v>4.0260189389196063E-3</v>
      </c>
      <c r="U44" s="34">
        <v>-1.9212047405044452E-2</v>
      </c>
      <c r="V44">
        <v>43</v>
      </c>
    </row>
    <row r="45" spans="2:22" x14ac:dyDescent="0.2">
      <c r="B45" s="3">
        <f t="shared" si="6"/>
        <v>4.3000000000000007</v>
      </c>
      <c r="C45">
        <f t="shared" si="1"/>
        <v>0.43000000000000022</v>
      </c>
      <c r="D45" s="1">
        <v>40078</v>
      </c>
      <c r="E45">
        <v>5142.6000000000004</v>
      </c>
      <c r="F45" s="2">
        <f t="shared" si="3"/>
        <v>1.6048738304288435E-3</v>
      </c>
      <c r="G45" s="2"/>
      <c r="H45" s="29">
        <f t="shared" si="7"/>
        <v>3.8994703735478753E-3</v>
      </c>
      <c r="U45" s="34">
        <v>-1.8929173622213247E-2</v>
      </c>
      <c r="V45">
        <v>44</v>
      </c>
    </row>
    <row r="46" spans="2:22" x14ac:dyDescent="0.2">
      <c r="B46" s="3">
        <f t="shared" si="6"/>
        <v>4.4000000000000004</v>
      </c>
      <c r="C46">
        <f t="shared" si="1"/>
        <v>0.44000000000000022</v>
      </c>
      <c r="D46" s="1">
        <v>40079</v>
      </c>
      <c r="E46">
        <v>5139.37</v>
      </c>
      <c r="F46" s="2">
        <f t="shared" si="3"/>
        <v>-6.2808695990368424E-4</v>
      </c>
      <c r="G46" s="2"/>
      <c r="H46" s="29">
        <f t="shared" si="7"/>
        <v>2.6853359146222664E-3</v>
      </c>
      <c r="U46" s="34">
        <v>-1.8557164304608409E-2</v>
      </c>
      <c r="V46">
        <v>45</v>
      </c>
    </row>
    <row r="47" spans="2:22" x14ac:dyDescent="0.2">
      <c r="B47" s="3">
        <f t="shared" si="6"/>
        <v>4.5</v>
      </c>
      <c r="C47">
        <f t="shared" si="1"/>
        <v>0.45000000000000023</v>
      </c>
      <c r="D47" s="1">
        <v>40080</v>
      </c>
      <c r="E47">
        <v>5079.2700000000004</v>
      </c>
      <c r="F47" s="2">
        <f t="shared" si="3"/>
        <v>-1.1694040320117005E-2</v>
      </c>
      <c r="G47" s="2"/>
      <c r="H47" s="29">
        <f t="shared" si="7"/>
        <v>1.8480462642423644E-3</v>
      </c>
      <c r="U47" s="34">
        <v>-1.8464523617716111E-2</v>
      </c>
      <c r="V47">
        <v>46</v>
      </c>
    </row>
    <row r="48" spans="2:22" x14ac:dyDescent="0.2">
      <c r="B48" s="3">
        <f t="shared" si="6"/>
        <v>4.5999999999999996</v>
      </c>
      <c r="C48">
        <f t="shared" si="1"/>
        <v>0.46000000000000024</v>
      </c>
      <c r="D48" s="1">
        <v>40081</v>
      </c>
      <c r="E48">
        <v>5082.2</v>
      </c>
      <c r="F48" s="2">
        <f t="shared" si="3"/>
        <v>5.7685454799605296E-4</v>
      </c>
      <c r="G48" s="2"/>
      <c r="H48" s="29">
        <f t="shared" si="7"/>
        <v>1.4287564519839368E-3</v>
      </c>
      <c r="U48" s="34">
        <v>-1.8329924166381906E-2</v>
      </c>
      <c r="V48">
        <v>47</v>
      </c>
    </row>
    <row r="49" spans="2:22" x14ac:dyDescent="0.2">
      <c r="B49" s="3">
        <f t="shared" si="6"/>
        <v>4.6999999999999993</v>
      </c>
      <c r="C49">
        <f t="shared" si="1"/>
        <v>0.47000000000000025</v>
      </c>
      <c r="D49" s="1">
        <v>40084</v>
      </c>
      <c r="E49">
        <v>5165.7</v>
      </c>
      <c r="F49" s="2">
        <f t="shared" si="3"/>
        <v>1.6429892566211413E-2</v>
      </c>
      <c r="G49" s="2"/>
      <c r="H49" s="29">
        <f t="shared" si="7"/>
        <v>2.9244835280472724E-3</v>
      </c>
      <c r="U49" s="34">
        <v>-1.820235246875368E-2</v>
      </c>
      <c r="V49">
        <v>48</v>
      </c>
    </row>
    <row r="50" spans="2:22" x14ac:dyDescent="0.2">
      <c r="B50" s="3">
        <f t="shared" si="6"/>
        <v>4.7999999999999989</v>
      </c>
      <c r="C50">
        <f t="shared" si="1"/>
        <v>0.48000000000000026</v>
      </c>
      <c r="D50" s="1">
        <v>40085</v>
      </c>
      <c r="E50">
        <v>5159.72</v>
      </c>
      <c r="F50" s="2">
        <f t="shared" si="3"/>
        <v>-1.1576359447895701E-3</v>
      </c>
      <c r="G50" s="2"/>
      <c r="H50" s="29">
        <f t="shared" si="7"/>
        <v>2.3448686528964591E-3</v>
      </c>
      <c r="U50" s="34">
        <v>-1.8171077023365734E-2</v>
      </c>
      <c r="V50">
        <v>49</v>
      </c>
    </row>
    <row r="51" spans="2:22" x14ac:dyDescent="0.2">
      <c r="B51" s="3">
        <f t="shared" si="6"/>
        <v>4.8999999999999986</v>
      </c>
      <c r="C51">
        <f t="shared" si="1"/>
        <v>0.49000000000000027</v>
      </c>
      <c r="D51" s="1">
        <v>40086</v>
      </c>
      <c r="E51">
        <v>5133.8999999999996</v>
      </c>
      <c r="F51" s="2">
        <f t="shared" si="3"/>
        <v>-5.0041475118806078E-3</v>
      </c>
      <c r="G51" s="2"/>
      <c r="H51" s="29">
        <f t="shared" si="7"/>
        <v>2.1815707873873436E-4</v>
      </c>
      <c r="U51" s="58">
        <v>-1.8134503242683508E-2</v>
      </c>
      <c r="V51" s="55">
        <v>50</v>
      </c>
    </row>
    <row r="52" spans="2:22" x14ac:dyDescent="0.2">
      <c r="B52" s="3">
        <f t="shared" si="6"/>
        <v>4.9999999999999982</v>
      </c>
      <c r="C52" s="5">
        <f t="shared" si="1"/>
        <v>0.50000000000000022</v>
      </c>
      <c r="D52" s="1">
        <v>40087</v>
      </c>
      <c r="E52">
        <v>5047.8100000000004</v>
      </c>
      <c r="F52" s="2">
        <f t="shared" si="3"/>
        <v>-1.6768928105338921E-2</v>
      </c>
      <c r="G52" s="8">
        <f>STDEV(F43:F52)</f>
        <v>8.9818333566747347E-3</v>
      </c>
      <c r="H52" s="7">
        <f t="shared" si="7"/>
        <v>-2.2358432602926693E-3</v>
      </c>
      <c r="I52" s="5"/>
      <c r="J52" s="51"/>
      <c r="K52" s="5"/>
      <c r="L52" s="5"/>
      <c r="U52" s="34">
        <v>-1.7773463057863315E-2</v>
      </c>
      <c r="V52">
        <v>51</v>
      </c>
    </row>
    <row r="53" spans="2:22" x14ac:dyDescent="0.2">
      <c r="B53" s="3">
        <f t="shared" si="6"/>
        <v>5.0999999999999979</v>
      </c>
      <c r="C53">
        <f t="shared" si="1"/>
        <v>0.51000000000000023</v>
      </c>
      <c r="D53" s="1">
        <v>40088</v>
      </c>
      <c r="E53">
        <v>4988.7</v>
      </c>
      <c r="F53" s="2">
        <f t="shared" si="3"/>
        <v>-1.1710028705517961E-2</v>
      </c>
      <c r="G53" s="2"/>
      <c r="H53" s="29">
        <f t="shared" si="7"/>
        <v>-3.5799694182504392E-3</v>
      </c>
      <c r="U53" s="34">
        <v>-1.7523847747600296E-2</v>
      </c>
      <c r="V53">
        <v>52</v>
      </c>
    </row>
    <row r="54" spans="2:22" x14ac:dyDescent="0.2">
      <c r="B54" s="3">
        <f t="shared" si="6"/>
        <v>5.1999999999999975</v>
      </c>
      <c r="C54">
        <f t="shared" si="1"/>
        <v>0.52000000000000024</v>
      </c>
      <c r="D54" s="1">
        <v>40091</v>
      </c>
      <c r="E54">
        <v>5024.33</v>
      </c>
      <c r="F54" s="2">
        <f t="shared" si="3"/>
        <v>7.142141239200539E-3</v>
      </c>
      <c r="G54" s="2"/>
      <c r="H54" s="29">
        <f t="shared" si="7"/>
        <v>-2.1209105363710901E-3</v>
      </c>
      <c r="U54" s="34">
        <v>-1.7410046854654193E-2</v>
      </c>
      <c r="V54">
        <v>53</v>
      </c>
    </row>
    <row r="55" spans="2:22" x14ac:dyDescent="0.2">
      <c r="B55" s="3">
        <f t="shared" si="6"/>
        <v>5.2999999999999972</v>
      </c>
      <c r="C55">
        <f t="shared" si="1"/>
        <v>0.53000000000000025</v>
      </c>
      <c r="D55" s="1">
        <v>40092</v>
      </c>
      <c r="E55">
        <v>5137.9799999999996</v>
      </c>
      <c r="F55" s="2">
        <f t="shared" si="3"/>
        <v>2.2619931413740746E-2</v>
      </c>
      <c r="G55" s="2"/>
      <c r="H55" s="29">
        <f t="shared" si="7"/>
        <v>-1.9404778039899816E-5</v>
      </c>
      <c r="U55" s="34">
        <v>-1.7269893472779851E-2</v>
      </c>
      <c r="V55">
        <v>54</v>
      </c>
    </row>
    <row r="56" spans="2:22" x14ac:dyDescent="0.2">
      <c r="B56" s="3">
        <f t="shared" si="6"/>
        <v>5.3999999999999968</v>
      </c>
      <c r="C56">
        <f t="shared" si="1"/>
        <v>0.54000000000000026</v>
      </c>
      <c r="D56" s="1">
        <v>40093</v>
      </c>
      <c r="E56">
        <v>5108.8999999999996</v>
      </c>
      <c r="F56" s="2">
        <f t="shared" si="3"/>
        <v>-5.6598118326657287E-3</v>
      </c>
      <c r="G56" s="2"/>
      <c r="H56" s="29">
        <f t="shared" si="7"/>
        <v>-5.2257726531610425E-4</v>
      </c>
      <c r="U56" s="34">
        <v>-1.7081269844569258E-2</v>
      </c>
      <c r="V56">
        <v>55</v>
      </c>
    </row>
    <row r="57" spans="2:22" x14ac:dyDescent="0.2">
      <c r="B57" s="3">
        <f t="shared" si="6"/>
        <v>5.4999999999999964</v>
      </c>
      <c r="C57">
        <f t="shared" si="1"/>
        <v>0.55000000000000027</v>
      </c>
      <c r="D57" s="1">
        <v>40094</v>
      </c>
      <c r="E57">
        <v>5154.6400000000003</v>
      </c>
      <c r="F57" s="2">
        <f t="shared" si="3"/>
        <v>8.9530035819844755E-3</v>
      </c>
      <c r="G57" s="2"/>
      <c r="H57" s="29">
        <f t="shared" si="7"/>
        <v>1.5421271248940438E-3</v>
      </c>
      <c r="U57" s="34">
        <v>-1.7040426458400648E-2</v>
      </c>
      <c r="V57">
        <v>56</v>
      </c>
    </row>
    <row r="58" spans="2:22" x14ac:dyDescent="0.2">
      <c r="B58" s="3">
        <f t="shared" si="6"/>
        <v>5.5999999999999961</v>
      </c>
      <c r="C58">
        <f t="shared" si="1"/>
        <v>0.56000000000000028</v>
      </c>
      <c r="D58" s="1">
        <v>40095</v>
      </c>
      <c r="E58">
        <v>5161.87</v>
      </c>
      <c r="F58" s="2">
        <f t="shared" si="3"/>
        <v>1.4026197755807601E-3</v>
      </c>
      <c r="G58" s="2"/>
      <c r="H58" s="29">
        <f t="shared" si="7"/>
        <v>1.6247036476525144E-3</v>
      </c>
      <c r="U58" s="34">
        <v>-1.6768928105338921E-2</v>
      </c>
      <c r="V58">
        <v>57</v>
      </c>
    </row>
    <row r="59" spans="2:22" x14ac:dyDescent="0.2">
      <c r="B59" s="3">
        <f t="shared" si="6"/>
        <v>5.6999999999999957</v>
      </c>
      <c r="C59">
        <f t="shared" si="1"/>
        <v>0.57000000000000028</v>
      </c>
      <c r="D59" s="1">
        <v>40098</v>
      </c>
      <c r="E59">
        <v>5210.17</v>
      </c>
      <c r="F59" s="2">
        <f t="shared" si="3"/>
        <v>9.3570740836170785E-3</v>
      </c>
      <c r="G59" s="2"/>
      <c r="H59" s="29">
        <f t="shared" si="7"/>
        <v>9.1742179939308111E-4</v>
      </c>
      <c r="U59" s="34">
        <v>-1.6749075844255779E-2</v>
      </c>
      <c r="V59">
        <v>58</v>
      </c>
    </row>
    <row r="60" spans="2:22" x14ac:dyDescent="0.2">
      <c r="B60" s="3">
        <f t="shared" si="6"/>
        <v>5.7999999999999954</v>
      </c>
      <c r="C60">
        <f t="shared" si="1"/>
        <v>0.58000000000000029</v>
      </c>
      <c r="D60" s="1">
        <v>40099</v>
      </c>
      <c r="E60">
        <v>5154.1499999999996</v>
      </c>
      <c r="F60" s="2">
        <f t="shared" si="3"/>
        <v>-1.0752048397653091E-2</v>
      </c>
      <c r="G60" s="2"/>
      <c r="H60" s="29">
        <f t="shared" si="7"/>
        <v>-4.2019445893271001E-5</v>
      </c>
      <c r="U60" s="34">
        <v>-1.6481943863851156E-2</v>
      </c>
      <c r="V60">
        <v>59</v>
      </c>
    </row>
    <row r="61" spans="2:22" x14ac:dyDescent="0.2">
      <c r="B61" s="3">
        <f t="shared" si="6"/>
        <v>5.899999999999995</v>
      </c>
      <c r="C61">
        <f t="shared" si="1"/>
        <v>0.5900000000000003</v>
      </c>
      <c r="D61" s="1">
        <v>40100</v>
      </c>
      <c r="E61">
        <v>5256.1</v>
      </c>
      <c r="F61" s="2">
        <f t="shared" si="3"/>
        <v>1.978017713881064E-2</v>
      </c>
      <c r="G61" s="2"/>
      <c r="H61" s="29">
        <f t="shared" si="7"/>
        <v>2.4364130191758537E-3</v>
      </c>
      <c r="U61" s="34">
        <v>-1.6469306408586126E-2</v>
      </c>
      <c r="V61">
        <v>60</v>
      </c>
    </row>
    <row r="62" spans="2:22" x14ac:dyDescent="0.2">
      <c r="B62" s="3">
        <f t="shared" si="6"/>
        <v>5.9999999999999947</v>
      </c>
      <c r="C62" s="5">
        <f t="shared" si="1"/>
        <v>0.60000000000000031</v>
      </c>
      <c r="D62" s="1">
        <v>40101</v>
      </c>
      <c r="E62">
        <v>5222.95</v>
      </c>
      <c r="F62" s="2">
        <f t="shared" si="3"/>
        <v>-6.3069576301821861E-3</v>
      </c>
      <c r="G62" s="8">
        <f>STDEV(F53:F62)</f>
        <v>1.2142039504041507E-2</v>
      </c>
      <c r="H62" s="7">
        <f t="shared" si="7"/>
        <v>3.482610066691527E-3</v>
      </c>
      <c r="I62" s="5"/>
      <c r="J62" s="51"/>
      <c r="K62" s="5"/>
      <c r="L62" s="5"/>
      <c r="U62" s="34">
        <v>-1.6345626134579905E-2</v>
      </c>
      <c r="V62">
        <v>61</v>
      </c>
    </row>
    <row r="63" spans="2:22" x14ac:dyDescent="0.2">
      <c r="B63" s="3">
        <f t="shared" si="6"/>
        <v>6.0999999999999943</v>
      </c>
      <c r="C63">
        <f t="shared" si="1"/>
        <v>0.61000000000000032</v>
      </c>
      <c r="D63" s="1">
        <v>40102</v>
      </c>
      <c r="E63">
        <v>5190.24</v>
      </c>
      <c r="F63" s="2">
        <f t="shared" si="3"/>
        <v>-6.2627442345800644E-3</v>
      </c>
      <c r="G63" s="2"/>
      <c r="H63" s="29">
        <f t="shared" si="7"/>
        <v>4.0273385137853165E-3</v>
      </c>
      <c r="U63" s="34">
        <v>-1.6305984102480409E-2</v>
      </c>
      <c r="V63">
        <v>62</v>
      </c>
    </row>
    <row r="64" spans="2:22" x14ac:dyDescent="0.2">
      <c r="B64" s="3">
        <f t="shared" si="6"/>
        <v>6.199999999999994</v>
      </c>
      <c r="C64">
        <f t="shared" si="1"/>
        <v>0.62000000000000033</v>
      </c>
      <c r="D64" s="1">
        <v>40105</v>
      </c>
      <c r="E64">
        <v>5281.54</v>
      </c>
      <c r="F64" s="2">
        <f t="shared" si="3"/>
        <v>1.7590708714818604E-2</v>
      </c>
      <c r="G64" s="2"/>
      <c r="H64" s="29">
        <f t="shared" si="7"/>
        <v>5.0721952613471235E-3</v>
      </c>
      <c r="U64" s="34">
        <v>-1.6243950234099747E-2</v>
      </c>
      <c r="V64">
        <v>63</v>
      </c>
    </row>
    <row r="65" spans="2:22" x14ac:dyDescent="0.2">
      <c r="B65" s="3">
        <f t="shared" si="6"/>
        <v>6.2999999999999936</v>
      </c>
      <c r="C65">
        <f t="shared" si="1"/>
        <v>0.63000000000000034</v>
      </c>
      <c r="D65" s="1">
        <v>40106</v>
      </c>
      <c r="E65">
        <v>5243.4</v>
      </c>
      <c r="F65" s="2">
        <f t="shared" si="3"/>
        <v>-7.2213786130560509E-3</v>
      </c>
      <c r="G65" s="2"/>
      <c r="H65" s="29">
        <f t="shared" si="7"/>
        <v>2.0880642586674435E-3</v>
      </c>
      <c r="U65" s="34">
        <v>-1.6235182639941059E-2</v>
      </c>
      <c r="V65">
        <v>64</v>
      </c>
    </row>
    <row r="66" spans="2:22" x14ac:dyDescent="0.2">
      <c r="B66" s="3">
        <f t="shared" si="6"/>
        <v>6.3999999999999932</v>
      </c>
      <c r="C66">
        <f t="shared" si="1"/>
        <v>0.64000000000000035</v>
      </c>
      <c r="D66" s="1">
        <v>40107</v>
      </c>
      <c r="E66">
        <v>5257.85</v>
      </c>
      <c r="F66" s="2">
        <f t="shared" si="3"/>
        <v>2.7558454437961455E-3</v>
      </c>
      <c r="G66" s="2"/>
      <c r="H66" s="29">
        <f t="shared" si="7"/>
        <v>2.929629986313631E-3</v>
      </c>
      <c r="U66" s="34">
        <v>-1.5849037366820085E-2</v>
      </c>
      <c r="V66">
        <v>65</v>
      </c>
    </row>
    <row r="67" spans="2:22" x14ac:dyDescent="0.2">
      <c r="B67" s="3">
        <f t="shared" si="6"/>
        <v>6.4999999999999929</v>
      </c>
      <c r="C67">
        <f t="shared" si="1"/>
        <v>0.65000000000000036</v>
      </c>
      <c r="D67" s="1">
        <v>40108</v>
      </c>
      <c r="E67">
        <v>5207.3599999999997</v>
      </c>
      <c r="F67" s="2">
        <f t="shared" si="3"/>
        <v>-9.6027844080757152E-3</v>
      </c>
      <c r="G67" s="2"/>
      <c r="H67" s="29">
        <f t="shared" si="7"/>
        <v>1.074051187307612E-3</v>
      </c>
      <c r="U67" s="34">
        <v>-1.5817898803259345E-2</v>
      </c>
      <c r="V67">
        <v>66</v>
      </c>
    </row>
    <row r="68" spans="2:22" x14ac:dyDescent="0.2">
      <c r="B68" s="3">
        <f t="shared" ref="B68:B99" si="8">B67+tstep2</f>
        <v>6.5999999999999925</v>
      </c>
      <c r="C68">
        <f t="shared" ref="C68:C131" si="9">C67+tstep</f>
        <v>0.66000000000000036</v>
      </c>
      <c r="D68" s="1">
        <v>40109</v>
      </c>
      <c r="E68">
        <v>5242.57</v>
      </c>
      <c r="F68" s="2">
        <f t="shared" ref="F68:F131" si="10">E68/E67-1</f>
        <v>6.7615836047441036E-3</v>
      </c>
      <c r="G68" s="2"/>
      <c r="H68" s="29">
        <f t="shared" si="7"/>
        <v>1.6099475702239462E-3</v>
      </c>
      <c r="U68" s="34">
        <v>-1.5809474616292785E-2</v>
      </c>
      <c r="V68">
        <v>67</v>
      </c>
    </row>
    <row r="69" spans="2:22" x14ac:dyDescent="0.2">
      <c r="B69" s="3">
        <f t="shared" si="8"/>
        <v>6.6999999999999922</v>
      </c>
      <c r="C69">
        <f t="shared" si="9"/>
        <v>0.67000000000000037</v>
      </c>
      <c r="D69" s="1">
        <v>40112</v>
      </c>
      <c r="E69">
        <v>5191.74</v>
      </c>
      <c r="F69" s="2">
        <f t="shared" si="10"/>
        <v>-9.6956263817173927E-3</v>
      </c>
      <c r="G69" s="2"/>
      <c r="H69" s="29">
        <f t="shared" si="7"/>
        <v>-2.9532247630950084E-4</v>
      </c>
      <c r="U69" s="34">
        <v>-1.5635586061426232E-2</v>
      </c>
      <c r="V69">
        <v>68</v>
      </c>
    </row>
    <row r="70" spans="2:22" x14ac:dyDescent="0.2">
      <c r="B70" s="3">
        <f t="shared" si="8"/>
        <v>6.7999999999999918</v>
      </c>
      <c r="C70">
        <f t="shared" si="9"/>
        <v>0.68000000000000038</v>
      </c>
      <c r="D70" s="1">
        <v>40113</v>
      </c>
      <c r="E70">
        <v>5200.97</v>
      </c>
      <c r="F70" s="2">
        <f t="shared" si="10"/>
        <v>1.7778240050543292E-3</v>
      </c>
      <c r="G70" s="2"/>
      <c r="H70" s="29">
        <f t="shared" si="7"/>
        <v>9.5766476396124127E-4</v>
      </c>
      <c r="U70" s="34">
        <v>-1.5588979528119329E-2</v>
      </c>
      <c r="V70">
        <v>69</v>
      </c>
    </row>
    <row r="71" spans="2:22" x14ac:dyDescent="0.2">
      <c r="B71" s="3">
        <f t="shared" si="8"/>
        <v>6.8999999999999915</v>
      </c>
      <c r="C71">
        <f t="shared" si="9"/>
        <v>0.69000000000000039</v>
      </c>
      <c r="D71" s="1">
        <v>40114</v>
      </c>
      <c r="E71">
        <v>5080.42</v>
      </c>
      <c r="F71" s="2">
        <f t="shared" si="10"/>
        <v>-2.3178368650463299E-2</v>
      </c>
      <c r="G71" s="2"/>
      <c r="H71" s="29">
        <f t="shared" si="7"/>
        <v>-3.3381898149661528E-3</v>
      </c>
      <c r="U71" s="34">
        <v>-1.5546763500956517E-2</v>
      </c>
      <c r="V71">
        <v>70</v>
      </c>
    </row>
    <row r="72" spans="2:22" x14ac:dyDescent="0.2">
      <c r="B72" s="3">
        <f t="shared" si="8"/>
        <v>6.9999999999999911</v>
      </c>
      <c r="C72" s="5">
        <f t="shared" si="9"/>
        <v>0.7000000000000004</v>
      </c>
      <c r="D72" s="1">
        <v>40115</v>
      </c>
      <c r="E72">
        <v>5137.72</v>
      </c>
      <c r="F72" s="2">
        <f t="shared" si="10"/>
        <v>1.1278595076785081E-2</v>
      </c>
      <c r="G72" s="8">
        <f>STDEV(F63:F72)</f>
        <v>1.1939604168237052E-2</v>
      </c>
      <c r="H72" s="7">
        <f t="shared" si="7"/>
        <v>-1.5796345442694259E-3</v>
      </c>
      <c r="I72" s="5"/>
      <c r="J72" s="51"/>
      <c r="K72" s="5"/>
      <c r="L72" s="5"/>
      <c r="U72" s="34">
        <v>-1.5496943054923995E-2</v>
      </c>
      <c r="V72">
        <v>71</v>
      </c>
    </row>
    <row r="73" spans="2:22" x14ac:dyDescent="0.2">
      <c r="B73" s="3">
        <f t="shared" si="8"/>
        <v>7.0999999999999908</v>
      </c>
      <c r="C73">
        <f t="shared" si="9"/>
        <v>0.71000000000000041</v>
      </c>
      <c r="D73" s="1">
        <v>40116</v>
      </c>
      <c r="E73">
        <v>5044.55</v>
      </c>
      <c r="F73" s="2">
        <f t="shared" si="10"/>
        <v>-1.8134503242683508E-2</v>
      </c>
      <c r="G73" s="2"/>
      <c r="H73" s="29">
        <f t="shared" si="7"/>
        <v>-2.7668104450797705E-3</v>
      </c>
      <c r="U73" s="34">
        <v>-1.5460167954729376E-2</v>
      </c>
      <c r="V73">
        <v>72</v>
      </c>
    </row>
    <row r="74" spans="2:22" x14ac:dyDescent="0.2">
      <c r="B74" s="3">
        <f t="shared" si="8"/>
        <v>7.1999999999999904</v>
      </c>
      <c r="C74">
        <f t="shared" si="9"/>
        <v>0.72000000000000042</v>
      </c>
      <c r="D74" s="1">
        <v>40119</v>
      </c>
      <c r="E74">
        <v>5104.5</v>
      </c>
      <c r="F74" s="2">
        <f t="shared" si="10"/>
        <v>1.1884112557116078E-2</v>
      </c>
      <c r="G74" s="2"/>
      <c r="H74" s="29">
        <f t="shared" si="7"/>
        <v>-3.3374700608500229E-3</v>
      </c>
      <c r="U74" s="34">
        <v>-1.5253020347089419E-2</v>
      </c>
      <c r="V74">
        <v>73</v>
      </c>
    </row>
    <row r="75" spans="2:22" x14ac:dyDescent="0.2">
      <c r="B75" s="3">
        <f t="shared" si="8"/>
        <v>7.2999999999999901</v>
      </c>
      <c r="C75">
        <f t="shared" si="9"/>
        <v>0.73000000000000043</v>
      </c>
      <c r="D75" s="1">
        <v>40120</v>
      </c>
      <c r="E75">
        <v>5037.21</v>
      </c>
      <c r="F75" s="2">
        <f t="shared" si="10"/>
        <v>-1.3182486041727892E-2</v>
      </c>
      <c r="G75" s="2"/>
      <c r="H75" s="29">
        <f t="shared" si="7"/>
        <v>-3.9335808037172073E-3</v>
      </c>
      <c r="U75" s="34">
        <v>-1.515182714861496E-2</v>
      </c>
      <c r="V75">
        <v>74</v>
      </c>
    </row>
    <row r="76" spans="2:22" x14ac:dyDescent="0.2">
      <c r="B76" s="3">
        <f t="shared" si="8"/>
        <v>7.3999999999999897</v>
      </c>
      <c r="C76">
        <f t="shared" si="9"/>
        <v>0.74000000000000044</v>
      </c>
      <c r="D76" s="1">
        <v>40121</v>
      </c>
      <c r="E76">
        <v>5107.8900000000003</v>
      </c>
      <c r="F76" s="2">
        <f t="shared" si="10"/>
        <v>1.4031577003936757E-2</v>
      </c>
      <c r="G76" s="2"/>
      <c r="H76" s="29">
        <f t="shared" si="7"/>
        <v>-2.806007647703146E-3</v>
      </c>
      <c r="U76" s="34">
        <v>-1.5118219105072606E-2</v>
      </c>
      <c r="V76">
        <v>75</v>
      </c>
    </row>
    <row r="77" spans="2:22" x14ac:dyDescent="0.2">
      <c r="B77" s="3">
        <f t="shared" si="8"/>
        <v>7.4999999999999893</v>
      </c>
      <c r="C77">
        <f t="shared" si="9"/>
        <v>0.75000000000000044</v>
      </c>
      <c r="D77" s="1">
        <v>40122</v>
      </c>
      <c r="E77">
        <v>5125.6400000000003</v>
      </c>
      <c r="F77" s="2">
        <f t="shared" si="10"/>
        <v>3.4750161025394188E-3</v>
      </c>
      <c r="G77" s="2"/>
      <c r="H77" s="29">
        <f t="shared" si="7"/>
        <v>-1.4982275966416326E-3</v>
      </c>
      <c r="U77" s="34">
        <v>-1.5070183615927157E-2</v>
      </c>
      <c r="V77">
        <v>76</v>
      </c>
    </row>
    <row r="78" spans="2:22" x14ac:dyDescent="0.2">
      <c r="B78" s="3">
        <f t="shared" si="8"/>
        <v>7.599999999999989</v>
      </c>
      <c r="C78">
        <f t="shared" si="9"/>
        <v>0.76000000000000045</v>
      </c>
      <c r="D78" s="1">
        <v>40123</v>
      </c>
      <c r="E78">
        <v>5142.72</v>
      </c>
      <c r="F78" s="2">
        <f t="shared" si="10"/>
        <v>3.3322667998532118E-3</v>
      </c>
      <c r="G78" s="2"/>
      <c r="H78" s="29">
        <f t="shared" si="7"/>
        <v>-1.8411592771307218E-3</v>
      </c>
      <c r="U78" s="34">
        <v>-1.5004141768300561E-2</v>
      </c>
      <c r="V78">
        <v>77</v>
      </c>
    </row>
    <row r="79" spans="2:22" x14ac:dyDescent="0.2">
      <c r="B79" s="3">
        <f t="shared" si="8"/>
        <v>7.6999999999999886</v>
      </c>
      <c r="C79">
        <f t="shared" si="9"/>
        <v>0.77000000000000046</v>
      </c>
      <c r="D79" s="1">
        <v>40126</v>
      </c>
      <c r="E79">
        <v>5235.18</v>
      </c>
      <c r="F79" s="2">
        <f t="shared" si="10"/>
        <v>1.7978812768340457E-2</v>
      </c>
      <c r="G79" s="2"/>
      <c r="H79" s="29">
        <f t="shared" si="7"/>
        <v>9.262846378750633E-4</v>
      </c>
      <c r="U79" s="34">
        <v>-1.4870462727691214E-2</v>
      </c>
      <c r="V79">
        <v>78</v>
      </c>
    </row>
    <row r="80" spans="2:22" x14ac:dyDescent="0.2">
      <c r="B80" s="3">
        <f t="shared" si="8"/>
        <v>7.7999999999999883</v>
      </c>
      <c r="C80">
        <f t="shared" si="9"/>
        <v>0.78000000000000047</v>
      </c>
      <c r="D80" s="1">
        <v>40127</v>
      </c>
      <c r="E80">
        <v>5230.55</v>
      </c>
      <c r="F80" s="2">
        <f t="shared" si="10"/>
        <v>-8.844013004328799E-4</v>
      </c>
      <c r="G80" s="2"/>
      <c r="H80" s="29">
        <f t="shared" si="7"/>
        <v>6.6006210732634236E-4</v>
      </c>
      <c r="U80" s="34">
        <v>-1.4697428239149879E-2</v>
      </c>
      <c r="V80">
        <v>79</v>
      </c>
    </row>
    <row r="81" spans="2:22" x14ac:dyDescent="0.2">
      <c r="B81" s="3">
        <f t="shared" si="8"/>
        <v>7.8999999999999879</v>
      </c>
      <c r="C81">
        <f t="shared" si="9"/>
        <v>0.79000000000000048</v>
      </c>
      <c r="D81" s="1">
        <v>40128</v>
      </c>
      <c r="E81">
        <v>5266.75</v>
      </c>
      <c r="F81" s="2">
        <f t="shared" si="10"/>
        <v>6.9208783015171083E-3</v>
      </c>
      <c r="G81" s="2"/>
      <c r="H81" s="29">
        <f t="shared" si="7"/>
        <v>3.669986802524383E-3</v>
      </c>
      <c r="U81" s="34">
        <v>-1.4628858478098139E-2</v>
      </c>
      <c r="V81">
        <v>80</v>
      </c>
    </row>
    <row r="82" spans="2:22" x14ac:dyDescent="0.2">
      <c r="B82" s="3">
        <f t="shared" si="8"/>
        <v>7.9999999999999876</v>
      </c>
      <c r="C82" s="5">
        <f t="shared" si="9"/>
        <v>0.80000000000000049</v>
      </c>
      <c r="D82" s="1">
        <v>40129</v>
      </c>
      <c r="E82">
        <v>5276.5</v>
      </c>
      <c r="F82" s="2">
        <f t="shared" si="10"/>
        <v>1.8512365310674461E-3</v>
      </c>
      <c r="G82" s="8">
        <f>STDEV(F73:F82)</f>
        <v>1.1376885433836187E-2</v>
      </c>
      <c r="H82" s="7">
        <f t="shared" si="7"/>
        <v>2.7272509479526197E-3</v>
      </c>
      <c r="I82" s="5"/>
      <c r="J82" s="41"/>
      <c r="K82" s="5"/>
      <c r="L82" s="5"/>
      <c r="U82" s="34">
        <v>-1.4448631714576665E-2</v>
      </c>
      <c r="V82">
        <v>81</v>
      </c>
    </row>
    <row r="83" spans="2:22" x14ac:dyDescent="0.2">
      <c r="B83" s="3">
        <f t="shared" si="8"/>
        <v>8.0999999999999872</v>
      </c>
      <c r="C83">
        <f t="shared" si="9"/>
        <v>0.8100000000000005</v>
      </c>
      <c r="D83" s="1">
        <v>40130</v>
      </c>
      <c r="E83">
        <v>5296.38</v>
      </c>
      <c r="F83" s="2">
        <f t="shared" si="10"/>
        <v>3.7676490097602322E-3</v>
      </c>
      <c r="G83" s="2"/>
      <c r="H83" s="29">
        <f t="shared" si="7"/>
        <v>4.9174661731969938E-3</v>
      </c>
      <c r="U83" s="34">
        <v>-1.4435073337048188E-2</v>
      </c>
      <c r="V83">
        <v>82</v>
      </c>
    </row>
    <row r="84" spans="2:22" x14ac:dyDescent="0.2">
      <c r="B84" s="3">
        <f t="shared" si="8"/>
        <v>8.1999999999999869</v>
      </c>
      <c r="C84">
        <f t="shared" si="9"/>
        <v>0.82000000000000051</v>
      </c>
      <c r="D84" s="1">
        <v>40133</v>
      </c>
      <c r="E84">
        <v>5382.67</v>
      </c>
      <c r="F84" s="2">
        <f t="shared" si="10"/>
        <v>1.6292259996450342E-2</v>
      </c>
      <c r="G84" s="2"/>
      <c r="H84" s="29">
        <f t="shared" si="7"/>
        <v>5.3582809171304202E-3</v>
      </c>
      <c r="U84" s="34">
        <v>-1.435884629791484E-2</v>
      </c>
      <c r="V84">
        <v>83</v>
      </c>
    </row>
    <row r="85" spans="2:22" x14ac:dyDescent="0.2">
      <c r="B85" s="3">
        <f t="shared" si="8"/>
        <v>8.2999999999999865</v>
      </c>
      <c r="C85">
        <f t="shared" si="9"/>
        <v>0.83000000000000052</v>
      </c>
      <c r="D85" s="1">
        <v>40134</v>
      </c>
      <c r="E85">
        <v>5345.93</v>
      </c>
      <c r="F85" s="2">
        <f t="shared" si="10"/>
        <v>-6.8256088521123637E-3</v>
      </c>
      <c r="G85" s="2"/>
      <c r="H85" s="29">
        <f t="shared" si="7"/>
        <v>5.9939686360919731E-3</v>
      </c>
      <c r="U85" s="34">
        <v>-1.4236033334586784E-2</v>
      </c>
      <c r="V85">
        <v>84</v>
      </c>
    </row>
    <row r="86" spans="2:22" x14ac:dyDescent="0.2">
      <c r="B86" s="3">
        <f t="shared" si="8"/>
        <v>8.3999999999999861</v>
      </c>
      <c r="C86">
        <f t="shared" si="9"/>
        <v>0.84000000000000052</v>
      </c>
      <c r="D86" s="1">
        <v>40135</v>
      </c>
      <c r="E86">
        <v>5342.13</v>
      </c>
      <c r="F86" s="2">
        <f t="shared" si="10"/>
        <v>-7.1082112934517383E-4</v>
      </c>
      <c r="G86" s="2"/>
      <c r="H86" s="29">
        <f t="shared" si="7"/>
        <v>4.5197288227637796E-3</v>
      </c>
      <c r="U86" s="34">
        <v>-1.4224449937857764E-2</v>
      </c>
      <c r="V86">
        <v>85</v>
      </c>
    </row>
    <row r="87" spans="2:22" x14ac:dyDescent="0.2">
      <c r="B87" s="3">
        <f t="shared" si="8"/>
        <v>8.4999999999999858</v>
      </c>
      <c r="C87">
        <f t="shared" si="9"/>
        <v>0.85000000000000053</v>
      </c>
      <c r="D87" s="1">
        <v>40136</v>
      </c>
      <c r="E87">
        <v>5267.7</v>
      </c>
      <c r="F87" s="2">
        <f t="shared" si="10"/>
        <v>-1.3932644843910658E-2</v>
      </c>
      <c r="G87" s="2"/>
      <c r="H87" s="29">
        <f t="shared" si="7"/>
        <v>2.7789627281187721E-3</v>
      </c>
      <c r="U87" s="34">
        <v>-1.4038790314912619E-2</v>
      </c>
      <c r="V87">
        <v>86</v>
      </c>
    </row>
    <row r="88" spans="2:22" x14ac:dyDescent="0.2">
      <c r="B88" s="3">
        <f t="shared" si="8"/>
        <v>8.5999999999999854</v>
      </c>
      <c r="C88">
        <f t="shared" si="9"/>
        <v>0.86000000000000054</v>
      </c>
      <c r="D88" s="1">
        <v>40137</v>
      </c>
      <c r="E88">
        <v>5251.41</v>
      </c>
      <c r="F88" s="2">
        <f t="shared" si="10"/>
        <v>-3.0924312318468816E-3</v>
      </c>
      <c r="G88" s="2"/>
      <c r="H88" s="29">
        <f t="shared" si="7"/>
        <v>2.1364929249487628E-3</v>
      </c>
      <c r="U88" s="34">
        <v>-1.4033340709596498E-2</v>
      </c>
      <c r="V88">
        <v>87</v>
      </c>
    </row>
    <row r="89" spans="2:22" x14ac:dyDescent="0.2">
      <c r="B89" s="3">
        <f t="shared" si="8"/>
        <v>8.6999999999999851</v>
      </c>
      <c r="C89">
        <f t="shared" si="9"/>
        <v>0.87000000000000055</v>
      </c>
      <c r="D89" s="1">
        <v>40140</v>
      </c>
      <c r="E89">
        <v>5355.5</v>
      </c>
      <c r="F89" s="2">
        <f t="shared" si="10"/>
        <v>1.9821343220201904E-2</v>
      </c>
      <c r="G89" s="2"/>
      <c r="H89" s="29">
        <f t="shared" si="7"/>
        <v>2.3207459701349077E-3</v>
      </c>
      <c r="U89" s="34">
        <v>-1.3932644843910658E-2</v>
      </c>
      <c r="V89">
        <v>88</v>
      </c>
    </row>
    <row r="90" spans="2:22" x14ac:dyDescent="0.2">
      <c r="B90" s="3">
        <f t="shared" si="8"/>
        <v>8.7999999999999847</v>
      </c>
      <c r="C90">
        <f t="shared" si="9"/>
        <v>0.88000000000000056</v>
      </c>
      <c r="D90" s="1">
        <v>40141</v>
      </c>
      <c r="E90">
        <v>5323.96</v>
      </c>
      <c r="F90" s="2">
        <f t="shared" si="10"/>
        <v>-5.8892727102978215E-3</v>
      </c>
      <c r="G90" s="2"/>
      <c r="H90" s="29">
        <f t="shared" si="7"/>
        <v>1.8202588291484135E-3</v>
      </c>
      <c r="U90" s="34">
        <v>-1.3914139203194509E-2</v>
      </c>
      <c r="V90">
        <v>89</v>
      </c>
    </row>
    <row r="91" spans="2:22" x14ac:dyDescent="0.2">
      <c r="B91" s="3">
        <f t="shared" si="8"/>
        <v>8.8999999999999844</v>
      </c>
      <c r="C91">
        <f t="shared" si="9"/>
        <v>0.89000000000000057</v>
      </c>
      <c r="D91" s="1">
        <v>40142</v>
      </c>
      <c r="E91">
        <v>5364.81</v>
      </c>
      <c r="F91" s="2">
        <f t="shared" si="10"/>
        <v>7.6728600515405532E-3</v>
      </c>
      <c r="G91" s="2"/>
      <c r="H91" s="29">
        <f t="shared" si="7"/>
        <v>1.895457004150758E-3</v>
      </c>
      <c r="U91" s="34">
        <v>-1.3845312056295467E-2</v>
      </c>
      <c r="V91">
        <v>90</v>
      </c>
    </row>
    <row r="92" spans="2:22" x14ac:dyDescent="0.2">
      <c r="B92" s="3">
        <f t="shared" si="8"/>
        <v>8.999999999999984</v>
      </c>
      <c r="C92" s="5">
        <f t="shared" si="9"/>
        <v>0.90000000000000058</v>
      </c>
      <c r="D92" s="1">
        <v>40143</v>
      </c>
      <c r="E92">
        <v>5194.13</v>
      </c>
      <c r="F92" s="2">
        <f t="shared" si="10"/>
        <v>-3.1814733420195696E-2</v>
      </c>
      <c r="G92" s="8">
        <f>STDEV(F83:F92)</f>
        <v>1.4934618755504362E-2</v>
      </c>
      <c r="H92" s="7">
        <f t="shared" si="7"/>
        <v>-1.4711399909755562E-3</v>
      </c>
      <c r="I92" s="5"/>
      <c r="J92" s="51"/>
      <c r="K92" s="5"/>
      <c r="L92" s="5"/>
      <c r="N92">
        <v>1.1132690818265283E-2</v>
      </c>
      <c r="U92" s="34">
        <v>-1.3748042633690338E-2</v>
      </c>
      <c r="V92">
        <v>91</v>
      </c>
    </row>
    <row r="93" spans="2:22" x14ac:dyDescent="0.2">
      <c r="B93" s="3">
        <f t="shared" si="8"/>
        <v>9.0999999999999837</v>
      </c>
      <c r="C93">
        <f t="shared" si="9"/>
        <v>0.91000000000000059</v>
      </c>
      <c r="D93" s="1">
        <v>40144</v>
      </c>
      <c r="E93">
        <v>5245.73</v>
      </c>
      <c r="F93" s="2">
        <f t="shared" si="10"/>
        <v>9.9342912094999569E-3</v>
      </c>
      <c r="G93" s="2"/>
      <c r="H93" s="29">
        <f t="shared" si="7"/>
        <v>-8.5447577100158381E-4</v>
      </c>
      <c r="U93" s="34">
        <v>-1.361027289701966E-2</v>
      </c>
      <c r="V93">
        <v>92</v>
      </c>
    </row>
    <row r="94" spans="2:22" x14ac:dyDescent="0.2">
      <c r="B94" s="3">
        <f t="shared" si="8"/>
        <v>9.1999999999999833</v>
      </c>
      <c r="C94">
        <f t="shared" si="9"/>
        <v>0.9200000000000006</v>
      </c>
      <c r="D94" s="1">
        <v>40147</v>
      </c>
      <c r="E94">
        <v>5190.68</v>
      </c>
      <c r="F94" s="2">
        <f t="shared" si="10"/>
        <v>-1.0494249608729245E-2</v>
      </c>
      <c r="G94" s="2"/>
      <c r="H94" s="29">
        <f t="shared" si="7"/>
        <v>-3.5331267315195426E-3</v>
      </c>
      <c r="U94" s="34">
        <v>-1.3363502046301101E-2</v>
      </c>
      <c r="V94">
        <v>93</v>
      </c>
    </row>
    <row r="95" spans="2:22" x14ac:dyDescent="0.2">
      <c r="B95" s="3">
        <f t="shared" si="8"/>
        <v>9.2999999999999829</v>
      </c>
      <c r="C95">
        <f t="shared" si="9"/>
        <v>0.9300000000000006</v>
      </c>
      <c r="D95" s="1">
        <v>40148</v>
      </c>
      <c r="E95">
        <v>5312.17</v>
      </c>
      <c r="F95" s="2">
        <f t="shared" si="10"/>
        <v>2.3405411237063412E-2</v>
      </c>
      <c r="G95" s="2"/>
      <c r="H95" s="29">
        <f t="shared" si="7"/>
        <v>-5.1002472260196501E-4</v>
      </c>
      <c r="U95" s="34">
        <v>-1.3254957496468989E-2</v>
      </c>
      <c r="V95">
        <v>94</v>
      </c>
    </row>
    <row r="96" spans="2:22" x14ac:dyDescent="0.2">
      <c r="B96" s="3">
        <f t="shared" si="8"/>
        <v>9.3999999999999826</v>
      </c>
      <c r="C96">
        <f t="shared" si="9"/>
        <v>0.94000000000000061</v>
      </c>
      <c r="D96" s="1">
        <v>40149</v>
      </c>
      <c r="E96">
        <v>5327.39</v>
      </c>
      <c r="F96" s="2">
        <f t="shared" si="10"/>
        <v>2.8651191509307949E-3</v>
      </c>
      <c r="G96" s="2"/>
      <c r="H96" s="29">
        <f t="shared" si="7"/>
        <v>-1.5243069457436808E-4</v>
      </c>
      <c r="U96" s="34">
        <v>-1.3182486041727892E-2</v>
      </c>
      <c r="V96">
        <v>95</v>
      </c>
    </row>
    <row r="97" spans="2:22" x14ac:dyDescent="0.2">
      <c r="B97" s="3">
        <f t="shared" si="8"/>
        <v>9.4999999999999822</v>
      </c>
      <c r="C97">
        <f t="shared" si="9"/>
        <v>0.95000000000000062</v>
      </c>
      <c r="D97" s="1">
        <v>40150</v>
      </c>
      <c r="E97">
        <v>5313</v>
      </c>
      <c r="F97" s="2">
        <f t="shared" si="10"/>
        <v>-2.7011350774019949E-3</v>
      </c>
      <c r="G97" s="2"/>
      <c r="H97" s="29">
        <f t="shared" ref="H97:H101" si="11">AVERAGE(F88:F97)</f>
        <v>9.7072028207649823E-4</v>
      </c>
      <c r="U97" s="34">
        <v>-1.31645210132042E-2</v>
      </c>
      <c r="V97">
        <v>96</v>
      </c>
    </row>
    <row r="98" spans="2:22" x14ac:dyDescent="0.2">
      <c r="B98" s="3">
        <f t="shared" si="8"/>
        <v>9.5999999999999819</v>
      </c>
      <c r="C98">
        <f t="shared" si="9"/>
        <v>0.96000000000000063</v>
      </c>
      <c r="D98" s="1">
        <v>40151</v>
      </c>
      <c r="E98">
        <v>5322.36</v>
      </c>
      <c r="F98" s="2">
        <f t="shared" si="10"/>
        <v>1.7617165443251093E-3</v>
      </c>
      <c r="G98" s="2"/>
      <c r="H98" s="29">
        <f t="shared" si="11"/>
        <v>1.4561350596936974E-3</v>
      </c>
      <c r="U98" s="34">
        <v>-1.3154147520416326E-2</v>
      </c>
      <c r="V98">
        <v>97</v>
      </c>
    </row>
    <row r="99" spans="2:22" x14ac:dyDescent="0.2">
      <c r="B99" s="3">
        <f t="shared" si="8"/>
        <v>9.6999999999999815</v>
      </c>
      <c r="C99">
        <f t="shared" si="9"/>
        <v>0.97000000000000064</v>
      </c>
      <c r="D99" s="1">
        <v>40154</v>
      </c>
      <c r="E99">
        <v>5310.66</v>
      </c>
      <c r="F99" s="2">
        <f t="shared" si="10"/>
        <v>-2.1982729465875872E-3</v>
      </c>
      <c r="G99" s="2"/>
      <c r="H99" s="29">
        <f t="shared" si="11"/>
        <v>-7.4582655698525176E-4</v>
      </c>
      <c r="U99" s="34">
        <v>-1.3047505422166483E-2</v>
      </c>
      <c r="V99">
        <v>98</v>
      </c>
    </row>
    <row r="100" spans="2:22" x14ac:dyDescent="0.2">
      <c r="B100" s="3">
        <f t="shared" ref="B100:B110" si="12">B99+tstep2</f>
        <v>9.7999999999999812</v>
      </c>
      <c r="C100">
        <f t="shared" si="9"/>
        <v>0.98000000000000065</v>
      </c>
      <c r="D100" s="1">
        <v>40155</v>
      </c>
      <c r="E100">
        <v>5223.13</v>
      </c>
      <c r="F100" s="2">
        <f t="shared" si="10"/>
        <v>-1.6481943863851156E-2</v>
      </c>
      <c r="G100" s="2"/>
      <c r="H100" s="29">
        <f t="shared" si="11"/>
        <v>-1.8050936723405854E-3</v>
      </c>
      <c r="U100" s="34">
        <v>-1.2960894550972046E-2</v>
      </c>
      <c r="V100">
        <v>99</v>
      </c>
    </row>
    <row r="101" spans="2:22" x14ac:dyDescent="0.2">
      <c r="B101" s="3">
        <f t="shared" si="12"/>
        <v>9.8999999999999808</v>
      </c>
      <c r="C101">
        <f t="shared" si="9"/>
        <v>0.99000000000000066</v>
      </c>
      <c r="D101" s="1">
        <v>40156</v>
      </c>
      <c r="E101">
        <v>5203.8900000000003</v>
      </c>
      <c r="F101" s="2">
        <f t="shared" si="10"/>
        <v>-3.6836149971376519E-3</v>
      </c>
      <c r="G101" s="2"/>
      <c r="H101" s="29">
        <f t="shared" si="11"/>
        <v>-2.9407411772084057E-3</v>
      </c>
      <c r="U101" s="34">
        <v>-1.2875421082349736E-2</v>
      </c>
      <c r="V101">
        <v>100</v>
      </c>
    </row>
    <row r="102" spans="2:22" x14ac:dyDescent="0.2">
      <c r="B102" s="3">
        <f t="shared" si="12"/>
        <v>9.9999999999999805</v>
      </c>
      <c r="C102" s="5">
        <f t="shared" si="9"/>
        <v>1.0000000000000007</v>
      </c>
      <c r="D102" s="1">
        <v>40157</v>
      </c>
      <c r="E102">
        <v>5244.37</v>
      </c>
      <c r="F102" s="2">
        <f t="shared" si="10"/>
        <v>7.7787962466537852E-3</v>
      </c>
      <c r="G102" s="8">
        <f>STDEV(F93:F102)</f>
        <v>1.1132690818265283E-2</v>
      </c>
      <c r="H102" s="7">
        <f t="shared" ref="H102:H160" si="13">AVERAGE(F93:F102)</f>
        <v>1.0186117894765423E-3</v>
      </c>
      <c r="I102" s="5"/>
      <c r="J102" s="51"/>
      <c r="K102" s="5"/>
      <c r="L102" s="5"/>
      <c r="N102">
        <v>1.0417216675752119E-2</v>
      </c>
      <c r="U102" s="34">
        <v>-1.2784807553348432E-2</v>
      </c>
      <c r="V102">
        <v>101</v>
      </c>
    </row>
    <row r="103" spans="2:22" x14ac:dyDescent="0.2">
      <c r="B103" s="3">
        <f t="shared" si="12"/>
        <v>10.09999999999998</v>
      </c>
      <c r="C103">
        <f t="shared" si="9"/>
        <v>1.0100000000000007</v>
      </c>
      <c r="D103" s="1">
        <v>40158</v>
      </c>
      <c r="E103">
        <v>5261.57</v>
      </c>
      <c r="F103" s="2">
        <f t="shared" si="10"/>
        <v>3.2797075721202607E-3</v>
      </c>
      <c r="G103" s="2"/>
      <c r="H103" s="29">
        <f t="shared" si="13"/>
        <v>3.5315342573857269E-4</v>
      </c>
      <c r="U103" s="34">
        <v>-1.2709259830038233E-2</v>
      </c>
      <c r="V103">
        <v>102</v>
      </c>
    </row>
    <row r="104" spans="2:22" x14ac:dyDescent="0.2">
      <c r="B104" s="3">
        <f t="shared" si="12"/>
        <v>10.19999999999998</v>
      </c>
      <c r="C104">
        <f t="shared" si="9"/>
        <v>1.0200000000000007</v>
      </c>
      <c r="D104" s="1">
        <v>40161</v>
      </c>
      <c r="E104">
        <v>5315.34</v>
      </c>
      <c r="F104" s="2">
        <f t="shared" si="10"/>
        <v>1.0219383187907827E-2</v>
      </c>
      <c r="G104" s="2"/>
      <c r="H104" s="29">
        <f t="shared" si="13"/>
        <v>2.4245167054022798E-3</v>
      </c>
      <c r="U104" s="34">
        <v>-1.2492013963843146E-2</v>
      </c>
      <c r="V104">
        <v>103</v>
      </c>
    </row>
    <row r="105" spans="2:22" x14ac:dyDescent="0.2">
      <c r="B105" s="3">
        <f t="shared" si="12"/>
        <v>10.299999999999979</v>
      </c>
      <c r="C105">
        <f t="shared" si="9"/>
        <v>1.0300000000000007</v>
      </c>
      <c r="D105" s="1">
        <v>40162</v>
      </c>
      <c r="E105">
        <v>5285.77</v>
      </c>
      <c r="F105" s="2">
        <f t="shared" si="10"/>
        <v>-5.5631436559090419E-3</v>
      </c>
      <c r="G105" s="2"/>
      <c r="H105" s="29">
        <f t="shared" si="13"/>
        <v>-4.7233878389496553E-4</v>
      </c>
      <c r="U105" s="34">
        <v>-1.2371305675038191E-2</v>
      </c>
      <c r="V105">
        <v>104</v>
      </c>
    </row>
    <row r="106" spans="2:22" x14ac:dyDescent="0.2">
      <c r="B106" s="3">
        <f t="shared" si="12"/>
        <v>10.399999999999979</v>
      </c>
      <c r="C106">
        <f t="shared" si="9"/>
        <v>1.0400000000000007</v>
      </c>
      <c r="D106" s="1">
        <v>40163</v>
      </c>
      <c r="E106">
        <v>5320.26</v>
      </c>
      <c r="F106" s="2">
        <f t="shared" si="10"/>
        <v>6.525066357408571E-3</v>
      </c>
      <c r="G106" s="2"/>
      <c r="H106" s="29">
        <f t="shared" si="13"/>
        <v>-1.0634406324718792E-4</v>
      </c>
      <c r="U106" s="34">
        <v>-1.2336143466903149E-2</v>
      </c>
      <c r="V106">
        <v>105</v>
      </c>
    </row>
    <row r="107" spans="2:22" x14ac:dyDescent="0.2">
      <c r="B107" s="3">
        <f t="shared" si="12"/>
        <v>10.499999999999979</v>
      </c>
      <c r="C107">
        <f t="shared" si="9"/>
        <v>1.0500000000000007</v>
      </c>
      <c r="D107" s="1">
        <v>40164</v>
      </c>
      <c r="E107">
        <v>5217.6099999999997</v>
      </c>
      <c r="F107" s="2">
        <f t="shared" si="10"/>
        <v>-1.9294169833805164E-2</v>
      </c>
      <c r="G107" s="2"/>
      <c r="H107" s="29">
        <f t="shared" si="13"/>
        <v>-1.7656475388875049E-3</v>
      </c>
      <c r="U107" s="34">
        <v>-1.2211594260901015E-2</v>
      </c>
      <c r="V107">
        <v>106</v>
      </c>
    </row>
    <row r="108" spans="2:22" x14ac:dyDescent="0.2">
      <c r="B108" s="3">
        <f t="shared" si="12"/>
        <v>10.599999999999978</v>
      </c>
      <c r="C108">
        <f t="shared" si="9"/>
        <v>1.0600000000000007</v>
      </c>
      <c r="D108" s="1">
        <v>40165</v>
      </c>
      <c r="E108">
        <v>5196.8100000000004</v>
      </c>
      <c r="F108" s="2">
        <f t="shared" si="10"/>
        <v>-3.9864995658930313E-3</v>
      </c>
      <c r="G108" s="2"/>
      <c r="H108" s="29">
        <f t="shared" si="13"/>
        <v>-2.3404691499093189E-3</v>
      </c>
      <c r="U108" s="34">
        <v>-1.2109483203940896E-2</v>
      </c>
      <c r="V108">
        <v>107</v>
      </c>
    </row>
    <row r="109" spans="2:22" x14ac:dyDescent="0.2">
      <c r="B109" s="3">
        <f t="shared" si="12"/>
        <v>10.699999999999978</v>
      </c>
      <c r="C109">
        <f t="shared" si="9"/>
        <v>1.0700000000000007</v>
      </c>
      <c r="D109" s="1">
        <v>40168</v>
      </c>
      <c r="E109">
        <v>5293.99</v>
      </c>
      <c r="F109" s="2">
        <f t="shared" si="10"/>
        <v>1.8699933228268684E-2</v>
      </c>
      <c r="G109" s="2"/>
      <c r="H109" s="29">
        <f t="shared" si="13"/>
        <v>-2.5064853242369179E-4</v>
      </c>
      <c r="U109" s="34">
        <v>-1.207414379257632E-2</v>
      </c>
      <c r="V109">
        <v>108</v>
      </c>
    </row>
    <row r="110" spans="2:22" x14ac:dyDescent="0.2">
      <c r="B110" s="3">
        <f t="shared" si="12"/>
        <v>10.799999999999978</v>
      </c>
      <c r="C110">
        <f t="shared" si="9"/>
        <v>1.0800000000000007</v>
      </c>
      <c r="D110" s="1">
        <v>40169</v>
      </c>
      <c r="E110">
        <v>5328.66</v>
      </c>
      <c r="F110" s="2">
        <f t="shared" si="10"/>
        <v>6.5489356798935638E-3</v>
      </c>
      <c r="G110" s="2"/>
      <c r="H110" s="29">
        <f t="shared" si="13"/>
        <v>2.0524394219507804E-3</v>
      </c>
      <c r="U110" s="34">
        <v>-1.1902508955771385E-2</v>
      </c>
      <c r="V110">
        <v>109</v>
      </c>
    </row>
    <row r="111" spans="2:22" x14ac:dyDescent="0.2">
      <c r="B111" s="3"/>
      <c r="C111">
        <f t="shared" si="9"/>
        <v>1.0900000000000007</v>
      </c>
      <c r="D111" s="1">
        <v>40170</v>
      </c>
      <c r="E111">
        <v>5372.38</v>
      </c>
      <c r="F111" s="2">
        <f t="shared" si="10"/>
        <v>8.2046893590508319E-3</v>
      </c>
      <c r="G111" s="2"/>
      <c r="H111" s="29">
        <f t="shared" si="13"/>
        <v>3.2412698575696288E-3</v>
      </c>
      <c r="U111" s="34">
        <v>-1.1862410985190697E-2</v>
      </c>
      <c r="V111">
        <v>110</v>
      </c>
    </row>
    <row r="112" spans="2:22" x14ac:dyDescent="0.2">
      <c r="B112" s="3"/>
      <c r="C112" s="5">
        <f t="shared" si="9"/>
        <v>1.1000000000000008</v>
      </c>
      <c r="D112" s="1">
        <v>40171</v>
      </c>
      <c r="E112">
        <v>5402.41</v>
      </c>
      <c r="F112" s="2">
        <f t="shared" si="10"/>
        <v>5.5897013986352384E-3</v>
      </c>
      <c r="G112" s="8">
        <f>STDEV(F103:F112)</f>
        <v>1.0417216675752119E-2</v>
      </c>
      <c r="H112" s="7">
        <f t="shared" si="13"/>
        <v>3.0223603727677741E-3</v>
      </c>
      <c r="I112" s="5"/>
      <c r="J112" s="51"/>
      <c r="K112" s="5"/>
      <c r="L112" s="5"/>
      <c r="N112">
        <v>6.7000715303139301E-3</v>
      </c>
      <c r="U112" s="34">
        <v>-1.1749794572917804E-2</v>
      </c>
      <c r="V112">
        <v>111</v>
      </c>
    </row>
    <row r="113" spans="2:22" x14ac:dyDescent="0.2">
      <c r="B113" s="3"/>
      <c r="C113">
        <f t="shared" si="9"/>
        <v>1.1100000000000008</v>
      </c>
      <c r="D113" s="1">
        <v>40176</v>
      </c>
      <c r="E113">
        <v>5437.61</v>
      </c>
      <c r="F113" s="2">
        <f t="shared" si="10"/>
        <v>6.5156106256281099E-3</v>
      </c>
      <c r="G113" s="2"/>
      <c r="H113" s="29">
        <f t="shared" si="13"/>
        <v>3.345950678118559E-3</v>
      </c>
      <c r="U113" s="34">
        <v>-1.1710028705517961E-2</v>
      </c>
      <c r="V113">
        <v>112</v>
      </c>
    </row>
    <row r="114" spans="2:22" x14ac:dyDescent="0.2">
      <c r="B114" s="3"/>
      <c r="C114">
        <f t="shared" si="9"/>
        <v>1.1200000000000008</v>
      </c>
      <c r="D114" s="1">
        <v>40177</v>
      </c>
      <c r="E114">
        <v>5397.86</v>
      </c>
      <c r="F114" s="2">
        <f t="shared" si="10"/>
        <v>-7.3101969431422775E-3</v>
      </c>
      <c r="G114" s="2"/>
      <c r="H114" s="29">
        <f t="shared" si="13"/>
        <v>1.5929926650135485E-3</v>
      </c>
      <c r="U114" s="34">
        <v>-1.1694040320117005E-2</v>
      </c>
      <c r="V114">
        <v>113</v>
      </c>
    </row>
    <row r="115" spans="2:22" x14ac:dyDescent="0.2">
      <c r="B115" s="3"/>
      <c r="C115">
        <f t="shared" si="9"/>
        <v>1.1300000000000008</v>
      </c>
      <c r="D115" s="1">
        <v>40178</v>
      </c>
      <c r="E115">
        <v>5412.88</v>
      </c>
      <c r="F115" s="2">
        <f t="shared" si="10"/>
        <v>2.7825842092978892E-3</v>
      </c>
      <c r="G115" s="2"/>
      <c r="H115" s="29">
        <f t="shared" si="13"/>
        <v>2.4275654515342414E-3</v>
      </c>
      <c r="U115" s="34">
        <v>-1.1692453251156198E-2</v>
      </c>
      <c r="V115">
        <v>114</v>
      </c>
    </row>
    <row r="116" spans="2:22" x14ac:dyDescent="0.2">
      <c r="B116" s="3"/>
      <c r="C116">
        <f t="shared" si="9"/>
        <v>1.1400000000000008</v>
      </c>
      <c r="D116" s="1">
        <v>40182</v>
      </c>
      <c r="E116">
        <v>5500.34</v>
      </c>
      <c r="F116" s="2">
        <f t="shared" si="10"/>
        <v>1.6157757053546273E-2</v>
      </c>
      <c r="G116" s="2"/>
      <c r="H116" s="29">
        <f t="shared" si="13"/>
        <v>3.3908345211480116E-3</v>
      </c>
      <c r="U116" s="34">
        <v>-1.1526960796971575E-2</v>
      </c>
      <c r="V116">
        <v>115</v>
      </c>
    </row>
    <row r="117" spans="2:22" x14ac:dyDescent="0.2">
      <c r="B117" s="3"/>
      <c r="C117">
        <f t="shared" si="9"/>
        <v>1.1500000000000008</v>
      </c>
      <c r="D117" s="1">
        <v>40183</v>
      </c>
      <c r="E117">
        <v>5522.5</v>
      </c>
      <c r="F117" s="2">
        <f t="shared" si="10"/>
        <v>4.0288418534126791E-3</v>
      </c>
      <c r="G117" s="2"/>
      <c r="H117" s="29">
        <f t="shared" si="13"/>
        <v>5.7231356898697957E-3</v>
      </c>
      <c r="U117" s="34">
        <v>-1.1490181279637746E-2</v>
      </c>
      <c r="V117">
        <v>116</v>
      </c>
    </row>
    <row r="118" spans="2:22" x14ac:dyDescent="0.2">
      <c r="B118" s="3"/>
      <c r="C118">
        <f t="shared" si="9"/>
        <v>1.1600000000000008</v>
      </c>
      <c r="D118" s="1">
        <v>40184</v>
      </c>
      <c r="E118">
        <v>5530.04</v>
      </c>
      <c r="F118" s="2">
        <f t="shared" si="10"/>
        <v>1.3653236758714993E-3</v>
      </c>
      <c r="G118" s="2"/>
      <c r="H118" s="29">
        <f t="shared" si="13"/>
        <v>6.2583180140462491E-3</v>
      </c>
      <c r="U118" s="34">
        <v>-1.1487375852578641E-2</v>
      </c>
      <c r="V118">
        <v>117</v>
      </c>
    </row>
    <row r="119" spans="2:22" x14ac:dyDescent="0.2">
      <c r="B119" s="3"/>
      <c r="C119">
        <f t="shared" si="9"/>
        <v>1.1700000000000008</v>
      </c>
      <c r="D119" s="1">
        <v>40185</v>
      </c>
      <c r="E119">
        <v>5526.72</v>
      </c>
      <c r="F119" s="2">
        <f t="shared" si="10"/>
        <v>-6.0035732110430562E-4</v>
      </c>
      <c r="G119" s="2"/>
      <c r="H119" s="29">
        <f t="shared" si="13"/>
        <v>4.3282889591089498E-3</v>
      </c>
      <c r="U119" s="34">
        <v>-1.1433359510599983E-2</v>
      </c>
      <c r="V119">
        <v>118</v>
      </c>
    </row>
    <row r="120" spans="2:22" x14ac:dyDescent="0.2">
      <c r="B120" s="3"/>
      <c r="C120">
        <f t="shared" si="9"/>
        <v>1.1800000000000008</v>
      </c>
      <c r="D120" s="1">
        <v>40186</v>
      </c>
      <c r="E120">
        <v>5534.24</v>
      </c>
      <c r="F120" s="2">
        <f t="shared" si="10"/>
        <v>1.3606623820276997E-3</v>
      </c>
      <c r="G120" s="2"/>
      <c r="H120" s="29">
        <f t="shared" si="13"/>
        <v>3.8094616293223638E-3</v>
      </c>
      <c r="U120" s="34">
        <v>-1.1402292110673895E-2</v>
      </c>
      <c r="V120">
        <v>119</v>
      </c>
    </row>
    <row r="121" spans="2:22" x14ac:dyDescent="0.2">
      <c r="B121" s="3"/>
      <c r="C121">
        <f t="shared" si="9"/>
        <v>1.1900000000000008</v>
      </c>
      <c r="D121" s="1">
        <v>40189</v>
      </c>
      <c r="E121">
        <v>5538.07</v>
      </c>
      <c r="F121" s="2">
        <f t="shared" si="10"/>
        <v>6.9205527768945174E-4</v>
      </c>
      <c r="G121" s="2"/>
      <c r="H121" s="29">
        <f t="shared" si="13"/>
        <v>3.0581982211862258E-3</v>
      </c>
      <c r="U121" s="34">
        <v>-1.1382914090908192E-2</v>
      </c>
      <c r="V121">
        <v>120</v>
      </c>
    </row>
    <row r="122" spans="2:22" x14ac:dyDescent="0.2">
      <c r="B122" s="3"/>
      <c r="C122" s="5">
        <f t="shared" si="9"/>
        <v>1.2000000000000008</v>
      </c>
      <c r="D122" s="1">
        <v>40190</v>
      </c>
      <c r="E122">
        <v>5498.71</v>
      </c>
      <c r="F122" s="2">
        <f t="shared" si="10"/>
        <v>-7.1071691040379692E-3</v>
      </c>
      <c r="G122" s="8">
        <f>STDEV(F113:F122)</f>
        <v>6.7000715303139301E-3</v>
      </c>
      <c r="H122" s="7">
        <f t="shared" si="13"/>
        <v>1.7885111709189049E-3</v>
      </c>
      <c r="I122" s="5"/>
      <c r="J122" s="5"/>
      <c r="K122" s="5"/>
      <c r="L122" s="5"/>
      <c r="N122">
        <v>8.4328044438962656E-3</v>
      </c>
      <c r="U122" s="34">
        <v>-1.1252925514274592E-2</v>
      </c>
      <c r="V122">
        <v>121</v>
      </c>
    </row>
    <row r="123" spans="2:22" x14ac:dyDescent="0.2">
      <c r="B123" s="3"/>
      <c r="C123">
        <f t="shared" si="9"/>
        <v>1.2100000000000009</v>
      </c>
      <c r="D123" s="1">
        <v>40191</v>
      </c>
      <c r="E123">
        <v>5473.48</v>
      </c>
      <c r="F123" s="2">
        <f t="shared" si="10"/>
        <v>-4.5883489036520064E-3</v>
      </c>
      <c r="G123" s="2"/>
      <c r="H123" s="29">
        <f t="shared" si="13"/>
        <v>6.7811521799089332E-4</v>
      </c>
      <c r="U123" s="34">
        <v>-1.1209947739516224E-2</v>
      </c>
      <c r="V123">
        <v>122</v>
      </c>
    </row>
    <row r="124" spans="2:22" x14ac:dyDescent="0.2">
      <c r="B124" s="3"/>
      <c r="C124">
        <f t="shared" si="9"/>
        <v>1.2200000000000009</v>
      </c>
      <c r="D124" s="1">
        <v>40192</v>
      </c>
      <c r="E124">
        <v>5498.2</v>
      </c>
      <c r="F124" s="2">
        <f t="shared" si="10"/>
        <v>4.5163223397182151E-3</v>
      </c>
      <c r="G124" s="2"/>
      <c r="H124" s="29">
        <f t="shared" si="13"/>
        <v>1.8607671462769425E-3</v>
      </c>
      <c r="U124" s="34">
        <v>-1.1108076472883255E-2</v>
      </c>
      <c r="V124">
        <v>123</v>
      </c>
    </row>
    <row r="125" spans="2:22" x14ac:dyDescent="0.2">
      <c r="B125" s="3"/>
      <c r="C125">
        <f t="shared" si="9"/>
        <v>1.2300000000000009</v>
      </c>
      <c r="D125" s="1">
        <v>40193</v>
      </c>
      <c r="E125">
        <v>5455.37</v>
      </c>
      <c r="F125" s="2">
        <f t="shared" si="10"/>
        <v>-7.7898221236041287E-3</v>
      </c>
      <c r="G125" s="2"/>
      <c r="H125" s="29">
        <f t="shared" si="13"/>
        <v>8.035265129867408E-4</v>
      </c>
      <c r="U125" s="34">
        <v>-1.110218189673795E-2</v>
      </c>
      <c r="V125">
        <v>124</v>
      </c>
    </row>
    <row r="126" spans="2:22" x14ac:dyDescent="0.2">
      <c r="B126" s="3"/>
      <c r="C126">
        <f t="shared" si="9"/>
        <v>1.2400000000000009</v>
      </c>
      <c r="D126" s="1">
        <v>40196</v>
      </c>
      <c r="E126">
        <v>5494.39</v>
      </c>
      <c r="F126" s="2">
        <f t="shared" si="10"/>
        <v>7.1525854341685235E-3</v>
      </c>
      <c r="G126" s="2"/>
      <c r="H126" s="29">
        <f t="shared" si="13"/>
        <v>-9.699064895103415E-5</v>
      </c>
      <c r="U126" s="34">
        <v>-1.110111326590546E-2</v>
      </c>
      <c r="V126">
        <v>125</v>
      </c>
    </row>
    <row r="127" spans="2:22" x14ac:dyDescent="0.2">
      <c r="B127" s="3"/>
      <c r="C127">
        <f t="shared" si="9"/>
        <v>1.2500000000000009</v>
      </c>
      <c r="D127" s="1">
        <v>40197</v>
      </c>
      <c r="E127">
        <v>5513.14</v>
      </c>
      <c r="F127" s="2">
        <f t="shared" si="10"/>
        <v>3.4125717322577298E-3</v>
      </c>
      <c r="G127" s="2"/>
      <c r="H127" s="29">
        <f t="shared" si="13"/>
        <v>-1.5861766106652908E-4</v>
      </c>
      <c r="U127" s="34">
        <v>-1.1100580106727986E-2</v>
      </c>
      <c r="V127">
        <v>126</v>
      </c>
    </row>
    <row r="128" spans="2:22" x14ac:dyDescent="0.2">
      <c r="B128" s="3"/>
      <c r="C128">
        <f t="shared" si="9"/>
        <v>1.2600000000000009</v>
      </c>
      <c r="D128" s="1">
        <v>40198</v>
      </c>
      <c r="E128">
        <v>5420.8</v>
      </c>
      <c r="F128" s="2">
        <f t="shared" si="10"/>
        <v>-1.6749075844255779E-2</v>
      </c>
      <c r="G128" s="2"/>
      <c r="H128" s="29">
        <f t="shared" si="13"/>
        <v>-1.970057613079257E-3</v>
      </c>
      <c r="U128" s="34">
        <v>-1.0923682971689663E-2</v>
      </c>
      <c r="V128">
        <v>127</v>
      </c>
    </row>
    <row r="129" spans="2:22" x14ac:dyDescent="0.2">
      <c r="B129" s="3"/>
      <c r="C129">
        <f t="shared" si="9"/>
        <v>1.2700000000000009</v>
      </c>
      <c r="D129" s="1">
        <v>40199</v>
      </c>
      <c r="E129">
        <v>5335.1</v>
      </c>
      <c r="F129" s="2">
        <f t="shared" si="10"/>
        <v>-1.5809474616292785E-2</v>
      </c>
      <c r="G129" s="2"/>
      <c r="H129" s="29">
        <f t="shared" si="13"/>
        <v>-3.4909693425981048E-3</v>
      </c>
      <c r="U129" s="34">
        <v>-1.0876522861453353E-2</v>
      </c>
      <c r="V129">
        <v>128</v>
      </c>
    </row>
    <row r="130" spans="2:22" x14ac:dyDescent="0.2">
      <c r="B130" s="3"/>
      <c r="C130">
        <f t="shared" si="9"/>
        <v>1.2800000000000009</v>
      </c>
      <c r="D130" s="1">
        <v>40200</v>
      </c>
      <c r="E130">
        <v>5302.99</v>
      </c>
      <c r="F130" s="2">
        <f t="shared" si="10"/>
        <v>-6.0186313283725479E-3</v>
      </c>
      <c r="G130" s="2"/>
      <c r="H130" s="29">
        <f t="shared" si="13"/>
        <v>-4.2288987136381295E-3</v>
      </c>
      <c r="U130" s="34">
        <v>-1.0843273257265085E-2</v>
      </c>
      <c r="V130">
        <v>129</v>
      </c>
    </row>
    <row r="131" spans="2:22" x14ac:dyDescent="0.2">
      <c r="B131" s="3"/>
      <c r="C131">
        <f t="shared" si="9"/>
        <v>1.2900000000000009</v>
      </c>
      <c r="D131" s="1">
        <v>40203</v>
      </c>
      <c r="E131">
        <v>5260.31</v>
      </c>
      <c r="F131" s="2">
        <f t="shared" si="10"/>
        <v>-8.0482897384304142E-3</v>
      </c>
      <c r="G131" s="2"/>
      <c r="H131" s="29">
        <f t="shared" si="13"/>
        <v>-5.1029332152501159E-3</v>
      </c>
      <c r="U131" s="34">
        <v>-1.0770403625428804E-2</v>
      </c>
      <c r="V131">
        <v>130</v>
      </c>
    </row>
    <row r="132" spans="2:22" x14ac:dyDescent="0.2">
      <c r="C132" s="5">
        <f t="shared" ref="C132:C195" si="14">C131+tstep</f>
        <v>1.3000000000000009</v>
      </c>
      <c r="D132" s="1">
        <v>40204</v>
      </c>
      <c r="E132">
        <v>5276.85</v>
      </c>
      <c r="F132" s="2">
        <f t="shared" ref="F132:F195" si="15">E132/E131-1</f>
        <v>3.1443013814775878E-3</v>
      </c>
      <c r="G132" s="8">
        <f>STDEV(F123:F132)</f>
        <v>8.4328044438962656E-3</v>
      </c>
      <c r="H132" s="7">
        <f t="shared" si="13"/>
        <v>-4.0777861666985602E-3</v>
      </c>
      <c r="I132" s="5"/>
      <c r="J132" s="5"/>
      <c r="K132" s="5"/>
      <c r="L132" s="5"/>
      <c r="N132">
        <v>1.1793526360148087E-2</v>
      </c>
      <c r="U132" s="34">
        <v>-1.0752048397653091E-2</v>
      </c>
      <c r="V132">
        <v>131</v>
      </c>
    </row>
    <row r="133" spans="2:22" x14ac:dyDescent="0.2">
      <c r="C133">
        <f t="shared" si="14"/>
        <v>1.3100000000000009</v>
      </c>
      <c r="D133" s="1">
        <v>40205</v>
      </c>
      <c r="E133">
        <v>5217.47</v>
      </c>
      <c r="F133" s="2">
        <f t="shared" si="15"/>
        <v>-1.1252925514274592E-2</v>
      </c>
      <c r="G133" s="2"/>
      <c r="H133" s="29">
        <f t="shared" si="13"/>
        <v>-4.7442438277608186E-3</v>
      </c>
      <c r="U133" s="34">
        <v>-1.073712613670208E-2</v>
      </c>
      <c r="V133">
        <v>132</v>
      </c>
    </row>
    <row r="134" spans="2:22" x14ac:dyDescent="0.2">
      <c r="C134">
        <f t="shared" si="14"/>
        <v>1.320000000000001</v>
      </c>
      <c r="D134" s="1">
        <v>40206</v>
      </c>
      <c r="E134">
        <v>5145.74</v>
      </c>
      <c r="F134" s="2">
        <f t="shared" si="15"/>
        <v>-1.3748042633690338E-2</v>
      </c>
      <c r="G134" s="2"/>
      <c r="H134" s="29">
        <f t="shared" si="13"/>
        <v>-6.5706803251016745E-3</v>
      </c>
      <c r="U134" s="34">
        <v>-1.0710101987443377E-2</v>
      </c>
      <c r="V134">
        <v>133</v>
      </c>
    </row>
    <row r="135" spans="2:22" x14ac:dyDescent="0.2">
      <c r="C135">
        <f t="shared" si="14"/>
        <v>1.330000000000001</v>
      </c>
      <c r="D135" s="1">
        <v>40207</v>
      </c>
      <c r="E135">
        <v>5188.5200000000004</v>
      </c>
      <c r="F135" s="2">
        <f t="shared" si="15"/>
        <v>8.3136730577137996E-3</v>
      </c>
      <c r="G135" s="2"/>
      <c r="H135" s="29">
        <f t="shared" si="13"/>
        <v>-4.9603308069698813E-3</v>
      </c>
      <c r="U135" s="34">
        <v>-1.0655369961347305E-2</v>
      </c>
      <c r="V135">
        <v>134</v>
      </c>
    </row>
    <row r="136" spans="2:22" x14ac:dyDescent="0.2">
      <c r="C136">
        <f t="shared" si="14"/>
        <v>1.340000000000001</v>
      </c>
      <c r="D136" s="1">
        <v>40210</v>
      </c>
      <c r="E136">
        <v>5247.41</v>
      </c>
      <c r="F136" s="2">
        <f t="shared" si="15"/>
        <v>1.1350057434489802E-2</v>
      </c>
      <c r="G136" s="2"/>
      <c r="H136" s="29">
        <f t="shared" si="13"/>
        <v>-4.5405836069377535E-3</v>
      </c>
      <c r="U136" s="34">
        <v>-1.0630085110573839E-2</v>
      </c>
      <c r="V136">
        <v>135</v>
      </c>
    </row>
    <row r="137" spans="2:22" x14ac:dyDescent="0.2">
      <c r="C137">
        <f t="shared" si="14"/>
        <v>1.350000000000001</v>
      </c>
      <c r="D137" s="1">
        <v>40211</v>
      </c>
      <c r="E137">
        <v>5283.31</v>
      </c>
      <c r="F137" s="2">
        <f t="shared" si="15"/>
        <v>6.8414703634747109E-3</v>
      </c>
      <c r="G137" s="2"/>
      <c r="H137" s="29">
        <f t="shared" si="13"/>
        <v>-4.1976937438160554E-3</v>
      </c>
      <c r="U137" s="34">
        <v>-1.0582930571991334E-2</v>
      </c>
      <c r="V137">
        <v>136</v>
      </c>
    </row>
    <row r="138" spans="2:22" x14ac:dyDescent="0.2">
      <c r="C138">
        <f t="shared" si="14"/>
        <v>1.360000000000001</v>
      </c>
      <c r="D138" s="1">
        <v>40212</v>
      </c>
      <c r="E138">
        <v>5253.15</v>
      </c>
      <c r="F138" s="2">
        <f t="shared" si="15"/>
        <v>-5.7085425613868646E-3</v>
      </c>
      <c r="G138" s="2"/>
      <c r="H138" s="29">
        <f t="shared" si="13"/>
        <v>-3.093640415529164E-3</v>
      </c>
      <c r="U138" s="34">
        <v>-1.0565607683477807E-2</v>
      </c>
      <c r="V138">
        <v>137</v>
      </c>
    </row>
    <row r="139" spans="2:22" x14ac:dyDescent="0.2">
      <c r="C139">
        <f t="shared" si="14"/>
        <v>1.370000000000001</v>
      </c>
      <c r="D139" s="1">
        <v>40213</v>
      </c>
      <c r="E139">
        <v>5139.3100000000004</v>
      </c>
      <c r="F139" s="2">
        <f t="shared" si="15"/>
        <v>-2.1670807039585682E-2</v>
      </c>
      <c r="G139" s="2"/>
      <c r="H139" s="29">
        <f t="shared" si="13"/>
        <v>-3.6797736578584538E-3</v>
      </c>
      <c r="U139" s="34">
        <v>-1.0540701105636319E-2</v>
      </c>
      <c r="V139">
        <v>138</v>
      </c>
    </row>
    <row r="140" spans="2:22" x14ac:dyDescent="0.2">
      <c r="C140">
        <f t="shared" si="14"/>
        <v>1.380000000000001</v>
      </c>
      <c r="D140" s="1">
        <v>40214</v>
      </c>
      <c r="E140">
        <v>5060.92</v>
      </c>
      <c r="F140" s="2">
        <f t="shared" si="15"/>
        <v>-1.5253020347089419E-2</v>
      </c>
      <c r="G140" s="2"/>
      <c r="H140" s="29">
        <f t="shared" si="13"/>
        <v>-4.6032125597301413E-3</v>
      </c>
      <c r="U140" s="34">
        <v>-1.052512725938326E-2</v>
      </c>
      <c r="V140">
        <v>139</v>
      </c>
    </row>
    <row r="141" spans="2:22" x14ac:dyDescent="0.2">
      <c r="C141">
        <f t="shared" si="14"/>
        <v>1.390000000000001</v>
      </c>
      <c r="D141" s="1">
        <v>40217</v>
      </c>
      <c r="E141">
        <v>5092.33</v>
      </c>
      <c r="F141" s="2">
        <f t="shared" si="15"/>
        <v>6.2063814484323299E-3</v>
      </c>
      <c r="G141" s="2"/>
      <c r="H141" s="29">
        <f t="shared" si="13"/>
        <v>-3.1777454410438664E-3</v>
      </c>
      <c r="U141" s="34">
        <v>-1.0494249608729245E-2</v>
      </c>
      <c r="V141">
        <v>140</v>
      </c>
    </row>
    <row r="142" spans="2:22" x14ac:dyDescent="0.2">
      <c r="C142" s="5">
        <f t="shared" si="14"/>
        <v>1.400000000000001</v>
      </c>
      <c r="D142" s="1">
        <v>40218</v>
      </c>
      <c r="E142">
        <v>5111.84</v>
      </c>
      <c r="F142" s="2">
        <f t="shared" si="15"/>
        <v>3.8312520987446863E-3</v>
      </c>
      <c r="G142" s="8">
        <f>STDEV(F133:F142)</f>
        <v>1.1793526360148087E-2</v>
      </c>
      <c r="H142" s="7">
        <f t="shared" si="13"/>
        <v>-3.1090503693171566E-3</v>
      </c>
      <c r="I142" s="5"/>
      <c r="J142" s="5"/>
      <c r="K142" s="5"/>
      <c r="L142" s="5"/>
      <c r="N142">
        <v>6.3421271065647582E-3</v>
      </c>
      <c r="U142" s="34">
        <v>-1.0439194021157561E-2</v>
      </c>
      <c r="V142">
        <v>141</v>
      </c>
    </row>
    <row r="143" spans="2:22" x14ac:dyDescent="0.2">
      <c r="C143">
        <f t="shared" si="14"/>
        <v>1.410000000000001</v>
      </c>
      <c r="D143" s="1">
        <v>40219</v>
      </c>
      <c r="E143">
        <v>5131.99</v>
      </c>
      <c r="F143" s="2">
        <f t="shared" si="15"/>
        <v>3.9418291652320026E-3</v>
      </c>
      <c r="G143" s="2"/>
      <c r="H143" s="29">
        <f t="shared" si="13"/>
        <v>-1.5895749013664973E-3</v>
      </c>
      <c r="U143" s="34">
        <v>-1.0418953989580926E-2</v>
      </c>
      <c r="V143">
        <v>142</v>
      </c>
    </row>
    <row r="144" spans="2:22" x14ac:dyDescent="0.2">
      <c r="C144">
        <f t="shared" si="14"/>
        <v>1.420000000000001</v>
      </c>
      <c r="D144" s="1">
        <v>40220</v>
      </c>
      <c r="E144">
        <v>5161.4799999999996</v>
      </c>
      <c r="F144" s="2">
        <f t="shared" si="15"/>
        <v>5.7463089366891484E-3</v>
      </c>
      <c r="G144" s="2"/>
      <c r="H144" s="29">
        <f t="shared" si="13"/>
        <v>3.5986025567145139E-4</v>
      </c>
      <c r="U144" s="34">
        <v>-1.0330546282719122E-2</v>
      </c>
      <c r="V144">
        <v>143</v>
      </c>
    </row>
    <row r="145" spans="3:22" x14ac:dyDescent="0.2">
      <c r="C145">
        <f t="shared" si="14"/>
        <v>1.430000000000001</v>
      </c>
      <c r="D145" s="1">
        <v>40221</v>
      </c>
      <c r="E145">
        <v>5142.45</v>
      </c>
      <c r="F145" s="2">
        <f t="shared" si="15"/>
        <v>-3.6869270054324943E-3</v>
      </c>
      <c r="G145" s="2"/>
      <c r="H145" s="29">
        <f t="shared" si="13"/>
        <v>-8.4019975064317796E-4</v>
      </c>
      <c r="U145" s="34">
        <v>-1.0317656379109197E-2</v>
      </c>
      <c r="V145">
        <v>144</v>
      </c>
    </row>
    <row r="146" spans="3:22" x14ac:dyDescent="0.2">
      <c r="C146">
        <f t="shared" si="14"/>
        <v>1.4400000000000011</v>
      </c>
      <c r="D146" s="1">
        <v>40224</v>
      </c>
      <c r="E146">
        <v>5167.47</v>
      </c>
      <c r="F146" s="2">
        <f t="shared" si="15"/>
        <v>4.8653851763265088E-3</v>
      </c>
      <c r="G146" s="2"/>
      <c r="H146" s="29">
        <f t="shared" si="13"/>
        <v>-1.4886669764595073E-3</v>
      </c>
      <c r="U146" s="34">
        <v>-1.0274128529050186E-2</v>
      </c>
      <c r="V146">
        <v>145</v>
      </c>
    </row>
    <row r="147" spans="3:22" x14ac:dyDescent="0.2">
      <c r="C147">
        <f t="shared" si="14"/>
        <v>1.4500000000000011</v>
      </c>
      <c r="D147" s="1">
        <v>40225</v>
      </c>
      <c r="E147">
        <v>5244.06</v>
      </c>
      <c r="F147" s="2">
        <f t="shared" si="15"/>
        <v>1.4821566453216084E-2</v>
      </c>
      <c r="G147" s="2"/>
      <c r="H147" s="29">
        <f t="shared" si="13"/>
        <v>-6.9065736748536995E-4</v>
      </c>
      <c r="U147" s="34">
        <v>-1.0252763505370077E-2</v>
      </c>
      <c r="V147">
        <v>146</v>
      </c>
    </row>
    <row r="148" spans="3:22" x14ac:dyDescent="0.2">
      <c r="C148">
        <f t="shared" si="14"/>
        <v>1.4600000000000011</v>
      </c>
      <c r="D148" s="1">
        <v>40226</v>
      </c>
      <c r="E148">
        <v>5276.64</v>
      </c>
      <c r="F148" s="2">
        <f t="shared" si="15"/>
        <v>6.2127435612864268E-3</v>
      </c>
      <c r="G148" s="2"/>
      <c r="H148" s="29">
        <f t="shared" si="13"/>
        <v>5.014712447819591E-4</v>
      </c>
      <c r="U148" s="34">
        <v>-1.0248295024439691E-2</v>
      </c>
      <c r="V148">
        <v>147</v>
      </c>
    </row>
    <row r="149" spans="3:22" x14ac:dyDescent="0.2">
      <c r="C149">
        <f t="shared" si="14"/>
        <v>1.4700000000000011</v>
      </c>
      <c r="D149" s="1">
        <v>40227</v>
      </c>
      <c r="E149">
        <v>5325.09</v>
      </c>
      <c r="F149" s="2">
        <f t="shared" si="15"/>
        <v>9.1819794414627065E-3</v>
      </c>
      <c r="G149" s="2"/>
      <c r="H149" s="29">
        <f t="shared" si="13"/>
        <v>3.5867498928867981E-3</v>
      </c>
      <c r="U149" s="34">
        <v>-1.0247095571111142E-2</v>
      </c>
      <c r="V149">
        <v>148</v>
      </c>
    </row>
    <row r="150" spans="3:22" x14ac:dyDescent="0.2">
      <c r="C150">
        <f t="shared" si="14"/>
        <v>1.4800000000000011</v>
      </c>
      <c r="D150" s="1">
        <v>40228</v>
      </c>
      <c r="E150">
        <v>5358.17</v>
      </c>
      <c r="F150" s="2">
        <f t="shared" si="15"/>
        <v>6.2121015795038037E-3</v>
      </c>
      <c r="G150" s="2"/>
      <c r="H150" s="29">
        <f t="shared" si="13"/>
        <v>5.7332620855461199E-3</v>
      </c>
      <c r="U150" s="34">
        <v>-1.0153208886250265E-2</v>
      </c>
      <c r="V150">
        <v>149</v>
      </c>
    </row>
    <row r="151" spans="3:22" x14ac:dyDescent="0.2">
      <c r="C151">
        <f t="shared" si="14"/>
        <v>1.4900000000000011</v>
      </c>
      <c r="D151" s="1">
        <v>40231</v>
      </c>
      <c r="E151">
        <v>5352.07</v>
      </c>
      <c r="F151" s="2">
        <f t="shared" si="15"/>
        <v>-1.1384483881624607E-3</v>
      </c>
      <c r="G151" s="2"/>
      <c r="H151" s="29">
        <f t="shared" si="13"/>
        <v>4.9987791018866416E-3</v>
      </c>
      <c r="U151" s="34">
        <v>-1.0151255453460628E-2</v>
      </c>
      <c r="V151">
        <v>150</v>
      </c>
    </row>
    <row r="152" spans="3:22" x14ac:dyDescent="0.2">
      <c r="C152" s="5">
        <f t="shared" si="14"/>
        <v>1.5000000000000011</v>
      </c>
      <c r="D152" s="1">
        <v>40232</v>
      </c>
      <c r="E152">
        <v>5315.09</v>
      </c>
      <c r="F152" s="2">
        <f t="shared" si="15"/>
        <v>-6.9094761466123034E-3</v>
      </c>
      <c r="G152" s="8">
        <f>STDEV(F143:F152)</f>
        <v>6.3421271065647582E-3</v>
      </c>
      <c r="H152" s="7">
        <f t="shared" si="13"/>
        <v>3.9247062773509426E-3</v>
      </c>
      <c r="I152" s="5"/>
      <c r="J152" s="5"/>
      <c r="K152" s="5"/>
      <c r="L152" s="5"/>
      <c r="N152">
        <v>8.5529568730875246E-3</v>
      </c>
      <c r="U152" s="34">
        <v>-1.0107556021624942E-2</v>
      </c>
      <c r="V152">
        <v>151</v>
      </c>
    </row>
    <row r="153" spans="3:22" x14ac:dyDescent="0.2">
      <c r="C153">
        <f t="shared" si="14"/>
        <v>1.5100000000000011</v>
      </c>
      <c r="D153" s="1">
        <v>40233</v>
      </c>
      <c r="E153">
        <v>5342.92</v>
      </c>
      <c r="F153" s="2">
        <f t="shared" si="15"/>
        <v>5.2360355139799974E-3</v>
      </c>
      <c r="G153" s="2"/>
      <c r="H153" s="29">
        <f t="shared" si="13"/>
        <v>4.0541269122257419E-3</v>
      </c>
      <c r="U153" s="34">
        <v>-1.0070380923840716E-2</v>
      </c>
      <c r="V153">
        <v>152</v>
      </c>
    </row>
    <row r="154" spans="3:22" x14ac:dyDescent="0.2">
      <c r="C154">
        <f t="shared" si="14"/>
        <v>1.5200000000000011</v>
      </c>
      <c r="D154" s="1">
        <v>40234</v>
      </c>
      <c r="E154">
        <v>5278.22</v>
      </c>
      <c r="F154" s="2">
        <f t="shared" si="15"/>
        <v>-1.2109483203940896E-2</v>
      </c>
      <c r="G154" s="2"/>
      <c r="H154" s="29">
        <f t="shared" si="13"/>
        <v>2.2685476981627374E-3</v>
      </c>
      <c r="U154" s="34">
        <v>-1.0062767568106867E-2</v>
      </c>
      <c r="V154">
        <v>153</v>
      </c>
    </row>
    <row r="155" spans="3:22" x14ac:dyDescent="0.2">
      <c r="C155">
        <f t="shared" si="14"/>
        <v>1.5300000000000011</v>
      </c>
      <c r="D155" s="1">
        <v>40235</v>
      </c>
      <c r="E155">
        <v>5354.52</v>
      </c>
      <c r="F155" s="2">
        <f t="shared" si="15"/>
        <v>1.4455630875560344E-2</v>
      </c>
      <c r="G155" s="2"/>
      <c r="H155" s="29">
        <f t="shared" si="13"/>
        <v>4.0828034862620214E-3</v>
      </c>
      <c r="U155" s="34">
        <v>-9.9479037900926937E-3</v>
      </c>
      <c r="V155">
        <v>154</v>
      </c>
    </row>
    <row r="156" spans="3:22" x14ac:dyDescent="0.2">
      <c r="C156">
        <f t="shared" si="14"/>
        <v>1.5400000000000011</v>
      </c>
      <c r="D156" s="1">
        <v>40238</v>
      </c>
      <c r="E156">
        <v>5405.94</v>
      </c>
      <c r="F156" s="2">
        <f t="shared" si="15"/>
        <v>9.6031016785815826E-3</v>
      </c>
      <c r="G156" s="2"/>
      <c r="H156" s="29">
        <f t="shared" si="13"/>
        <v>4.5565751364875281E-3</v>
      </c>
      <c r="U156" s="34">
        <v>-9.9267717425076674E-3</v>
      </c>
      <c r="V156">
        <v>155</v>
      </c>
    </row>
    <row r="157" spans="3:22" x14ac:dyDescent="0.2">
      <c r="C157">
        <f t="shared" si="14"/>
        <v>1.5500000000000012</v>
      </c>
      <c r="D157" s="1">
        <v>40239</v>
      </c>
      <c r="E157">
        <v>5484.06</v>
      </c>
      <c r="F157" s="2">
        <f t="shared" si="15"/>
        <v>1.4450770818766223E-2</v>
      </c>
      <c r="G157" s="2"/>
      <c r="H157" s="29">
        <f t="shared" si="13"/>
        <v>4.5194955730425423E-3</v>
      </c>
      <c r="U157" s="34">
        <v>-9.9145729755122369E-3</v>
      </c>
      <c r="V157">
        <v>156</v>
      </c>
    </row>
    <row r="158" spans="3:22" x14ac:dyDescent="0.2">
      <c r="C158">
        <f t="shared" si="14"/>
        <v>1.5600000000000012</v>
      </c>
      <c r="D158" s="1">
        <v>40240</v>
      </c>
      <c r="E158">
        <v>5533.21</v>
      </c>
      <c r="F158" s="2">
        <f t="shared" si="15"/>
        <v>8.9623381217565079E-3</v>
      </c>
      <c r="G158" s="2"/>
      <c r="H158" s="29">
        <f t="shared" si="13"/>
        <v>4.7944550290895506E-3</v>
      </c>
      <c r="U158" s="34">
        <v>-9.8787545481943129E-3</v>
      </c>
      <c r="V158">
        <v>157</v>
      </c>
    </row>
    <row r="159" spans="3:22" x14ac:dyDescent="0.2">
      <c r="C159">
        <f t="shared" si="14"/>
        <v>1.5700000000000012</v>
      </c>
      <c r="D159" s="1">
        <v>40241</v>
      </c>
      <c r="E159">
        <v>5527.16</v>
      </c>
      <c r="F159" s="2">
        <f t="shared" si="15"/>
        <v>-1.0933978648921538E-3</v>
      </c>
      <c r="G159" s="2"/>
      <c r="H159" s="29">
        <f t="shared" si="13"/>
        <v>3.7669172984540642E-3</v>
      </c>
      <c r="U159" s="34">
        <v>-9.8767127864544113E-3</v>
      </c>
      <c r="V159">
        <v>158</v>
      </c>
    </row>
    <row r="160" spans="3:22" x14ac:dyDescent="0.2">
      <c r="C160">
        <f t="shared" si="14"/>
        <v>1.5800000000000012</v>
      </c>
      <c r="D160" s="1">
        <v>40242</v>
      </c>
      <c r="E160">
        <v>5599.76</v>
      </c>
      <c r="F160" s="2">
        <f t="shared" si="15"/>
        <v>1.3135136308701112E-2</v>
      </c>
      <c r="G160" s="2"/>
      <c r="H160" s="29">
        <f t="shared" si="13"/>
        <v>4.4592207713737954E-3</v>
      </c>
      <c r="U160" s="34">
        <v>-9.8375010143213482E-3</v>
      </c>
      <c r="V160">
        <v>159</v>
      </c>
    </row>
    <row r="161" spans="3:22" x14ac:dyDescent="0.2">
      <c r="C161">
        <f t="shared" si="14"/>
        <v>1.5900000000000012</v>
      </c>
      <c r="D161" s="1">
        <v>40245</v>
      </c>
      <c r="E161">
        <v>5606.72</v>
      </c>
      <c r="F161" s="2">
        <f t="shared" si="15"/>
        <v>1.2429104104461075E-3</v>
      </c>
      <c r="G161" s="2"/>
      <c r="H161" s="29">
        <f t="shared" ref="H161" si="16">AVERAGE(F152:F161)</f>
        <v>4.6973566512346519E-3</v>
      </c>
      <c r="U161" s="34">
        <v>-9.7180351717798263E-3</v>
      </c>
      <c r="V161">
        <v>160</v>
      </c>
    </row>
    <row r="162" spans="3:22" x14ac:dyDescent="0.2">
      <c r="C162" s="5">
        <f t="shared" si="14"/>
        <v>1.6000000000000012</v>
      </c>
      <c r="D162" s="1">
        <v>40246</v>
      </c>
      <c r="E162">
        <v>5602.3</v>
      </c>
      <c r="F162" s="2">
        <f t="shared" si="15"/>
        <v>-7.8833970663771957E-4</v>
      </c>
      <c r="G162" s="8">
        <f>STDEV(F153:F162)</f>
        <v>8.5529568730875246E-3</v>
      </c>
      <c r="H162" s="7">
        <f t="shared" ref="H162:H224" si="17">AVERAGE(F153:F162)</f>
        <v>5.3094702952321106E-3</v>
      </c>
      <c r="I162" s="5"/>
      <c r="J162" s="5"/>
      <c r="K162" s="5"/>
      <c r="L162" s="5"/>
      <c r="N162">
        <v>4.113010967393799E-3</v>
      </c>
      <c r="U162" s="34">
        <v>-9.7048539855881799E-3</v>
      </c>
      <c r="V162">
        <v>161</v>
      </c>
    </row>
    <row r="163" spans="3:22" x14ac:dyDescent="0.2">
      <c r="C163">
        <f t="shared" si="14"/>
        <v>1.6100000000000012</v>
      </c>
      <c r="D163" s="1">
        <v>40247</v>
      </c>
      <c r="E163">
        <v>5640.57</v>
      </c>
      <c r="F163" s="2">
        <f t="shared" si="15"/>
        <v>6.8311229316528888E-3</v>
      </c>
      <c r="G163" s="2"/>
      <c r="H163" s="29">
        <f t="shared" si="17"/>
        <v>5.4689790369993998E-3</v>
      </c>
      <c r="U163" s="34">
        <v>-9.6956263817173927E-3</v>
      </c>
      <c r="V163">
        <v>162</v>
      </c>
    </row>
    <row r="164" spans="3:22" x14ac:dyDescent="0.2">
      <c r="C164">
        <f t="shared" si="14"/>
        <v>1.6200000000000012</v>
      </c>
      <c r="D164" s="1">
        <v>40248</v>
      </c>
      <c r="E164">
        <v>5617.26</v>
      </c>
      <c r="F164" s="2">
        <f t="shared" si="15"/>
        <v>-4.1325610709554983E-3</v>
      </c>
      <c r="G164" s="2"/>
      <c r="H164" s="29">
        <f t="shared" si="17"/>
        <v>6.2666712502979392E-3</v>
      </c>
      <c r="U164" s="34">
        <v>-9.6027844080757152E-3</v>
      </c>
      <c r="V164">
        <v>163</v>
      </c>
    </row>
    <row r="165" spans="3:22" x14ac:dyDescent="0.2">
      <c r="C165">
        <f t="shared" si="14"/>
        <v>1.6300000000000012</v>
      </c>
      <c r="D165" s="1">
        <v>40249</v>
      </c>
      <c r="E165">
        <v>5625.65</v>
      </c>
      <c r="F165" s="2">
        <f t="shared" si="15"/>
        <v>1.4936107639667018E-3</v>
      </c>
      <c r="G165" s="2"/>
      <c r="H165" s="29">
        <f t="shared" si="17"/>
        <v>4.9704692391385752E-3</v>
      </c>
      <c r="U165" s="34">
        <v>-9.5755783890441037E-3</v>
      </c>
      <c r="V165">
        <v>164</v>
      </c>
    </row>
    <row r="166" spans="3:22" x14ac:dyDescent="0.2">
      <c r="C166">
        <f t="shared" si="14"/>
        <v>1.6400000000000012</v>
      </c>
      <c r="D166" s="1">
        <v>40252</v>
      </c>
      <c r="E166">
        <v>5593.85</v>
      </c>
      <c r="F166" s="2">
        <f t="shared" si="15"/>
        <v>-5.6526801347398514E-3</v>
      </c>
      <c r="G166" s="2"/>
      <c r="H166" s="29">
        <f t="shared" si="17"/>
        <v>3.4448910578064318E-3</v>
      </c>
      <c r="U166" s="34">
        <v>-9.5143144885802E-3</v>
      </c>
      <c r="V166">
        <v>165</v>
      </c>
    </row>
    <row r="167" spans="3:22" x14ac:dyDescent="0.2">
      <c r="C167">
        <f t="shared" si="14"/>
        <v>1.6500000000000012</v>
      </c>
      <c r="D167" s="1">
        <v>40253</v>
      </c>
      <c r="E167">
        <v>5620.43</v>
      </c>
      <c r="F167" s="2">
        <f t="shared" si="15"/>
        <v>4.7516468979325044E-3</v>
      </c>
      <c r="G167" s="2"/>
      <c r="H167" s="29">
        <f t="shared" si="17"/>
        <v>2.4749786657230601E-3</v>
      </c>
      <c r="U167" s="34">
        <v>-9.5078137655272288E-3</v>
      </c>
      <c r="V167">
        <v>166</v>
      </c>
    </row>
    <row r="168" spans="3:22" x14ac:dyDescent="0.2">
      <c r="C168">
        <f t="shared" si="14"/>
        <v>1.6600000000000013</v>
      </c>
      <c r="D168" s="1">
        <v>40254</v>
      </c>
      <c r="E168">
        <v>5644.63</v>
      </c>
      <c r="F168" s="2">
        <f t="shared" si="15"/>
        <v>4.3057203808249955E-3</v>
      </c>
      <c r="G168" s="2"/>
      <c r="H168" s="29">
        <f t="shared" si="17"/>
        <v>2.0093168916299085E-3</v>
      </c>
      <c r="U168" s="34">
        <v>-9.4621979174900339E-3</v>
      </c>
      <c r="V168">
        <v>167</v>
      </c>
    </row>
    <row r="169" spans="3:22" x14ac:dyDescent="0.2">
      <c r="C169">
        <f t="shared" si="14"/>
        <v>1.6700000000000013</v>
      </c>
      <c r="D169" s="1">
        <v>40255</v>
      </c>
      <c r="E169">
        <v>5642.62</v>
      </c>
      <c r="F169" s="2">
        <f t="shared" si="15"/>
        <v>-3.5609065607489221E-4</v>
      </c>
      <c r="G169" s="2"/>
      <c r="H169" s="29">
        <f t="shared" si="17"/>
        <v>2.0830476125116349E-3</v>
      </c>
      <c r="U169" s="34">
        <v>-9.4321493020022018E-3</v>
      </c>
      <c r="V169">
        <v>168</v>
      </c>
    </row>
    <row r="170" spans="3:22" x14ac:dyDescent="0.2">
      <c r="C170">
        <f t="shared" si="14"/>
        <v>1.6800000000000013</v>
      </c>
      <c r="D170" s="1">
        <v>40256</v>
      </c>
      <c r="E170">
        <v>5650.12</v>
      </c>
      <c r="F170" s="2">
        <f t="shared" si="15"/>
        <v>1.3291697828314852E-3</v>
      </c>
      <c r="G170" s="2"/>
      <c r="H170" s="29">
        <f t="shared" si="17"/>
        <v>9.0245095992467215E-4</v>
      </c>
      <c r="U170" s="34">
        <v>-9.3114002714964617E-3</v>
      </c>
      <c r="V170">
        <v>169</v>
      </c>
    </row>
    <row r="171" spans="3:22" x14ac:dyDescent="0.2">
      <c r="C171">
        <f t="shared" si="14"/>
        <v>1.6900000000000013</v>
      </c>
      <c r="D171" s="1">
        <v>40259</v>
      </c>
      <c r="E171">
        <v>5644.54</v>
      </c>
      <c r="F171" s="2">
        <f t="shared" si="15"/>
        <v>-9.8758964411371775E-4</v>
      </c>
      <c r="G171" s="2"/>
      <c r="H171" s="29">
        <f t="shared" si="17"/>
        <v>6.7940095446868967E-4</v>
      </c>
      <c r="U171" s="34">
        <v>-9.1667567386728432E-3</v>
      </c>
      <c r="V171">
        <v>170</v>
      </c>
    </row>
    <row r="172" spans="3:22" x14ac:dyDescent="0.2">
      <c r="C172" s="5">
        <f t="shared" si="14"/>
        <v>1.7000000000000013</v>
      </c>
      <c r="D172" s="1">
        <v>40260</v>
      </c>
      <c r="E172">
        <v>5673.63</v>
      </c>
      <c r="F172" s="2">
        <f t="shared" si="15"/>
        <v>5.153652910600437E-3</v>
      </c>
      <c r="G172" s="8">
        <f>STDEV(F163:F172)</f>
        <v>4.113010967393799E-3</v>
      </c>
      <c r="H172" s="7">
        <f t="shared" si="17"/>
        <v>1.2736002161925053E-3</v>
      </c>
      <c r="I172" s="5"/>
      <c r="J172" s="5"/>
      <c r="K172" s="5"/>
      <c r="L172" s="5"/>
      <c r="N172">
        <v>6.6073555931982844E-3</v>
      </c>
      <c r="U172" s="34">
        <v>-9.0705637529806538E-3</v>
      </c>
      <c r="V172">
        <v>171</v>
      </c>
    </row>
    <row r="173" spans="3:22" x14ac:dyDescent="0.2">
      <c r="C173">
        <f t="shared" si="14"/>
        <v>1.7100000000000013</v>
      </c>
      <c r="D173" s="1">
        <v>40261</v>
      </c>
      <c r="E173">
        <v>5677.88</v>
      </c>
      <c r="F173" s="2">
        <f t="shared" si="15"/>
        <v>7.4907951346836477E-4</v>
      </c>
      <c r="G173" s="2"/>
      <c r="H173" s="29">
        <f t="shared" si="17"/>
        <v>6.6539587437405292E-4</v>
      </c>
      <c r="U173" s="34">
        <v>-9.0284040768432439E-3</v>
      </c>
      <c r="V173">
        <v>172</v>
      </c>
    </row>
    <row r="174" spans="3:22" x14ac:dyDescent="0.2">
      <c r="C174">
        <f t="shared" si="14"/>
        <v>1.7200000000000013</v>
      </c>
      <c r="D174" s="1">
        <v>40262</v>
      </c>
      <c r="E174">
        <v>5727.65</v>
      </c>
      <c r="F174" s="2">
        <f t="shared" si="15"/>
        <v>8.7655956096288623E-3</v>
      </c>
      <c r="G174" s="2"/>
      <c r="H174" s="29">
        <f t="shared" si="17"/>
        <v>1.9552115424324888E-3</v>
      </c>
      <c r="U174" s="34">
        <v>-8.911233424601317E-3</v>
      </c>
      <c r="V174">
        <v>173</v>
      </c>
    </row>
    <row r="175" spans="3:22" x14ac:dyDescent="0.2">
      <c r="C175">
        <f t="shared" si="14"/>
        <v>1.7300000000000013</v>
      </c>
      <c r="D175" s="1">
        <v>40263</v>
      </c>
      <c r="E175">
        <v>5703.02</v>
      </c>
      <c r="F175" s="2">
        <f t="shared" si="15"/>
        <v>-4.3001929237993508E-3</v>
      </c>
      <c r="G175" s="2"/>
      <c r="H175" s="29">
        <f t="shared" si="17"/>
        <v>1.3758311736558836E-3</v>
      </c>
      <c r="U175" s="34">
        <v>-8.8432682983183852E-3</v>
      </c>
      <c r="V175">
        <v>174</v>
      </c>
    </row>
    <row r="176" spans="3:22" x14ac:dyDescent="0.2">
      <c r="C176">
        <f t="shared" si="14"/>
        <v>1.7400000000000013</v>
      </c>
      <c r="D176" s="1">
        <v>40266</v>
      </c>
      <c r="E176">
        <v>5710.66</v>
      </c>
      <c r="F176" s="2">
        <f t="shared" si="15"/>
        <v>1.3396411024333421E-3</v>
      </c>
      <c r="G176" s="2"/>
      <c r="H176" s="29">
        <f t="shared" si="17"/>
        <v>2.0750632973732031E-3</v>
      </c>
      <c r="U176" s="34">
        <v>-8.8058951039710065E-3</v>
      </c>
      <c r="V176">
        <v>175</v>
      </c>
    </row>
    <row r="177" spans="3:22" x14ac:dyDescent="0.2">
      <c r="C177">
        <f t="shared" si="14"/>
        <v>1.7500000000000013</v>
      </c>
      <c r="D177" s="1">
        <v>40267</v>
      </c>
      <c r="E177">
        <v>5672.32</v>
      </c>
      <c r="F177" s="2">
        <f t="shared" si="15"/>
        <v>-6.7137598806442655E-3</v>
      </c>
      <c r="G177" s="2"/>
      <c r="H177" s="29">
        <f t="shared" si="17"/>
        <v>9.285226195155261E-4</v>
      </c>
      <c r="U177" s="34">
        <v>-8.7247080198340488E-3</v>
      </c>
      <c r="V177">
        <v>176</v>
      </c>
    </row>
    <row r="178" spans="3:22" x14ac:dyDescent="0.2">
      <c r="C178">
        <f t="shared" si="14"/>
        <v>1.7600000000000013</v>
      </c>
      <c r="D178" s="1">
        <v>40268</v>
      </c>
      <c r="E178">
        <v>5679.64</v>
      </c>
      <c r="F178" s="2">
        <f t="shared" si="15"/>
        <v>1.2904772650346175E-3</v>
      </c>
      <c r="G178" s="2"/>
      <c r="H178" s="29">
        <f t="shared" si="17"/>
        <v>6.269983079364883E-4</v>
      </c>
      <c r="U178" s="34">
        <v>-8.5711570036919316E-3</v>
      </c>
      <c r="V178">
        <v>177</v>
      </c>
    </row>
    <row r="179" spans="3:22" x14ac:dyDescent="0.2">
      <c r="C179">
        <f t="shared" si="14"/>
        <v>1.7700000000000014</v>
      </c>
      <c r="D179" s="1">
        <v>40269</v>
      </c>
      <c r="E179">
        <v>5744.89</v>
      </c>
      <c r="F179" s="2">
        <f t="shared" si="15"/>
        <v>1.1488404194632151E-2</v>
      </c>
      <c r="G179" s="2"/>
      <c r="H179" s="29">
        <f t="shared" si="17"/>
        <v>1.8114477930071926E-3</v>
      </c>
      <c r="U179" s="34">
        <v>-8.566380773542881E-3</v>
      </c>
      <c r="V179">
        <v>178</v>
      </c>
    </row>
    <row r="180" spans="3:22" x14ac:dyDescent="0.2">
      <c r="C180">
        <f t="shared" si="14"/>
        <v>1.7800000000000014</v>
      </c>
      <c r="D180" s="1">
        <v>40274</v>
      </c>
      <c r="E180">
        <v>5780.35</v>
      </c>
      <c r="F180" s="2">
        <f t="shared" si="15"/>
        <v>6.1724419440580824E-3</v>
      </c>
      <c r="G180" s="2"/>
      <c r="H180" s="29">
        <f t="shared" si="17"/>
        <v>2.2957750091298522E-3</v>
      </c>
      <c r="U180" s="34">
        <v>-8.0705298418248805E-3</v>
      </c>
      <c r="V180">
        <v>179</v>
      </c>
    </row>
    <row r="181" spans="3:22" x14ac:dyDescent="0.2">
      <c r="C181">
        <f t="shared" si="14"/>
        <v>1.7900000000000014</v>
      </c>
      <c r="D181" s="1">
        <v>40275</v>
      </c>
      <c r="E181">
        <v>5762.06</v>
      </c>
      <c r="F181" s="2">
        <f t="shared" si="15"/>
        <v>-3.164168259707445E-3</v>
      </c>
      <c r="G181" s="2"/>
      <c r="H181" s="29">
        <f t="shared" si="17"/>
        <v>2.0781171475704797E-3</v>
      </c>
      <c r="U181" s="34">
        <v>-8.0482897384304142E-3</v>
      </c>
      <c r="V181">
        <v>180</v>
      </c>
    </row>
    <row r="182" spans="3:22" x14ac:dyDescent="0.2">
      <c r="C182" s="5">
        <f t="shared" si="14"/>
        <v>1.8000000000000014</v>
      </c>
      <c r="D182" s="1">
        <v>40276</v>
      </c>
      <c r="E182">
        <v>5712.7</v>
      </c>
      <c r="F182" s="2">
        <f t="shared" si="15"/>
        <v>-8.566380773542881E-3</v>
      </c>
      <c r="G182" s="8">
        <f>STDEV(F173:F182)</f>
        <v>6.6073555931982844E-3</v>
      </c>
      <c r="H182" s="7">
        <f t="shared" si="17"/>
        <v>7.0611377915614777E-4</v>
      </c>
      <c r="I182" s="5"/>
      <c r="J182" s="5"/>
      <c r="K182" s="5"/>
      <c r="L182" s="5"/>
      <c r="N182">
        <v>8.6615748011591425E-3</v>
      </c>
      <c r="U182" s="34">
        <v>-8.0384199546209567E-3</v>
      </c>
      <c r="V182">
        <v>181</v>
      </c>
    </row>
    <row r="183" spans="3:22" x14ac:dyDescent="0.2">
      <c r="C183">
        <f t="shared" si="14"/>
        <v>1.8100000000000014</v>
      </c>
      <c r="D183" s="1">
        <v>40277</v>
      </c>
      <c r="E183">
        <v>5770.98</v>
      </c>
      <c r="F183" s="2">
        <f t="shared" si="15"/>
        <v>1.0201831008104678E-2</v>
      </c>
      <c r="G183" s="2"/>
      <c r="H183" s="29">
        <f t="shared" si="17"/>
        <v>1.6513889286197791E-3</v>
      </c>
      <c r="U183" s="34">
        <v>-7.8581793803410571E-3</v>
      </c>
      <c r="V183">
        <v>182</v>
      </c>
    </row>
    <row r="184" spans="3:22" x14ac:dyDescent="0.2">
      <c r="C184">
        <f t="shared" si="14"/>
        <v>1.8200000000000014</v>
      </c>
      <c r="D184" s="1">
        <v>40280</v>
      </c>
      <c r="E184">
        <v>5777.65</v>
      </c>
      <c r="F184" s="2">
        <f t="shared" si="15"/>
        <v>1.1557828999579911E-3</v>
      </c>
      <c r="G184" s="2"/>
      <c r="H184" s="29">
        <f t="shared" si="17"/>
        <v>8.9040765765269203E-4</v>
      </c>
      <c r="U184" s="34">
        <v>-7.7957819156911912E-3</v>
      </c>
      <c r="V184">
        <v>183</v>
      </c>
    </row>
    <row r="185" spans="3:22" x14ac:dyDescent="0.2">
      <c r="C185">
        <f t="shared" si="14"/>
        <v>1.8300000000000014</v>
      </c>
      <c r="D185" s="1">
        <v>40281</v>
      </c>
      <c r="E185">
        <v>5761.66</v>
      </c>
      <c r="F185" s="2">
        <f t="shared" si="15"/>
        <v>-2.7675612056804466E-3</v>
      </c>
      <c r="G185" s="2"/>
      <c r="H185" s="29">
        <f t="shared" si="17"/>
        <v>1.0436708294645825E-3</v>
      </c>
      <c r="U185" s="34">
        <v>-7.7898221236041287E-3</v>
      </c>
      <c r="V185">
        <v>184</v>
      </c>
    </row>
    <row r="186" spans="3:22" x14ac:dyDescent="0.2">
      <c r="C186">
        <f t="shared" si="14"/>
        <v>1.8400000000000014</v>
      </c>
      <c r="D186" s="1">
        <v>40282</v>
      </c>
      <c r="E186">
        <v>5796.25</v>
      </c>
      <c r="F186" s="2">
        <f t="shared" si="15"/>
        <v>6.0034781642790414E-3</v>
      </c>
      <c r="G186" s="2"/>
      <c r="H186" s="29">
        <f t="shared" si="17"/>
        <v>1.5100545356491525E-3</v>
      </c>
      <c r="U186" s="34">
        <v>-7.7677599713489309E-3</v>
      </c>
      <c r="V186">
        <v>185</v>
      </c>
    </row>
    <row r="187" spans="3:22" x14ac:dyDescent="0.2">
      <c r="C187">
        <f t="shared" si="14"/>
        <v>1.8500000000000014</v>
      </c>
      <c r="D187" s="1">
        <v>40283</v>
      </c>
      <c r="E187">
        <v>5825.01</v>
      </c>
      <c r="F187" s="2">
        <f t="shared" si="15"/>
        <v>4.961828768600407E-3</v>
      </c>
      <c r="G187" s="2"/>
      <c r="H187" s="29">
        <f t="shared" si="17"/>
        <v>2.6776134005736195E-3</v>
      </c>
      <c r="U187" s="34">
        <v>-7.7598312269983039E-3</v>
      </c>
      <c r="V187">
        <v>186</v>
      </c>
    </row>
    <row r="188" spans="3:22" x14ac:dyDescent="0.2">
      <c r="C188">
        <f t="shared" si="14"/>
        <v>1.8600000000000014</v>
      </c>
      <c r="D188" s="1">
        <v>40284</v>
      </c>
      <c r="E188">
        <v>5743.96</v>
      </c>
      <c r="F188" s="2">
        <f t="shared" si="15"/>
        <v>-1.3914139203194509E-2</v>
      </c>
      <c r="G188" s="2"/>
      <c r="H188" s="29">
        <f t="shared" si="17"/>
        <v>1.157151753750707E-3</v>
      </c>
      <c r="U188" s="34">
        <v>-7.7350441540647852E-3</v>
      </c>
      <c r="V188">
        <v>187</v>
      </c>
    </row>
    <row r="189" spans="3:22" x14ac:dyDescent="0.2">
      <c r="C189">
        <f t="shared" si="14"/>
        <v>1.8700000000000014</v>
      </c>
      <c r="D189" s="1">
        <v>40287</v>
      </c>
      <c r="E189">
        <v>5727.91</v>
      </c>
      <c r="F189" s="2">
        <f t="shared" si="15"/>
        <v>-2.7942395142027676E-3</v>
      </c>
      <c r="G189" s="2"/>
      <c r="H189" s="29">
        <f t="shared" si="17"/>
        <v>-2.7111261713278487E-4</v>
      </c>
      <c r="U189" s="34">
        <v>-7.6168252779688084E-3</v>
      </c>
      <c r="V189">
        <v>188</v>
      </c>
    </row>
    <row r="190" spans="3:22" x14ac:dyDescent="0.2">
      <c r="C190">
        <f t="shared" si="14"/>
        <v>1.8800000000000014</v>
      </c>
      <c r="D190" s="1">
        <v>40288</v>
      </c>
      <c r="E190">
        <v>5783.69</v>
      </c>
      <c r="F190" s="2">
        <f t="shared" si="15"/>
        <v>9.7382815023281388E-3</v>
      </c>
      <c r="G190" s="2"/>
      <c r="H190" s="29">
        <f t="shared" si="17"/>
        <v>8.547133869422075E-5</v>
      </c>
      <c r="U190" s="34">
        <v>-7.4484475795929539E-3</v>
      </c>
      <c r="V190">
        <v>189</v>
      </c>
    </row>
    <row r="191" spans="3:22" x14ac:dyDescent="0.2">
      <c r="C191">
        <f t="shared" si="14"/>
        <v>1.8900000000000015</v>
      </c>
      <c r="D191" s="1">
        <v>40289</v>
      </c>
      <c r="E191">
        <v>5723.43</v>
      </c>
      <c r="F191" s="2">
        <f t="shared" si="15"/>
        <v>-1.0418953989580926E-2</v>
      </c>
      <c r="G191" s="2"/>
      <c r="H191" s="29">
        <f t="shared" si="17"/>
        <v>-6.4000723429312738E-4</v>
      </c>
      <c r="U191" s="34">
        <v>-7.3112756222807329E-3</v>
      </c>
      <c r="V191">
        <v>190</v>
      </c>
    </row>
    <row r="192" spans="3:22" x14ac:dyDescent="0.2">
      <c r="C192" s="5">
        <f t="shared" si="14"/>
        <v>1.9000000000000015</v>
      </c>
      <c r="D192" s="1">
        <v>40290</v>
      </c>
      <c r="E192">
        <v>5665.33</v>
      </c>
      <c r="F192" s="2">
        <f t="shared" si="15"/>
        <v>-1.0151255453460628E-2</v>
      </c>
      <c r="G192" s="8">
        <f>STDEV(F183:F192)</f>
        <v>8.6615748011591425E-3</v>
      </c>
      <c r="H192" s="7">
        <f t="shared" si="17"/>
        <v>-7.9849470228490207E-4</v>
      </c>
      <c r="I192" s="5"/>
      <c r="J192" s="5"/>
      <c r="K192" s="5"/>
      <c r="L192" s="5"/>
      <c r="N192">
        <v>1.3905486984004522E-2</v>
      </c>
      <c r="U192" s="34">
        <v>-7.3101969431422775E-3</v>
      </c>
      <c r="V192">
        <v>191</v>
      </c>
    </row>
    <row r="193" spans="3:22" x14ac:dyDescent="0.2">
      <c r="C193">
        <f t="shared" si="14"/>
        <v>1.9100000000000015</v>
      </c>
      <c r="D193" s="1">
        <v>40291</v>
      </c>
      <c r="E193">
        <v>5723.65</v>
      </c>
      <c r="F193" s="2">
        <f t="shared" si="15"/>
        <v>1.029419292433098E-2</v>
      </c>
      <c r="G193" s="2"/>
      <c r="H193" s="29">
        <f t="shared" si="17"/>
        <v>-7.8925851066227184E-4</v>
      </c>
      <c r="U193" s="34">
        <v>-7.3073054396002313E-3</v>
      </c>
      <c r="V193">
        <v>192</v>
      </c>
    </row>
    <row r="194" spans="3:22" x14ac:dyDescent="0.2">
      <c r="C194">
        <f t="shared" si="14"/>
        <v>1.9200000000000015</v>
      </c>
      <c r="D194" s="1">
        <v>40294</v>
      </c>
      <c r="E194">
        <v>5753.85</v>
      </c>
      <c r="F194" s="2">
        <f t="shared" si="15"/>
        <v>5.2763533759052628E-3</v>
      </c>
      <c r="G194" s="2"/>
      <c r="H194" s="29">
        <f t="shared" si="17"/>
        <v>-3.7720146306754467E-4</v>
      </c>
      <c r="U194" s="34">
        <v>-7.2213786130560509E-3</v>
      </c>
      <c r="V194">
        <v>193</v>
      </c>
    </row>
    <row r="195" spans="3:22" x14ac:dyDescent="0.2">
      <c r="C195">
        <f t="shared" si="14"/>
        <v>1.9300000000000015</v>
      </c>
      <c r="D195" s="1">
        <v>40295</v>
      </c>
      <c r="E195">
        <v>5603.52</v>
      </c>
      <c r="F195" s="2">
        <f t="shared" si="15"/>
        <v>-2.6126854193279314E-2</v>
      </c>
      <c r="G195" s="2"/>
      <c r="H195" s="29">
        <f t="shared" si="17"/>
        <v>-2.7131307618274312E-3</v>
      </c>
      <c r="U195" s="34">
        <v>-7.1866041076541487E-3</v>
      </c>
      <c r="V195">
        <v>194</v>
      </c>
    </row>
    <row r="196" spans="3:22" x14ac:dyDescent="0.2">
      <c r="C196">
        <f t="shared" ref="C196:C259" si="18">C195+tstep</f>
        <v>1.9400000000000015</v>
      </c>
      <c r="D196" s="1">
        <v>40296</v>
      </c>
      <c r="E196">
        <v>5586.61</v>
      </c>
      <c r="F196" s="2">
        <f t="shared" ref="F196:F259" si="19">E196/E195-1</f>
        <v>-3.0177459882361202E-3</v>
      </c>
      <c r="G196" s="2"/>
      <c r="H196" s="29">
        <f t="shared" si="17"/>
        <v>-3.6152531770789476E-3</v>
      </c>
      <c r="U196" s="34">
        <v>-7.1258986291492521E-3</v>
      </c>
      <c r="V196">
        <v>195</v>
      </c>
    </row>
    <row r="197" spans="3:22" x14ac:dyDescent="0.2">
      <c r="C197">
        <f t="shared" si="18"/>
        <v>1.9500000000000015</v>
      </c>
      <c r="D197" s="1">
        <v>40297</v>
      </c>
      <c r="E197">
        <v>5617.84</v>
      </c>
      <c r="F197" s="2">
        <f t="shared" si="19"/>
        <v>5.5901521674146526E-3</v>
      </c>
      <c r="G197" s="2"/>
      <c r="H197" s="29">
        <f t="shared" si="17"/>
        <v>-3.5524208371975228E-3</v>
      </c>
      <c r="U197" s="34">
        <v>-7.1071691040379692E-3</v>
      </c>
      <c r="V197">
        <v>196</v>
      </c>
    </row>
    <row r="198" spans="3:22" x14ac:dyDescent="0.2">
      <c r="C198">
        <f t="shared" si="18"/>
        <v>1.9600000000000015</v>
      </c>
      <c r="D198" s="1">
        <v>40298</v>
      </c>
      <c r="E198">
        <v>5553.29</v>
      </c>
      <c r="F198" s="2">
        <f t="shared" si="19"/>
        <v>-1.1490181279637746E-2</v>
      </c>
      <c r="G198" s="2"/>
      <c r="H198" s="29">
        <f t="shared" si="17"/>
        <v>-3.3100250448418467E-3</v>
      </c>
      <c r="U198" s="34">
        <v>-7.0601639163512253E-3</v>
      </c>
      <c r="V198">
        <v>197</v>
      </c>
    </row>
    <row r="199" spans="3:22" x14ac:dyDescent="0.2">
      <c r="C199">
        <f t="shared" si="18"/>
        <v>1.9700000000000015</v>
      </c>
      <c r="D199" s="1">
        <v>40302</v>
      </c>
      <c r="E199">
        <v>5411.11</v>
      </c>
      <c r="F199" s="2">
        <f t="shared" si="19"/>
        <v>-2.5602840838493957E-2</v>
      </c>
      <c r="G199" s="2"/>
      <c r="H199" s="29">
        <f t="shared" si="17"/>
        <v>-5.5908851772709656E-3</v>
      </c>
      <c r="U199" s="34">
        <v>-7.0362739893270465E-3</v>
      </c>
      <c r="V199">
        <v>198</v>
      </c>
    </row>
    <row r="200" spans="3:22" x14ac:dyDescent="0.2">
      <c r="C200">
        <f t="shared" si="18"/>
        <v>1.9800000000000015</v>
      </c>
      <c r="D200" s="1">
        <v>40303</v>
      </c>
      <c r="E200">
        <v>5341.93</v>
      </c>
      <c r="F200" s="2">
        <f t="shared" si="19"/>
        <v>-1.2784807553348432E-2</v>
      </c>
      <c r="G200" s="2"/>
      <c r="H200" s="29">
        <f t="shared" si="17"/>
        <v>-7.8431940828386226E-3</v>
      </c>
      <c r="U200" s="34">
        <v>-7.0092292771172238E-3</v>
      </c>
      <c r="V200">
        <v>199</v>
      </c>
    </row>
    <row r="201" spans="3:22" x14ac:dyDescent="0.2">
      <c r="C201">
        <f t="shared" si="18"/>
        <v>1.9900000000000015</v>
      </c>
      <c r="D201" s="1">
        <v>40304</v>
      </c>
      <c r="E201">
        <v>5260.99</v>
      </c>
      <c r="F201" s="2">
        <f t="shared" si="19"/>
        <v>-1.515182714861496E-2</v>
      </c>
      <c r="G201" s="2"/>
      <c r="H201" s="29">
        <f t="shared" si="17"/>
        <v>-8.3164813987420261E-3</v>
      </c>
      <c r="U201" s="34">
        <v>-6.9094761466123034E-3</v>
      </c>
      <c r="V201">
        <v>200</v>
      </c>
    </row>
    <row r="202" spans="3:22" x14ac:dyDescent="0.2">
      <c r="C202" s="5">
        <f t="shared" si="18"/>
        <v>2.0000000000000013</v>
      </c>
      <c r="D202" s="1">
        <v>40305</v>
      </c>
      <c r="E202">
        <v>5123.0200000000004</v>
      </c>
      <c r="F202" s="2">
        <f t="shared" si="19"/>
        <v>-2.6225102119562971E-2</v>
      </c>
      <c r="G202" s="8">
        <f>STDEV(F193:F202)</f>
        <v>1.3905486984004522E-2</v>
      </c>
      <c r="H202" s="7">
        <f t="shared" si="17"/>
        <v>-9.92386606535226E-3</v>
      </c>
      <c r="I202" s="5">
        <f>G202^2</f>
        <v>1.9336256826231918E-4</v>
      </c>
      <c r="J202" s="5"/>
      <c r="K202" s="5"/>
      <c r="L202" s="5"/>
      <c r="N202">
        <v>2.3693927337267943E-2</v>
      </c>
      <c r="U202" s="34">
        <v>-6.8633699690642258E-3</v>
      </c>
      <c r="V202">
        <v>201</v>
      </c>
    </row>
    <row r="203" spans="3:22" x14ac:dyDescent="0.2">
      <c r="C203">
        <f t="shared" si="18"/>
        <v>2.0100000000000011</v>
      </c>
      <c r="D203" s="1">
        <v>40308</v>
      </c>
      <c r="E203">
        <v>5387.42</v>
      </c>
      <c r="F203" s="2">
        <f t="shared" si="19"/>
        <v>5.1610183056087999E-2</v>
      </c>
      <c r="G203" s="2"/>
      <c r="H203" s="29">
        <f t="shared" si="17"/>
        <v>-5.7922670521765585E-3</v>
      </c>
      <c r="U203" s="34">
        <v>-6.8256088521123637E-3</v>
      </c>
      <c r="V203">
        <v>202</v>
      </c>
    </row>
    <row r="204" spans="3:22" x14ac:dyDescent="0.2">
      <c r="C204">
        <f t="shared" si="18"/>
        <v>2.0200000000000009</v>
      </c>
      <c r="D204" s="1">
        <v>40309</v>
      </c>
      <c r="E204">
        <v>5334.21</v>
      </c>
      <c r="F204" s="2">
        <f t="shared" si="19"/>
        <v>-9.8767127864544113E-3</v>
      </c>
      <c r="G204" s="2"/>
      <c r="H204" s="29">
        <f t="shared" si="17"/>
        <v>-7.3075736684125262E-3</v>
      </c>
      <c r="U204" s="34">
        <v>-6.8079022210066897E-3</v>
      </c>
      <c r="V204">
        <v>203</v>
      </c>
    </row>
    <row r="205" spans="3:22" x14ac:dyDescent="0.2">
      <c r="C205">
        <f t="shared" si="18"/>
        <v>2.0300000000000007</v>
      </c>
      <c r="D205" s="1">
        <v>40310</v>
      </c>
      <c r="E205">
        <v>5383.45</v>
      </c>
      <c r="F205" s="2">
        <f t="shared" si="19"/>
        <v>9.2309826572256615E-3</v>
      </c>
      <c r="G205" s="2"/>
      <c r="H205" s="29">
        <f t="shared" si="17"/>
        <v>-3.7717899833620283E-3</v>
      </c>
      <c r="U205" s="34">
        <v>-6.7270118345256202E-3</v>
      </c>
      <c r="V205">
        <v>204</v>
      </c>
    </row>
    <row r="206" spans="3:22" x14ac:dyDescent="0.2">
      <c r="C206">
        <f t="shared" si="18"/>
        <v>2.0400000000000005</v>
      </c>
      <c r="D206" s="1">
        <v>40311</v>
      </c>
      <c r="E206">
        <v>5433.73</v>
      </c>
      <c r="F206" s="2">
        <f t="shared" si="19"/>
        <v>9.3397356713631474E-3</v>
      </c>
      <c r="G206" s="2"/>
      <c r="H206" s="29">
        <f t="shared" si="17"/>
        <v>-2.5360418174021015E-3</v>
      </c>
      <c r="U206" s="34">
        <v>-6.7137598806442655E-3</v>
      </c>
      <c r="V206">
        <v>205</v>
      </c>
    </row>
    <row r="207" spans="3:22" x14ac:dyDescent="0.2">
      <c r="C207">
        <f t="shared" si="18"/>
        <v>2.0500000000000003</v>
      </c>
      <c r="D207" s="1">
        <v>40312</v>
      </c>
      <c r="E207">
        <v>5262.85</v>
      </c>
      <c r="F207" s="2">
        <f t="shared" si="19"/>
        <v>-3.1448010850741448E-2</v>
      </c>
      <c r="G207" s="2"/>
      <c r="H207" s="29">
        <f t="shared" si="17"/>
        <v>-6.2398581192177113E-3</v>
      </c>
      <c r="U207" s="34">
        <v>-6.647277373367122E-3</v>
      </c>
      <c r="V207">
        <v>206</v>
      </c>
    </row>
    <row r="208" spans="3:22" x14ac:dyDescent="0.2">
      <c r="C208">
        <f t="shared" si="18"/>
        <v>2.06</v>
      </c>
      <c r="D208" s="1">
        <v>40315</v>
      </c>
      <c r="E208">
        <v>5262.54</v>
      </c>
      <c r="F208" s="2">
        <f t="shared" si="19"/>
        <v>-5.8903445851687941E-5</v>
      </c>
      <c r="G208" s="2"/>
      <c r="H208" s="29">
        <f t="shared" si="17"/>
        <v>-5.0967303358391055E-3</v>
      </c>
      <c r="U208" s="34">
        <v>-6.6233839792696481E-3</v>
      </c>
      <c r="V208">
        <v>207</v>
      </c>
    </row>
    <row r="209" spans="3:22" x14ac:dyDescent="0.2">
      <c r="C209">
        <f t="shared" si="18"/>
        <v>2.0699999999999998</v>
      </c>
      <c r="D209" s="1">
        <v>40316</v>
      </c>
      <c r="E209">
        <v>5307.34</v>
      </c>
      <c r="F209" s="2">
        <f t="shared" si="19"/>
        <v>8.5129994261325947E-3</v>
      </c>
      <c r="G209" s="2"/>
      <c r="H209" s="29">
        <f t="shared" si="17"/>
        <v>-1.6851463093764507E-3</v>
      </c>
      <c r="U209" s="34">
        <v>-6.6030145362869774E-3</v>
      </c>
      <c r="V209">
        <v>208</v>
      </c>
    </row>
    <row r="210" spans="3:22" x14ac:dyDescent="0.2">
      <c r="C210">
        <f t="shared" si="18"/>
        <v>2.0799999999999996</v>
      </c>
      <c r="D210" s="1">
        <v>40317</v>
      </c>
      <c r="E210">
        <v>5158.08</v>
      </c>
      <c r="F210" s="2">
        <f t="shared" si="19"/>
        <v>-2.8123316011410604E-2</v>
      </c>
      <c r="G210" s="2"/>
      <c r="H210" s="29">
        <f t="shared" si="17"/>
        <v>-3.2189971551826678E-3</v>
      </c>
      <c r="U210" s="34">
        <v>-6.4625862110730958E-3</v>
      </c>
      <c r="V210">
        <v>209</v>
      </c>
    </row>
    <row r="211" spans="3:22" x14ac:dyDescent="0.2">
      <c r="C211">
        <f t="shared" si="18"/>
        <v>2.0899999999999994</v>
      </c>
      <c r="D211" s="1">
        <v>40318</v>
      </c>
      <c r="E211">
        <v>5073.13</v>
      </c>
      <c r="F211" s="2">
        <f t="shared" si="19"/>
        <v>-1.6469306408586126E-2</v>
      </c>
      <c r="G211" s="2"/>
      <c r="H211" s="29">
        <f t="shared" si="17"/>
        <v>-3.3507450811797847E-3</v>
      </c>
      <c r="U211" s="34">
        <v>-6.4091093406529742E-3</v>
      </c>
      <c r="V211">
        <v>210</v>
      </c>
    </row>
    <row r="212" spans="3:22" x14ac:dyDescent="0.2">
      <c r="C212" s="5">
        <f t="shared" si="18"/>
        <v>2.0999999999999992</v>
      </c>
      <c r="D212" s="1">
        <v>40319</v>
      </c>
      <c r="E212">
        <v>5062.93</v>
      </c>
      <c r="F212" s="2">
        <f t="shared" si="19"/>
        <v>-2.0105930658192994E-3</v>
      </c>
      <c r="G212" s="8">
        <f>STDEV(F203:F212)</f>
        <v>2.3693927337267943E-2</v>
      </c>
      <c r="H212" s="7">
        <f t="shared" si="17"/>
        <v>-9.2929417580541742E-4</v>
      </c>
      <c r="I212" s="5">
        <f>G212^2</f>
        <v>5.6140219266373318E-4</v>
      </c>
      <c r="J212" s="5"/>
      <c r="K212" s="53">
        <f t="shared" ref="K212:K275" si="20">$M$2+factor*G212</f>
        <v>-5.0961907051883269E-2</v>
      </c>
      <c r="L212" s="54">
        <f t="shared" ref="L212:L275" si="21">H212+factor*G212</f>
        <v>-5.6049611664536855E-2</v>
      </c>
      <c r="U212" s="34">
        <v>-6.4084364866058285E-3</v>
      </c>
      <c r="V212">
        <v>211</v>
      </c>
    </row>
    <row r="213" spans="3:22" x14ac:dyDescent="0.2">
      <c r="C213">
        <f t="shared" si="18"/>
        <v>2.109999999999999</v>
      </c>
      <c r="D213" s="1">
        <v>40322</v>
      </c>
      <c r="E213">
        <v>5069.6099999999997</v>
      </c>
      <c r="F213" s="2">
        <f t="shared" si="19"/>
        <v>1.3193941057845215E-3</v>
      </c>
      <c r="G213" s="2">
        <f>STDEVP(F213:F220)</f>
        <v>1.605804125228056E-2</v>
      </c>
      <c r="H213" s="29">
        <f t="shared" si="17"/>
        <v>-5.9583730708357655E-3</v>
      </c>
      <c r="I213">
        <f>G213^2</f>
        <v>2.5786068885994419E-4</v>
      </c>
      <c r="K213" s="53">
        <f t="shared" si="20"/>
        <v>-3.3198179691654832E-2</v>
      </c>
      <c r="L213" s="54">
        <f t="shared" si="21"/>
        <v>-4.3314963199338766E-2</v>
      </c>
      <c r="U213" s="34">
        <v>-6.3890207208519012E-3</v>
      </c>
      <c r="V213">
        <v>212</v>
      </c>
    </row>
    <row r="214" spans="3:22" x14ac:dyDescent="0.2">
      <c r="C214">
        <f t="shared" si="18"/>
        <v>2.1199999999999988</v>
      </c>
      <c r="D214" s="1">
        <v>40323</v>
      </c>
      <c r="E214">
        <v>4940.68</v>
      </c>
      <c r="F214" s="2">
        <f t="shared" si="19"/>
        <v>-2.5431936578947822E-2</v>
      </c>
      <c r="G214" s="2">
        <f t="shared" ref="G214:G277" si="22">STDEVP(F214:F221)</f>
        <v>1.7398079349535602E-2</v>
      </c>
      <c r="H214" s="29">
        <f t="shared" si="17"/>
        <v>-7.5138954500851059E-3</v>
      </c>
      <c r="I214">
        <f t="shared" ref="I214:I277" si="23">G214^2</f>
        <v>3.0269316505273714E-4</v>
      </c>
      <c r="K214" s="53">
        <f t="shared" si="20"/>
        <v>-3.6315574470337834E-2</v>
      </c>
      <c r="L214" s="54">
        <f t="shared" si="21"/>
        <v>-4.7987880357271112E-2</v>
      </c>
      <c r="U214" s="34">
        <v>-6.3388578707112009E-3</v>
      </c>
      <c r="V214">
        <v>213</v>
      </c>
    </row>
    <row r="215" spans="3:22" x14ac:dyDescent="0.2">
      <c r="C215">
        <f t="shared" si="18"/>
        <v>2.1299999999999986</v>
      </c>
      <c r="D215" s="1">
        <v>40324</v>
      </c>
      <c r="E215">
        <v>5038.08</v>
      </c>
      <c r="F215" s="2">
        <f t="shared" si="19"/>
        <v>1.9713885538023002E-2</v>
      </c>
      <c r="G215" s="2">
        <f t="shared" si="22"/>
        <v>1.5118466729057119E-2</v>
      </c>
      <c r="H215" s="29">
        <f t="shared" si="17"/>
        <v>-6.4656051620053719E-3</v>
      </c>
      <c r="I215">
        <f t="shared" si="23"/>
        <v>2.2856803623760706E-4</v>
      </c>
      <c r="K215" s="53">
        <f t="shared" si="20"/>
        <v>-3.1012402497051041E-2</v>
      </c>
      <c r="L215" s="54">
        <f t="shared" si="21"/>
        <v>-4.1636418095904584E-2</v>
      </c>
      <c r="U215" s="34">
        <v>-6.3069576301821861E-3</v>
      </c>
      <c r="V215">
        <v>214</v>
      </c>
    </row>
    <row r="216" spans="3:22" x14ac:dyDescent="0.2">
      <c r="C216">
        <f t="shared" si="18"/>
        <v>2.1399999999999983</v>
      </c>
      <c r="D216" s="1">
        <v>40325</v>
      </c>
      <c r="E216">
        <v>5195.17</v>
      </c>
      <c r="F216" s="2">
        <f t="shared" si="19"/>
        <v>3.1180529090447218E-2</v>
      </c>
      <c r="G216" s="2">
        <f t="shared" si="22"/>
        <v>1.4112538752491334E-2</v>
      </c>
      <c r="H216" s="29">
        <f t="shared" si="17"/>
        <v>-4.2815258200969656E-3</v>
      </c>
      <c r="I216">
        <f t="shared" si="23"/>
        <v>1.9916375004056967E-4</v>
      </c>
      <c r="K216" s="53">
        <f t="shared" si="20"/>
        <v>-2.8672264087329022E-2</v>
      </c>
      <c r="L216" s="54">
        <f t="shared" si="21"/>
        <v>-3.7112200344274156E-2</v>
      </c>
      <c r="U216" s="34">
        <v>-6.3043847911107287E-3</v>
      </c>
      <c r="V216">
        <v>215</v>
      </c>
    </row>
    <row r="217" spans="3:22" x14ac:dyDescent="0.2">
      <c r="C217">
        <f t="shared" si="18"/>
        <v>2.1499999999999981</v>
      </c>
      <c r="D217" s="1">
        <v>40326</v>
      </c>
      <c r="E217">
        <v>5188.43</v>
      </c>
      <c r="F217" s="2">
        <f t="shared" si="19"/>
        <v>-1.2973588929716673E-3</v>
      </c>
      <c r="G217" s="2">
        <f t="shared" si="22"/>
        <v>9.3438075173019781E-3</v>
      </c>
      <c r="H217" s="29">
        <f t="shared" si="17"/>
        <v>-1.2664606243199873E-3</v>
      </c>
      <c r="I217">
        <f t="shared" si="23"/>
        <v>8.7306738920388954E-5</v>
      </c>
      <c r="K217" s="53">
        <f t="shared" si="20"/>
        <v>-1.7578536316474113E-2</v>
      </c>
      <c r="L217" s="54">
        <f t="shared" si="21"/>
        <v>-2.3003407377642272E-2</v>
      </c>
      <c r="U217" s="34">
        <v>-6.2697079045852533E-3</v>
      </c>
      <c r="V217">
        <v>216</v>
      </c>
    </row>
    <row r="218" spans="3:22" x14ac:dyDescent="0.2">
      <c r="C218">
        <f t="shared" si="18"/>
        <v>2.1599999999999979</v>
      </c>
      <c r="D218" s="1">
        <v>40330</v>
      </c>
      <c r="E218">
        <v>5163.3</v>
      </c>
      <c r="F218" s="2">
        <f t="shared" si="19"/>
        <v>-4.8434690262757485E-3</v>
      </c>
      <c r="G218" s="2">
        <f t="shared" si="22"/>
        <v>1.0135546253463969E-2</v>
      </c>
      <c r="H218" s="29">
        <f t="shared" si="17"/>
        <v>-1.7449171823623933E-3</v>
      </c>
      <c r="I218">
        <f t="shared" si="23"/>
        <v>1.0272929785610749E-4</v>
      </c>
      <c r="K218" s="53">
        <f t="shared" si="20"/>
        <v>-1.9420396042140343E-2</v>
      </c>
      <c r="L218" s="54">
        <f t="shared" si="21"/>
        <v>-2.5323723661350907E-2</v>
      </c>
      <c r="U218" s="34">
        <v>-6.2627442345800644E-3</v>
      </c>
      <c r="V218">
        <v>217</v>
      </c>
    </row>
    <row r="219" spans="3:22" x14ac:dyDescent="0.2">
      <c r="C219">
        <f t="shared" si="18"/>
        <v>2.1699999999999977</v>
      </c>
      <c r="D219" s="1">
        <v>40331</v>
      </c>
      <c r="E219">
        <v>5151.32</v>
      </c>
      <c r="F219" s="2">
        <f t="shared" si="19"/>
        <v>-2.320221563728686E-3</v>
      </c>
      <c r="G219" s="2">
        <f t="shared" si="22"/>
        <v>1.0300613567426087E-2</v>
      </c>
      <c r="H219" s="29">
        <f t="shared" si="17"/>
        <v>-2.8282392813485215E-3</v>
      </c>
      <c r="I219">
        <f t="shared" si="23"/>
        <v>1.0610263986544238E-4</v>
      </c>
      <c r="K219" s="53">
        <f t="shared" si="20"/>
        <v>-1.9804400037049748E-2</v>
      </c>
      <c r="L219" s="54">
        <f t="shared" si="21"/>
        <v>-2.6791049755246439E-2</v>
      </c>
      <c r="U219" s="34">
        <v>-6.259633854788893E-3</v>
      </c>
      <c r="V219">
        <v>218</v>
      </c>
    </row>
    <row r="220" spans="3:22" x14ac:dyDescent="0.2">
      <c r="C220">
        <f t="shared" si="18"/>
        <v>2.1799999999999975</v>
      </c>
      <c r="D220" s="1">
        <v>40332</v>
      </c>
      <c r="E220">
        <v>5211.18</v>
      </c>
      <c r="F220" s="2">
        <f t="shared" si="19"/>
        <v>1.1620322558101748E-2</v>
      </c>
      <c r="G220" s="2">
        <f t="shared" si="22"/>
        <v>1.0522258328104973E-2</v>
      </c>
      <c r="H220" s="29">
        <f t="shared" si="17"/>
        <v>1.1461245756027138E-3</v>
      </c>
      <c r="I220">
        <f t="shared" si="23"/>
        <v>1.1071792032337447E-4</v>
      </c>
      <c r="K220" s="53">
        <f t="shared" si="20"/>
        <v>-2.0320022854847367E-2</v>
      </c>
      <c r="L220" s="54">
        <f t="shared" si="21"/>
        <v>-2.3332308716092823E-2</v>
      </c>
      <c r="U220" s="34">
        <v>-6.2489815172177554E-3</v>
      </c>
      <c r="V220">
        <v>219</v>
      </c>
    </row>
    <row r="221" spans="3:22" x14ac:dyDescent="0.2">
      <c r="C221">
        <f t="shared" si="18"/>
        <v>2.1899999999999973</v>
      </c>
      <c r="D221" s="1">
        <v>40333</v>
      </c>
      <c r="E221">
        <v>5126</v>
      </c>
      <c r="F221" s="2">
        <f t="shared" si="19"/>
        <v>-1.6345626134579905E-2</v>
      </c>
      <c r="G221" s="2">
        <f t="shared" si="22"/>
        <v>9.8274819328281037E-3</v>
      </c>
      <c r="H221" s="29">
        <f t="shared" si="17"/>
        <v>1.158492603003336E-3</v>
      </c>
      <c r="I221">
        <f t="shared" si="23"/>
        <v>9.6579401140062802E-5</v>
      </c>
      <c r="K221" s="53">
        <f t="shared" si="20"/>
        <v>-1.8703731264761263E-2</v>
      </c>
      <c r="L221" s="54">
        <f t="shared" si="21"/>
        <v>-2.1703649098606097E-2</v>
      </c>
      <c r="U221" s="34">
        <v>-6.2338524678462459E-3</v>
      </c>
      <c r="V221">
        <v>220</v>
      </c>
    </row>
    <row r="222" spans="3:22" x14ac:dyDescent="0.2">
      <c r="C222" s="6">
        <f t="shared" si="18"/>
        <v>2.1999999999999971</v>
      </c>
      <c r="D222" s="1">
        <v>40336</v>
      </c>
      <c r="E222">
        <v>5069.0600000000004</v>
      </c>
      <c r="F222" s="2">
        <f t="shared" si="19"/>
        <v>-1.1108076472883255E-2</v>
      </c>
      <c r="G222" s="2">
        <f t="shared" si="22"/>
        <v>7.5904048272237836E-3</v>
      </c>
      <c r="H222" s="29">
        <f t="shared" si="17"/>
        <v>2.4874426229694048E-4</v>
      </c>
      <c r="I222">
        <f t="shared" si="23"/>
        <v>5.7614245441142116E-5</v>
      </c>
      <c r="K222" s="53">
        <f t="shared" si="20"/>
        <v>-1.3499511696073215E-2</v>
      </c>
      <c r="L222" s="54">
        <f t="shared" si="21"/>
        <v>-1.7409177870624445E-2</v>
      </c>
      <c r="U222" s="34">
        <v>-6.2227672398047496E-3</v>
      </c>
      <c r="V222">
        <v>221</v>
      </c>
    </row>
    <row r="223" spans="3:22" x14ac:dyDescent="0.2">
      <c r="C223">
        <f t="shared" si="18"/>
        <v>2.2099999999999969</v>
      </c>
      <c r="D223" s="1">
        <v>40337</v>
      </c>
      <c r="E223">
        <v>5028.1499999999996</v>
      </c>
      <c r="F223" s="2">
        <f t="shared" si="19"/>
        <v>-8.0705298418248805E-3</v>
      </c>
      <c r="G223" s="2">
        <f t="shared" si="22"/>
        <v>5.5272526977590171E-3</v>
      </c>
      <c r="H223" s="29">
        <f t="shared" si="17"/>
        <v>-6.902481324639997E-4</v>
      </c>
      <c r="I223">
        <f t="shared" si="23"/>
        <v>3.0550522384884329E-5</v>
      </c>
      <c r="K223" s="53">
        <f t="shared" si="20"/>
        <v>-8.6999021258700217E-3</v>
      </c>
      <c r="L223" s="54">
        <f t="shared" si="21"/>
        <v>-1.3548560695182191E-2</v>
      </c>
      <c r="U223" s="34">
        <v>-6.2213930814024598E-3</v>
      </c>
      <c r="V223">
        <v>222</v>
      </c>
    </row>
    <row r="224" spans="3:22" x14ac:dyDescent="0.2">
      <c r="C224">
        <f t="shared" si="18"/>
        <v>2.2199999999999966</v>
      </c>
      <c r="D224" s="1">
        <v>40338</v>
      </c>
      <c r="E224">
        <v>5085.8599999999997</v>
      </c>
      <c r="F224" s="2">
        <f t="shared" si="19"/>
        <v>1.1477382337440112E-2</v>
      </c>
      <c r="G224" s="2">
        <f t="shared" si="22"/>
        <v>3.625526592724825E-3</v>
      </c>
      <c r="H224" s="29">
        <f t="shared" si="17"/>
        <v>3.0006837591747939E-3</v>
      </c>
      <c r="I224">
        <f t="shared" si="23"/>
        <v>1.3144443074554879E-5</v>
      </c>
      <c r="K224" s="53">
        <f t="shared" si="20"/>
        <v>-4.2758256444157582E-3</v>
      </c>
      <c r="L224" s="54">
        <f t="shared" si="21"/>
        <v>-5.4335523220891352E-3</v>
      </c>
      <c r="U224" s="34">
        <v>-6.2197614371324317E-3</v>
      </c>
      <c r="V224">
        <v>223</v>
      </c>
    </row>
    <row r="225" spans="3:22" x14ac:dyDescent="0.2">
      <c r="C225">
        <f t="shared" si="18"/>
        <v>2.2299999999999964</v>
      </c>
      <c r="D225" s="1">
        <v>40339</v>
      </c>
      <c r="E225">
        <v>5132.5</v>
      </c>
      <c r="F225" s="2">
        <f t="shared" si="19"/>
        <v>9.1705237658921135E-3</v>
      </c>
      <c r="G225" s="2">
        <f t="shared" si="22"/>
        <v>3.2040729743310035E-3</v>
      </c>
      <c r="H225" s="29">
        <f t="shared" ref="H225:H288" si="24">AVERAGE(F216:F225)</f>
        <v>1.9463475819617049E-3</v>
      </c>
      <c r="I225">
        <f t="shared" si="23"/>
        <v>1.0266083624838324E-5</v>
      </c>
      <c r="K225" s="53">
        <f t="shared" si="20"/>
        <v>-3.2953779152584727E-3</v>
      </c>
      <c r="L225" s="54">
        <f t="shared" si="21"/>
        <v>-5.5074407701449389E-3</v>
      </c>
      <c r="U225" s="34">
        <v>-6.1510814048806317E-3</v>
      </c>
      <c r="V225">
        <v>224</v>
      </c>
    </row>
    <row r="226" spans="3:22" x14ac:dyDescent="0.2">
      <c r="C226">
        <f t="shared" si="18"/>
        <v>2.2399999999999962</v>
      </c>
      <c r="D226" s="1">
        <v>40340</v>
      </c>
      <c r="E226">
        <v>5163.68</v>
      </c>
      <c r="F226" s="2">
        <f t="shared" si="19"/>
        <v>6.0750121773016641E-3</v>
      </c>
      <c r="G226" s="2">
        <f t="shared" si="22"/>
        <v>5.5399353783585174E-3</v>
      </c>
      <c r="H226" s="29">
        <f t="shared" si="24"/>
        <v>-5.6420410935285046E-4</v>
      </c>
      <c r="I226">
        <f t="shared" si="23"/>
        <v>3.069088399638833E-5</v>
      </c>
      <c r="K226" s="53">
        <f t="shared" si="20"/>
        <v>-8.7294064529198079E-3</v>
      </c>
      <c r="L226" s="54">
        <f t="shared" si="21"/>
        <v>-1.3452020999120828E-2</v>
      </c>
      <c r="U226" s="34">
        <v>-6.1426495441651019E-3</v>
      </c>
      <c r="V226">
        <v>225</v>
      </c>
    </row>
    <row r="227" spans="3:22" x14ac:dyDescent="0.2">
      <c r="C227">
        <f t="shared" si="18"/>
        <v>2.249999999999996</v>
      </c>
      <c r="D227" s="1">
        <v>40343</v>
      </c>
      <c r="E227">
        <v>5202.13</v>
      </c>
      <c r="F227" s="2">
        <f t="shared" si="19"/>
        <v>7.4462398909305172E-3</v>
      </c>
      <c r="G227" s="2">
        <f t="shared" si="22"/>
        <v>7.4106598266062574E-3</v>
      </c>
      <c r="H227" s="29">
        <f t="shared" si="24"/>
        <v>3.1015576903736797E-4</v>
      </c>
      <c r="I227">
        <f t="shared" si="23"/>
        <v>5.4917879065675886E-5</v>
      </c>
      <c r="K227" s="53">
        <f t="shared" si="20"/>
        <v>-1.3081362296017161E-2</v>
      </c>
      <c r="L227" s="54">
        <f t="shared" si="21"/>
        <v>-1.6929616963827963E-2</v>
      </c>
      <c r="U227" s="34">
        <v>-6.089371015145395E-3</v>
      </c>
      <c r="V227">
        <v>226</v>
      </c>
    </row>
    <row r="228" spans="3:22" x14ac:dyDescent="0.2">
      <c r="C228">
        <f t="shared" si="18"/>
        <v>2.2599999999999958</v>
      </c>
      <c r="D228" s="1">
        <v>40344</v>
      </c>
      <c r="E228">
        <v>5217.82</v>
      </c>
      <c r="F228" s="2">
        <f t="shared" si="19"/>
        <v>3.0160722627077252E-3</v>
      </c>
      <c r="G228" s="2">
        <f t="shared" si="22"/>
        <v>8.4131425931223327E-3</v>
      </c>
      <c r="H228" s="29">
        <f t="shared" si="24"/>
        <v>1.0961098979357154E-3</v>
      </c>
      <c r="I228">
        <f t="shared" si="23"/>
        <v>7.0780968292209173E-5</v>
      </c>
      <c r="K228" s="53">
        <f t="shared" si="20"/>
        <v>-1.5413485948664415E-2</v>
      </c>
      <c r="L228" s="54">
        <f t="shared" si="21"/>
        <v>-1.8475786487576869E-2</v>
      </c>
      <c r="U228" s="34">
        <v>-6.0186313283725479E-3</v>
      </c>
      <c r="V228">
        <v>227</v>
      </c>
    </row>
    <row r="229" spans="3:22" x14ac:dyDescent="0.2">
      <c r="C229">
        <f t="shared" si="18"/>
        <v>2.2699999999999956</v>
      </c>
      <c r="D229" s="1">
        <v>40345</v>
      </c>
      <c r="E229">
        <v>5237.92</v>
      </c>
      <c r="F229" s="2">
        <f t="shared" si="19"/>
        <v>3.8521834789242426E-3</v>
      </c>
      <c r="G229" s="2">
        <f t="shared" si="22"/>
        <v>8.5094347907724056E-3</v>
      </c>
      <c r="H229" s="29">
        <f t="shared" si="24"/>
        <v>1.7133504022010082E-3</v>
      </c>
      <c r="I229">
        <f t="shared" si="23"/>
        <v>7.241048045840782E-5</v>
      </c>
      <c r="K229" s="53">
        <f t="shared" si="20"/>
        <v>-1.5637495097954382E-2</v>
      </c>
      <c r="L229" s="54">
        <f t="shared" si="21"/>
        <v>-1.8082555132601544E-2</v>
      </c>
      <c r="U229" s="34">
        <v>-5.9529720723404678E-3</v>
      </c>
      <c r="V229">
        <v>228</v>
      </c>
    </row>
    <row r="230" spans="3:22" x14ac:dyDescent="0.2">
      <c r="C230">
        <f t="shared" si="18"/>
        <v>2.2799999999999954</v>
      </c>
      <c r="D230" s="1">
        <v>40346</v>
      </c>
      <c r="E230">
        <v>5253.89</v>
      </c>
      <c r="F230" s="2">
        <f t="shared" si="19"/>
        <v>3.0489201820571576E-3</v>
      </c>
      <c r="G230" s="2">
        <f t="shared" si="22"/>
        <v>8.6507117901612682E-3</v>
      </c>
      <c r="H230" s="29">
        <f t="shared" si="24"/>
        <v>8.5621016459654922E-4</v>
      </c>
      <c r="I230">
        <f t="shared" si="23"/>
        <v>7.4834814476435171E-5</v>
      </c>
      <c r="K230" s="53">
        <f t="shared" si="20"/>
        <v>-1.5966154545133532E-2</v>
      </c>
      <c r="L230" s="54">
        <f t="shared" si="21"/>
        <v>-1.9268354817385154E-2</v>
      </c>
      <c r="U230" s="34">
        <v>-5.8892727102978215E-3</v>
      </c>
      <c r="V230">
        <v>229</v>
      </c>
    </row>
    <row r="231" spans="3:22" x14ac:dyDescent="0.2">
      <c r="C231">
        <f t="shared" si="18"/>
        <v>2.2899999999999952</v>
      </c>
      <c r="D231" s="1">
        <v>40347</v>
      </c>
      <c r="E231">
        <v>5250.84</v>
      </c>
      <c r="F231" s="2">
        <f t="shared" si="19"/>
        <v>-5.8052224161531107E-4</v>
      </c>
      <c r="G231" s="2">
        <f t="shared" si="22"/>
        <v>1.1917282274581191E-2</v>
      </c>
      <c r="H231" s="29">
        <f t="shared" si="24"/>
        <v>2.4327205538930085E-3</v>
      </c>
      <c r="I231">
        <f t="shared" si="23"/>
        <v>1.4202161681204704E-4</v>
      </c>
      <c r="K231" s="53">
        <f t="shared" si="20"/>
        <v>-2.3565333846968378E-2</v>
      </c>
      <c r="L231" s="54">
        <f t="shared" si="21"/>
        <v>-2.5291023729923541E-2</v>
      </c>
      <c r="U231" s="34">
        <v>-5.8879315064380711E-3</v>
      </c>
      <c r="V231">
        <v>230</v>
      </c>
    </row>
    <row r="232" spans="3:22" x14ac:dyDescent="0.2">
      <c r="C232" s="6">
        <f t="shared" si="18"/>
        <v>2.2999999999999949</v>
      </c>
      <c r="D232" s="1">
        <v>40350</v>
      </c>
      <c r="E232">
        <v>5299.11</v>
      </c>
      <c r="F232" s="2">
        <f t="shared" si="19"/>
        <v>9.1928148639073282E-3</v>
      </c>
      <c r="G232" s="2">
        <f t="shared" si="22"/>
        <v>1.2012709325349279E-2</v>
      </c>
      <c r="H232" s="29">
        <f t="shared" si="24"/>
        <v>4.4628096875720669E-3</v>
      </c>
      <c r="I232">
        <f t="shared" si="23"/>
        <v>1.4430518533533351E-4</v>
      </c>
      <c r="K232" s="53">
        <f t="shared" si="20"/>
        <v>-2.3787330363648707E-2</v>
      </c>
      <c r="L232" s="54">
        <f t="shared" si="21"/>
        <v>-2.348293111292481E-2</v>
      </c>
      <c r="U232" s="34">
        <v>-5.8443295218382207E-3</v>
      </c>
      <c r="V232">
        <v>231</v>
      </c>
    </row>
    <row r="233" spans="3:22" x14ac:dyDescent="0.2">
      <c r="C233">
        <f t="shared" si="18"/>
        <v>2.3099999999999947</v>
      </c>
      <c r="D233" s="1">
        <v>40351</v>
      </c>
      <c r="E233">
        <v>5246.98</v>
      </c>
      <c r="F233" s="2">
        <f t="shared" si="19"/>
        <v>-9.8375010143213482E-3</v>
      </c>
      <c r="G233" s="2">
        <f t="shared" si="22"/>
        <v>1.0832788311969715E-2</v>
      </c>
      <c r="H233" s="29">
        <f t="shared" si="24"/>
        <v>4.2861125703224203E-3</v>
      </c>
      <c r="I233">
        <f t="shared" si="23"/>
        <v>1.1734930261194767E-4</v>
      </c>
      <c r="K233" s="53">
        <f t="shared" si="20"/>
        <v>-2.1042423622637044E-2</v>
      </c>
      <c r="L233" s="54">
        <f t="shared" si="21"/>
        <v>-2.0914721489162794E-2</v>
      </c>
      <c r="U233" s="34">
        <v>-5.7725571188846914E-3</v>
      </c>
      <c r="V233">
        <v>232</v>
      </c>
    </row>
    <row r="234" spans="3:22" x14ac:dyDescent="0.2">
      <c r="C234">
        <f t="shared" si="18"/>
        <v>2.3199999999999945</v>
      </c>
      <c r="D234" s="1">
        <v>40352</v>
      </c>
      <c r="E234">
        <v>5178.5200000000004</v>
      </c>
      <c r="F234" s="2">
        <f t="shared" si="19"/>
        <v>-1.3047505422166483E-2</v>
      </c>
      <c r="G234" s="2">
        <f t="shared" si="22"/>
        <v>1.2516578685485695E-2</v>
      </c>
      <c r="H234" s="29">
        <f t="shared" si="24"/>
        <v>1.8336237943617606E-3</v>
      </c>
      <c r="I234">
        <f t="shared" si="23"/>
        <v>1.5666474198995479E-4</v>
      </c>
      <c r="K234" s="53">
        <f t="shared" si="20"/>
        <v>-2.4959505778396378E-2</v>
      </c>
      <c r="L234" s="54">
        <f t="shared" si="21"/>
        <v>-2.7284292420882789E-2</v>
      </c>
      <c r="U234" s="34">
        <v>-5.767402866970972E-3</v>
      </c>
      <c r="V234">
        <v>233</v>
      </c>
    </row>
    <row r="235" spans="3:22" x14ac:dyDescent="0.2">
      <c r="C235">
        <f t="shared" si="18"/>
        <v>2.3299999999999943</v>
      </c>
      <c r="D235" s="1">
        <v>40353</v>
      </c>
      <c r="E235">
        <v>5100.2299999999996</v>
      </c>
      <c r="F235" s="2">
        <f t="shared" si="19"/>
        <v>-1.5118219105072606E-2</v>
      </c>
      <c r="G235" s="2">
        <f t="shared" si="22"/>
        <v>1.2651709298831373E-2</v>
      </c>
      <c r="H235" s="29">
        <f t="shared" si="24"/>
        <v>-5.9525049273471129E-4</v>
      </c>
      <c r="I235">
        <f t="shared" si="23"/>
        <v>1.6006574818213623E-4</v>
      </c>
      <c r="K235" s="53">
        <f t="shared" si="20"/>
        <v>-2.5273866593470931E-2</v>
      </c>
      <c r="L235" s="54">
        <f t="shared" si="21"/>
        <v>-3.0027527523053814E-2</v>
      </c>
      <c r="U235" s="34">
        <v>-5.7468141184141563E-3</v>
      </c>
      <c r="V235">
        <v>234</v>
      </c>
    </row>
    <row r="236" spans="3:22" x14ac:dyDescent="0.2">
      <c r="C236">
        <f t="shared" si="18"/>
        <v>2.3399999999999941</v>
      </c>
      <c r="D236" s="1">
        <v>40354</v>
      </c>
      <c r="E236">
        <v>5046.47</v>
      </c>
      <c r="F236" s="2">
        <f t="shared" si="19"/>
        <v>-1.0540701105636319E-2</v>
      </c>
      <c r="G236" s="2">
        <f t="shared" si="22"/>
        <v>1.7477167209731435E-2</v>
      </c>
      <c r="H236" s="29">
        <f t="shared" si="24"/>
        <v>-2.2568218210285095E-3</v>
      </c>
      <c r="I236">
        <f t="shared" si="23"/>
        <v>3.0545137367691167E-4</v>
      </c>
      <c r="K236" s="53">
        <f t="shared" si="20"/>
        <v>-3.6499560345766846E-2</v>
      </c>
      <c r="L236" s="54">
        <f t="shared" si="21"/>
        <v>-4.2914792603643524E-2</v>
      </c>
      <c r="U236" s="34">
        <v>-5.720072055940939E-3</v>
      </c>
      <c r="V236">
        <v>235</v>
      </c>
    </row>
    <row r="237" spans="3:22" x14ac:dyDescent="0.2">
      <c r="C237">
        <f t="shared" si="18"/>
        <v>2.3499999999999939</v>
      </c>
      <c r="D237" s="1">
        <v>40357</v>
      </c>
      <c r="E237">
        <v>5071.68</v>
      </c>
      <c r="F237" s="2">
        <f t="shared" si="19"/>
        <v>4.9955711616238574E-3</v>
      </c>
      <c r="G237" s="2">
        <f t="shared" si="22"/>
        <v>1.7719945267134496E-2</v>
      </c>
      <c r="H237" s="29">
        <f t="shared" si="24"/>
        <v>-2.5018886939591756E-3</v>
      </c>
      <c r="I237">
        <f t="shared" si="23"/>
        <v>3.139964602702422E-4</v>
      </c>
      <c r="K237" s="53">
        <f t="shared" si="20"/>
        <v>-3.706434656347022E-2</v>
      </c>
      <c r="L237" s="54">
        <f t="shared" si="21"/>
        <v>-4.3724645694277565E-2</v>
      </c>
      <c r="U237" s="34">
        <v>-5.7085425613868646E-3</v>
      </c>
      <c r="V237">
        <v>236</v>
      </c>
    </row>
    <row r="238" spans="3:22" x14ac:dyDescent="0.2">
      <c r="C238">
        <f t="shared" si="18"/>
        <v>2.3599999999999937</v>
      </c>
      <c r="D238" s="1">
        <v>40358</v>
      </c>
      <c r="E238">
        <v>4914.22</v>
      </c>
      <c r="F238" s="2">
        <f t="shared" si="19"/>
        <v>-3.1046911477064842E-2</v>
      </c>
      <c r="G238" s="2">
        <f t="shared" si="22"/>
        <v>1.8737303655199E-2</v>
      </c>
      <c r="H238" s="29">
        <f t="shared" si="24"/>
        <v>-5.9081870679364322E-3</v>
      </c>
      <c r="I238">
        <f t="shared" si="23"/>
        <v>3.5108654826713381E-4</v>
      </c>
      <c r="K238" s="53">
        <f t="shared" si="20"/>
        <v>-3.9431076086681699E-2</v>
      </c>
      <c r="L238" s="54">
        <f t="shared" si="21"/>
        <v>-4.9497673591466299E-2</v>
      </c>
      <c r="U238" s="34">
        <v>-5.7020765396695872E-3</v>
      </c>
      <c r="V238">
        <v>237</v>
      </c>
    </row>
    <row r="239" spans="3:22" x14ac:dyDescent="0.2">
      <c r="C239">
        <f t="shared" si="18"/>
        <v>2.3699999999999934</v>
      </c>
      <c r="D239" s="1">
        <v>40359</v>
      </c>
      <c r="E239">
        <v>4916.87</v>
      </c>
      <c r="F239" s="2">
        <f t="shared" si="19"/>
        <v>5.392513969662005E-4</v>
      </c>
      <c r="G239" s="2">
        <f t="shared" si="22"/>
        <v>1.4294076278139034E-2</v>
      </c>
      <c r="H239" s="29">
        <f t="shared" si="24"/>
        <v>-6.2394802761322364E-3</v>
      </c>
      <c r="I239">
        <f t="shared" si="23"/>
        <v>2.0432061664525704E-4</v>
      </c>
      <c r="K239" s="53">
        <f t="shared" si="20"/>
        <v>-2.9094583524178187E-2</v>
      </c>
      <c r="L239" s="54">
        <f t="shared" si="21"/>
        <v>-3.9492474237158591E-2</v>
      </c>
      <c r="U239" s="34">
        <v>-5.6598118326657287E-3</v>
      </c>
      <c r="V239">
        <v>238</v>
      </c>
    </row>
    <row r="240" spans="3:22" x14ac:dyDescent="0.2">
      <c r="C240">
        <f t="shared" si="18"/>
        <v>2.3799999999999932</v>
      </c>
      <c r="D240" s="1">
        <v>40360</v>
      </c>
      <c r="E240">
        <v>4805.75</v>
      </c>
      <c r="F240" s="2">
        <f t="shared" si="19"/>
        <v>-2.2599743332648581E-2</v>
      </c>
      <c r="G240" s="2">
        <f t="shared" si="22"/>
        <v>1.4168058556008349E-2</v>
      </c>
      <c r="H240" s="29">
        <f t="shared" si="24"/>
        <v>-8.8043466276028111E-3</v>
      </c>
      <c r="I240">
        <f t="shared" si="23"/>
        <v>2.0073388324648141E-4</v>
      </c>
      <c r="K240" s="53">
        <f t="shared" si="20"/>
        <v>-2.8801422464207999E-2</v>
      </c>
      <c r="L240" s="54">
        <f t="shared" si="21"/>
        <v>-4.1764179528658976E-2</v>
      </c>
      <c r="U240" s="34">
        <v>-5.6526801347398514E-3</v>
      </c>
      <c r="V240">
        <v>239</v>
      </c>
    </row>
    <row r="241" spans="3:22" x14ac:dyDescent="0.2">
      <c r="C241">
        <f t="shared" si="18"/>
        <v>2.389999999999993</v>
      </c>
      <c r="D241" s="1">
        <v>40361</v>
      </c>
      <c r="E241">
        <v>4838.09</v>
      </c>
      <c r="F241" s="2">
        <f t="shared" si="19"/>
        <v>6.7294386932321704E-3</v>
      </c>
      <c r="G241" s="2">
        <f t="shared" si="22"/>
        <v>9.5639539024172868E-3</v>
      </c>
      <c r="H241" s="29">
        <f t="shared" si="24"/>
        <v>-8.0733505341180622E-3</v>
      </c>
      <c r="I241">
        <f t="shared" si="23"/>
        <v>9.1469214247562848E-5</v>
      </c>
      <c r="K241" s="53">
        <f t="shared" si="20"/>
        <v>-1.8090673391464886E-2</v>
      </c>
      <c r="L241" s="54">
        <f t="shared" si="21"/>
        <v>-3.0322434362431119E-2</v>
      </c>
      <c r="U241" s="34">
        <v>-5.6160740000338327E-3</v>
      </c>
      <c r="V241">
        <v>240</v>
      </c>
    </row>
    <row r="242" spans="3:22" x14ac:dyDescent="0.2">
      <c r="C242">
        <f t="shared" si="18"/>
        <v>2.3999999999999928</v>
      </c>
      <c r="D242" s="1">
        <v>40364</v>
      </c>
      <c r="E242">
        <v>4823.53</v>
      </c>
      <c r="F242" s="2">
        <f t="shared" si="19"/>
        <v>-3.0094520771627442E-3</v>
      </c>
      <c r="G242" s="2">
        <f t="shared" si="22"/>
        <v>1.0719664482131913E-2</v>
      </c>
      <c r="H242" s="29">
        <f t="shared" si="24"/>
        <v>-9.2935772282250698E-3</v>
      </c>
      <c r="I242">
        <f t="shared" si="23"/>
        <v>1.1491120660948044E-4</v>
      </c>
      <c r="K242" s="53">
        <f t="shared" si="20"/>
        <v>-2.0779258241590517E-2</v>
      </c>
      <c r="L242" s="54">
        <f t="shared" si="21"/>
        <v>-3.4231245906663758E-2</v>
      </c>
      <c r="U242" s="34">
        <v>-5.5883584693592336E-3</v>
      </c>
      <c r="V242">
        <v>241</v>
      </c>
    </row>
    <row r="243" spans="3:22" x14ac:dyDescent="0.2">
      <c r="C243">
        <f t="shared" si="18"/>
        <v>2.4099999999999926</v>
      </c>
      <c r="D243" s="1">
        <v>40365</v>
      </c>
      <c r="E243">
        <v>4965</v>
      </c>
      <c r="F243" s="2">
        <f t="shared" si="19"/>
        <v>2.9329142764738636E-2</v>
      </c>
      <c r="G243" s="2">
        <f t="shared" si="22"/>
        <v>1.1599369844574853E-2</v>
      </c>
      <c r="H243" s="29">
        <f t="shared" si="24"/>
        <v>-5.3769128503190714E-3</v>
      </c>
      <c r="I243">
        <f t="shared" si="23"/>
        <v>1.3454538079123244E-4</v>
      </c>
      <c r="K243" s="53">
        <f t="shared" si="20"/>
        <v>-2.2825758941291976E-2</v>
      </c>
      <c r="L243" s="54">
        <f t="shared" si="21"/>
        <v>-3.2361082228459216E-2</v>
      </c>
      <c r="U243" s="34">
        <v>-5.5866124056828115E-3</v>
      </c>
      <c r="V243">
        <v>242</v>
      </c>
    </row>
    <row r="244" spans="3:22" x14ac:dyDescent="0.2">
      <c r="C244">
        <f t="shared" si="18"/>
        <v>2.4199999999999924</v>
      </c>
      <c r="D244" s="1">
        <v>40366</v>
      </c>
      <c r="E244">
        <v>5014.82</v>
      </c>
      <c r="F244" s="2">
        <f t="shared" si="19"/>
        <v>1.0034239677744194E-2</v>
      </c>
      <c r="G244" s="2">
        <f t="shared" si="22"/>
        <v>1.0570330392020065E-2</v>
      </c>
      <c r="H244" s="29">
        <f t="shared" si="24"/>
        <v>-3.0687383403280033E-3</v>
      </c>
      <c r="I244">
        <f t="shared" si="23"/>
        <v>1.1173188459646306E-4</v>
      </c>
      <c r="K244" s="53">
        <f t="shared" si="20"/>
        <v>-2.0431855198536995E-2</v>
      </c>
      <c r="L244" s="54">
        <f t="shared" si="21"/>
        <v>-2.7659003975713168E-2</v>
      </c>
      <c r="U244" s="34">
        <v>-5.5716093778946929E-3</v>
      </c>
      <c r="V244">
        <v>243</v>
      </c>
    </row>
    <row r="245" spans="3:22" x14ac:dyDescent="0.2">
      <c r="C245">
        <f t="shared" si="18"/>
        <v>2.4299999999999922</v>
      </c>
      <c r="D245" s="1">
        <v>40367</v>
      </c>
      <c r="E245">
        <v>5105.45</v>
      </c>
      <c r="F245" s="2">
        <f t="shared" si="19"/>
        <v>1.807243330767605E-2</v>
      </c>
      <c r="G245" s="2">
        <f t="shared" si="22"/>
        <v>1.0585574786263596E-2</v>
      </c>
      <c r="H245" s="29">
        <f t="shared" si="24"/>
        <v>2.503269009468623E-4</v>
      </c>
      <c r="I245">
        <f t="shared" si="23"/>
        <v>1.1205439355557959E-4</v>
      </c>
      <c r="K245" s="53">
        <f t="shared" si="20"/>
        <v>-2.0467318962676475E-2</v>
      </c>
      <c r="L245" s="54">
        <f t="shared" si="21"/>
        <v>-2.4375402498577784E-2</v>
      </c>
      <c r="U245" s="34">
        <v>-5.5712699814749467E-3</v>
      </c>
      <c r="V245">
        <v>244</v>
      </c>
    </row>
    <row r="246" spans="3:22" x14ac:dyDescent="0.2">
      <c r="C246">
        <f t="shared" si="18"/>
        <v>2.439999999999992</v>
      </c>
      <c r="D246" s="1">
        <v>40368</v>
      </c>
      <c r="E246">
        <v>5132.9399999999996</v>
      </c>
      <c r="F246" s="2">
        <f t="shared" si="19"/>
        <v>5.3844421157782651E-3</v>
      </c>
      <c r="G246" s="2">
        <f t="shared" si="22"/>
        <v>9.0564822220699989E-3</v>
      </c>
      <c r="H246" s="29">
        <f t="shared" si="24"/>
        <v>1.8428412230883206E-3</v>
      </c>
      <c r="I246">
        <f t="shared" si="23"/>
        <v>8.2019870238669946E-5</v>
      </c>
      <c r="K246" s="53">
        <f t="shared" si="20"/>
        <v>-1.6910117726753042E-2</v>
      </c>
      <c r="L246" s="54">
        <f t="shared" si="21"/>
        <v>-1.9225686940512892E-2</v>
      </c>
      <c r="U246" s="34">
        <v>-5.5631436559090419E-3</v>
      </c>
      <c r="V246">
        <v>245</v>
      </c>
    </row>
    <row r="247" spans="3:22" x14ac:dyDescent="0.2">
      <c r="C247">
        <f t="shared" si="18"/>
        <v>2.4499999999999917</v>
      </c>
      <c r="D247" s="1">
        <v>40371</v>
      </c>
      <c r="E247">
        <v>5167.0200000000004</v>
      </c>
      <c r="F247" s="2">
        <f t="shared" si="19"/>
        <v>6.6394697775544742E-3</v>
      </c>
      <c r="G247" s="2">
        <f t="shared" si="22"/>
        <v>1.0089361812189441E-2</v>
      </c>
      <c r="H247" s="29">
        <f t="shared" si="24"/>
        <v>2.0072310846813825E-3</v>
      </c>
      <c r="I247">
        <f t="shared" si="23"/>
        <v>1.0179522177726659E-4</v>
      </c>
      <c r="K247" s="53">
        <f t="shared" si="20"/>
        <v>-1.9312954965367578E-2</v>
      </c>
      <c r="L247" s="54">
        <f t="shared" si="21"/>
        <v>-2.1464134317534366E-2</v>
      </c>
      <c r="U247" s="34">
        <v>-5.5193853938044768E-3</v>
      </c>
      <c r="V247">
        <v>246</v>
      </c>
    </row>
    <row r="248" spans="3:22" x14ac:dyDescent="0.2">
      <c r="C248">
        <f t="shared" si="18"/>
        <v>2.4599999999999915</v>
      </c>
      <c r="D248" s="1">
        <v>40372</v>
      </c>
      <c r="E248">
        <v>5271.02</v>
      </c>
      <c r="F248" s="2">
        <f t="shared" si="19"/>
        <v>2.0127655786120524E-2</v>
      </c>
      <c r="G248" s="2">
        <f t="shared" si="22"/>
        <v>1.1525127480317162E-2</v>
      </c>
      <c r="H248" s="29">
        <f t="shared" si="24"/>
        <v>7.1246878109999193E-3</v>
      </c>
      <c r="I248">
        <f t="shared" si="23"/>
        <v>1.3282856343756183E-4</v>
      </c>
      <c r="K248" s="53">
        <f t="shared" si="20"/>
        <v>-2.2653045375037331E-2</v>
      </c>
      <c r="L248" s="54">
        <f t="shared" si="21"/>
        <v>-1.9686768000885584E-2</v>
      </c>
      <c r="U248" s="34">
        <v>-5.5096317071371415E-3</v>
      </c>
      <c r="V248">
        <v>247</v>
      </c>
    </row>
    <row r="249" spans="3:22" x14ac:dyDescent="0.2">
      <c r="C249">
        <f t="shared" si="18"/>
        <v>2.4699999999999913</v>
      </c>
      <c r="D249" s="1">
        <v>40373</v>
      </c>
      <c r="E249">
        <v>5253.52</v>
      </c>
      <c r="F249" s="2">
        <f t="shared" si="19"/>
        <v>-3.3200405234660169E-3</v>
      </c>
      <c r="G249" s="2">
        <f t="shared" si="22"/>
        <v>9.6904941455095497E-3</v>
      </c>
      <c r="H249" s="29">
        <f t="shared" si="24"/>
        <v>6.7387586189566976E-3</v>
      </c>
      <c r="I249">
        <f t="shared" si="23"/>
        <v>9.3905676784154858E-5</v>
      </c>
      <c r="K249" s="53">
        <f t="shared" si="20"/>
        <v>-1.8385050016963184E-2</v>
      </c>
      <c r="L249" s="54">
        <f t="shared" si="21"/>
        <v>-1.5804701834854655E-2</v>
      </c>
      <c r="U249" s="34">
        <v>-5.4259141366466146E-3</v>
      </c>
      <c r="V249">
        <v>248</v>
      </c>
    </row>
    <row r="250" spans="3:22" x14ac:dyDescent="0.2">
      <c r="C250">
        <f t="shared" si="18"/>
        <v>2.4799999999999911</v>
      </c>
      <c r="D250" s="1">
        <v>40374</v>
      </c>
      <c r="E250">
        <v>5211.29</v>
      </c>
      <c r="F250" s="2">
        <f t="shared" si="19"/>
        <v>-8.0384199546209567E-3</v>
      </c>
      <c r="G250" s="2">
        <f t="shared" si="22"/>
        <v>9.7276617717043344E-3</v>
      </c>
      <c r="H250" s="29">
        <f t="shared" si="24"/>
        <v>8.1948909567594597E-3</v>
      </c>
      <c r="I250">
        <f t="shared" si="23"/>
        <v>9.4627403544677912E-5</v>
      </c>
      <c r="K250" s="53">
        <f t="shared" si="20"/>
        <v>-1.8471514845144567E-2</v>
      </c>
      <c r="L250" s="54">
        <f t="shared" si="21"/>
        <v>-1.4435034325233277E-2</v>
      </c>
      <c r="U250" s="34">
        <v>-5.4119677123438681E-3</v>
      </c>
      <c r="V250">
        <v>249</v>
      </c>
    </row>
    <row r="251" spans="3:22" x14ac:dyDescent="0.2">
      <c r="C251">
        <f t="shared" si="18"/>
        <v>2.4899999999999909</v>
      </c>
      <c r="D251" s="1">
        <v>40375</v>
      </c>
      <c r="E251">
        <v>5158.8500000000004</v>
      </c>
      <c r="F251" s="2">
        <f t="shared" si="19"/>
        <v>-1.0062767568106867E-2</v>
      </c>
      <c r="G251" s="2">
        <f t="shared" si="22"/>
        <v>8.9075569958632465E-3</v>
      </c>
      <c r="H251" s="29">
        <f t="shared" si="24"/>
        <v>6.5156703306255559E-3</v>
      </c>
      <c r="I251">
        <f t="shared" si="23"/>
        <v>7.9344571634552266E-5</v>
      </c>
      <c r="K251" s="53">
        <f t="shared" si="20"/>
        <v>-1.6563665843375912E-2</v>
      </c>
      <c r="L251" s="54">
        <f t="shared" si="21"/>
        <v>-1.4206405949598527E-2</v>
      </c>
      <c r="U251" s="34">
        <v>-5.3905172089137032E-3</v>
      </c>
      <c r="V251">
        <v>250</v>
      </c>
    </row>
    <row r="252" spans="3:22" x14ac:dyDescent="0.2">
      <c r="C252">
        <f t="shared" si="18"/>
        <v>2.4999999999999907</v>
      </c>
      <c r="D252" s="1">
        <v>40378</v>
      </c>
      <c r="E252">
        <v>5148.28</v>
      </c>
      <c r="F252" s="2">
        <f t="shared" si="19"/>
        <v>-2.048906248485749E-3</v>
      </c>
      <c r="G252" s="2">
        <f t="shared" si="22"/>
        <v>8.6288750340203762E-3</v>
      </c>
      <c r="H252" s="29">
        <f t="shared" si="24"/>
        <v>6.6117249134932552E-3</v>
      </c>
      <c r="I252">
        <f t="shared" si="23"/>
        <v>7.4457484352740148E-5</v>
      </c>
      <c r="K252" s="53">
        <f t="shared" si="20"/>
        <v>-1.5915354653909218E-2</v>
      </c>
      <c r="L252" s="54">
        <f t="shared" si="21"/>
        <v>-1.3462040177264132E-2</v>
      </c>
      <c r="U252" s="34">
        <v>-5.3335183872550429E-3</v>
      </c>
      <c r="V252">
        <v>251</v>
      </c>
    </row>
    <row r="253" spans="3:22" x14ac:dyDescent="0.2">
      <c r="C253">
        <f t="shared" si="18"/>
        <v>2.5099999999999905</v>
      </c>
      <c r="D253" s="1">
        <v>40379</v>
      </c>
      <c r="E253">
        <v>5139.46</v>
      </c>
      <c r="F253" s="2">
        <f t="shared" si="19"/>
        <v>-1.7131935325972458E-3</v>
      </c>
      <c r="G253" s="2">
        <f t="shared" si="22"/>
        <v>8.5510202345869119E-3</v>
      </c>
      <c r="H253" s="29">
        <f t="shared" si="24"/>
        <v>3.5074912837596674E-3</v>
      </c>
      <c r="I253">
        <f t="shared" si="23"/>
        <v>7.3119947052314801E-5</v>
      </c>
      <c r="K253" s="53">
        <f t="shared" si="20"/>
        <v>-1.5734237306763304E-2</v>
      </c>
      <c r="L253" s="54">
        <f t="shared" si="21"/>
        <v>-1.6385156459851807E-2</v>
      </c>
      <c r="U253" s="34">
        <v>-5.3327367393427583E-3</v>
      </c>
      <c r="V253">
        <v>252</v>
      </c>
    </row>
    <row r="254" spans="3:22" x14ac:dyDescent="0.2">
      <c r="C254">
        <f t="shared" si="18"/>
        <v>2.5199999999999902</v>
      </c>
      <c r="D254" s="1">
        <v>40380</v>
      </c>
      <c r="E254">
        <v>5214.6400000000003</v>
      </c>
      <c r="F254" s="2">
        <f t="shared" si="19"/>
        <v>1.462799593731634E-2</v>
      </c>
      <c r="G254" s="2">
        <f t="shared" si="22"/>
        <v>9.7059879376379908E-3</v>
      </c>
      <c r="H254" s="29">
        <f t="shared" si="24"/>
        <v>3.966866909716882E-3</v>
      </c>
      <c r="I254">
        <f t="shared" si="23"/>
        <v>9.4206201845574176E-5</v>
      </c>
      <c r="K254" s="53">
        <f t="shared" si="20"/>
        <v>-1.8421093967342015E-2</v>
      </c>
      <c r="L254" s="54">
        <f t="shared" si="21"/>
        <v>-1.8612637494473304E-2</v>
      </c>
      <c r="U254" s="34">
        <v>-5.3045045297978044E-3</v>
      </c>
      <c r="V254">
        <v>253</v>
      </c>
    </row>
    <row r="255" spans="3:22" x14ac:dyDescent="0.2">
      <c r="C255">
        <f t="shared" si="18"/>
        <v>2.52999999999999</v>
      </c>
      <c r="D255" s="1">
        <v>40381</v>
      </c>
      <c r="E255">
        <v>5313.81</v>
      </c>
      <c r="F255" s="2">
        <f t="shared" si="19"/>
        <v>1.9017611954037061E-2</v>
      </c>
      <c r="G255" s="2">
        <f t="shared" si="22"/>
        <v>1.2006890399993919E-2</v>
      </c>
      <c r="H255" s="29">
        <f t="shared" si="24"/>
        <v>4.0613847743529831E-3</v>
      </c>
      <c r="I255">
        <f t="shared" si="23"/>
        <v>1.4416541707746612E-4</v>
      </c>
      <c r="K255" s="53">
        <f t="shared" si="20"/>
        <v>-2.3773793519019065E-2</v>
      </c>
      <c r="L255" s="54">
        <f t="shared" si="21"/>
        <v>-2.3870819181514253E-2</v>
      </c>
      <c r="U255" s="34">
        <v>-5.3021499128415028E-3</v>
      </c>
      <c r="V255">
        <v>254</v>
      </c>
    </row>
    <row r="256" spans="3:22" x14ac:dyDescent="0.2">
      <c r="C256">
        <f t="shared" si="18"/>
        <v>2.5399999999999898</v>
      </c>
      <c r="D256" s="1">
        <v>40382</v>
      </c>
      <c r="E256">
        <v>5312.62</v>
      </c>
      <c r="F256" s="2">
        <f t="shared" si="19"/>
        <v>-2.2394477785248057E-4</v>
      </c>
      <c r="G256" s="2">
        <f t="shared" si="22"/>
        <v>1.0685940928680015E-2</v>
      </c>
      <c r="H256" s="29">
        <f t="shared" si="24"/>
        <v>3.5005460849899086E-3</v>
      </c>
      <c r="I256">
        <f t="shared" si="23"/>
        <v>1.1418933353123869E-4</v>
      </c>
      <c r="K256" s="53">
        <f t="shared" si="20"/>
        <v>-2.0700805524712589E-2</v>
      </c>
      <c r="L256" s="54">
        <f t="shared" si="21"/>
        <v>-2.1358669876570851E-2</v>
      </c>
      <c r="U256" s="34">
        <v>-5.2699718759167125E-3</v>
      </c>
      <c r="V256">
        <v>255</v>
      </c>
    </row>
    <row r="257" spans="3:22" x14ac:dyDescent="0.2">
      <c r="C257">
        <f t="shared" si="18"/>
        <v>2.5499999999999896</v>
      </c>
      <c r="D257" s="1">
        <v>40385</v>
      </c>
      <c r="E257">
        <v>5351.12</v>
      </c>
      <c r="F257" s="2">
        <f t="shared" si="19"/>
        <v>7.2468951289570427E-3</v>
      </c>
      <c r="G257" s="2">
        <f t="shared" si="22"/>
        <v>1.0744060845476709E-2</v>
      </c>
      <c r="H257" s="29">
        <f t="shared" si="24"/>
        <v>3.5612886201301652E-3</v>
      </c>
      <c r="I257">
        <f t="shared" si="23"/>
        <v>1.154348434513057E-4</v>
      </c>
      <c r="K257" s="53">
        <f t="shared" si="20"/>
        <v>-2.0836012669592011E-2</v>
      </c>
      <c r="L257" s="54">
        <f t="shared" si="21"/>
        <v>-2.1433134486310016E-2</v>
      </c>
      <c r="U257" s="34">
        <v>-5.1941097724230723E-3</v>
      </c>
      <c r="V257">
        <v>256</v>
      </c>
    </row>
    <row r="258" spans="3:22" x14ac:dyDescent="0.2">
      <c r="C258">
        <f t="shared" si="18"/>
        <v>2.5599999999999894</v>
      </c>
      <c r="D258" s="1">
        <v>40386</v>
      </c>
      <c r="E258">
        <v>5365.67</v>
      </c>
      <c r="F258" s="2">
        <f t="shared" si="19"/>
        <v>2.7190569450881164E-3</v>
      </c>
      <c r="G258" s="2">
        <f t="shared" si="22"/>
        <v>1.0661101908888453E-2</v>
      </c>
      <c r="H258" s="29">
        <f t="shared" si="24"/>
        <v>1.8204287360269245E-3</v>
      </c>
      <c r="I258">
        <f t="shared" si="23"/>
        <v>1.1365909391170502E-4</v>
      </c>
      <c r="K258" s="53">
        <f t="shared" si="20"/>
        <v>-2.0643021323827233E-2</v>
      </c>
      <c r="L258" s="54">
        <f t="shared" si="21"/>
        <v>-2.2981003024648478E-2</v>
      </c>
      <c r="U258" s="34">
        <v>-5.1890558872450228E-3</v>
      </c>
      <c r="V258">
        <v>257</v>
      </c>
    </row>
    <row r="259" spans="3:22" x14ac:dyDescent="0.2">
      <c r="C259">
        <f t="shared" si="18"/>
        <v>2.5699999999999892</v>
      </c>
      <c r="D259" s="1">
        <v>40387</v>
      </c>
      <c r="E259">
        <v>5319.68</v>
      </c>
      <c r="F259" s="2">
        <f t="shared" si="19"/>
        <v>-8.5711570036919316E-3</v>
      </c>
      <c r="G259" s="2">
        <f t="shared" si="22"/>
        <v>1.0826641265783312E-2</v>
      </c>
      <c r="H259" s="29">
        <f t="shared" si="24"/>
        <v>1.295317088004333E-3</v>
      </c>
      <c r="I259">
        <f t="shared" si="23"/>
        <v>1.1721616109796208E-4</v>
      </c>
      <c r="K259" s="53">
        <f t="shared" si="20"/>
        <v>-2.1028123454809675E-2</v>
      </c>
      <c r="L259" s="54">
        <f t="shared" si="21"/>
        <v>-2.3891216803653512E-2</v>
      </c>
      <c r="U259" s="34">
        <v>-5.1688458282381777E-3</v>
      </c>
      <c r="V259">
        <v>258</v>
      </c>
    </row>
    <row r="260" spans="3:22" x14ac:dyDescent="0.2">
      <c r="C260">
        <f t="shared" ref="C260:C323" si="25">C259+tstep</f>
        <v>2.579999999999989</v>
      </c>
      <c r="D260" s="1">
        <v>40388</v>
      </c>
      <c r="E260">
        <v>5313.95</v>
      </c>
      <c r="F260" s="2">
        <f t="shared" ref="F260:F323" si="26">E260/E259-1</f>
        <v>-1.0771324590953535E-3</v>
      </c>
      <c r="G260" s="2">
        <f t="shared" si="22"/>
        <v>1.1428851997741069E-2</v>
      </c>
      <c r="H260" s="29">
        <f t="shared" si="24"/>
        <v>1.9914458375568933E-3</v>
      </c>
      <c r="I260">
        <f t="shared" si="23"/>
        <v>1.3061865798627003E-4</v>
      </c>
      <c r="K260" s="53">
        <f t="shared" si="20"/>
        <v>-2.2429075110824183E-2</v>
      </c>
      <c r="L260" s="54">
        <f t="shared" si="21"/>
        <v>-2.459603971011546E-2</v>
      </c>
      <c r="U260" s="34">
        <v>-5.1047292846793102E-3</v>
      </c>
      <c r="V260">
        <v>259</v>
      </c>
    </row>
    <row r="261" spans="3:22" x14ac:dyDescent="0.2">
      <c r="C261">
        <f t="shared" si="25"/>
        <v>2.5899999999999888</v>
      </c>
      <c r="D261" s="1">
        <v>40389</v>
      </c>
      <c r="E261">
        <v>5258.02</v>
      </c>
      <c r="F261" s="2">
        <f t="shared" si="26"/>
        <v>-1.052512725938326E-2</v>
      </c>
      <c r="G261" s="2">
        <f t="shared" si="22"/>
        <v>1.1741725310495964E-2</v>
      </c>
      <c r="H261" s="29">
        <f t="shared" si="24"/>
        <v>1.9452098684292541E-3</v>
      </c>
      <c r="I261">
        <f t="shared" si="23"/>
        <v>1.3786811326714154E-4</v>
      </c>
      <c r="K261" s="53">
        <f t="shared" si="20"/>
        <v>-2.3156927276795646E-2</v>
      </c>
      <c r="L261" s="54">
        <f t="shared" si="21"/>
        <v>-2.5370127845214561E-2</v>
      </c>
      <c r="U261" s="34">
        <v>-5.0250913769158689E-3</v>
      </c>
      <c r="V261">
        <v>260</v>
      </c>
    </row>
    <row r="262" spans="3:22" x14ac:dyDescent="0.2">
      <c r="C262">
        <f t="shared" si="25"/>
        <v>2.5999999999999885</v>
      </c>
      <c r="D262" s="1">
        <v>40392</v>
      </c>
      <c r="E262">
        <v>5397.11</v>
      </c>
      <c r="F262" s="2">
        <f t="shared" si="26"/>
        <v>2.6452923343768031E-2</v>
      </c>
      <c r="G262" s="2">
        <f t="shared" si="22"/>
        <v>1.4168888553600521E-2</v>
      </c>
      <c r="H262" s="29">
        <f t="shared" si="24"/>
        <v>4.7953928276546322E-3</v>
      </c>
      <c r="I262">
        <f t="shared" si="23"/>
        <v>2.0075740284435185E-4</v>
      </c>
      <c r="K262" s="53">
        <f t="shared" si="20"/>
        <v>-2.8803353327342004E-2</v>
      </c>
      <c r="L262" s="54">
        <f t="shared" si="21"/>
        <v>-2.8166370936535543E-2</v>
      </c>
      <c r="U262" s="34">
        <v>-5.0244267111736463E-3</v>
      </c>
      <c r="V262">
        <v>261</v>
      </c>
    </row>
    <row r="263" spans="3:22" x14ac:dyDescent="0.2">
      <c r="C263">
        <f t="shared" si="25"/>
        <v>2.6099999999999883</v>
      </c>
      <c r="D263" s="1">
        <v>40393</v>
      </c>
      <c r="E263">
        <v>5396.48</v>
      </c>
      <c r="F263" s="2">
        <f t="shared" si="26"/>
        <v>-1.1672913837224019E-4</v>
      </c>
      <c r="G263" s="2">
        <f t="shared" si="22"/>
        <v>1.0306196604964079E-2</v>
      </c>
      <c r="H263" s="29">
        <f t="shared" si="24"/>
        <v>4.9550392670771326E-3</v>
      </c>
      <c r="I263">
        <f t="shared" si="23"/>
        <v>1.0621768846017311E-4</v>
      </c>
      <c r="K263" s="53">
        <f t="shared" si="20"/>
        <v>-1.9817388124556946E-2</v>
      </c>
      <c r="L263" s="54">
        <f t="shared" si="21"/>
        <v>-1.9020759294327984E-2</v>
      </c>
      <c r="U263" s="34">
        <v>-5.019852707805709E-3</v>
      </c>
      <c r="V263">
        <v>262</v>
      </c>
    </row>
    <row r="264" spans="3:22" x14ac:dyDescent="0.2">
      <c r="C264">
        <f t="shared" si="25"/>
        <v>2.6199999999999881</v>
      </c>
      <c r="D264" s="1">
        <v>40394</v>
      </c>
      <c r="E264">
        <v>5386.16</v>
      </c>
      <c r="F264" s="2">
        <f t="shared" si="26"/>
        <v>-1.9123576850094137E-3</v>
      </c>
      <c r="G264" s="2">
        <f t="shared" si="22"/>
        <v>1.0391661401801063E-2</v>
      </c>
      <c r="H264" s="29">
        <f t="shared" si="24"/>
        <v>3.3010039048445572E-3</v>
      </c>
      <c r="I264">
        <f t="shared" si="23"/>
        <v>1.0798662668968203E-4</v>
      </c>
      <c r="K264" s="53">
        <f t="shared" si="20"/>
        <v>-2.0016208972983996E-2</v>
      </c>
      <c r="L264" s="54">
        <f t="shared" si="21"/>
        <v>-2.0873615504987609E-2</v>
      </c>
      <c r="U264" s="34">
        <v>-5.0041475118806078E-3</v>
      </c>
      <c r="V264">
        <v>263</v>
      </c>
    </row>
    <row r="265" spans="3:22" x14ac:dyDescent="0.2">
      <c r="C265">
        <f t="shared" si="25"/>
        <v>2.6299999999999879</v>
      </c>
      <c r="D265" s="1">
        <v>40395</v>
      </c>
      <c r="E265">
        <v>5365.78</v>
      </c>
      <c r="F265" s="2">
        <f t="shared" si="26"/>
        <v>-3.7837717409063831E-3</v>
      </c>
      <c r="G265" s="2">
        <f t="shared" si="22"/>
        <v>1.0434616185101806E-2</v>
      </c>
      <c r="H265" s="29">
        <f t="shared" si="24"/>
        <v>1.0208655353502127E-3</v>
      </c>
      <c r="I265">
        <f t="shared" si="23"/>
        <v>1.0888121493038857E-4</v>
      </c>
      <c r="K265" s="53">
        <f t="shared" si="20"/>
        <v>-2.0116136741795566E-2</v>
      </c>
      <c r="L265" s="54">
        <f t="shared" si="21"/>
        <v>-2.3253681643293524E-2</v>
      </c>
      <c r="U265" s="34">
        <v>-4.9928370479517259E-3</v>
      </c>
      <c r="V265">
        <v>264</v>
      </c>
    </row>
    <row r="266" spans="3:22" x14ac:dyDescent="0.2">
      <c r="C266">
        <f t="shared" si="25"/>
        <v>2.6399999999999877</v>
      </c>
      <c r="D266" s="1">
        <v>40396</v>
      </c>
      <c r="E266">
        <v>5332.39</v>
      </c>
      <c r="F266" s="2">
        <f t="shared" si="26"/>
        <v>-6.2227672398047496E-3</v>
      </c>
      <c r="G266" s="2">
        <f t="shared" si="22"/>
        <v>1.1758511795045334E-2</v>
      </c>
      <c r="H266" s="29">
        <f t="shared" si="24"/>
        <v>4.2098328915498586E-4</v>
      </c>
      <c r="I266">
        <f t="shared" si="23"/>
        <v>1.3826259963422026E-4</v>
      </c>
      <c r="K266" s="53">
        <f t="shared" si="20"/>
        <v>-2.3195978479439695E-2</v>
      </c>
      <c r="L266" s="54">
        <f t="shared" si="21"/>
        <v>-2.6933405627132881E-2</v>
      </c>
      <c r="U266" s="34">
        <v>-4.9872083556180558E-3</v>
      </c>
      <c r="V266">
        <v>265</v>
      </c>
    </row>
    <row r="267" spans="3:22" x14ac:dyDescent="0.2">
      <c r="C267">
        <f t="shared" si="25"/>
        <v>2.6499999999999875</v>
      </c>
      <c r="D267" s="1">
        <v>40399</v>
      </c>
      <c r="E267">
        <v>5410.52</v>
      </c>
      <c r="F267" s="2">
        <f t="shared" si="26"/>
        <v>1.4651966566586516E-2</v>
      </c>
      <c r="G267" s="2">
        <f t="shared" si="22"/>
        <v>1.1960080325895881E-2</v>
      </c>
      <c r="H267" s="29">
        <f t="shared" si="24"/>
        <v>1.1614904329179331E-3</v>
      </c>
      <c r="I267">
        <f t="shared" si="23"/>
        <v>1.4304352140188172E-4</v>
      </c>
      <c r="K267" s="53">
        <f t="shared" si="20"/>
        <v>-2.3664897002657399E-2</v>
      </c>
      <c r="L267" s="54">
        <f t="shared" si="21"/>
        <v>-2.6661817006587638E-2</v>
      </c>
      <c r="U267" s="34">
        <v>-4.9484581072108957E-3</v>
      </c>
      <c r="V267">
        <v>266</v>
      </c>
    </row>
    <row r="268" spans="3:22" x14ac:dyDescent="0.2">
      <c r="C268">
        <f t="shared" si="25"/>
        <v>2.6599999999999873</v>
      </c>
      <c r="D268" s="1">
        <v>40400</v>
      </c>
      <c r="E268">
        <v>5376.41</v>
      </c>
      <c r="F268" s="2">
        <f t="shared" si="26"/>
        <v>-6.3043847911107287E-3</v>
      </c>
      <c r="G268" s="2">
        <f t="shared" si="22"/>
        <v>1.151544528310006E-2</v>
      </c>
      <c r="H268" s="29">
        <f t="shared" si="24"/>
        <v>2.5914625929804867E-4</v>
      </c>
      <c r="I268">
        <f t="shared" si="23"/>
        <v>1.3260548006807142E-4</v>
      </c>
      <c r="K268" s="53">
        <f t="shared" si="20"/>
        <v>-2.2630521216125282E-2</v>
      </c>
      <c r="L268" s="54">
        <f t="shared" si="21"/>
        <v>-2.6529785393675401E-2</v>
      </c>
      <c r="U268" s="34">
        <v>-4.8893237693865554E-3</v>
      </c>
      <c r="V268">
        <v>267</v>
      </c>
    </row>
    <row r="269" spans="3:22" x14ac:dyDescent="0.2">
      <c r="C269">
        <f t="shared" si="25"/>
        <v>2.6699999999999871</v>
      </c>
      <c r="D269" s="1">
        <v>40401</v>
      </c>
      <c r="E269">
        <v>5245.21</v>
      </c>
      <c r="F269" s="2">
        <f t="shared" si="26"/>
        <v>-2.4402900820435947E-2</v>
      </c>
      <c r="G269" s="2">
        <f t="shared" si="22"/>
        <v>1.150567806120309E-2</v>
      </c>
      <c r="H269" s="29">
        <f t="shared" si="24"/>
        <v>-1.3240281223763529E-3</v>
      </c>
      <c r="I269">
        <f t="shared" si="23"/>
        <v>1.3238062764805007E-4</v>
      </c>
      <c r="K269" s="53">
        <f t="shared" si="20"/>
        <v>-2.2607799260229981E-2</v>
      </c>
      <c r="L269" s="54">
        <f t="shared" si="21"/>
        <v>-2.8090237819454505E-2</v>
      </c>
      <c r="U269" s="34">
        <v>-4.8586735636431122E-3</v>
      </c>
      <c r="V269">
        <v>268</v>
      </c>
    </row>
    <row r="270" spans="3:22" x14ac:dyDescent="0.2">
      <c r="C270">
        <f t="shared" si="25"/>
        <v>2.6799999999999868</v>
      </c>
      <c r="D270" s="1">
        <v>40402</v>
      </c>
      <c r="E270">
        <v>5266.06</v>
      </c>
      <c r="F270" s="2">
        <f t="shared" si="26"/>
        <v>3.9750553362021268E-3</v>
      </c>
      <c r="G270" s="2">
        <f t="shared" si="22"/>
        <v>9.1025069250245186E-3</v>
      </c>
      <c r="H270" s="29">
        <f t="shared" si="24"/>
        <v>-8.1880934284660483E-4</v>
      </c>
      <c r="I270">
        <f t="shared" si="23"/>
        <v>8.2855632320119312E-5</v>
      </c>
      <c r="K270" s="53">
        <f t="shared" si="20"/>
        <v>-1.701718719662465E-2</v>
      </c>
      <c r="L270" s="54">
        <f t="shared" si="21"/>
        <v>-2.1994406976319426E-2</v>
      </c>
      <c r="U270" s="34">
        <v>-4.8584915345031288E-3</v>
      </c>
      <c r="V270">
        <v>269</v>
      </c>
    </row>
    <row r="271" spans="3:22" x14ac:dyDescent="0.2">
      <c r="C271">
        <f t="shared" si="25"/>
        <v>2.6899999999999866</v>
      </c>
      <c r="D271" s="1">
        <v>40403</v>
      </c>
      <c r="E271">
        <v>5275.44</v>
      </c>
      <c r="F271" s="2">
        <f t="shared" si="26"/>
        <v>1.781217836484883E-3</v>
      </c>
      <c r="G271" s="2">
        <f t="shared" si="22"/>
        <v>1.0130243789454521E-2</v>
      </c>
      <c r="H271" s="29">
        <f t="shared" si="24"/>
        <v>4.1182516674020953E-4</v>
      </c>
      <c r="I271">
        <f t="shared" si="23"/>
        <v>1.0262183923378191E-4</v>
      </c>
      <c r="K271" s="53">
        <f t="shared" si="20"/>
        <v>-1.9408060666264788E-2</v>
      </c>
      <c r="L271" s="54">
        <f t="shared" si="21"/>
        <v>-2.3154645936372748E-2</v>
      </c>
      <c r="U271" s="34">
        <v>-4.8466900877369712E-3</v>
      </c>
      <c r="V271">
        <v>270</v>
      </c>
    </row>
    <row r="272" spans="3:22" x14ac:dyDescent="0.2">
      <c r="C272">
        <f t="shared" si="25"/>
        <v>2.6999999999999864</v>
      </c>
      <c r="D272" s="1">
        <v>40406</v>
      </c>
      <c r="E272">
        <v>5276.1</v>
      </c>
      <c r="F272" s="2">
        <f t="shared" si="26"/>
        <v>1.2510804785970109E-4</v>
      </c>
      <c r="G272" s="2">
        <f t="shared" si="22"/>
        <v>1.0178350517868967E-2</v>
      </c>
      <c r="H272" s="29">
        <f t="shared" si="24"/>
        <v>-2.2209563628506233E-3</v>
      </c>
      <c r="I272">
        <f t="shared" si="23"/>
        <v>1.0359881926460347E-4</v>
      </c>
      <c r="K272" s="53">
        <f t="shared" si="20"/>
        <v>-1.9519973651638794E-2</v>
      </c>
      <c r="L272" s="54">
        <f t="shared" si="21"/>
        <v>-2.5899340451337589E-2</v>
      </c>
      <c r="U272" s="34">
        <v>-4.8434690262757485E-3</v>
      </c>
      <c r="V272">
        <v>271</v>
      </c>
    </row>
    <row r="273" spans="3:22" x14ac:dyDescent="0.2">
      <c r="C273">
        <f t="shared" si="25"/>
        <v>2.7099999999999862</v>
      </c>
      <c r="D273" s="1">
        <v>40407</v>
      </c>
      <c r="E273">
        <v>5350.55</v>
      </c>
      <c r="F273" s="2">
        <f t="shared" si="26"/>
        <v>1.411080153901545E-2</v>
      </c>
      <c r="G273" s="2">
        <f t="shared" si="22"/>
        <v>1.1022350758141595E-2</v>
      </c>
      <c r="H273" s="29">
        <f t="shared" si="24"/>
        <v>-7.9820329511185448E-4</v>
      </c>
      <c r="I273">
        <f t="shared" si="23"/>
        <v>1.2149221623550459E-4</v>
      </c>
      <c r="K273" s="53">
        <f t="shared" si="20"/>
        <v>-2.148341181628698E-2</v>
      </c>
      <c r="L273" s="54">
        <f t="shared" si="21"/>
        <v>-2.6440025548247006E-2</v>
      </c>
      <c r="U273" s="34">
        <v>-4.7928890954511694E-3</v>
      </c>
      <c r="V273">
        <v>272</v>
      </c>
    </row>
    <row r="274" spans="3:22" x14ac:dyDescent="0.2">
      <c r="C274">
        <f t="shared" si="25"/>
        <v>2.719999999999986</v>
      </c>
      <c r="D274" s="1">
        <v>40408</v>
      </c>
      <c r="E274">
        <v>5302.87</v>
      </c>
      <c r="F274" s="2">
        <f t="shared" si="26"/>
        <v>-8.911233424601317E-3</v>
      </c>
      <c r="G274" s="2">
        <f t="shared" si="22"/>
        <v>1.0114836385945359E-2</v>
      </c>
      <c r="H274" s="29">
        <f t="shared" si="24"/>
        <v>-1.4980908690710448E-3</v>
      </c>
      <c r="I274">
        <f t="shared" si="23"/>
        <v>1.0230991511444418E-4</v>
      </c>
      <c r="K274" s="53">
        <f t="shared" si="20"/>
        <v>-1.9372217685866756E-2</v>
      </c>
      <c r="L274" s="54">
        <f t="shared" si="21"/>
        <v>-2.5028718991785971E-2</v>
      </c>
      <c r="U274" s="34">
        <v>-4.7498999166873945E-3</v>
      </c>
      <c r="V274">
        <v>273</v>
      </c>
    </row>
    <row r="275" spans="3:22" x14ac:dyDescent="0.2">
      <c r="C275">
        <f t="shared" si="25"/>
        <v>2.7299999999999858</v>
      </c>
      <c r="D275" s="1">
        <v>40409</v>
      </c>
      <c r="E275">
        <v>5211.29</v>
      </c>
      <c r="F275" s="2">
        <f t="shared" si="26"/>
        <v>-1.7269893472779851E-2</v>
      </c>
      <c r="G275" s="2">
        <f t="shared" si="22"/>
        <v>1.0189418100504555E-2</v>
      </c>
      <c r="H275" s="29">
        <f t="shared" si="24"/>
        <v>-2.8467030422583916E-3</v>
      </c>
      <c r="I275">
        <f t="shared" si="23"/>
        <v>1.0382424122688985E-4</v>
      </c>
      <c r="K275" s="53">
        <f t="shared" si="20"/>
        <v>-1.9545720698973864E-2</v>
      </c>
      <c r="L275" s="54">
        <f t="shared" si="21"/>
        <v>-2.6550834178080424E-2</v>
      </c>
      <c r="U275" s="34">
        <v>-4.7032238948763183E-3</v>
      </c>
      <c r="V275">
        <v>274</v>
      </c>
    </row>
    <row r="276" spans="3:22" x14ac:dyDescent="0.2">
      <c r="C276">
        <f t="shared" si="25"/>
        <v>2.7399999999999856</v>
      </c>
      <c r="D276" s="1">
        <v>40410</v>
      </c>
      <c r="E276">
        <v>5195.28</v>
      </c>
      <c r="F276" s="2">
        <f t="shared" si="26"/>
        <v>-3.0721759871357168E-3</v>
      </c>
      <c r="G276" s="2">
        <f t="shared" si="22"/>
        <v>1.2123487727316435E-2</v>
      </c>
      <c r="H276" s="29">
        <f t="shared" si="24"/>
        <v>-2.5316439169914885E-3</v>
      </c>
      <c r="I276">
        <f t="shared" si="23"/>
        <v>1.4697895467439222E-4</v>
      </c>
      <c r="K276" s="53">
        <f t="shared" ref="K276:K339" si="27">$M$2+factor*G276</f>
        <v>-2.4045039463554643E-2</v>
      </c>
      <c r="L276" s="54">
        <f t="shared" ref="L276:L339" si="28">H276+factor*G276</f>
        <v>-3.0735093817394303E-2</v>
      </c>
      <c r="U276" s="34">
        <v>-4.6838994507321097E-3</v>
      </c>
      <c r="V276">
        <v>275</v>
      </c>
    </row>
    <row r="277" spans="3:22" x14ac:dyDescent="0.2">
      <c r="C277">
        <f t="shared" si="25"/>
        <v>2.7499999999999853</v>
      </c>
      <c r="D277" s="1">
        <v>40413</v>
      </c>
      <c r="E277">
        <v>5234.84</v>
      </c>
      <c r="F277" s="2">
        <f t="shared" si="26"/>
        <v>7.6146040251920954E-3</v>
      </c>
      <c r="G277" s="2">
        <f t="shared" si="22"/>
        <v>1.1914904363794226E-2</v>
      </c>
      <c r="H277" s="29">
        <f t="shared" si="24"/>
        <v>-3.2353801711309305E-3</v>
      </c>
      <c r="I277">
        <f t="shared" si="23"/>
        <v>1.4196494599836269E-4</v>
      </c>
      <c r="K277" s="53">
        <f t="shared" si="27"/>
        <v>-2.3559801999264465E-2</v>
      </c>
      <c r="L277" s="54">
        <f t="shared" si="28"/>
        <v>-3.0953592607243566E-2</v>
      </c>
      <c r="U277" s="34">
        <v>-4.6511863394184116E-3</v>
      </c>
      <c r="V277">
        <v>276</v>
      </c>
    </row>
    <row r="278" spans="3:22" x14ac:dyDescent="0.2">
      <c r="C278">
        <f t="shared" si="25"/>
        <v>2.7599999999999851</v>
      </c>
      <c r="D278" s="1">
        <v>40414</v>
      </c>
      <c r="E278">
        <v>5155.95</v>
      </c>
      <c r="F278" s="2">
        <f t="shared" si="26"/>
        <v>-1.5070183615927157E-2</v>
      </c>
      <c r="G278" s="2">
        <f t="shared" ref="G278:G341" si="29">STDEVP(F278:F285)</f>
        <v>1.206272104240908E-2</v>
      </c>
      <c r="H278" s="29">
        <f t="shared" si="24"/>
        <v>-4.1119600536125732E-3</v>
      </c>
      <c r="I278">
        <f t="shared" ref="I278:I341" si="30">G278^2</f>
        <v>1.4550923894697881E-4</v>
      </c>
      <c r="K278" s="53">
        <f t="shared" si="27"/>
        <v>-2.3903675015307907E-2</v>
      </c>
      <c r="L278" s="54">
        <f t="shared" si="28"/>
        <v>-3.2174045505768648E-2</v>
      </c>
      <c r="U278" s="34">
        <v>-4.5883489036520064E-3</v>
      </c>
      <c r="V278">
        <v>277</v>
      </c>
    </row>
    <row r="279" spans="3:22" x14ac:dyDescent="0.2">
      <c r="C279">
        <f t="shared" si="25"/>
        <v>2.7699999999999849</v>
      </c>
      <c r="D279" s="1">
        <v>40415</v>
      </c>
      <c r="E279">
        <v>5109.3999999999996</v>
      </c>
      <c r="F279" s="2">
        <f t="shared" si="26"/>
        <v>-9.0284040768432439E-3</v>
      </c>
      <c r="G279" s="2">
        <f t="shared" si="29"/>
        <v>9.660789857289024E-3</v>
      </c>
      <c r="H279" s="29">
        <f t="shared" si="24"/>
        <v>-2.5745103792533031E-3</v>
      </c>
      <c r="I279">
        <f t="shared" si="30"/>
        <v>9.3330860666698476E-5</v>
      </c>
      <c r="K279" s="53">
        <f t="shared" si="27"/>
        <v>-1.8315947509211467E-2</v>
      </c>
      <c r="L279" s="54">
        <f t="shared" si="28"/>
        <v>-2.5048868325312942E-2</v>
      </c>
      <c r="U279" s="34">
        <v>-4.5528237043525044E-3</v>
      </c>
      <c r="V279">
        <v>278</v>
      </c>
    </row>
    <row r="280" spans="3:22" x14ac:dyDescent="0.2">
      <c r="C280">
        <f t="shared" si="25"/>
        <v>2.7799999999999847</v>
      </c>
      <c r="D280" s="1">
        <v>40416</v>
      </c>
      <c r="E280">
        <v>5155.84</v>
      </c>
      <c r="F280" s="2">
        <f t="shared" si="26"/>
        <v>9.0891298391202469E-3</v>
      </c>
      <c r="G280" s="2">
        <f t="shared" si="29"/>
        <v>9.0348119075712302E-3</v>
      </c>
      <c r="H280" s="29">
        <f t="shared" si="24"/>
        <v>-2.0631029289614909E-3</v>
      </c>
      <c r="I280">
        <f t="shared" si="30"/>
        <v>8.1627826205190888E-5</v>
      </c>
      <c r="K280" s="53">
        <f t="shared" si="27"/>
        <v>-1.6859705036689033E-2</v>
      </c>
      <c r="L280" s="54">
        <f t="shared" si="28"/>
        <v>-2.3081218402498695E-2</v>
      </c>
      <c r="U280" s="34">
        <v>-4.5429810241016666E-3</v>
      </c>
      <c r="V280">
        <v>279</v>
      </c>
    </row>
    <row r="281" spans="3:22" x14ac:dyDescent="0.2">
      <c r="C281">
        <f t="shared" si="25"/>
        <v>2.7899999999999845</v>
      </c>
      <c r="D281" s="1">
        <v>40417</v>
      </c>
      <c r="E281">
        <v>5201.5600000000004</v>
      </c>
      <c r="F281" s="2">
        <f t="shared" si="26"/>
        <v>8.8676142005958969E-3</v>
      </c>
      <c r="G281" s="2">
        <f t="shared" si="29"/>
        <v>9.0539553219860774E-3</v>
      </c>
      <c r="H281" s="29">
        <f t="shared" si="24"/>
        <v>-1.3544632925503897E-3</v>
      </c>
      <c r="I281">
        <f t="shared" si="30"/>
        <v>8.1974106972520019E-5</v>
      </c>
      <c r="K281" s="53">
        <f t="shared" si="27"/>
        <v>-1.6904239278114897E-2</v>
      </c>
      <c r="L281" s="54">
        <f t="shared" si="28"/>
        <v>-2.2417113007513458E-2</v>
      </c>
      <c r="U281" s="34">
        <v>-4.5186005092534565E-3</v>
      </c>
      <c r="V281">
        <v>280</v>
      </c>
    </row>
    <row r="282" spans="3:22" x14ac:dyDescent="0.2">
      <c r="C282">
        <f t="shared" si="25"/>
        <v>2.7999999999999843</v>
      </c>
      <c r="D282" s="1">
        <v>40421</v>
      </c>
      <c r="E282">
        <v>5225.22</v>
      </c>
      <c r="F282" s="2">
        <f t="shared" si="26"/>
        <v>4.5486354093771109E-3</v>
      </c>
      <c r="G282" s="2">
        <f t="shared" si="29"/>
        <v>9.2036069274440361E-3</v>
      </c>
      <c r="H282" s="29">
        <f t="shared" si="24"/>
        <v>-9.1211055639864866E-4</v>
      </c>
      <c r="I282">
        <f t="shared" si="30"/>
        <v>8.470638047489585E-5</v>
      </c>
      <c r="K282" s="53">
        <f t="shared" si="27"/>
        <v>-1.7252380972318817E-2</v>
      </c>
      <c r="L282" s="54">
        <f t="shared" si="28"/>
        <v>-2.2322901965565637E-2</v>
      </c>
      <c r="U282" s="34">
        <v>-4.476214972635284E-3</v>
      </c>
      <c r="V282">
        <v>281</v>
      </c>
    </row>
    <row r="283" spans="3:22" x14ac:dyDescent="0.2">
      <c r="C283">
        <f t="shared" si="25"/>
        <v>2.8099999999999841</v>
      </c>
      <c r="D283" s="1">
        <v>40422</v>
      </c>
      <c r="E283">
        <v>5366.41</v>
      </c>
      <c r="F283" s="2">
        <f t="shared" si="26"/>
        <v>2.7020871848457917E-2</v>
      </c>
      <c r="G283" s="2">
        <f t="shared" si="29"/>
        <v>9.3646093171779136E-3</v>
      </c>
      <c r="H283" s="29">
        <f t="shared" si="24"/>
        <v>3.7889647454559806E-4</v>
      </c>
      <c r="I283">
        <f t="shared" si="30"/>
        <v>8.7695907663375389E-5</v>
      </c>
      <c r="K283" s="53">
        <f t="shared" si="27"/>
        <v>-1.7626928539391719E-2</v>
      </c>
      <c r="L283" s="54">
        <f t="shared" si="28"/>
        <v>-2.1406442501694291E-2</v>
      </c>
      <c r="U283" s="34">
        <v>-4.4735240413875665E-3</v>
      </c>
      <c r="V283">
        <v>282</v>
      </c>
    </row>
    <row r="284" spans="3:22" x14ac:dyDescent="0.2">
      <c r="C284">
        <f t="shared" si="25"/>
        <v>2.8199999999999839</v>
      </c>
      <c r="D284" s="1">
        <v>40423</v>
      </c>
      <c r="E284">
        <v>5371.04</v>
      </c>
      <c r="F284" s="2">
        <f t="shared" si="26"/>
        <v>8.627741823676871E-4</v>
      </c>
      <c r="G284" s="2">
        <f t="shared" si="29"/>
        <v>5.8860701336223703E-3</v>
      </c>
      <c r="H284" s="29">
        <f t="shared" si="24"/>
        <v>1.3562972352424985E-3</v>
      </c>
      <c r="I284">
        <f t="shared" si="30"/>
        <v>3.4645821617921266E-5</v>
      </c>
      <c r="K284" s="53">
        <f t="shared" si="27"/>
        <v>-9.5346363049595186E-3</v>
      </c>
      <c r="L284" s="54">
        <f t="shared" si="28"/>
        <v>-1.233674950656519E-2</v>
      </c>
      <c r="U284" s="34">
        <v>-4.4726923088738157E-3</v>
      </c>
      <c r="V284">
        <v>283</v>
      </c>
    </row>
    <row r="285" spans="3:22" x14ac:dyDescent="0.2">
      <c r="C285">
        <f t="shared" si="25"/>
        <v>2.8299999999999836</v>
      </c>
      <c r="D285" s="1">
        <v>40424</v>
      </c>
      <c r="E285">
        <v>5428.15</v>
      </c>
      <c r="F285" s="2">
        <f t="shared" si="26"/>
        <v>1.0632950043194533E-2</v>
      </c>
      <c r="G285" s="2">
        <f t="shared" si="29"/>
        <v>5.9299297254012387E-3</v>
      </c>
      <c r="H285" s="29">
        <f t="shared" si="24"/>
        <v>4.1465815868399368E-3</v>
      </c>
      <c r="I285">
        <f t="shared" si="30"/>
        <v>3.5164066548197207E-5</v>
      </c>
      <c r="K285" s="53">
        <f t="shared" si="27"/>
        <v>-9.6366689730505856E-3</v>
      </c>
      <c r="L285" s="54">
        <f t="shared" si="28"/>
        <v>-9.6484978230588214E-3</v>
      </c>
      <c r="U285" s="34">
        <v>-4.4358357352514144E-3</v>
      </c>
      <c r="V285">
        <v>284</v>
      </c>
    </row>
    <row r="286" spans="3:22" x14ac:dyDescent="0.2">
      <c r="C286">
        <f t="shared" si="25"/>
        <v>2.8399999999999834</v>
      </c>
      <c r="D286" s="1">
        <v>40427</v>
      </c>
      <c r="E286">
        <v>5439.19</v>
      </c>
      <c r="F286" s="2">
        <f t="shared" si="26"/>
        <v>2.033842100899852E-3</v>
      </c>
      <c r="G286" s="2">
        <f t="shared" si="29"/>
        <v>5.7845855283131182E-3</v>
      </c>
      <c r="H286" s="29">
        <f t="shared" si="24"/>
        <v>4.6571833956434942E-3</v>
      </c>
      <c r="I286">
        <f t="shared" si="30"/>
        <v>3.346142973436956E-5</v>
      </c>
      <c r="K286" s="53">
        <f t="shared" si="27"/>
        <v>-9.2985478091504661E-3</v>
      </c>
      <c r="L286" s="54">
        <f t="shared" si="28"/>
        <v>-8.799774850355142E-3</v>
      </c>
      <c r="U286" s="34">
        <v>-4.4107983545021989E-3</v>
      </c>
      <c r="V286">
        <v>285</v>
      </c>
    </row>
    <row r="287" spans="3:22" x14ac:dyDescent="0.2">
      <c r="C287">
        <f t="shared" si="25"/>
        <v>2.8499999999999832</v>
      </c>
      <c r="D287" s="1">
        <v>40428</v>
      </c>
      <c r="E287">
        <v>5407.82</v>
      </c>
      <c r="F287" s="2">
        <f t="shared" si="26"/>
        <v>-5.767402866970972E-3</v>
      </c>
      <c r="G287" s="2">
        <f t="shared" si="29"/>
        <v>6.0875285798553565E-3</v>
      </c>
      <c r="H287" s="29">
        <f t="shared" si="24"/>
        <v>3.318982706427187E-3</v>
      </c>
      <c r="I287">
        <f t="shared" si="30"/>
        <v>3.7058004210555776E-5</v>
      </c>
      <c r="K287" s="53">
        <f t="shared" si="27"/>
        <v>-1.0003298733061196E-2</v>
      </c>
      <c r="L287" s="54">
        <f t="shared" si="28"/>
        <v>-1.084272646348218E-2</v>
      </c>
      <c r="U287" s="34">
        <v>-4.3978229598661267E-3</v>
      </c>
      <c r="V287">
        <v>286</v>
      </c>
    </row>
    <row r="288" spans="3:22" x14ac:dyDescent="0.2">
      <c r="C288">
        <f t="shared" si="25"/>
        <v>2.859999999999983</v>
      </c>
      <c r="D288" s="1">
        <v>40429</v>
      </c>
      <c r="E288">
        <v>5429.74</v>
      </c>
      <c r="F288" s="2">
        <f t="shared" si="26"/>
        <v>4.053389350976877E-3</v>
      </c>
      <c r="G288" s="2">
        <f t="shared" si="29"/>
        <v>6.0796838591036292E-3</v>
      </c>
      <c r="H288" s="29">
        <f t="shared" si="24"/>
        <v>5.2313400031175905E-3</v>
      </c>
      <c r="I288">
        <f t="shared" si="30"/>
        <v>3.6962555826645197E-5</v>
      </c>
      <c r="K288" s="53">
        <f t="shared" si="27"/>
        <v>-9.9850491836179708E-3</v>
      </c>
      <c r="L288" s="54">
        <f t="shared" si="28"/>
        <v>-8.9121196173485521E-3</v>
      </c>
      <c r="U288" s="34">
        <v>-4.3542275281149845E-3</v>
      </c>
      <c r="V288">
        <v>287</v>
      </c>
    </row>
    <row r="289" spans="3:22" x14ac:dyDescent="0.2">
      <c r="C289">
        <f t="shared" si="25"/>
        <v>2.8699999999999828</v>
      </c>
      <c r="D289" s="1">
        <v>40430</v>
      </c>
      <c r="E289">
        <v>5494.16</v>
      </c>
      <c r="F289" s="2">
        <f t="shared" si="26"/>
        <v>1.1864288161127501E-2</v>
      </c>
      <c r="G289" s="2">
        <f t="shared" si="29"/>
        <v>7.8200070506798877E-3</v>
      </c>
      <c r="H289" s="29">
        <f t="shared" ref="H289:H352" si="31">AVERAGE(F280:F289)</f>
        <v>7.3206092269146646E-3</v>
      </c>
      <c r="I289">
        <f t="shared" si="30"/>
        <v>6.1152510272683157E-5</v>
      </c>
      <c r="K289" s="53">
        <f t="shared" si="27"/>
        <v>-1.4033646340485373E-2</v>
      </c>
      <c r="L289" s="54">
        <f t="shared" si="28"/>
        <v>-1.0871447550418878E-2</v>
      </c>
      <c r="U289" s="34">
        <v>-4.3409984091865583E-3</v>
      </c>
      <c r="V289">
        <v>288</v>
      </c>
    </row>
    <row r="290" spans="3:22" x14ac:dyDescent="0.2">
      <c r="C290">
        <f t="shared" si="25"/>
        <v>2.8799999999999826</v>
      </c>
      <c r="D290" s="1">
        <v>40431</v>
      </c>
      <c r="E290">
        <v>5501.64</v>
      </c>
      <c r="F290" s="2">
        <f t="shared" si="26"/>
        <v>1.3614456076997961E-3</v>
      </c>
      <c r="G290" s="2">
        <f t="shared" si="29"/>
        <v>7.6427265348430543E-3</v>
      </c>
      <c r="H290" s="29">
        <f t="shared" si="31"/>
        <v>6.5478408037726197E-3</v>
      </c>
      <c r="I290">
        <f t="shared" si="30"/>
        <v>5.8411268886394121E-5</v>
      </c>
      <c r="K290" s="53">
        <f t="shared" si="27"/>
        <v>-1.3621230189359491E-2</v>
      </c>
      <c r="L290" s="54">
        <f t="shared" si="28"/>
        <v>-1.1231799822435041E-2</v>
      </c>
      <c r="U290" s="34">
        <v>-4.3214446798914841E-3</v>
      </c>
      <c r="V290">
        <v>289</v>
      </c>
    </row>
    <row r="291" spans="3:22" x14ac:dyDescent="0.2">
      <c r="C291">
        <f t="shared" si="25"/>
        <v>2.8899999999999824</v>
      </c>
      <c r="D291" s="1">
        <v>40434</v>
      </c>
      <c r="E291">
        <v>5565.53</v>
      </c>
      <c r="F291" s="2">
        <f t="shared" si="26"/>
        <v>1.1612900880464627E-2</v>
      </c>
      <c r="G291" s="2">
        <f t="shared" si="29"/>
        <v>7.92022823418587E-3</v>
      </c>
      <c r="H291" s="29">
        <f t="shared" si="31"/>
        <v>6.8223694717594926E-3</v>
      </c>
      <c r="I291">
        <f t="shared" si="30"/>
        <v>6.2730015281595018E-5</v>
      </c>
      <c r="K291" s="53">
        <f t="shared" si="27"/>
        <v>-1.4266795677668372E-2</v>
      </c>
      <c r="L291" s="54">
        <f t="shared" si="28"/>
        <v>-1.1602836642757049E-2</v>
      </c>
      <c r="U291" s="34">
        <v>-4.3202095998464696E-3</v>
      </c>
      <c r="V291">
        <v>290</v>
      </c>
    </row>
    <row r="292" spans="3:22" x14ac:dyDescent="0.2">
      <c r="C292">
        <f t="shared" si="25"/>
        <v>2.8999999999999821</v>
      </c>
      <c r="D292" s="1">
        <v>40435</v>
      </c>
      <c r="E292">
        <v>5567.41</v>
      </c>
      <c r="F292" s="2">
        <f t="shared" si="26"/>
        <v>3.3779352550422637E-4</v>
      </c>
      <c r="G292" s="2">
        <f t="shared" si="29"/>
        <v>6.8687599749395443E-3</v>
      </c>
      <c r="H292" s="29">
        <f t="shared" si="31"/>
        <v>6.4012852833722047E-3</v>
      </c>
      <c r="I292">
        <f t="shared" si="30"/>
        <v>4.7179863593331493E-5</v>
      </c>
      <c r="K292" s="53">
        <f t="shared" si="27"/>
        <v>-1.1820714728149259E-2</v>
      </c>
      <c r="L292" s="54">
        <f t="shared" si="28"/>
        <v>-9.5778398816252254E-3</v>
      </c>
      <c r="U292" s="34">
        <v>-4.3175473010140797E-3</v>
      </c>
      <c r="V292">
        <v>291</v>
      </c>
    </row>
    <row r="293" spans="3:22" x14ac:dyDescent="0.2">
      <c r="C293">
        <f t="shared" si="25"/>
        <v>2.9099999999999819</v>
      </c>
      <c r="D293" s="1">
        <v>40436</v>
      </c>
      <c r="E293">
        <v>5555.56</v>
      </c>
      <c r="F293" s="2">
        <f t="shared" si="26"/>
        <v>-2.128458295688529E-3</v>
      </c>
      <c r="G293" s="2">
        <f t="shared" si="29"/>
        <v>7.5846406467106079E-3</v>
      </c>
      <c r="H293" s="29">
        <f t="shared" si="31"/>
        <v>3.4863522689575601E-3</v>
      </c>
      <c r="I293">
        <f t="shared" si="30"/>
        <v>5.7526773739734709E-5</v>
      </c>
      <c r="K293" s="53">
        <f t="shared" si="27"/>
        <v>-1.3486102206990799E-2</v>
      </c>
      <c r="L293" s="54">
        <f t="shared" si="28"/>
        <v>-1.415816037488141E-2</v>
      </c>
      <c r="U293" s="34">
        <v>-4.3030311257110654E-3</v>
      </c>
      <c r="V293">
        <v>292</v>
      </c>
    </row>
    <row r="294" spans="3:22" x14ac:dyDescent="0.2">
      <c r="C294">
        <f t="shared" si="25"/>
        <v>2.9199999999999817</v>
      </c>
      <c r="D294" s="1">
        <v>40437</v>
      </c>
      <c r="E294">
        <v>5540.14</v>
      </c>
      <c r="F294" s="2">
        <f t="shared" si="26"/>
        <v>-2.7755977795217435E-3</v>
      </c>
      <c r="G294" s="2">
        <f t="shared" si="29"/>
        <v>7.7333129589707266E-3</v>
      </c>
      <c r="H294" s="29">
        <f t="shared" si="31"/>
        <v>3.1225150727686168E-3</v>
      </c>
      <c r="I294">
        <f t="shared" si="30"/>
        <v>5.9804129321384573E-5</v>
      </c>
      <c r="K294" s="53">
        <f t="shared" si="27"/>
        <v>-1.3831965724545862E-2</v>
      </c>
      <c r="L294" s="54">
        <f t="shared" si="28"/>
        <v>-1.4867861088625416E-2</v>
      </c>
      <c r="U294" s="34">
        <v>-4.3001929237993508E-3</v>
      </c>
      <c r="V294">
        <v>293</v>
      </c>
    </row>
    <row r="295" spans="3:22" x14ac:dyDescent="0.2">
      <c r="C295">
        <f t="shared" si="25"/>
        <v>2.9299999999999815</v>
      </c>
      <c r="D295" s="1">
        <v>40438</v>
      </c>
      <c r="E295">
        <v>5508.45</v>
      </c>
      <c r="F295" s="2">
        <f t="shared" si="26"/>
        <v>-5.720072055940939E-3</v>
      </c>
      <c r="G295" s="2">
        <f t="shared" si="29"/>
        <v>7.6377525899293522E-3</v>
      </c>
      <c r="H295" s="29">
        <f t="shared" si="31"/>
        <v>1.4872128628550696E-3</v>
      </c>
      <c r="I295">
        <f t="shared" si="30"/>
        <v>5.8335264624972525E-5</v>
      </c>
      <c r="K295" s="53">
        <f t="shared" si="27"/>
        <v>-1.3609659063183902E-2</v>
      </c>
      <c r="L295" s="54">
        <f t="shared" si="28"/>
        <v>-1.6280856637177002E-2</v>
      </c>
      <c r="U295" s="34">
        <v>-4.2275647225983315E-3</v>
      </c>
      <c r="V295">
        <v>294</v>
      </c>
    </row>
    <row r="296" spans="3:22" x14ac:dyDescent="0.2">
      <c r="C296">
        <f t="shared" si="25"/>
        <v>2.9399999999999813</v>
      </c>
      <c r="D296" s="1">
        <v>40441</v>
      </c>
      <c r="E296">
        <v>5602.54</v>
      </c>
      <c r="F296" s="2">
        <f t="shared" si="26"/>
        <v>1.708103005382644E-2</v>
      </c>
      <c r="G296" s="2">
        <f t="shared" si="29"/>
        <v>7.3086262594701749E-3</v>
      </c>
      <c r="H296" s="29">
        <f t="shared" si="31"/>
        <v>2.9919316581477283E-3</v>
      </c>
      <c r="I296">
        <f t="shared" si="30"/>
        <v>5.3416017800616997E-5</v>
      </c>
      <c r="K296" s="53">
        <f t="shared" si="27"/>
        <v>-1.2843996724029333E-2</v>
      </c>
      <c r="L296" s="54">
        <f t="shared" si="28"/>
        <v>-1.4010475502729774E-2</v>
      </c>
      <c r="U296" s="34">
        <v>-4.192543609940258E-3</v>
      </c>
      <c r="V296">
        <v>295</v>
      </c>
    </row>
    <row r="297" spans="3:22" x14ac:dyDescent="0.2">
      <c r="C297">
        <f t="shared" si="25"/>
        <v>2.9499999999999811</v>
      </c>
      <c r="D297" s="1">
        <v>40442</v>
      </c>
      <c r="E297">
        <v>5576.19</v>
      </c>
      <c r="F297" s="2">
        <f t="shared" si="26"/>
        <v>-4.7032238948763183E-3</v>
      </c>
      <c r="G297" s="2">
        <f t="shared" si="29"/>
        <v>4.3804032808813839E-3</v>
      </c>
      <c r="H297" s="29">
        <f t="shared" si="31"/>
        <v>3.0983495553571936E-3</v>
      </c>
      <c r="I297">
        <f t="shared" si="30"/>
        <v>1.9187932903156392E-5</v>
      </c>
      <c r="K297" s="53">
        <f t="shared" si="27"/>
        <v>-6.0319314230717598E-3</v>
      </c>
      <c r="L297" s="54">
        <f t="shared" si="28"/>
        <v>-7.0919923045627371E-3</v>
      </c>
      <c r="U297" s="34">
        <v>-4.1625852727593671E-3</v>
      </c>
      <c r="V297">
        <v>296</v>
      </c>
    </row>
    <row r="298" spans="3:22" x14ac:dyDescent="0.2">
      <c r="C298">
        <f t="shared" si="25"/>
        <v>2.9599999999999809</v>
      </c>
      <c r="D298" s="1">
        <v>40443</v>
      </c>
      <c r="E298">
        <v>5551.91</v>
      </c>
      <c r="F298" s="2">
        <f t="shared" si="26"/>
        <v>-4.3542275281149845E-3</v>
      </c>
      <c r="G298" s="2">
        <f t="shared" si="29"/>
        <v>5.0666090937027579E-3</v>
      </c>
      <c r="H298" s="29">
        <f t="shared" si="31"/>
        <v>2.2575878674480077E-3</v>
      </c>
      <c r="I298">
        <f t="shared" si="30"/>
        <v>2.5670527708391484E-5</v>
      </c>
      <c r="K298" s="53">
        <f t="shared" si="27"/>
        <v>-7.628284856883231E-3</v>
      </c>
      <c r="L298" s="54">
        <f t="shared" si="28"/>
        <v>-9.5291074262833942E-3</v>
      </c>
      <c r="U298" s="34">
        <v>-4.1486150864805671E-3</v>
      </c>
      <c r="V298">
        <v>297</v>
      </c>
    </row>
    <row r="299" spans="3:22" x14ac:dyDescent="0.2">
      <c r="C299">
        <f t="shared" si="25"/>
        <v>2.9699999999999807</v>
      </c>
      <c r="D299" s="1">
        <v>40444</v>
      </c>
      <c r="E299">
        <v>5547.08</v>
      </c>
      <c r="F299" s="2">
        <f t="shared" si="26"/>
        <v>-8.6997087488804858E-4</v>
      </c>
      <c r="G299" s="2">
        <f t="shared" si="29"/>
        <v>5.3748564848063842E-3</v>
      </c>
      <c r="H299" s="29">
        <f t="shared" si="31"/>
        <v>9.8416196384645263E-4</v>
      </c>
      <c r="I299">
        <f t="shared" si="30"/>
        <v>2.8889082232265242E-5</v>
      </c>
      <c r="K299" s="53">
        <f t="shared" si="27"/>
        <v>-8.345375519855789E-3</v>
      </c>
      <c r="L299" s="54">
        <f t="shared" si="28"/>
        <v>-1.1519623992857506E-2</v>
      </c>
      <c r="U299" s="34">
        <v>-4.1478922270535845E-3</v>
      </c>
      <c r="V299">
        <v>298</v>
      </c>
    </row>
    <row r="300" spans="3:22" x14ac:dyDescent="0.2">
      <c r="C300">
        <f t="shared" si="25"/>
        <v>2.9799999999999804</v>
      </c>
      <c r="D300" s="1">
        <v>40445</v>
      </c>
      <c r="E300">
        <v>5598.48</v>
      </c>
      <c r="F300" s="2">
        <f t="shared" si="26"/>
        <v>9.2661364177188954E-3</v>
      </c>
      <c r="G300" s="2">
        <f t="shared" si="29"/>
        <v>7.1096492846492634E-3</v>
      </c>
      <c r="H300" s="29">
        <f t="shared" si="31"/>
        <v>1.7746310448483627E-3</v>
      </c>
      <c r="I300">
        <f t="shared" si="30"/>
        <v>5.054711295071378E-5</v>
      </c>
      <c r="K300" s="53">
        <f t="shared" si="27"/>
        <v>-1.2381107061671628E-2</v>
      </c>
      <c r="L300" s="54">
        <f t="shared" si="28"/>
        <v>-1.4764886453671435E-2</v>
      </c>
      <c r="U300" s="34">
        <v>-4.1325610709554983E-3</v>
      </c>
      <c r="V300">
        <v>299</v>
      </c>
    </row>
    <row r="301" spans="3:22" x14ac:dyDescent="0.2">
      <c r="C301">
        <f t="shared" si="25"/>
        <v>2.9899999999999802</v>
      </c>
      <c r="D301" s="1">
        <v>40448</v>
      </c>
      <c r="E301">
        <v>5573.42</v>
      </c>
      <c r="F301" s="2">
        <f t="shared" si="26"/>
        <v>-4.476214972635284E-3</v>
      </c>
      <c r="G301" s="2">
        <f t="shared" si="29"/>
        <v>6.9695701482367809E-3</v>
      </c>
      <c r="H301" s="29">
        <f t="shared" si="31"/>
        <v>1.6571945953837154E-4</v>
      </c>
      <c r="I301">
        <f t="shared" si="30"/>
        <v>4.8574908051193265E-5</v>
      </c>
      <c r="K301" s="53">
        <f t="shared" si="27"/>
        <v>-1.2055234260480972E-2</v>
      </c>
      <c r="L301" s="54">
        <f t="shared" si="28"/>
        <v>-1.6047925237790771E-2</v>
      </c>
      <c r="U301" s="34">
        <v>-4.0857871175202787E-3</v>
      </c>
      <c r="V301">
        <v>300</v>
      </c>
    </row>
    <row r="302" spans="3:22" x14ac:dyDescent="0.2">
      <c r="C302">
        <f t="shared" si="25"/>
        <v>2.99999999999998</v>
      </c>
      <c r="D302" s="1">
        <v>40449</v>
      </c>
      <c r="E302">
        <v>5578.44</v>
      </c>
      <c r="F302" s="2">
        <f t="shared" si="26"/>
        <v>9.0070369719130738E-4</v>
      </c>
      <c r="G302" s="2">
        <f t="shared" si="29"/>
        <v>6.8543715823692801E-3</v>
      </c>
      <c r="H302" s="29">
        <f t="shared" si="31"/>
        <v>2.2201047670707962E-4</v>
      </c>
      <c r="I302">
        <f t="shared" si="30"/>
        <v>4.6982409789191551E-5</v>
      </c>
      <c r="K302" s="53">
        <f t="shared" si="27"/>
        <v>-1.1787242321682559E-2</v>
      </c>
      <c r="L302" s="54">
        <f t="shared" si="28"/>
        <v>-1.5723642281823651E-2</v>
      </c>
      <c r="U302" s="34">
        <v>-4.0590765060219969E-3</v>
      </c>
      <c r="V302">
        <v>301</v>
      </c>
    </row>
    <row r="303" spans="3:22" x14ac:dyDescent="0.2">
      <c r="C303">
        <f t="shared" si="25"/>
        <v>3.0099999999999798</v>
      </c>
      <c r="D303" s="1">
        <v>40450</v>
      </c>
      <c r="E303">
        <v>5569.27</v>
      </c>
      <c r="F303" s="2">
        <f t="shared" si="26"/>
        <v>-1.6438287406513874E-3</v>
      </c>
      <c r="G303" s="2">
        <f t="shared" si="29"/>
        <v>6.9112034300802348E-3</v>
      </c>
      <c r="H303" s="29">
        <f t="shared" si="31"/>
        <v>2.7047343221079376E-4</v>
      </c>
      <c r="I303">
        <f t="shared" si="30"/>
        <v>4.77647328519528E-5</v>
      </c>
      <c r="K303" s="53">
        <f t="shared" si="27"/>
        <v>-1.1919452969782751E-2</v>
      </c>
      <c r="L303" s="54">
        <f t="shared" si="28"/>
        <v>-1.5807389974420126E-2</v>
      </c>
      <c r="U303" s="34">
        <v>-4.0407252566068141E-3</v>
      </c>
      <c r="V303">
        <v>302</v>
      </c>
    </row>
    <row r="304" spans="3:22" x14ac:dyDescent="0.2">
      <c r="C304">
        <f t="shared" si="25"/>
        <v>3.0199999999999796</v>
      </c>
      <c r="D304" s="1">
        <v>40451</v>
      </c>
      <c r="E304">
        <v>5548.62</v>
      </c>
      <c r="F304" s="2">
        <f t="shared" si="26"/>
        <v>-3.7078468093665329E-3</v>
      </c>
      <c r="G304" s="2">
        <f t="shared" si="29"/>
        <v>6.789387165012757E-3</v>
      </c>
      <c r="H304" s="29">
        <f t="shared" si="31"/>
        <v>1.7724852922631484E-4</v>
      </c>
      <c r="I304">
        <f t="shared" si="30"/>
        <v>4.609577807643996E-5</v>
      </c>
      <c r="K304" s="53">
        <f t="shared" si="27"/>
        <v>-1.1636065960519429E-2</v>
      </c>
      <c r="L304" s="54">
        <f t="shared" si="28"/>
        <v>-1.5617227868141284E-2</v>
      </c>
      <c r="U304" s="34">
        <v>-4.0288822044189931E-3</v>
      </c>
      <c r="V304">
        <v>303</v>
      </c>
    </row>
    <row r="305" spans="3:22" x14ac:dyDescent="0.2">
      <c r="C305">
        <f t="shared" si="25"/>
        <v>3.0299999999999794</v>
      </c>
      <c r="D305" s="1">
        <v>40452</v>
      </c>
      <c r="E305">
        <v>5592.9</v>
      </c>
      <c r="F305" s="2">
        <f t="shared" si="26"/>
        <v>7.9803626847756437E-3</v>
      </c>
      <c r="G305" s="2">
        <f t="shared" si="29"/>
        <v>6.6132931945720973E-3</v>
      </c>
      <c r="H305" s="29">
        <f t="shared" si="31"/>
        <v>1.547292003297973E-3</v>
      </c>
      <c r="I305">
        <f t="shared" si="30"/>
        <v>4.3735646877373614E-5</v>
      </c>
      <c r="K305" s="53">
        <f t="shared" si="27"/>
        <v>-1.1226410126753388E-2</v>
      </c>
      <c r="L305" s="54">
        <f t="shared" si="28"/>
        <v>-1.3837528560303585E-2</v>
      </c>
      <c r="U305" s="34">
        <v>-3.9864995658930313E-3</v>
      </c>
      <c r="V305">
        <v>304</v>
      </c>
    </row>
    <row r="306" spans="3:22" x14ac:dyDescent="0.2">
      <c r="C306">
        <f t="shared" si="25"/>
        <v>3.0399999999999792</v>
      </c>
      <c r="D306" s="1">
        <v>40455</v>
      </c>
      <c r="E306">
        <v>5555.97</v>
      </c>
      <c r="F306" s="2">
        <f t="shared" si="26"/>
        <v>-6.6030145362869774E-3</v>
      </c>
      <c r="G306" s="2">
        <f t="shared" si="29"/>
        <v>7.687303934974226E-3</v>
      </c>
      <c r="H306" s="29">
        <f t="shared" si="31"/>
        <v>-8.2111245571336866E-4</v>
      </c>
      <c r="I306">
        <f t="shared" si="30"/>
        <v>5.9094641788670216E-5</v>
      </c>
      <c r="K306" s="53">
        <f t="shared" si="27"/>
        <v>-1.3724932729384909E-2</v>
      </c>
      <c r="L306" s="54">
        <f t="shared" si="28"/>
        <v>-1.8704455621946448E-2</v>
      </c>
      <c r="U306" s="34">
        <v>-3.9845677060273976E-3</v>
      </c>
      <c r="V306">
        <v>305</v>
      </c>
    </row>
    <row r="307" spans="3:22" x14ac:dyDescent="0.2">
      <c r="C307">
        <f t="shared" si="25"/>
        <v>3.049999999999979</v>
      </c>
      <c r="D307" s="1">
        <v>40456</v>
      </c>
      <c r="E307">
        <v>5635.76</v>
      </c>
      <c r="F307" s="2">
        <f t="shared" si="26"/>
        <v>1.4361128659801992E-2</v>
      </c>
      <c r="G307" s="2">
        <f t="shared" si="29"/>
        <v>7.2363233732587288E-3</v>
      </c>
      <c r="H307" s="29">
        <f t="shared" si="31"/>
        <v>1.0853227997544624E-3</v>
      </c>
      <c r="I307">
        <f t="shared" si="30"/>
        <v>5.2364375962370586E-5</v>
      </c>
      <c r="K307" s="53">
        <f t="shared" si="27"/>
        <v>-1.267579505840432E-2</v>
      </c>
      <c r="L307" s="54">
        <f t="shared" si="28"/>
        <v>-1.5748882695498026E-2</v>
      </c>
      <c r="U307" s="34">
        <v>-3.983238707228054E-3</v>
      </c>
      <c r="V307">
        <v>306</v>
      </c>
    </row>
    <row r="308" spans="3:22" x14ac:dyDescent="0.2">
      <c r="C308">
        <f t="shared" si="25"/>
        <v>3.0599999999999787</v>
      </c>
      <c r="D308" s="1">
        <v>40457</v>
      </c>
      <c r="E308">
        <v>5681.39</v>
      </c>
      <c r="F308" s="2">
        <f t="shared" si="26"/>
        <v>8.0965122716367688E-3</v>
      </c>
      <c r="G308" s="2">
        <f t="shared" si="29"/>
        <v>6.4120393506966822E-3</v>
      </c>
      <c r="H308" s="29">
        <f t="shared" si="31"/>
        <v>2.3303967797296378E-3</v>
      </c>
      <c r="I308">
        <f t="shared" si="30"/>
        <v>4.1114248634882729E-5</v>
      </c>
      <c r="K308" s="53">
        <f t="shared" si="27"/>
        <v>-1.075822367491127E-2</v>
      </c>
      <c r="L308" s="54">
        <f t="shared" si="28"/>
        <v>-1.2586237332029803E-2</v>
      </c>
      <c r="U308" s="34">
        <v>-3.9165194155929006E-3</v>
      </c>
      <c r="V308">
        <v>307</v>
      </c>
    </row>
    <row r="309" spans="3:22" x14ac:dyDescent="0.2">
      <c r="C309">
        <f t="shared" si="25"/>
        <v>3.0699999999999785</v>
      </c>
      <c r="D309" s="1">
        <v>40458</v>
      </c>
      <c r="E309">
        <v>5662.13</v>
      </c>
      <c r="F309" s="2">
        <f t="shared" si="26"/>
        <v>-3.3900154715659214E-3</v>
      </c>
      <c r="G309" s="2">
        <f t="shared" si="29"/>
        <v>6.2651484042673712E-3</v>
      </c>
      <c r="H309" s="29">
        <f t="shared" si="31"/>
        <v>2.0783923200618504E-3</v>
      </c>
      <c r="I309">
        <f t="shared" si="30"/>
        <v>3.9252084527493989E-5</v>
      </c>
      <c r="K309" s="53">
        <f t="shared" si="27"/>
        <v>-1.0416504233969594E-2</v>
      </c>
      <c r="L309" s="54">
        <f t="shared" si="28"/>
        <v>-1.2496522350755915E-2</v>
      </c>
      <c r="U309" s="34">
        <v>-3.8560500454266622E-3</v>
      </c>
      <c r="V309">
        <v>308</v>
      </c>
    </row>
    <row r="310" spans="3:22" x14ac:dyDescent="0.2">
      <c r="C310">
        <f t="shared" si="25"/>
        <v>3.0799999999999783</v>
      </c>
      <c r="D310" s="1">
        <v>40459</v>
      </c>
      <c r="E310">
        <v>5657.61</v>
      </c>
      <c r="F310" s="2">
        <f t="shared" si="26"/>
        <v>-7.982861573295752E-4</v>
      </c>
      <c r="G310" s="2">
        <f t="shared" si="29"/>
        <v>6.6656738784362304E-3</v>
      </c>
      <c r="H310" s="29">
        <f t="shared" si="31"/>
        <v>1.0719500625570033E-3</v>
      </c>
      <c r="I310">
        <f t="shared" si="30"/>
        <v>4.44312082536671E-5</v>
      </c>
      <c r="K310" s="53">
        <f t="shared" si="27"/>
        <v>-1.1348265819301519E-2</v>
      </c>
      <c r="L310" s="54">
        <f t="shared" si="28"/>
        <v>-1.4434726193592687E-2</v>
      </c>
      <c r="U310" s="34">
        <v>-3.796973312277574E-3</v>
      </c>
      <c r="V310">
        <v>309</v>
      </c>
    </row>
    <row r="311" spans="3:22" x14ac:dyDescent="0.2">
      <c r="C311">
        <f t="shared" si="25"/>
        <v>3.0899999999999781</v>
      </c>
      <c r="D311" s="1">
        <v>40462</v>
      </c>
      <c r="E311">
        <v>5672.4</v>
      </c>
      <c r="F311" s="2">
        <f t="shared" si="26"/>
        <v>2.6141780716593122E-3</v>
      </c>
      <c r="G311" s="2">
        <f t="shared" si="29"/>
        <v>6.7170935218693086E-3</v>
      </c>
      <c r="H311" s="29">
        <f t="shared" si="31"/>
        <v>1.7809893669864629E-3</v>
      </c>
      <c r="I311">
        <f t="shared" si="30"/>
        <v>4.5119345381538629E-5</v>
      </c>
      <c r="K311" s="53">
        <f t="shared" si="27"/>
        <v>-1.1467885797485998E-2</v>
      </c>
      <c r="L311" s="54">
        <f t="shared" si="28"/>
        <v>-1.3845306867347706E-2</v>
      </c>
      <c r="U311" s="34">
        <v>-3.7837717409063831E-3</v>
      </c>
      <c r="V311">
        <v>310</v>
      </c>
    </row>
    <row r="312" spans="3:22" x14ac:dyDescent="0.2">
      <c r="C312">
        <f t="shared" si="25"/>
        <v>3.0999999999999779</v>
      </c>
      <c r="D312" s="1">
        <v>40463</v>
      </c>
      <c r="E312">
        <v>5661.59</v>
      </c>
      <c r="F312" s="2">
        <f t="shared" si="26"/>
        <v>-1.9057189196811652E-3</v>
      </c>
      <c r="G312" s="2">
        <f t="shared" si="29"/>
        <v>6.81117266968245E-3</v>
      </c>
      <c r="H312" s="29">
        <f t="shared" si="31"/>
        <v>1.5003471052992157E-3</v>
      </c>
      <c r="I312">
        <f t="shared" si="30"/>
        <v>4.6392073136229155E-5</v>
      </c>
      <c r="K312" s="53">
        <f t="shared" si="27"/>
        <v>-1.1686746622992676E-2</v>
      </c>
      <c r="L312" s="54">
        <f t="shared" si="28"/>
        <v>-1.434480995454163E-2</v>
      </c>
      <c r="U312" s="34">
        <v>-3.7708182413112024E-3</v>
      </c>
      <c r="V312">
        <v>311</v>
      </c>
    </row>
    <row r="313" spans="3:22" x14ac:dyDescent="0.2">
      <c r="C313">
        <f t="shared" si="25"/>
        <v>3.1099999999999777</v>
      </c>
      <c r="D313" s="1">
        <v>40464</v>
      </c>
      <c r="E313">
        <v>5747.35</v>
      </c>
      <c r="F313" s="2">
        <f t="shared" si="26"/>
        <v>1.5147688193599462E-2</v>
      </c>
      <c r="G313" s="2">
        <f t="shared" si="29"/>
        <v>6.8849632117893179E-3</v>
      </c>
      <c r="H313" s="29">
        <f t="shared" si="31"/>
        <v>3.1794987987243005E-3</v>
      </c>
      <c r="I313">
        <f t="shared" si="30"/>
        <v>4.740271842769228E-5</v>
      </c>
      <c r="K313" s="53">
        <f t="shared" si="27"/>
        <v>-1.1858409093747309E-2</v>
      </c>
      <c r="L313" s="54">
        <f t="shared" si="28"/>
        <v>-1.2837320731871178E-2</v>
      </c>
      <c r="U313" s="34">
        <v>-3.7558848264680478E-3</v>
      </c>
      <c r="V313">
        <v>312</v>
      </c>
    </row>
    <row r="314" spans="3:22" x14ac:dyDescent="0.2">
      <c r="C314">
        <f t="shared" si="25"/>
        <v>3.1199999999999775</v>
      </c>
      <c r="D314" s="1">
        <v>40465</v>
      </c>
      <c r="E314">
        <v>5727.21</v>
      </c>
      <c r="F314" s="2">
        <f t="shared" si="26"/>
        <v>-3.504223685698693E-3</v>
      </c>
      <c r="G314" s="2">
        <f t="shared" si="29"/>
        <v>4.7205464657521165E-3</v>
      </c>
      <c r="H314" s="29">
        <f t="shared" si="31"/>
        <v>3.1998611110910847E-3</v>
      </c>
      <c r="I314">
        <f t="shared" si="30"/>
        <v>2.2283558935324798E-5</v>
      </c>
      <c r="K314" s="53">
        <f t="shared" si="27"/>
        <v>-6.8232227980652696E-3</v>
      </c>
      <c r="L314" s="54">
        <f t="shared" si="28"/>
        <v>-7.7817721238223562E-3</v>
      </c>
      <c r="U314" s="34">
        <v>-3.7240831368173799E-3</v>
      </c>
      <c r="V314">
        <v>313</v>
      </c>
    </row>
    <row r="315" spans="3:22" x14ac:dyDescent="0.2">
      <c r="C315">
        <f t="shared" si="25"/>
        <v>3.1299999999999772</v>
      </c>
      <c r="D315" s="1">
        <v>40466</v>
      </c>
      <c r="E315">
        <v>5703.37</v>
      </c>
      <c r="F315" s="2">
        <f t="shared" si="26"/>
        <v>-4.1625852727593671E-3</v>
      </c>
      <c r="G315" s="2">
        <f t="shared" si="29"/>
        <v>5.3033964306190623E-3</v>
      </c>
      <c r="H315" s="29">
        <f t="shared" si="31"/>
        <v>1.9855663153375835E-3</v>
      </c>
      <c r="I315">
        <f t="shared" si="30"/>
        <v>2.8126013700303009E-5</v>
      </c>
      <c r="K315" s="53">
        <f t="shared" si="27"/>
        <v>-8.1791345747182671E-3</v>
      </c>
      <c r="L315" s="54">
        <f t="shared" si="28"/>
        <v>-1.0351978696228855E-2</v>
      </c>
      <c r="U315" s="34">
        <v>-3.7078468093665329E-3</v>
      </c>
      <c r="V315">
        <v>314</v>
      </c>
    </row>
    <row r="316" spans="3:22" x14ac:dyDescent="0.2">
      <c r="C316">
        <f t="shared" si="25"/>
        <v>3.139999999999977</v>
      </c>
      <c r="D316" s="1">
        <v>40469</v>
      </c>
      <c r="E316">
        <v>5742.52</v>
      </c>
      <c r="F316" s="2">
        <f t="shared" si="26"/>
        <v>6.8643626487498999E-3</v>
      </c>
      <c r="G316" s="2">
        <f t="shared" si="29"/>
        <v>6.2452601432040969E-3</v>
      </c>
      <c r="H316" s="29">
        <f t="shared" si="31"/>
        <v>3.3323040338412713E-3</v>
      </c>
      <c r="I316">
        <f t="shared" si="30"/>
        <v>3.9003274256293659E-5</v>
      </c>
      <c r="K316" s="53">
        <f t="shared" si="27"/>
        <v>-1.0370237220126678E-2</v>
      </c>
      <c r="L316" s="54">
        <f t="shared" si="28"/>
        <v>-1.1196343623133577E-2</v>
      </c>
      <c r="U316" s="34">
        <v>-3.6869270054324943E-3</v>
      </c>
      <c r="V316">
        <v>315</v>
      </c>
    </row>
    <row r="317" spans="3:22" x14ac:dyDescent="0.2">
      <c r="C317">
        <f t="shared" si="25"/>
        <v>3.1499999999999768</v>
      </c>
      <c r="D317" s="1">
        <v>40470</v>
      </c>
      <c r="E317">
        <v>5703.89</v>
      </c>
      <c r="F317" s="2">
        <f t="shared" si="26"/>
        <v>-6.7270118345256202E-3</v>
      </c>
      <c r="G317" s="2">
        <f t="shared" si="29"/>
        <v>6.0575491170439732E-3</v>
      </c>
      <c r="H317" s="29">
        <f t="shared" si="31"/>
        <v>1.2234899844085101E-3</v>
      </c>
      <c r="I317">
        <f t="shared" si="30"/>
        <v>3.6693901305400217E-5</v>
      </c>
      <c r="K317" s="53">
        <f t="shared" si="27"/>
        <v>-9.9335560734850475E-3</v>
      </c>
      <c r="L317" s="54">
        <f t="shared" si="28"/>
        <v>-1.2868476525924709E-2</v>
      </c>
      <c r="U317" s="34">
        <v>-3.6836149971376519E-3</v>
      </c>
      <c r="V317">
        <v>316</v>
      </c>
    </row>
    <row r="318" spans="3:22" x14ac:dyDescent="0.2">
      <c r="C318">
        <f t="shared" si="25"/>
        <v>3.1599999999999766</v>
      </c>
      <c r="D318" s="1">
        <v>40471</v>
      </c>
      <c r="E318">
        <v>5728.93</v>
      </c>
      <c r="F318" s="2">
        <f t="shared" si="26"/>
        <v>4.389986482909114E-3</v>
      </c>
      <c r="G318" s="2">
        <f t="shared" si="29"/>
        <v>5.7127591531532717E-3</v>
      </c>
      <c r="H318" s="29">
        <f t="shared" si="31"/>
        <v>8.5283740553574459E-4</v>
      </c>
      <c r="I318">
        <f t="shared" si="30"/>
        <v>3.2635617141936487E-5</v>
      </c>
      <c r="K318" s="53">
        <f t="shared" si="27"/>
        <v>-9.1314546739972961E-3</v>
      </c>
      <c r="L318" s="54">
        <f t="shared" si="28"/>
        <v>-1.2437027705309724E-2</v>
      </c>
      <c r="U318" s="34">
        <v>-3.6205900515947631E-3</v>
      </c>
      <c r="V318">
        <v>317</v>
      </c>
    </row>
    <row r="319" spans="3:22" x14ac:dyDescent="0.2">
      <c r="C319">
        <f t="shared" si="25"/>
        <v>3.1699999999999764</v>
      </c>
      <c r="D319" s="1">
        <v>40472</v>
      </c>
      <c r="E319">
        <v>5757.86</v>
      </c>
      <c r="F319" s="2">
        <f t="shared" si="26"/>
        <v>5.0498086030026368E-3</v>
      </c>
      <c r="G319" s="2">
        <f t="shared" si="29"/>
        <v>5.6155370665938514E-3</v>
      </c>
      <c r="H319" s="29">
        <f t="shared" si="31"/>
        <v>1.6968198129926003E-3</v>
      </c>
      <c r="I319">
        <f t="shared" si="30"/>
        <v>3.1534256546289475E-5</v>
      </c>
      <c r="K319" s="53">
        <f t="shared" si="27"/>
        <v>-8.9052822796199735E-3</v>
      </c>
      <c r="L319" s="54">
        <f t="shared" si="28"/>
        <v>-1.1366872903475544E-2</v>
      </c>
      <c r="U319" s="34">
        <v>-3.5321655216705716E-3</v>
      </c>
      <c r="V319">
        <v>318</v>
      </c>
    </row>
    <row r="320" spans="3:22" x14ac:dyDescent="0.2">
      <c r="C320">
        <f t="shared" si="25"/>
        <v>3.1799999999999762</v>
      </c>
      <c r="D320" s="1">
        <v>40473</v>
      </c>
      <c r="E320">
        <v>5741.37</v>
      </c>
      <c r="F320" s="2">
        <f t="shared" si="26"/>
        <v>-2.8639112448026749E-3</v>
      </c>
      <c r="G320" s="2">
        <f t="shared" si="29"/>
        <v>6.6402724324020118E-3</v>
      </c>
      <c r="H320" s="29">
        <f t="shared" si="31"/>
        <v>1.4902573042452905E-3</v>
      </c>
      <c r="I320">
        <f t="shared" si="30"/>
        <v>4.4093217976518128E-5</v>
      </c>
      <c r="K320" s="53">
        <f t="shared" si="27"/>
        <v>-1.1289173219322251E-2</v>
      </c>
      <c r="L320" s="54">
        <f t="shared" si="28"/>
        <v>-1.3957326351925132E-2</v>
      </c>
      <c r="U320" s="34">
        <v>-3.5159777349488275E-3</v>
      </c>
      <c r="V320">
        <v>319</v>
      </c>
    </row>
    <row r="321" spans="3:22" x14ac:dyDescent="0.2">
      <c r="C321">
        <f t="shared" si="25"/>
        <v>3.189999999999976</v>
      </c>
      <c r="D321" s="1">
        <v>40476</v>
      </c>
      <c r="E321">
        <v>5751.98</v>
      </c>
      <c r="F321" s="2">
        <f t="shared" si="26"/>
        <v>1.8479909847299858E-3</v>
      </c>
      <c r="G321" s="2">
        <f t="shared" si="29"/>
        <v>6.5805048700425519E-3</v>
      </c>
      <c r="H321" s="29">
        <f t="shared" si="31"/>
        <v>1.4136385955523579E-3</v>
      </c>
      <c r="I321">
        <f t="shared" si="30"/>
        <v>4.3303044344653744E-5</v>
      </c>
      <c r="K321" s="53">
        <f t="shared" si="27"/>
        <v>-1.1150133077690718E-2</v>
      </c>
      <c r="L321" s="54">
        <f t="shared" si="28"/>
        <v>-1.3894904918986532E-2</v>
      </c>
      <c r="U321" s="34">
        <v>-3.5042986173706714E-3</v>
      </c>
      <c r="V321">
        <v>320</v>
      </c>
    </row>
    <row r="322" spans="3:22" x14ac:dyDescent="0.2">
      <c r="C322">
        <f t="shared" si="25"/>
        <v>3.1999999999999758</v>
      </c>
      <c r="D322" s="1">
        <v>40477</v>
      </c>
      <c r="E322">
        <v>5707.3</v>
      </c>
      <c r="F322" s="2">
        <f t="shared" si="26"/>
        <v>-7.7677599713489309E-3</v>
      </c>
      <c r="G322" s="2">
        <f t="shared" si="29"/>
        <v>9.2735625894927783E-3</v>
      </c>
      <c r="H322" s="29">
        <f t="shared" si="31"/>
        <v>8.2743449038558126E-4</v>
      </c>
      <c r="I322">
        <f t="shared" si="30"/>
        <v>8.5998963101240007E-5</v>
      </c>
      <c r="K322" s="53">
        <f t="shared" si="27"/>
        <v>-1.7415122178003031E-2</v>
      </c>
      <c r="L322" s="54">
        <f t="shared" si="28"/>
        <v>-2.0746098124465619E-2</v>
      </c>
      <c r="U322" s="34">
        <v>-3.504223685698693E-3</v>
      </c>
      <c r="V322">
        <v>321</v>
      </c>
    </row>
    <row r="323" spans="3:22" x14ac:dyDescent="0.2">
      <c r="C323">
        <f t="shared" si="25"/>
        <v>3.2099999999999755</v>
      </c>
      <c r="D323" s="1">
        <v>40478</v>
      </c>
      <c r="E323">
        <v>5646.02</v>
      </c>
      <c r="F323" s="2">
        <f t="shared" si="26"/>
        <v>-1.073712613670208E-2</v>
      </c>
      <c r="G323" s="2">
        <f t="shared" si="29"/>
        <v>8.4541971015133256E-3</v>
      </c>
      <c r="H323" s="29">
        <f t="shared" si="31"/>
        <v>-1.7610469426445729E-3</v>
      </c>
      <c r="I323">
        <f t="shared" si="30"/>
        <v>7.1473448631236312E-5</v>
      </c>
      <c r="K323" s="53">
        <f t="shared" si="27"/>
        <v>-1.5508993016979594E-2</v>
      </c>
      <c r="L323" s="54">
        <f t="shared" si="28"/>
        <v>-2.1428450396472336E-2</v>
      </c>
      <c r="U323" s="34">
        <v>-3.3922023182296757E-3</v>
      </c>
      <c r="V323">
        <v>322</v>
      </c>
    </row>
    <row r="324" spans="3:22" x14ac:dyDescent="0.2">
      <c r="C324">
        <f t="shared" ref="C324:C387" si="32">C323+tstep</f>
        <v>3.2199999999999753</v>
      </c>
      <c r="D324" s="1">
        <v>40479</v>
      </c>
      <c r="E324">
        <v>5677.89</v>
      </c>
      <c r="F324" s="2">
        <f t="shared" ref="F324:F387" si="33">E324/E323-1</f>
        <v>5.6446842200346126E-3</v>
      </c>
      <c r="G324" s="2">
        <f t="shared" si="29"/>
        <v>7.2710530205692837E-3</v>
      </c>
      <c r="H324" s="29">
        <f t="shared" si="31"/>
        <v>-8.4615615207124235E-4</v>
      </c>
      <c r="I324">
        <f t="shared" si="30"/>
        <v>5.2868212027929701E-5</v>
      </c>
      <c r="K324" s="53">
        <f t="shared" si="27"/>
        <v>-1.2756588299591417E-2</v>
      </c>
      <c r="L324" s="54">
        <f t="shared" si="28"/>
        <v>-1.7761154888510829E-2</v>
      </c>
      <c r="U324" s="34">
        <v>-3.3900154715659214E-3</v>
      </c>
      <c r="V324">
        <v>323</v>
      </c>
    </row>
    <row r="325" spans="3:22" x14ac:dyDescent="0.2">
      <c r="C325">
        <f t="shared" si="32"/>
        <v>3.2299999999999751</v>
      </c>
      <c r="D325" s="1">
        <v>40480</v>
      </c>
      <c r="E325">
        <v>5675.16</v>
      </c>
      <c r="F325" s="2">
        <f t="shared" si="33"/>
        <v>-4.8081241447095469E-4</v>
      </c>
      <c r="G325" s="2">
        <f t="shared" si="29"/>
        <v>7.2575211217264469E-3</v>
      </c>
      <c r="H325" s="29">
        <f t="shared" si="31"/>
        <v>-4.7797886624240116E-4</v>
      </c>
      <c r="I325">
        <f t="shared" si="30"/>
        <v>5.2671612832305503E-5</v>
      </c>
      <c r="K325" s="53">
        <f t="shared" si="27"/>
        <v>-1.2725108395486649E-2</v>
      </c>
      <c r="L325" s="54">
        <f t="shared" si="28"/>
        <v>-1.736149769857722E-2</v>
      </c>
      <c r="U325" s="34">
        <v>-3.3323475739500674E-3</v>
      </c>
      <c r="V325">
        <v>324</v>
      </c>
    </row>
    <row r="326" spans="3:22" x14ac:dyDescent="0.2">
      <c r="C326">
        <f t="shared" si="32"/>
        <v>3.2399999999999749</v>
      </c>
      <c r="D326" s="1">
        <v>40483</v>
      </c>
      <c r="E326">
        <v>5694.62</v>
      </c>
      <c r="F326" s="2">
        <f t="shared" si="33"/>
        <v>3.4289782138301472E-3</v>
      </c>
      <c r="G326" s="2">
        <f t="shared" si="29"/>
        <v>8.584447590109184E-3</v>
      </c>
      <c r="H326" s="29">
        <f t="shared" si="31"/>
        <v>-8.215173097343764E-4</v>
      </c>
      <c r="I326">
        <f t="shared" si="30"/>
        <v>7.3692740427331371E-5</v>
      </c>
      <c r="K326" s="53">
        <f t="shared" si="27"/>
        <v>-1.5812000964217348E-2</v>
      </c>
      <c r="L326" s="54">
        <f t="shared" si="28"/>
        <v>-2.0791928710799896E-2</v>
      </c>
      <c r="U326" s="34">
        <v>-3.3211438163179841E-3</v>
      </c>
      <c r="V326">
        <v>325</v>
      </c>
    </row>
    <row r="327" spans="3:22" x14ac:dyDescent="0.2">
      <c r="C327">
        <f t="shared" si="32"/>
        <v>3.2499999999999747</v>
      </c>
      <c r="D327" s="1">
        <v>40484</v>
      </c>
      <c r="E327">
        <v>5757.43</v>
      </c>
      <c r="F327" s="2">
        <f t="shared" si="33"/>
        <v>1.1029708742637867E-2</v>
      </c>
      <c r="G327" s="2">
        <f t="shared" si="29"/>
        <v>8.6560139962245618E-3</v>
      </c>
      <c r="H327" s="29">
        <f t="shared" si="31"/>
        <v>9.5415474798197228E-4</v>
      </c>
      <c r="I327">
        <f t="shared" si="30"/>
        <v>7.4926578302835504E-5</v>
      </c>
      <c r="K327" s="53">
        <f t="shared" si="27"/>
        <v>-1.5978489320936602E-2</v>
      </c>
      <c r="L327" s="54">
        <f t="shared" si="28"/>
        <v>-1.9182745009802799E-2</v>
      </c>
      <c r="U327" s="34">
        <v>-3.3200405234660169E-3</v>
      </c>
      <c r="V327">
        <v>326</v>
      </c>
    </row>
    <row r="328" spans="3:22" x14ac:dyDescent="0.2">
      <c r="C328">
        <f t="shared" si="32"/>
        <v>3.2599999999999745</v>
      </c>
      <c r="D328" s="1">
        <v>40485</v>
      </c>
      <c r="E328">
        <v>5748.97</v>
      </c>
      <c r="F328" s="2">
        <f t="shared" si="33"/>
        <v>-1.4694056202160244E-3</v>
      </c>
      <c r="G328" s="2">
        <f t="shared" si="29"/>
        <v>8.2010337510547131E-3</v>
      </c>
      <c r="H328" s="29">
        <f t="shared" si="31"/>
        <v>3.6821553766945846E-4</v>
      </c>
      <c r="I328">
        <f t="shared" si="30"/>
        <v>6.7256954585938542E-5</v>
      </c>
      <c r="K328" s="53">
        <f t="shared" si="27"/>
        <v>-1.4920046994855142E-2</v>
      </c>
      <c r="L328" s="54">
        <f t="shared" si="28"/>
        <v>-1.8710241894033853E-2</v>
      </c>
      <c r="U328" s="34">
        <v>-3.2990010328333153E-3</v>
      </c>
      <c r="V328">
        <v>327</v>
      </c>
    </row>
    <row r="329" spans="3:22" x14ac:dyDescent="0.2">
      <c r="C329">
        <f t="shared" si="32"/>
        <v>3.2699999999999743</v>
      </c>
      <c r="D329" s="1">
        <v>40486</v>
      </c>
      <c r="E329">
        <v>5862.79</v>
      </c>
      <c r="F329" s="2">
        <f t="shared" si="33"/>
        <v>1.979832909199386E-2</v>
      </c>
      <c r="G329" s="2">
        <f t="shared" si="29"/>
        <v>8.2063385250323185E-3</v>
      </c>
      <c r="H329" s="29">
        <f t="shared" si="31"/>
        <v>1.8430675865685809E-3</v>
      </c>
      <c r="I329">
        <f t="shared" si="30"/>
        <v>6.7343991987429613E-5</v>
      </c>
      <c r="K329" s="53">
        <f t="shared" si="27"/>
        <v>-1.4932387744520215E-2</v>
      </c>
      <c r="L329" s="54">
        <f t="shared" si="28"/>
        <v>-1.7247730594799802E-2</v>
      </c>
      <c r="U329" s="34">
        <v>-3.2111233717300181E-3</v>
      </c>
      <c r="V329">
        <v>328</v>
      </c>
    </row>
    <row r="330" spans="3:22" x14ac:dyDescent="0.2">
      <c r="C330">
        <f t="shared" si="32"/>
        <v>3.279999999999974</v>
      </c>
      <c r="D330" s="1">
        <v>40487</v>
      </c>
      <c r="E330">
        <v>5875.35</v>
      </c>
      <c r="F330" s="2">
        <f t="shared" si="33"/>
        <v>2.142324729352385E-3</v>
      </c>
      <c r="G330" s="2">
        <f t="shared" si="29"/>
        <v>8.7545599152741415E-3</v>
      </c>
      <c r="H330" s="29">
        <f t="shared" si="31"/>
        <v>2.3436911839840868E-3</v>
      </c>
      <c r="I330">
        <f t="shared" si="30"/>
        <v>7.6642319310124785E-5</v>
      </c>
      <c r="K330" s="53">
        <f t="shared" si="27"/>
        <v>-1.6207741410212993E-2</v>
      </c>
      <c r="L330" s="54">
        <f t="shared" si="28"/>
        <v>-1.8022460663077076E-2</v>
      </c>
      <c r="U330" s="34">
        <v>-3.164168259707445E-3</v>
      </c>
      <c r="V330">
        <v>329</v>
      </c>
    </row>
    <row r="331" spans="3:22" x14ac:dyDescent="0.2">
      <c r="C331">
        <f t="shared" si="32"/>
        <v>3.2899999999999738</v>
      </c>
      <c r="D331" s="1">
        <v>40490</v>
      </c>
      <c r="E331">
        <v>5849.96</v>
      </c>
      <c r="F331" s="2">
        <f t="shared" si="33"/>
        <v>-4.3214446798914841E-3</v>
      </c>
      <c r="G331" s="2">
        <f t="shared" si="29"/>
        <v>8.7321183419592028E-3</v>
      </c>
      <c r="H331" s="29">
        <f t="shared" si="31"/>
        <v>1.7267476175219399E-3</v>
      </c>
      <c r="I331">
        <f t="shared" si="30"/>
        <v>7.6249890737980331E-5</v>
      </c>
      <c r="K331" s="53">
        <f t="shared" si="27"/>
        <v>-1.6155534503841652E-2</v>
      </c>
      <c r="L331" s="54">
        <f t="shared" si="28"/>
        <v>-1.8587197323167881E-2</v>
      </c>
      <c r="U331" s="34">
        <v>-3.1572267992838743E-3</v>
      </c>
      <c r="V331">
        <v>330</v>
      </c>
    </row>
    <row r="332" spans="3:22" x14ac:dyDescent="0.2">
      <c r="C332">
        <f t="shared" si="32"/>
        <v>3.2999999999999736</v>
      </c>
      <c r="D332" s="1">
        <v>40491</v>
      </c>
      <c r="E332">
        <v>5875.19</v>
      </c>
      <c r="F332" s="2">
        <f t="shared" si="33"/>
        <v>4.3128500023930094E-3</v>
      </c>
      <c r="G332" s="2">
        <f t="shared" si="29"/>
        <v>1.0424243150621616E-2</v>
      </c>
      <c r="H332" s="29">
        <f t="shared" si="31"/>
        <v>2.9348086148961337E-3</v>
      </c>
      <c r="I332">
        <f t="shared" si="30"/>
        <v>1.0866484526328167E-4</v>
      </c>
      <c r="K332" s="53">
        <f t="shared" si="27"/>
        <v>-2.0092005455085223E-2</v>
      </c>
      <c r="L332" s="54">
        <f t="shared" si="28"/>
        <v>-2.1315607277037258E-2</v>
      </c>
      <c r="U332" s="34">
        <v>-3.1336236285083308E-3</v>
      </c>
      <c r="V332">
        <v>331</v>
      </c>
    </row>
    <row r="333" spans="3:22" x14ac:dyDescent="0.2">
      <c r="C333">
        <f t="shared" si="32"/>
        <v>3.3099999999999734</v>
      </c>
      <c r="D333" s="1">
        <v>40492</v>
      </c>
      <c r="E333">
        <v>5816.94</v>
      </c>
      <c r="F333" s="2">
        <f t="shared" si="33"/>
        <v>-9.9145729755122369E-3</v>
      </c>
      <c r="G333" s="2">
        <f t="shared" si="29"/>
        <v>1.0246302760594963E-2</v>
      </c>
      <c r="H333" s="29">
        <f t="shared" si="31"/>
        <v>3.0170639310151182E-3</v>
      </c>
      <c r="I333">
        <f t="shared" si="30"/>
        <v>1.0498672026177595E-4</v>
      </c>
      <c r="K333" s="53">
        <f t="shared" si="27"/>
        <v>-1.9678054207040718E-2</v>
      </c>
      <c r="L333" s="54">
        <f t="shared" si="28"/>
        <v>-2.0819400712873769E-2</v>
      </c>
      <c r="U333" s="34">
        <v>-3.0924312318468816E-3</v>
      </c>
      <c r="V333">
        <v>332</v>
      </c>
    </row>
    <row r="334" spans="3:22" x14ac:dyDescent="0.2">
      <c r="C334">
        <f t="shared" si="32"/>
        <v>3.3199999999999732</v>
      </c>
      <c r="D334" s="1">
        <v>40493</v>
      </c>
      <c r="E334">
        <v>5815.23</v>
      </c>
      <c r="F334" s="2">
        <f t="shared" si="33"/>
        <v>-2.9396899400713217E-4</v>
      </c>
      <c r="G334" s="2">
        <f t="shared" si="29"/>
        <v>1.0178774810790815E-2</v>
      </c>
      <c r="H334" s="29">
        <f t="shared" si="31"/>
        <v>2.4231986096109439E-3</v>
      </c>
      <c r="I334">
        <f t="shared" si="30"/>
        <v>1.0360745664878958E-4</v>
      </c>
      <c r="K334" s="53">
        <f t="shared" si="27"/>
        <v>-1.9520960704575503E-2</v>
      </c>
      <c r="L334" s="54">
        <f t="shared" si="28"/>
        <v>-2.125617253181273E-2</v>
      </c>
      <c r="U334" s="34">
        <v>-3.0797168338833059E-3</v>
      </c>
      <c r="V334">
        <v>333</v>
      </c>
    </row>
    <row r="335" spans="3:22" x14ac:dyDescent="0.2">
      <c r="C335">
        <f t="shared" si="32"/>
        <v>3.329999999999973</v>
      </c>
      <c r="D335" s="1">
        <v>40494</v>
      </c>
      <c r="E335">
        <v>5796.87</v>
      </c>
      <c r="F335" s="2">
        <f t="shared" si="33"/>
        <v>-3.1572267992838743E-3</v>
      </c>
      <c r="G335" s="2">
        <f t="shared" si="29"/>
        <v>1.117312591005048E-2</v>
      </c>
      <c r="H335" s="29">
        <f t="shared" si="31"/>
        <v>2.1555571711296519E-3</v>
      </c>
      <c r="I335">
        <f t="shared" si="30"/>
        <v>1.2483874260184137E-4</v>
      </c>
      <c r="K335" s="53">
        <f t="shared" si="27"/>
        <v>-2.1834167270388397E-2</v>
      </c>
      <c r="L335" s="54">
        <f t="shared" si="28"/>
        <v>-2.3837020536106916E-2</v>
      </c>
      <c r="U335" s="34">
        <v>-3.0721759871357168E-3</v>
      </c>
      <c r="V335">
        <v>334</v>
      </c>
    </row>
    <row r="336" spans="3:22" x14ac:dyDescent="0.2">
      <c r="C336">
        <f t="shared" si="32"/>
        <v>3.3399999999999728</v>
      </c>
      <c r="D336" s="1">
        <v>40497</v>
      </c>
      <c r="E336">
        <v>5820.41</v>
      </c>
      <c r="F336" s="2">
        <f t="shared" si="33"/>
        <v>4.060812127924196E-3</v>
      </c>
      <c r="G336" s="2">
        <f t="shared" si="29"/>
        <v>1.2784617119315438E-2</v>
      </c>
      <c r="H336" s="29">
        <f t="shared" si="31"/>
        <v>2.2187405625390564E-3</v>
      </c>
      <c r="I336">
        <f t="shared" si="30"/>
        <v>1.6344643488749335E-4</v>
      </c>
      <c r="K336" s="53">
        <f t="shared" si="27"/>
        <v>-2.5583056419097437E-2</v>
      </c>
      <c r="L336" s="54">
        <f t="shared" si="28"/>
        <v>-2.752272629340655E-2</v>
      </c>
      <c r="U336" s="34">
        <v>-3.0562692726407992E-3</v>
      </c>
      <c r="V336">
        <v>335</v>
      </c>
    </row>
    <row r="337" spans="3:22" x14ac:dyDescent="0.2">
      <c r="C337">
        <f t="shared" si="32"/>
        <v>3.3499999999999726</v>
      </c>
      <c r="D337" s="1">
        <v>40498</v>
      </c>
      <c r="E337">
        <v>5681.9</v>
      </c>
      <c r="F337" s="2">
        <f t="shared" si="33"/>
        <v>-2.3797292630587941E-2</v>
      </c>
      <c r="G337" s="2">
        <f t="shared" si="29"/>
        <v>1.3058179496478646E-2</v>
      </c>
      <c r="H337" s="29">
        <f t="shared" si="31"/>
        <v>-1.2639595747835242E-3</v>
      </c>
      <c r="I337">
        <f t="shared" si="30"/>
        <v>1.7051605176225529E-4</v>
      </c>
      <c r="K337" s="53">
        <f t="shared" si="27"/>
        <v>-2.6219457673628623E-2</v>
      </c>
      <c r="L337" s="54">
        <f t="shared" si="28"/>
        <v>-3.1641827685260318E-2</v>
      </c>
      <c r="U337" s="34">
        <v>-3.0214835522538452E-3</v>
      </c>
      <c r="V337">
        <v>336</v>
      </c>
    </row>
    <row r="338" spans="3:22" x14ac:dyDescent="0.2">
      <c r="C338">
        <f t="shared" si="32"/>
        <v>3.3599999999999723</v>
      </c>
      <c r="D338" s="1">
        <v>40499</v>
      </c>
      <c r="E338">
        <v>5692.56</v>
      </c>
      <c r="F338" s="2">
        <f t="shared" si="33"/>
        <v>1.8761329836851637E-3</v>
      </c>
      <c r="G338" s="2">
        <f t="shared" si="29"/>
        <v>1.0472729821540332E-2</v>
      </c>
      <c r="H338" s="29">
        <f t="shared" si="31"/>
        <v>-9.2940571439340534E-4</v>
      </c>
      <c r="I338">
        <f t="shared" si="30"/>
        <v>1.0967806991498021E-4</v>
      </c>
      <c r="K338" s="53">
        <f t="shared" si="27"/>
        <v>-2.0204802318896296E-2</v>
      </c>
      <c r="L338" s="54">
        <f t="shared" si="28"/>
        <v>-2.5292618470137872E-2</v>
      </c>
      <c r="U338" s="34">
        <v>-3.0177459882361202E-3</v>
      </c>
      <c r="V338">
        <v>337</v>
      </c>
    </row>
    <row r="339" spans="3:22" x14ac:dyDescent="0.2">
      <c r="C339">
        <f t="shared" si="32"/>
        <v>3.3699999999999721</v>
      </c>
      <c r="D339" s="1">
        <v>40500</v>
      </c>
      <c r="E339">
        <v>5768.71</v>
      </c>
      <c r="F339" s="2">
        <f t="shared" si="33"/>
        <v>1.3377109771350648E-2</v>
      </c>
      <c r="G339" s="2">
        <f t="shared" si="29"/>
        <v>1.2402522854327682E-2</v>
      </c>
      <c r="H339" s="29">
        <f t="shared" si="31"/>
        <v>-1.5715276464577266E-3</v>
      </c>
      <c r="I339">
        <f t="shared" si="30"/>
        <v>1.5382257315212048E-4</v>
      </c>
      <c r="K339" s="53">
        <f t="shared" si="27"/>
        <v>-2.4694172238059975E-2</v>
      </c>
      <c r="L339" s="54">
        <f t="shared" si="28"/>
        <v>-3.0424110321365872E-2</v>
      </c>
      <c r="U339" s="34">
        <v>-3.0094520771627442E-3</v>
      </c>
      <c r="V339">
        <v>338</v>
      </c>
    </row>
    <row r="340" spans="3:22" x14ac:dyDescent="0.2">
      <c r="C340">
        <f t="shared" si="32"/>
        <v>3.3799999999999719</v>
      </c>
      <c r="D340" s="1">
        <v>40501</v>
      </c>
      <c r="E340">
        <v>5732.83</v>
      </c>
      <c r="F340" s="2">
        <f t="shared" si="33"/>
        <v>-6.2197614371324317E-3</v>
      </c>
      <c r="G340" s="2">
        <f t="shared" si="29"/>
        <v>1.0741839151189425E-2</v>
      </c>
      <c r="H340" s="29">
        <f t="shared" si="31"/>
        <v>-2.4077362631062084E-3</v>
      </c>
      <c r="I340">
        <f t="shared" si="30"/>
        <v>1.1538710835002594E-4</v>
      </c>
      <c r="K340" s="53">
        <f t="shared" ref="K340:K403" si="34">$M$2+factor*G340</f>
        <v>-2.0830844235810018E-2</v>
      </c>
      <c r="L340" s="54">
        <f t="shared" ref="L340:L403" si="35">H340+factor*G340</f>
        <v>-2.7396990935764396E-2</v>
      </c>
      <c r="U340" s="34">
        <v>-2.9992684711046547E-3</v>
      </c>
      <c r="V340">
        <v>339</v>
      </c>
    </row>
    <row r="341" spans="3:22" x14ac:dyDescent="0.2">
      <c r="C341">
        <f t="shared" si="32"/>
        <v>3.3899999999999717</v>
      </c>
      <c r="D341" s="1">
        <v>40504</v>
      </c>
      <c r="E341">
        <v>5680.83</v>
      </c>
      <c r="F341" s="2">
        <f t="shared" si="33"/>
        <v>-9.0705637529806538E-3</v>
      </c>
      <c r="G341" s="2">
        <f t="shared" si="29"/>
        <v>1.3708037978440418E-2</v>
      </c>
      <c r="H341" s="29">
        <f t="shared" si="31"/>
        <v>-2.8826481704151254E-3</v>
      </c>
      <c r="I341">
        <f t="shared" si="30"/>
        <v>1.8791030521836486E-4</v>
      </c>
      <c r="K341" s="53">
        <f t="shared" si="34"/>
        <v>-2.7731254571567804E-2</v>
      </c>
      <c r="L341" s="54">
        <f t="shared" si="35"/>
        <v>-3.4772313178831102E-2</v>
      </c>
      <c r="U341" s="34">
        <v>-2.9563102931704499E-3</v>
      </c>
      <c r="V341">
        <v>340</v>
      </c>
    </row>
    <row r="342" spans="3:22" x14ac:dyDescent="0.2">
      <c r="C342">
        <f t="shared" si="32"/>
        <v>3.3999999999999715</v>
      </c>
      <c r="D342" s="1">
        <v>40505</v>
      </c>
      <c r="E342">
        <v>5581.28</v>
      </c>
      <c r="F342" s="2">
        <f t="shared" si="33"/>
        <v>-1.7523847747600296E-2</v>
      </c>
      <c r="G342" s="2">
        <f t="shared" ref="G342:G405" si="36">STDEVP(F342:F349)</f>
        <v>1.5444756881159184E-2</v>
      </c>
      <c r="H342" s="29">
        <f t="shared" si="31"/>
        <v>-5.0663179454144558E-3</v>
      </c>
      <c r="I342">
        <f t="shared" ref="I342:I405" si="37">G342^2</f>
        <v>2.3854051511811397E-4</v>
      </c>
      <c r="K342" s="53">
        <f t="shared" si="34"/>
        <v>-3.1771466898714143E-2</v>
      </c>
      <c r="L342" s="54">
        <f t="shared" si="35"/>
        <v>-4.0996195280976769E-2</v>
      </c>
      <c r="U342" s="34">
        <v>-2.9207580893010343E-3</v>
      </c>
      <c r="V342">
        <v>341</v>
      </c>
    </row>
    <row r="343" spans="3:22" x14ac:dyDescent="0.2">
      <c r="C343">
        <f t="shared" si="32"/>
        <v>3.4099999999999713</v>
      </c>
      <c r="D343" s="1">
        <v>40506</v>
      </c>
      <c r="E343">
        <v>5657.1</v>
      </c>
      <c r="F343" s="2">
        <f t="shared" si="33"/>
        <v>1.3584697417080127E-2</v>
      </c>
      <c r="G343" s="2">
        <f t="shared" si="36"/>
        <v>1.3863967837329252E-2</v>
      </c>
      <c r="H343" s="29">
        <f t="shared" si="31"/>
        <v>-2.7163909061552194E-3</v>
      </c>
      <c r="I343">
        <f t="shared" si="37"/>
        <v>1.9220960419449995E-4</v>
      </c>
      <c r="K343" s="53">
        <f t="shared" si="34"/>
        <v>-2.8094001667293332E-2</v>
      </c>
      <c r="L343" s="54">
        <f t="shared" si="35"/>
        <v>-3.4968803010296722E-2</v>
      </c>
      <c r="U343" s="34">
        <v>-2.867835667129226E-3</v>
      </c>
      <c r="V343">
        <v>342</v>
      </c>
    </row>
    <row r="344" spans="3:22" x14ac:dyDescent="0.2">
      <c r="C344">
        <f t="shared" si="32"/>
        <v>3.4199999999999711</v>
      </c>
      <c r="D344" s="1">
        <v>40507</v>
      </c>
      <c r="E344">
        <v>5698.93</v>
      </c>
      <c r="F344" s="2">
        <f t="shared" si="33"/>
        <v>7.3942479362216762E-3</v>
      </c>
      <c r="G344" s="2">
        <f t="shared" si="36"/>
        <v>1.337041991238826E-2</v>
      </c>
      <c r="H344" s="29">
        <f t="shared" si="31"/>
        <v>-1.9475692131323385E-3</v>
      </c>
      <c r="I344">
        <f t="shared" si="37"/>
        <v>1.787681286335885E-4</v>
      </c>
      <c r="K344" s="53">
        <f t="shared" si="34"/>
        <v>-2.6945837501369585E-2</v>
      </c>
      <c r="L344" s="54">
        <f t="shared" si="35"/>
        <v>-3.3051817151350096E-2</v>
      </c>
      <c r="U344" s="34">
        <v>-2.8639112448026749E-3</v>
      </c>
      <c r="V344">
        <v>343</v>
      </c>
    </row>
    <row r="345" spans="3:22" x14ac:dyDescent="0.2">
      <c r="C345">
        <f t="shared" si="32"/>
        <v>3.4299999999999708</v>
      </c>
      <c r="D345" s="1">
        <v>40508</v>
      </c>
      <c r="E345">
        <v>5668.7</v>
      </c>
      <c r="F345" s="2">
        <f t="shared" si="33"/>
        <v>-5.3045045297978044E-3</v>
      </c>
      <c r="G345" s="2">
        <f t="shared" si="36"/>
        <v>1.3337703633336247E-2</v>
      </c>
      <c r="H345" s="29">
        <f t="shared" si="31"/>
        <v>-2.1622969861837316E-3</v>
      </c>
      <c r="I345">
        <f t="shared" si="37"/>
        <v>1.7789433821071093E-4</v>
      </c>
      <c r="K345" s="53">
        <f t="shared" si="34"/>
        <v>-2.6869728055150408E-2</v>
      </c>
      <c r="L345" s="54">
        <f t="shared" si="35"/>
        <v>-3.319043547818231E-2</v>
      </c>
      <c r="U345" s="34">
        <v>-2.8496185247181005E-3</v>
      </c>
      <c r="V345">
        <v>344</v>
      </c>
    </row>
    <row r="346" spans="3:22" x14ac:dyDescent="0.2">
      <c r="C346">
        <f t="shared" si="32"/>
        <v>3.4399999999999706</v>
      </c>
      <c r="D346" s="1">
        <v>40511</v>
      </c>
      <c r="E346">
        <v>5550.95</v>
      </c>
      <c r="F346" s="2">
        <f t="shared" si="33"/>
        <v>-2.0771958297316817E-2</v>
      </c>
      <c r="G346" s="2">
        <f t="shared" si="36"/>
        <v>1.3159273941870111E-2</v>
      </c>
      <c r="H346" s="29">
        <f t="shared" si="31"/>
        <v>-4.6455740287078325E-3</v>
      </c>
      <c r="I346">
        <f t="shared" si="37"/>
        <v>1.7316649067718171E-4</v>
      </c>
      <c r="K346" s="53">
        <f t="shared" si="34"/>
        <v>-2.6454638521742395E-2</v>
      </c>
      <c r="L346" s="54">
        <f t="shared" si="35"/>
        <v>-3.5258622987298399E-2</v>
      </c>
      <c r="U346" s="34">
        <v>-2.8433148740267811E-3</v>
      </c>
      <c r="V346">
        <v>345</v>
      </c>
    </row>
    <row r="347" spans="3:22" x14ac:dyDescent="0.2">
      <c r="C347">
        <f t="shared" si="32"/>
        <v>3.4499999999999704</v>
      </c>
      <c r="D347" s="1">
        <v>40512</v>
      </c>
      <c r="E347">
        <v>5528.27</v>
      </c>
      <c r="F347" s="2">
        <f t="shared" si="33"/>
        <v>-4.0857871175202787E-3</v>
      </c>
      <c r="G347" s="2">
        <f t="shared" si="36"/>
        <v>9.7576472542250849E-3</v>
      </c>
      <c r="H347" s="29">
        <f t="shared" si="31"/>
        <v>-2.6744234774010666E-3</v>
      </c>
      <c r="I347">
        <f t="shared" si="37"/>
        <v>9.5211679937886343E-5</v>
      </c>
      <c r="K347" s="53">
        <f t="shared" si="34"/>
        <v>-1.8541271508658804E-2</v>
      </c>
      <c r="L347" s="54">
        <f t="shared" si="35"/>
        <v>-2.5374105422908039E-2</v>
      </c>
      <c r="U347" s="34">
        <v>-2.7942395142027676E-3</v>
      </c>
      <c r="V347">
        <v>346</v>
      </c>
    </row>
    <row r="348" spans="3:22" x14ac:dyDescent="0.2">
      <c r="C348">
        <f t="shared" si="32"/>
        <v>3.4599999999999702</v>
      </c>
      <c r="D348" s="1">
        <v>40513</v>
      </c>
      <c r="E348">
        <v>5642.5</v>
      </c>
      <c r="F348" s="2">
        <f t="shared" si="33"/>
        <v>2.0662883686940026E-2</v>
      </c>
      <c r="G348" s="2">
        <f t="shared" si="36"/>
        <v>9.2608335581505618E-3</v>
      </c>
      <c r="H348" s="29">
        <f t="shared" si="31"/>
        <v>-7.9574840707558048E-4</v>
      </c>
      <c r="I348">
        <f t="shared" si="37"/>
        <v>8.5763038191767591E-5</v>
      </c>
      <c r="K348" s="53">
        <f t="shared" si="34"/>
        <v>-1.7385510023001465E-2</v>
      </c>
      <c r="L348" s="54">
        <f t="shared" si="35"/>
        <v>-2.2339668866925216E-2</v>
      </c>
      <c r="U348" s="34">
        <v>-2.7883008031571732E-3</v>
      </c>
      <c r="V348">
        <v>347</v>
      </c>
    </row>
    <row r="349" spans="3:22" x14ac:dyDescent="0.2">
      <c r="C349">
        <f t="shared" si="32"/>
        <v>3.46999999999997</v>
      </c>
      <c r="D349" s="1">
        <v>40514</v>
      </c>
      <c r="E349">
        <v>5767.56</v>
      </c>
      <c r="F349" s="2">
        <f t="shared" si="33"/>
        <v>2.2163934426229659E-2</v>
      </c>
      <c r="G349" s="2">
        <f t="shared" si="36"/>
        <v>7.6250543899915113E-3</v>
      </c>
      <c r="H349" s="29">
        <f t="shared" si="31"/>
        <v>8.2934058412320597E-5</v>
      </c>
      <c r="I349">
        <f t="shared" si="37"/>
        <v>5.814145445032882E-5</v>
      </c>
      <c r="K349" s="53">
        <f t="shared" si="34"/>
        <v>-1.3580118632754361E-2</v>
      </c>
      <c r="L349" s="54">
        <f t="shared" si="35"/>
        <v>-1.7655595011190212E-2</v>
      </c>
      <c r="U349" s="34">
        <v>-2.7755977795217435E-3</v>
      </c>
      <c r="V349">
        <v>348</v>
      </c>
    </row>
    <row r="350" spans="3:22" x14ac:dyDescent="0.2">
      <c r="C350">
        <f t="shared" si="32"/>
        <v>3.4799999999999698</v>
      </c>
      <c r="D350" s="1">
        <v>40515</v>
      </c>
      <c r="E350">
        <v>5745.32</v>
      </c>
      <c r="F350" s="2">
        <f t="shared" si="33"/>
        <v>-3.8560500454266622E-3</v>
      </c>
      <c r="G350" s="2">
        <f t="shared" si="36"/>
        <v>3.9882795670975364E-3</v>
      </c>
      <c r="H350" s="29">
        <f t="shared" si="31"/>
        <v>3.1930519758289756E-4</v>
      </c>
      <c r="I350">
        <f t="shared" si="37"/>
        <v>1.5906373905327713E-5</v>
      </c>
      <c r="K350" s="53">
        <f t="shared" si="34"/>
        <v>-5.1197152551497082E-3</v>
      </c>
      <c r="L350" s="54">
        <f t="shared" si="35"/>
        <v>-8.9588204944149822E-3</v>
      </c>
      <c r="U350" s="34">
        <v>-2.7727743936539762E-3</v>
      </c>
      <c r="V350">
        <v>349</v>
      </c>
    </row>
    <row r="351" spans="3:22" x14ac:dyDescent="0.2">
      <c r="C351">
        <f t="shared" si="32"/>
        <v>3.4899999999999696</v>
      </c>
      <c r="D351" s="1">
        <v>40518</v>
      </c>
      <c r="E351">
        <v>5770.28</v>
      </c>
      <c r="F351" s="2">
        <f t="shared" si="33"/>
        <v>4.3444055335473131E-3</v>
      </c>
      <c r="G351" s="2">
        <f t="shared" si="36"/>
        <v>3.5651610343849388E-3</v>
      </c>
      <c r="H351" s="29">
        <f t="shared" si="31"/>
        <v>1.6608021262356943E-3</v>
      </c>
      <c r="I351">
        <f t="shared" si="37"/>
        <v>1.2710373201096686E-5</v>
      </c>
      <c r="K351" s="53">
        <f t="shared" si="34"/>
        <v>-4.1353943561064756E-3</v>
      </c>
      <c r="L351" s="54">
        <f t="shared" si="35"/>
        <v>-6.6330026667189524E-3</v>
      </c>
      <c r="U351" s="34">
        <v>-2.7675612056804466E-3</v>
      </c>
      <c r="V351">
        <v>350</v>
      </c>
    </row>
    <row r="352" spans="3:22" x14ac:dyDescent="0.2">
      <c r="C352">
        <f t="shared" si="32"/>
        <v>3.4999999999999694</v>
      </c>
      <c r="D352" s="1">
        <v>40519</v>
      </c>
      <c r="E352">
        <v>5808.45</v>
      </c>
      <c r="F352" s="2">
        <f t="shared" si="33"/>
        <v>6.6149302980098579E-3</v>
      </c>
      <c r="G352" s="2">
        <f t="shared" si="36"/>
        <v>3.6573311676396571E-3</v>
      </c>
      <c r="H352" s="29">
        <f t="shared" si="31"/>
        <v>4.07467993079671E-3</v>
      </c>
      <c r="I352">
        <f t="shared" si="37"/>
        <v>1.3376071269788458E-5</v>
      </c>
      <c r="K352" s="53">
        <f t="shared" si="34"/>
        <v>-4.3498141496536519E-3</v>
      </c>
      <c r="L352" s="54">
        <f t="shared" si="35"/>
        <v>-4.4335446557051128E-3</v>
      </c>
      <c r="U352" s="34">
        <v>-2.7313168007939703E-3</v>
      </c>
      <c r="V352">
        <v>351</v>
      </c>
    </row>
    <row r="353" spans="3:22" x14ac:dyDescent="0.2">
      <c r="C353">
        <f t="shared" si="32"/>
        <v>3.5099999999999691</v>
      </c>
      <c r="D353" s="1">
        <v>40520</v>
      </c>
      <c r="E353">
        <v>5794.53</v>
      </c>
      <c r="F353" s="2">
        <f t="shared" si="33"/>
        <v>-2.3965085349791915E-3</v>
      </c>
      <c r="G353" s="2">
        <f t="shared" si="36"/>
        <v>3.4743207103971278E-3</v>
      </c>
      <c r="H353" s="29">
        <f t="shared" ref="H353:H416" si="38">AVERAGE(F344:F353)</f>
        <v>2.476559335590778E-3</v>
      </c>
      <c r="I353">
        <f t="shared" si="37"/>
        <v>1.2070904398694403E-5</v>
      </c>
      <c r="K353" s="53">
        <f t="shared" si="34"/>
        <v>-3.9240681615202505E-3</v>
      </c>
      <c r="L353" s="54">
        <f t="shared" si="35"/>
        <v>-5.6059192627776434E-3</v>
      </c>
      <c r="U353" s="34">
        <v>-2.7273923829611579E-3</v>
      </c>
      <c r="V353">
        <v>352</v>
      </c>
    </row>
    <row r="354" spans="3:22" x14ac:dyDescent="0.2">
      <c r="C354">
        <f t="shared" si="32"/>
        <v>3.5199999999999689</v>
      </c>
      <c r="D354" s="1">
        <v>40521</v>
      </c>
      <c r="E354">
        <v>5807.96</v>
      </c>
      <c r="F354" s="2">
        <f t="shared" si="33"/>
        <v>2.3177030751415639E-3</v>
      </c>
      <c r="G354" s="2">
        <f t="shared" si="36"/>
        <v>3.208394927806777E-3</v>
      </c>
      <c r="H354" s="29">
        <f t="shared" si="38"/>
        <v>1.9689048494827667E-3</v>
      </c>
      <c r="I354">
        <f t="shared" si="37"/>
        <v>1.0293798012776254E-5</v>
      </c>
      <c r="K354" s="53">
        <f t="shared" si="34"/>
        <v>-3.3054322825385417E-3</v>
      </c>
      <c r="L354" s="54">
        <f t="shared" si="35"/>
        <v>-5.4949378699039458E-3</v>
      </c>
      <c r="U354" s="34">
        <v>-2.7011350774019949E-3</v>
      </c>
      <c r="V354">
        <v>353</v>
      </c>
    </row>
    <row r="355" spans="3:22" x14ac:dyDescent="0.2">
      <c r="C355">
        <f t="shared" si="32"/>
        <v>3.5299999999999687</v>
      </c>
      <c r="D355" s="1">
        <v>40522</v>
      </c>
      <c r="E355">
        <v>5812.95</v>
      </c>
      <c r="F355" s="2">
        <f t="shared" si="33"/>
        <v>8.5916569673338827E-4</v>
      </c>
      <c r="G355" s="2">
        <f t="shared" si="36"/>
        <v>4.1926727399224659E-3</v>
      </c>
      <c r="H355" s="29">
        <f t="shared" si="38"/>
        <v>2.5852718721358857E-3</v>
      </c>
      <c r="I355">
        <f t="shared" si="37"/>
        <v>1.7578504704088957E-5</v>
      </c>
      <c r="K355" s="53">
        <f t="shared" si="34"/>
        <v>-5.5952048782194437E-3</v>
      </c>
      <c r="L355" s="54">
        <f t="shared" si="35"/>
        <v>-7.1683434429317284E-3</v>
      </c>
      <c r="U355" s="34">
        <v>-2.690088973225091E-3</v>
      </c>
      <c r="V355">
        <v>354</v>
      </c>
    </row>
    <row r="356" spans="3:22" x14ac:dyDescent="0.2">
      <c r="C356">
        <f t="shared" si="32"/>
        <v>3.5399999999999685</v>
      </c>
      <c r="D356" s="1">
        <v>40525</v>
      </c>
      <c r="E356">
        <v>5860.75</v>
      </c>
      <c r="F356" s="2">
        <f t="shared" si="33"/>
        <v>8.2230192931300738E-3</v>
      </c>
      <c r="G356" s="2">
        <f t="shared" si="36"/>
        <v>4.1580837778392617E-3</v>
      </c>
      <c r="H356" s="29">
        <f t="shared" si="38"/>
        <v>5.4847696311805753E-3</v>
      </c>
      <c r="I356">
        <f t="shared" si="37"/>
        <v>1.7289660703530027E-5</v>
      </c>
      <c r="K356" s="53">
        <f t="shared" si="34"/>
        <v>-5.5147389198119028E-3</v>
      </c>
      <c r="L356" s="54">
        <f t="shared" si="35"/>
        <v>-4.1883797254794984E-3</v>
      </c>
      <c r="U356" s="34">
        <v>-2.6047055724963686E-3</v>
      </c>
      <c r="V356">
        <v>355</v>
      </c>
    </row>
    <row r="357" spans="3:22" x14ac:dyDescent="0.2">
      <c r="C357">
        <f t="shared" si="32"/>
        <v>3.5499999999999683</v>
      </c>
      <c r="D357" s="1">
        <v>40526</v>
      </c>
      <c r="E357">
        <v>5891.21</v>
      </c>
      <c r="F357" s="2">
        <f t="shared" si="33"/>
        <v>5.1972870366421287E-3</v>
      </c>
      <c r="G357" s="2">
        <f t="shared" si="36"/>
        <v>3.7892554681978551E-3</v>
      </c>
      <c r="H357" s="29">
        <f t="shared" si="38"/>
        <v>6.4130770465968155E-3</v>
      </c>
      <c r="I357">
        <f t="shared" si="37"/>
        <v>1.4358457003267345E-5</v>
      </c>
      <c r="K357" s="53">
        <f t="shared" si="34"/>
        <v>-4.6567159657915401E-3</v>
      </c>
      <c r="L357" s="54">
        <f t="shared" si="35"/>
        <v>-2.4020493560428955E-3</v>
      </c>
      <c r="U357" s="34">
        <v>-2.5704870918190625E-3</v>
      </c>
      <c r="V357">
        <v>356</v>
      </c>
    </row>
    <row r="358" spans="3:22" x14ac:dyDescent="0.2">
      <c r="C358">
        <f t="shared" si="32"/>
        <v>3.5599999999999681</v>
      </c>
      <c r="D358" s="1">
        <v>40527</v>
      </c>
      <c r="E358">
        <v>5882.18</v>
      </c>
      <c r="F358" s="2">
        <f t="shared" si="33"/>
        <v>-1.5327920749726998E-3</v>
      </c>
      <c r="G358" s="2">
        <f t="shared" si="36"/>
        <v>3.6874880971464095E-3</v>
      </c>
      <c r="H358" s="29">
        <f t="shared" si="38"/>
        <v>4.1935094704055433E-3</v>
      </c>
      <c r="I358">
        <f t="shared" si="37"/>
        <v>1.3597568466596448E-5</v>
      </c>
      <c r="K358" s="53">
        <f t="shared" si="34"/>
        <v>-4.4199696584992848E-3</v>
      </c>
      <c r="L358" s="54">
        <f t="shared" si="35"/>
        <v>-4.3848706249419124E-3</v>
      </c>
      <c r="U358" s="34">
        <v>-2.5366016793944013E-3</v>
      </c>
      <c r="V358">
        <v>357</v>
      </c>
    </row>
    <row r="359" spans="3:22" x14ac:dyDescent="0.2">
      <c r="C359">
        <f t="shared" si="32"/>
        <v>3.5699999999999679</v>
      </c>
      <c r="D359" s="1">
        <v>40528</v>
      </c>
      <c r="E359">
        <v>5881.12</v>
      </c>
      <c r="F359" s="2">
        <f t="shared" si="33"/>
        <v>-1.802052980358626E-4</v>
      </c>
      <c r="G359" s="2">
        <f t="shared" si="36"/>
        <v>3.767115460006886E-3</v>
      </c>
      <c r="H359" s="29">
        <f t="shared" si="38"/>
        <v>1.959095497978991E-3</v>
      </c>
      <c r="I359">
        <f t="shared" si="37"/>
        <v>1.4191158889022892E-5</v>
      </c>
      <c r="K359" s="53">
        <f t="shared" si="34"/>
        <v>-4.605210604805233E-3</v>
      </c>
      <c r="L359" s="54">
        <f t="shared" si="35"/>
        <v>-6.8045255436744133E-3</v>
      </c>
      <c r="U359" s="34">
        <v>-2.5098601649337082E-3</v>
      </c>
      <c r="V359">
        <v>358</v>
      </c>
    </row>
    <row r="360" spans="3:22" x14ac:dyDescent="0.2">
      <c r="C360">
        <f t="shared" si="32"/>
        <v>3.5799999999999677</v>
      </c>
      <c r="D360" s="1">
        <v>40529</v>
      </c>
      <c r="E360">
        <v>5871.75</v>
      </c>
      <c r="F360" s="2">
        <f t="shared" si="33"/>
        <v>-1.5932339418341934E-3</v>
      </c>
      <c r="G360" s="2">
        <f t="shared" si="36"/>
        <v>4.3135664373614791E-3</v>
      </c>
      <c r="H360" s="29">
        <f t="shared" si="38"/>
        <v>2.1853771083382378E-3</v>
      </c>
      <c r="I360">
        <f t="shared" si="37"/>
        <v>1.8606855409531404E-5</v>
      </c>
      <c r="K360" s="53">
        <f t="shared" si="34"/>
        <v>-5.8764456742416296E-3</v>
      </c>
      <c r="L360" s="54">
        <f t="shared" si="35"/>
        <v>-7.8494790027515624E-3</v>
      </c>
      <c r="U360" s="34">
        <v>-2.501458103817078E-3</v>
      </c>
      <c r="V360">
        <v>359</v>
      </c>
    </row>
    <row r="361" spans="3:22" x14ac:dyDescent="0.2">
      <c r="C361">
        <f t="shared" si="32"/>
        <v>3.5899999999999674</v>
      </c>
      <c r="D361" s="1">
        <v>40532</v>
      </c>
      <c r="E361">
        <v>5891.61</v>
      </c>
      <c r="F361" s="2">
        <f t="shared" si="33"/>
        <v>3.3822965896026513E-3</v>
      </c>
      <c r="G361" s="2">
        <f t="shared" si="36"/>
        <v>6.2652249941403098E-3</v>
      </c>
      <c r="H361" s="29">
        <f t="shared" si="38"/>
        <v>2.0891662139437715E-3</v>
      </c>
      <c r="I361">
        <f t="shared" si="37"/>
        <v>3.9253044227200446E-5</v>
      </c>
      <c r="K361" s="53">
        <f t="shared" si="34"/>
        <v>-1.0416682408657677E-2</v>
      </c>
      <c r="L361" s="54">
        <f t="shared" si="35"/>
        <v>-1.2485926631562078E-2</v>
      </c>
      <c r="U361" s="34">
        <v>-2.4947064620831627E-3</v>
      </c>
      <c r="V361">
        <v>360</v>
      </c>
    </row>
    <row r="362" spans="3:22" x14ac:dyDescent="0.2">
      <c r="C362">
        <f t="shared" si="32"/>
        <v>3.5999999999999672</v>
      </c>
      <c r="D362" s="1">
        <v>40533</v>
      </c>
      <c r="E362">
        <v>5951.8</v>
      </c>
      <c r="F362" s="2">
        <f t="shared" si="33"/>
        <v>1.0216222730289326E-2</v>
      </c>
      <c r="G362" s="2">
        <f t="shared" si="36"/>
        <v>8.8321711962982257E-3</v>
      </c>
      <c r="H362" s="29">
        <f t="shared" si="38"/>
        <v>2.4492954571717187E-3</v>
      </c>
      <c r="I362">
        <f t="shared" si="37"/>
        <v>7.800724804072003E-5</v>
      </c>
      <c r="K362" s="53">
        <f t="shared" si="34"/>
        <v>-1.6388292248824956E-2</v>
      </c>
      <c r="L362" s="54">
        <f t="shared" si="35"/>
        <v>-1.8097407228501408E-2</v>
      </c>
      <c r="U362" s="34">
        <v>-2.4479233450289684E-3</v>
      </c>
      <c r="V362">
        <v>361</v>
      </c>
    </row>
    <row r="363" spans="3:22" x14ac:dyDescent="0.2">
      <c r="C363">
        <f t="shared" si="32"/>
        <v>3.609999999999967</v>
      </c>
      <c r="D363" s="1">
        <v>40534</v>
      </c>
      <c r="E363">
        <v>5983.49</v>
      </c>
      <c r="F363" s="2">
        <f t="shared" si="33"/>
        <v>5.3244396653113757E-3</v>
      </c>
      <c r="G363" s="2">
        <f t="shared" si="36"/>
        <v>8.429333549200984E-3</v>
      </c>
      <c r="H363" s="29">
        <f t="shared" si="38"/>
        <v>3.2213902772007751E-3</v>
      </c>
      <c r="I363">
        <f t="shared" si="37"/>
        <v>7.1053664083685258E-5</v>
      </c>
      <c r="K363" s="53">
        <f t="shared" si="34"/>
        <v>-1.5451151744916673E-2</v>
      </c>
      <c r="L363" s="54">
        <f t="shared" si="35"/>
        <v>-1.6388171904564069E-2</v>
      </c>
      <c r="U363" s="34">
        <v>-2.4328297901959894E-3</v>
      </c>
      <c r="V363">
        <v>362</v>
      </c>
    </row>
    <row r="364" spans="3:22" x14ac:dyDescent="0.2">
      <c r="C364">
        <f t="shared" si="32"/>
        <v>3.6199999999999668</v>
      </c>
      <c r="D364" s="1">
        <v>40535</v>
      </c>
      <c r="E364">
        <v>5996.07</v>
      </c>
      <c r="F364" s="2">
        <f t="shared" si="33"/>
        <v>2.1024519135153241E-3</v>
      </c>
      <c r="G364" s="2">
        <f t="shared" si="36"/>
        <v>8.5290931239917957E-3</v>
      </c>
      <c r="H364" s="29">
        <f t="shared" si="38"/>
        <v>3.1998651610381512E-3</v>
      </c>
      <c r="I364">
        <f t="shared" si="37"/>
        <v>7.2745429517724131E-5</v>
      </c>
      <c r="K364" s="53">
        <f t="shared" si="34"/>
        <v>-1.5683227219646496E-2</v>
      </c>
      <c r="L364" s="54">
        <f t="shared" si="35"/>
        <v>-1.6641772495456515E-2</v>
      </c>
      <c r="U364" s="34">
        <v>-2.3965085349791915E-3</v>
      </c>
      <c r="V364">
        <v>363</v>
      </c>
    </row>
    <row r="365" spans="3:22" x14ac:dyDescent="0.2">
      <c r="C365">
        <f t="shared" si="32"/>
        <v>3.6299999999999666</v>
      </c>
      <c r="D365" s="1">
        <v>40536</v>
      </c>
      <c r="E365">
        <v>6008.92</v>
      </c>
      <c r="F365" s="2">
        <f t="shared" si="33"/>
        <v>2.1430703777640669E-3</v>
      </c>
      <c r="G365" s="2">
        <f t="shared" si="36"/>
        <v>8.7771627937579585E-3</v>
      </c>
      <c r="H365" s="29">
        <f t="shared" si="38"/>
        <v>3.3282556291412192E-3</v>
      </c>
      <c r="I365">
        <f t="shared" si="37"/>
        <v>7.703858670812901E-5</v>
      </c>
      <c r="K365" s="53">
        <f t="shared" si="34"/>
        <v>-1.6260323568521022E-2</v>
      </c>
      <c r="L365" s="54">
        <f t="shared" si="35"/>
        <v>-1.7090478376227972E-2</v>
      </c>
      <c r="U365" s="34">
        <v>-2.3755880601893375E-3</v>
      </c>
      <c r="V365">
        <v>364</v>
      </c>
    </row>
    <row r="366" spans="3:22" x14ac:dyDescent="0.2">
      <c r="C366">
        <f t="shared" si="32"/>
        <v>3.6399999999999664</v>
      </c>
      <c r="D366" s="1">
        <v>40541</v>
      </c>
      <c r="E366">
        <v>5996.36</v>
      </c>
      <c r="F366" s="2">
        <f t="shared" si="33"/>
        <v>-2.090225864215256E-3</v>
      </c>
      <c r="G366" s="2">
        <f t="shared" si="36"/>
        <v>8.8388857624275216E-3</v>
      </c>
      <c r="H366" s="29">
        <f t="shared" si="38"/>
        <v>2.2969311134066863E-3</v>
      </c>
      <c r="I366">
        <f t="shared" si="37"/>
        <v>7.8125901521243957E-5</v>
      </c>
      <c r="K366" s="53">
        <f t="shared" si="34"/>
        <v>-1.640391266546495E-2</v>
      </c>
      <c r="L366" s="54">
        <f t="shared" si="35"/>
        <v>-1.8265391988906435E-2</v>
      </c>
      <c r="U366" s="34">
        <v>-2.3684131845226964E-3</v>
      </c>
      <c r="V366">
        <v>365</v>
      </c>
    </row>
    <row r="367" spans="3:22" x14ac:dyDescent="0.2">
      <c r="C367">
        <f t="shared" si="32"/>
        <v>3.6499999999999662</v>
      </c>
      <c r="D367" s="1">
        <v>40542</v>
      </c>
      <c r="E367">
        <v>5971.01</v>
      </c>
      <c r="F367" s="2">
        <f t="shared" si="33"/>
        <v>-4.2275647225983315E-3</v>
      </c>
      <c r="G367" s="2">
        <f t="shared" si="36"/>
        <v>9.5013436528095865E-3</v>
      </c>
      <c r="H367" s="29">
        <f t="shared" si="38"/>
        <v>1.35444593748264E-3</v>
      </c>
      <c r="I367">
        <f t="shared" si="37"/>
        <v>9.027553120878502E-5</v>
      </c>
      <c r="K367" s="53">
        <f t="shared" si="34"/>
        <v>-1.7945020170396848E-2</v>
      </c>
      <c r="L367" s="54">
        <f t="shared" si="35"/>
        <v>-2.0748984669762379E-2</v>
      </c>
      <c r="U367" s="34">
        <v>-2.3545010610631634E-3</v>
      </c>
      <c r="V367">
        <v>366</v>
      </c>
    </row>
    <row r="368" spans="3:22" x14ac:dyDescent="0.2">
      <c r="C368">
        <f t="shared" si="32"/>
        <v>3.6599999999999659</v>
      </c>
      <c r="D368" s="1">
        <v>40543</v>
      </c>
      <c r="E368">
        <v>5899.94</v>
      </c>
      <c r="F368" s="2">
        <f t="shared" si="33"/>
        <v>-1.1902508955771385E-2</v>
      </c>
      <c r="G368" s="2">
        <f t="shared" si="36"/>
        <v>9.4847907371569638E-3</v>
      </c>
      <c r="H368" s="29">
        <f t="shared" si="38"/>
        <v>3.1747424940277159E-4</v>
      </c>
      <c r="I368">
        <f t="shared" si="37"/>
        <v>8.996125532765854E-5</v>
      </c>
      <c r="K368" s="53">
        <f t="shared" si="34"/>
        <v>-1.7906512330259191E-2</v>
      </c>
      <c r="L368" s="54">
        <f t="shared" si="35"/>
        <v>-2.174744851770459E-2</v>
      </c>
      <c r="U368" s="34">
        <v>-2.3330561567167507E-3</v>
      </c>
      <c r="V368">
        <v>367</v>
      </c>
    </row>
    <row r="369" spans="3:22" x14ac:dyDescent="0.2">
      <c r="C369">
        <f t="shared" si="32"/>
        <v>3.6699999999999657</v>
      </c>
      <c r="D369" s="1">
        <v>40547</v>
      </c>
      <c r="E369">
        <v>6013.87</v>
      </c>
      <c r="F369" s="2">
        <f t="shared" si="33"/>
        <v>1.931036586812751E-2</v>
      </c>
      <c r="G369" s="2">
        <f t="shared" si="36"/>
        <v>8.4059826589059396E-3</v>
      </c>
      <c r="H369" s="29">
        <f t="shared" si="38"/>
        <v>2.2665313660191087E-3</v>
      </c>
      <c r="I369">
        <f t="shared" si="37"/>
        <v>7.0660544461827366E-5</v>
      </c>
      <c r="K369" s="53">
        <f t="shared" si="34"/>
        <v>-1.5396829450921835E-2</v>
      </c>
      <c r="L369" s="54">
        <f t="shared" si="35"/>
        <v>-1.7288708521750896E-2</v>
      </c>
      <c r="U369" s="34">
        <v>-2.320221563728686E-3</v>
      </c>
      <c r="V369">
        <v>368</v>
      </c>
    </row>
    <row r="370" spans="3:22" x14ac:dyDescent="0.2">
      <c r="C370">
        <f t="shared" si="32"/>
        <v>3.6799999999999655</v>
      </c>
      <c r="D370" s="1">
        <v>40548</v>
      </c>
      <c r="E370">
        <v>6043.86</v>
      </c>
      <c r="F370" s="2">
        <f t="shared" si="33"/>
        <v>4.9868055012827206E-3</v>
      </c>
      <c r="G370" s="2">
        <f t="shared" si="36"/>
        <v>5.7087547558079743E-3</v>
      </c>
      <c r="H370" s="29">
        <f t="shared" si="38"/>
        <v>2.9245353103308004E-3</v>
      </c>
      <c r="I370">
        <f t="shared" si="37"/>
        <v>3.2589880861960165E-5</v>
      </c>
      <c r="K370" s="53">
        <f t="shared" si="34"/>
        <v>-9.1221390527462497E-3</v>
      </c>
      <c r="L370" s="54">
        <f t="shared" si="35"/>
        <v>-1.035601417926362E-2</v>
      </c>
      <c r="U370" s="34">
        <v>-2.249419655985796E-3</v>
      </c>
      <c r="V370">
        <v>369</v>
      </c>
    </row>
    <row r="371" spans="3:22" x14ac:dyDescent="0.2">
      <c r="C371">
        <f t="shared" si="32"/>
        <v>3.6899999999999653</v>
      </c>
      <c r="D371" s="1">
        <v>40549</v>
      </c>
      <c r="E371">
        <v>6019.51</v>
      </c>
      <c r="F371" s="2">
        <f t="shared" si="33"/>
        <v>-4.0288822044189931E-3</v>
      </c>
      <c r="G371" s="2">
        <f t="shared" si="36"/>
        <v>5.3888127827436951E-3</v>
      </c>
      <c r="H371" s="29">
        <f t="shared" si="38"/>
        <v>2.1834174309286357E-3</v>
      </c>
      <c r="I371">
        <f t="shared" si="37"/>
        <v>2.9039303207461848E-5</v>
      </c>
      <c r="K371" s="53">
        <f t="shared" si="34"/>
        <v>-8.3778427238917312E-3</v>
      </c>
      <c r="L371" s="54">
        <f t="shared" si="35"/>
        <v>-1.0352835729811268E-2</v>
      </c>
      <c r="U371" s="34">
        <v>-2.2455331021089542E-3</v>
      </c>
      <c r="V371">
        <v>370</v>
      </c>
    </row>
    <row r="372" spans="3:22" x14ac:dyDescent="0.2">
      <c r="C372">
        <f t="shared" si="32"/>
        <v>3.6999999999999651</v>
      </c>
      <c r="D372" s="1">
        <v>40550</v>
      </c>
      <c r="E372">
        <v>5984.33</v>
      </c>
      <c r="F372" s="2">
        <f t="shared" si="33"/>
        <v>-5.8443295218382207E-3</v>
      </c>
      <c r="G372" s="2">
        <f t="shared" si="36"/>
        <v>6.7282081123046025E-3</v>
      </c>
      <c r="H372" s="29">
        <f t="shared" si="38"/>
        <v>5.7736220571588117E-4</v>
      </c>
      <c r="I372">
        <f t="shared" si="37"/>
        <v>4.526878440248146E-5</v>
      </c>
      <c r="K372" s="53">
        <f t="shared" si="34"/>
        <v>-1.1493742201315979E-2</v>
      </c>
      <c r="L372" s="54">
        <f t="shared" si="35"/>
        <v>-1.5074790432448268E-2</v>
      </c>
      <c r="U372" s="34">
        <v>-2.2412514416213503E-3</v>
      </c>
      <c r="V372">
        <v>371</v>
      </c>
    </row>
    <row r="373" spans="3:22" x14ac:dyDescent="0.2">
      <c r="C373">
        <f t="shared" si="32"/>
        <v>3.7099999999999649</v>
      </c>
      <c r="D373" s="1">
        <v>40553</v>
      </c>
      <c r="E373">
        <v>5956.3</v>
      </c>
      <c r="F373" s="2">
        <f t="shared" si="33"/>
        <v>-4.6838994507321097E-3</v>
      </c>
      <c r="G373" s="2">
        <f t="shared" si="36"/>
        <v>7.9539704778305853E-3</v>
      </c>
      <c r="H373" s="29">
        <f t="shared" si="38"/>
        <v>-4.2347170588846739E-4</v>
      </c>
      <c r="I373">
        <f t="shared" si="37"/>
        <v>6.3265646362200509E-5</v>
      </c>
      <c r="K373" s="53">
        <f t="shared" si="34"/>
        <v>-1.4345291874436623E-2</v>
      </c>
      <c r="L373" s="54">
        <f t="shared" si="35"/>
        <v>-1.8927174017173261E-2</v>
      </c>
      <c r="U373" s="34">
        <v>-2.1982729465875872E-3</v>
      </c>
      <c r="V373">
        <v>372</v>
      </c>
    </row>
    <row r="374" spans="3:22" x14ac:dyDescent="0.2">
      <c r="C374">
        <f t="shared" si="32"/>
        <v>3.7199999999999647</v>
      </c>
      <c r="D374" s="1">
        <v>40554</v>
      </c>
      <c r="E374">
        <v>6014.03</v>
      </c>
      <c r="F374" s="2">
        <f t="shared" si="33"/>
        <v>9.6922586169265745E-3</v>
      </c>
      <c r="G374" s="2">
        <f t="shared" si="36"/>
        <v>9.9323450319820372E-3</v>
      </c>
      <c r="H374" s="29">
        <f t="shared" si="38"/>
        <v>3.3550896445265764E-4</v>
      </c>
      <c r="I374">
        <f t="shared" si="37"/>
        <v>9.8651477834338261E-5</v>
      </c>
      <c r="K374" s="53">
        <f t="shared" si="34"/>
        <v>-1.8947679312543347E-2</v>
      </c>
      <c r="L374" s="54">
        <f t="shared" si="35"/>
        <v>-2.2770580784938859E-2</v>
      </c>
      <c r="U374" s="34">
        <v>-2.1946822500718E-3</v>
      </c>
      <c r="V374">
        <v>373</v>
      </c>
    </row>
    <row r="375" spans="3:22" x14ac:dyDescent="0.2">
      <c r="C375">
        <f t="shared" si="32"/>
        <v>3.7299999999999645</v>
      </c>
      <c r="D375" s="1">
        <v>40555</v>
      </c>
      <c r="E375">
        <v>6050.72</v>
      </c>
      <c r="F375" s="2">
        <f t="shared" si="33"/>
        <v>6.1007344492796101E-3</v>
      </c>
      <c r="G375" s="2">
        <f t="shared" si="36"/>
        <v>9.3405361192712508E-3</v>
      </c>
      <c r="H375" s="29">
        <f t="shared" si="38"/>
        <v>7.3127537160421201E-4</v>
      </c>
      <c r="I375">
        <f t="shared" si="37"/>
        <v>8.7245614995410834E-5</v>
      </c>
      <c r="K375" s="53">
        <f t="shared" si="34"/>
        <v>-1.757092590662019E-2</v>
      </c>
      <c r="L375" s="54">
        <f t="shared" si="35"/>
        <v>-2.0998060971864147E-2</v>
      </c>
      <c r="U375" s="34">
        <v>-2.1790623656477992E-3</v>
      </c>
      <c r="V375">
        <v>374</v>
      </c>
    </row>
    <row r="376" spans="3:22" x14ac:dyDescent="0.2">
      <c r="C376">
        <f t="shared" si="32"/>
        <v>3.7399999999999642</v>
      </c>
      <c r="D376" s="1">
        <v>40556</v>
      </c>
      <c r="E376">
        <v>6023.88</v>
      </c>
      <c r="F376" s="2">
        <f t="shared" si="33"/>
        <v>-4.4358357352514144E-3</v>
      </c>
      <c r="G376" s="2">
        <f t="shared" si="36"/>
        <v>9.5851378445618151E-3</v>
      </c>
      <c r="H376" s="29">
        <f t="shared" si="38"/>
        <v>4.9671438450059617E-4</v>
      </c>
      <c r="I376">
        <f t="shared" si="37"/>
        <v>9.1874867499251112E-5</v>
      </c>
      <c r="K376" s="53">
        <f t="shared" si="34"/>
        <v>-1.8139954610236615E-2</v>
      </c>
      <c r="L376" s="54">
        <f t="shared" si="35"/>
        <v>-2.1801650662584188E-2</v>
      </c>
      <c r="U376" s="34">
        <v>-2.128458295688529E-3</v>
      </c>
      <c r="V376">
        <v>375</v>
      </c>
    </row>
    <row r="377" spans="3:22" x14ac:dyDescent="0.2">
      <c r="C377">
        <f t="shared" si="32"/>
        <v>3.749999999999964</v>
      </c>
      <c r="D377" s="1">
        <v>40557</v>
      </c>
      <c r="E377">
        <v>6002.07</v>
      </c>
      <c r="F377" s="2">
        <f t="shared" si="33"/>
        <v>-3.6205900515947631E-3</v>
      </c>
      <c r="G377" s="2">
        <f t="shared" si="36"/>
        <v>9.5840272292944586E-3</v>
      </c>
      <c r="H377" s="29">
        <f t="shared" si="38"/>
        <v>5.5741185160095301E-4</v>
      </c>
      <c r="I377">
        <f t="shared" si="37"/>
        <v>9.185357793185762E-5</v>
      </c>
      <c r="K377" s="53">
        <f t="shared" si="34"/>
        <v>-1.8137370932770524E-2</v>
      </c>
      <c r="L377" s="54">
        <f t="shared" si="35"/>
        <v>-2.173836951801774E-2</v>
      </c>
      <c r="U377" s="34">
        <v>-2.090225864215256E-3</v>
      </c>
      <c r="V377">
        <v>376</v>
      </c>
    </row>
    <row r="378" spans="3:22" x14ac:dyDescent="0.2">
      <c r="C378">
        <f t="shared" si="32"/>
        <v>3.7599999999999638</v>
      </c>
      <c r="D378" s="1">
        <v>40560</v>
      </c>
      <c r="E378">
        <v>5985.7</v>
      </c>
      <c r="F378" s="2">
        <f t="shared" si="33"/>
        <v>-2.7273923829611579E-3</v>
      </c>
      <c r="G378" s="2">
        <f t="shared" si="36"/>
        <v>1.0198409286070447E-2</v>
      </c>
      <c r="H378" s="29">
        <f t="shared" si="38"/>
        <v>1.4749235088819756E-3</v>
      </c>
      <c r="I378">
        <f t="shared" si="37"/>
        <v>1.0400755196620792E-4</v>
      </c>
      <c r="K378" s="53">
        <f t="shared" si="34"/>
        <v>-1.9566637324400182E-2</v>
      </c>
      <c r="L378" s="54">
        <f t="shared" si="35"/>
        <v>-2.2250124252366377E-2</v>
      </c>
      <c r="U378" s="34">
        <v>-2.048906248485749E-3</v>
      </c>
      <c r="V378">
        <v>377</v>
      </c>
    </row>
    <row r="379" spans="3:22" x14ac:dyDescent="0.2">
      <c r="C379">
        <f t="shared" si="32"/>
        <v>3.7699999999999636</v>
      </c>
      <c r="D379" s="1">
        <v>40561</v>
      </c>
      <c r="E379">
        <v>6056.43</v>
      </c>
      <c r="F379" s="2">
        <f t="shared" si="33"/>
        <v>1.181649598209078E-2</v>
      </c>
      <c r="G379" s="2">
        <f t="shared" si="36"/>
        <v>1.0168349828319073E-2</v>
      </c>
      <c r="H379" s="29">
        <f t="shared" si="38"/>
        <v>7.2553652027830258E-4</v>
      </c>
      <c r="I379">
        <f t="shared" si="37"/>
        <v>1.0339533823107652E-4</v>
      </c>
      <c r="K379" s="53">
        <f t="shared" si="34"/>
        <v>-1.9496708568765453E-2</v>
      </c>
      <c r="L379" s="54">
        <f t="shared" si="35"/>
        <v>-2.2929582485335321E-2</v>
      </c>
      <c r="U379" s="34">
        <v>-2.0266651732115948E-3</v>
      </c>
      <c r="V379">
        <v>378</v>
      </c>
    </row>
    <row r="380" spans="3:22" x14ac:dyDescent="0.2">
      <c r="C380">
        <f t="shared" si="32"/>
        <v>3.7799999999999634</v>
      </c>
      <c r="D380" s="1">
        <v>40562</v>
      </c>
      <c r="E380">
        <v>5976.7</v>
      </c>
      <c r="F380" s="2">
        <f t="shared" si="33"/>
        <v>-1.31645210132042E-2</v>
      </c>
      <c r="G380" s="2">
        <f t="shared" si="36"/>
        <v>9.8826154347850213E-3</v>
      </c>
      <c r="H380" s="29">
        <f t="shared" si="38"/>
        <v>-1.0895961311703894E-3</v>
      </c>
      <c r="I380">
        <f t="shared" si="37"/>
        <v>9.7666087831851136E-5</v>
      </c>
      <c r="K380" s="53">
        <f t="shared" si="34"/>
        <v>-1.8831990969827163E-2</v>
      </c>
      <c r="L380" s="54">
        <f t="shared" si="35"/>
        <v>-2.4079997537845722E-2</v>
      </c>
      <c r="U380" s="34">
        <v>-2.0105930658192994E-3</v>
      </c>
      <c r="V380">
        <v>379</v>
      </c>
    </row>
    <row r="381" spans="3:22" x14ac:dyDescent="0.2">
      <c r="C381">
        <f t="shared" si="32"/>
        <v>3.7899999999999632</v>
      </c>
      <c r="D381" s="1">
        <v>40563</v>
      </c>
      <c r="E381">
        <v>5867.91</v>
      </c>
      <c r="F381" s="2">
        <f t="shared" si="33"/>
        <v>-1.820235246875368E-2</v>
      </c>
      <c r="G381" s="2">
        <f t="shared" si="36"/>
        <v>9.2039464982035368E-3</v>
      </c>
      <c r="H381" s="29">
        <f t="shared" si="38"/>
        <v>-2.5069431576038581E-3</v>
      </c>
      <c r="I381">
        <f t="shared" si="37"/>
        <v>8.471263114179315E-5</v>
      </c>
      <c r="K381" s="53">
        <f t="shared" si="34"/>
        <v>-1.7253170932033268E-2</v>
      </c>
      <c r="L381" s="54">
        <f t="shared" si="35"/>
        <v>-2.3918524526485296E-2</v>
      </c>
      <c r="U381" s="34">
        <v>-1.9994110262092635E-3</v>
      </c>
      <c r="V381">
        <v>380</v>
      </c>
    </row>
    <row r="382" spans="3:22" x14ac:dyDescent="0.2">
      <c r="C382">
        <f t="shared" si="32"/>
        <v>3.799999999999963</v>
      </c>
      <c r="D382" s="1">
        <v>40564</v>
      </c>
      <c r="E382">
        <v>5896.25</v>
      </c>
      <c r="F382" s="2">
        <f t="shared" si="33"/>
        <v>4.829658259925651E-3</v>
      </c>
      <c r="G382" s="2">
        <f t="shared" si="36"/>
        <v>8.821452770572856E-3</v>
      </c>
      <c r="H382" s="29">
        <f t="shared" si="38"/>
        <v>-1.4395443794274708E-3</v>
      </c>
      <c r="I382">
        <f t="shared" si="37"/>
        <v>7.7818028983447511E-5</v>
      </c>
      <c r="K382" s="53">
        <f t="shared" si="34"/>
        <v>-1.6363357461925677E-2</v>
      </c>
      <c r="L382" s="54">
        <f t="shared" si="35"/>
        <v>-2.1961312278201316E-2</v>
      </c>
      <c r="U382" s="34">
        <v>-1.9782059194008994E-3</v>
      </c>
      <c r="V382">
        <v>381</v>
      </c>
    </row>
    <row r="383" spans="3:22" x14ac:dyDescent="0.2">
      <c r="C383">
        <f t="shared" si="32"/>
        <v>3.8099999999999627</v>
      </c>
      <c r="D383" s="1">
        <v>40567</v>
      </c>
      <c r="E383">
        <v>5943.85</v>
      </c>
      <c r="F383" s="2">
        <f t="shared" si="33"/>
        <v>8.0729277082891571E-3</v>
      </c>
      <c r="G383" s="2">
        <f t="shared" si="36"/>
        <v>8.9448742090439612E-3</v>
      </c>
      <c r="H383" s="29">
        <f t="shared" si="38"/>
        <v>-1.6386166352534427E-4</v>
      </c>
      <c r="I383">
        <f t="shared" si="37"/>
        <v>8.0010774615619831E-5</v>
      </c>
      <c r="K383" s="53">
        <f t="shared" si="34"/>
        <v>-1.6650478662923997E-2</v>
      </c>
      <c r="L383" s="54">
        <f t="shared" si="35"/>
        <v>-2.097275076329751E-2</v>
      </c>
      <c r="U383" s="34">
        <v>-1.9651833608852476E-3</v>
      </c>
      <c r="V383">
        <v>382</v>
      </c>
    </row>
    <row r="384" spans="3:22" x14ac:dyDescent="0.2">
      <c r="C384">
        <f t="shared" si="32"/>
        <v>3.8199999999999625</v>
      </c>
      <c r="D384" s="1">
        <v>40568</v>
      </c>
      <c r="E384">
        <v>5917.71</v>
      </c>
      <c r="F384" s="2">
        <f t="shared" si="33"/>
        <v>-4.3978229598661267E-3</v>
      </c>
      <c r="G384" s="2">
        <f t="shared" si="36"/>
        <v>8.7767990967522122E-3</v>
      </c>
      <c r="H384" s="29">
        <f t="shared" si="38"/>
        <v>-1.5728698212046145E-3</v>
      </c>
      <c r="I384">
        <f t="shared" si="37"/>
        <v>7.7032202384750442E-5</v>
      </c>
      <c r="K384" s="53">
        <f t="shared" si="34"/>
        <v>-1.6259477482764909E-2</v>
      </c>
      <c r="L384" s="54">
        <f t="shared" si="35"/>
        <v>-2.1990757740817695E-2</v>
      </c>
      <c r="U384" s="34">
        <v>-1.9123576850094137E-3</v>
      </c>
      <c r="V384">
        <v>383</v>
      </c>
    </row>
    <row r="385" spans="3:22" x14ac:dyDescent="0.2">
      <c r="C385">
        <f t="shared" si="32"/>
        <v>3.8299999999999623</v>
      </c>
      <c r="D385" s="1">
        <v>40569</v>
      </c>
      <c r="E385">
        <v>5969.21</v>
      </c>
      <c r="F385" s="2">
        <f t="shared" si="33"/>
        <v>8.702690736788421E-3</v>
      </c>
      <c r="G385" s="2">
        <f t="shared" si="36"/>
        <v>8.5516722874134331E-3</v>
      </c>
      <c r="H385" s="29">
        <f t="shared" si="38"/>
        <v>-1.3126741924537333E-3</v>
      </c>
      <c r="I385">
        <f t="shared" si="37"/>
        <v>7.3131098911314904E-5</v>
      </c>
      <c r="K385" s="53">
        <f t="shared" si="34"/>
        <v>-1.5735754208470044E-2</v>
      </c>
      <c r="L385" s="54">
        <f t="shared" si="35"/>
        <v>-2.1206838837771948E-2</v>
      </c>
      <c r="U385" s="34">
        <v>-1.9057189196811652E-3</v>
      </c>
      <c r="V385">
        <v>384</v>
      </c>
    </row>
    <row r="386" spans="3:22" x14ac:dyDescent="0.2">
      <c r="C386">
        <f t="shared" si="32"/>
        <v>3.8399999999999621</v>
      </c>
      <c r="D386" s="1">
        <v>40570</v>
      </c>
      <c r="E386">
        <v>5965.08</v>
      </c>
      <c r="F386" s="2">
        <f t="shared" si="33"/>
        <v>-6.9188385062679547E-4</v>
      </c>
      <c r="G386" s="2">
        <f t="shared" si="36"/>
        <v>8.5768395706818431E-3</v>
      </c>
      <c r="H386" s="29">
        <f t="shared" si="38"/>
        <v>-9.3827900399127138E-4</v>
      </c>
      <c r="I386">
        <f t="shared" si="37"/>
        <v>7.3562177021213902E-5</v>
      </c>
      <c r="K386" s="53">
        <f t="shared" si="34"/>
        <v>-1.5794302064396894E-2</v>
      </c>
      <c r="L386" s="54">
        <f t="shared" si="35"/>
        <v>-2.0890991505236337E-2</v>
      </c>
      <c r="U386" s="34">
        <v>-1.8898882388819205E-3</v>
      </c>
      <c r="V386">
        <v>385</v>
      </c>
    </row>
    <row r="387" spans="3:22" x14ac:dyDescent="0.2">
      <c r="C387">
        <f t="shared" si="32"/>
        <v>3.8499999999999619</v>
      </c>
      <c r="D387" s="1">
        <v>40571</v>
      </c>
      <c r="E387">
        <v>5881.37</v>
      </c>
      <c r="F387" s="2">
        <f t="shared" si="33"/>
        <v>-1.4033340709596498E-2</v>
      </c>
      <c r="G387" s="2">
        <f t="shared" si="36"/>
        <v>8.6605040871319209E-3</v>
      </c>
      <c r="H387" s="29">
        <f t="shared" si="38"/>
        <v>-1.9795540697914449E-3</v>
      </c>
      <c r="I387">
        <f t="shared" si="37"/>
        <v>7.5004331043228707E-5</v>
      </c>
      <c r="K387" s="53">
        <f t="shared" si="34"/>
        <v>-1.5988934834373185E-2</v>
      </c>
      <c r="L387" s="54">
        <f t="shared" si="35"/>
        <v>-2.21268993410128E-2</v>
      </c>
      <c r="U387" s="34">
        <v>-1.8454941658319068E-3</v>
      </c>
      <c r="V387">
        <v>386</v>
      </c>
    </row>
    <row r="388" spans="3:22" x14ac:dyDescent="0.2">
      <c r="C388">
        <f t="shared" ref="C388:C451" si="39">C387+tstep</f>
        <v>3.8599999999999617</v>
      </c>
      <c r="D388" s="1">
        <v>40574</v>
      </c>
      <c r="E388">
        <v>5862.94</v>
      </c>
      <c r="F388" s="2">
        <f t="shared" ref="F388:F451" si="40">E388/E387-1</f>
        <v>-3.1336236285083308E-3</v>
      </c>
      <c r="G388" s="2">
        <f t="shared" si="36"/>
        <v>7.0388750689560475E-3</v>
      </c>
      <c r="H388" s="29">
        <f t="shared" si="38"/>
        <v>-2.0201771943461622E-3</v>
      </c>
      <c r="I388">
        <f t="shared" si="37"/>
        <v>4.9545762236371E-5</v>
      </c>
      <c r="K388" s="53">
        <f t="shared" si="34"/>
        <v>-1.2216461615456808E-2</v>
      </c>
      <c r="L388" s="54">
        <f t="shared" si="35"/>
        <v>-1.8395049246651141E-2</v>
      </c>
      <c r="U388" s="34">
        <v>-1.8055660903145698E-3</v>
      </c>
      <c r="V388">
        <v>387</v>
      </c>
    </row>
    <row r="389" spans="3:22" x14ac:dyDescent="0.2">
      <c r="C389">
        <f t="shared" si="39"/>
        <v>3.8699999999999615</v>
      </c>
      <c r="D389" s="1">
        <v>40575</v>
      </c>
      <c r="E389">
        <v>5957.82</v>
      </c>
      <c r="F389" s="2">
        <f t="shared" si="40"/>
        <v>1.6183007160230245E-2</v>
      </c>
      <c r="G389" s="2">
        <f t="shared" si="36"/>
        <v>7.3338240333131544E-3</v>
      </c>
      <c r="H389" s="29">
        <f t="shared" si="38"/>
        <v>-1.5835260765322157E-3</v>
      </c>
      <c r="I389">
        <f t="shared" si="37"/>
        <v>5.3784974951601621E-5</v>
      </c>
      <c r="K389" s="53">
        <f t="shared" si="34"/>
        <v>-1.2902615511639511E-2</v>
      </c>
      <c r="L389" s="54">
        <f t="shared" si="35"/>
        <v>-1.8644552025019898E-2</v>
      </c>
      <c r="U389" s="34">
        <v>-1.7997532747243694E-3</v>
      </c>
      <c r="V389">
        <v>388</v>
      </c>
    </row>
    <row r="390" spans="3:22" x14ac:dyDescent="0.2">
      <c r="C390">
        <f t="shared" si="39"/>
        <v>3.8799999999999613</v>
      </c>
      <c r="D390" s="1">
        <v>40576</v>
      </c>
      <c r="E390">
        <v>6000.07</v>
      </c>
      <c r="F390" s="2">
        <f t="shared" si="40"/>
        <v>7.0915200526366906E-3</v>
      </c>
      <c r="G390" s="2">
        <f t="shared" si="36"/>
        <v>5.8024568919464378E-3</v>
      </c>
      <c r="H390" s="29">
        <f t="shared" si="38"/>
        <v>4.4207803005187342E-4</v>
      </c>
      <c r="I390">
        <f t="shared" si="37"/>
        <v>3.3668505982896719E-5</v>
      </c>
      <c r="K390" s="53">
        <f t="shared" si="34"/>
        <v>-9.3401228179450478E-3</v>
      </c>
      <c r="L390" s="54">
        <f t="shared" si="35"/>
        <v>-1.3056455224741347E-2</v>
      </c>
      <c r="U390" s="34">
        <v>-1.7595967702668247E-3</v>
      </c>
      <c r="V390">
        <v>389</v>
      </c>
    </row>
    <row r="391" spans="3:22" x14ac:dyDescent="0.2">
      <c r="C391">
        <f t="shared" si="39"/>
        <v>3.889999999999961</v>
      </c>
      <c r="D391" s="1">
        <v>40577</v>
      </c>
      <c r="E391">
        <v>5983.34</v>
      </c>
      <c r="F391" s="2">
        <f t="shared" si="40"/>
        <v>-2.7883008031571732E-3</v>
      </c>
      <c r="G391" s="2">
        <f t="shared" si="36"/>
        <v>5.5390752635346742E-3</v>
      </c>
      <c r="H391" s="29">
        <f t="shared" si="38"/>
        <v>1.9834831966115242E-3</v>
      </c>
      <c r="I391">
        <f t="shared" si="37"/>
        <v>3.0681354775101718E-5</v>
      </c>
      <c r="K391" s="53">
        <f t="shared" si="34"/>
        <v>-8.7274055266279293E-3</v>
      </c>
      <c r="L391" s="54">
        <f t="shared" si="35"/>
        <v>-1.0902332766864576E-2</v>
      </c>
      <c r="U391" s="34">
        <v>-1.7454537920889024E-3</v>
      </c>
      <c r="V391">
        <v>390</v>
      </c>
    </row>
    <row r="392" spans="3:22" x14ac:dyDescent="0.2">
      <c r="C392">
        <f t="shared" si="39"/>
        <v>3.8999999999999608</v>
      </c>
      <c r="D392" s="1">
        <v>40578</v>
      </c>
      <c r="E392">
        <v>5997.38</v>
      </c>
      <c r="F392" s="2">
        <f t="shared" si="40"/>
        <v>2.3465154913475672E-3</v>
      </c>
      <c r="G392" s="2">
        <f t="shared" si="36"/>
        <v>5.6403510046023064E-3</v>
      </c>
      <c r="H392" s="29">
        <f t="shared" si="38"/>
        <v>1.7351689197537157E-3</v>
      </c>
      <c r="I392">
        <f t="shared" si="37"/>
        <v>3.1813559455118247E-5</v>
      </c>
      <c r="K392" s="53">
        <f t="shared" si="34"/>
        <v>-8.9630081315525238E-3</v>
      </c>
      <c r="L392" s="54">
        <f t="shared" si="35"/>
        <v>-1.1386249648646979E-2</v>
      </c>
      <c r="U392" s="34">
        <v>-1.7131935325972458E-3</v>
      </c>
      <c r="V392">
        <v>391</v>
      </c>
    </row>
    <row r="393" spans="3:22" x14ac:dyDescent="0.2">
      <c r="C393">
        <f t="shared" si="39"/>
        <v>3.9099999999999606</v>
      </c>
      <c r="D393" s="1">
        <v>40581</v>
      </c>
      <c r="E393">
        <v>6051.03</v>
      </c>
      <c r="F393" s="2">
        <f t="shared" si="40"/>
        <v>8.9455729001663986E-3</v>
      </c>
      <c r="G393" s="2">
        <f t="shared" si="36"/>
        <v>6.0824071083227169E-3</v>
      </c>
      <c r="H393" s="29">
        <f t="shared" si="38"/>
        <v>1.8224334389414399E-3</v>
      </c>
      <c r="I393">
        <f t="shared" si="37"/>
        <v>3.6995676231374717E-5</v>
      </c>
      <c r="K393" s="53">
        <f t="shared" si="34"/>
        <v>-9.9913844086492801E-3</v>
      </c>
      <c r="L393" s="54">
        <f t="shared" si="35"/>
        <v>-1.232736140655601E-2</v>
      </c>
      <c r="U393" s="34">
        <v>-1.6486676040138315E-3</v>
      </c>
      <c r="V393">
        <v>392</v>
      </c>
    </row>
    <row r="394" spans="3:22" x14ac:dyDescent="0.2">
      <c r="C394">
        <f t="shared" si="39"/>
        <v>3.9199999999999604</v>
      </c>
      <c r="D394" s="1">
        <v>40582</v>
      </c>
      <c r="E394">
        <v>6091.33</v>
      </c>
      <c r="F394" s="2">
        <f t="shared" si="40"/>
        <v>6.6600231696092305E-3</v>
      </c>
      <c r="G394" s="2">
        <f t="shared" si="36"/>
        <v>5.4594053570898781E-3</v>
      </c>
      <c r="H394" s="29">
        <f t="shared" si="38"/>
        <v>2.9282180518889755E-3</v>
      </c>
      <c r="I394">
        <f t="shared" si="37"/>
        <v>2.980510685302166E-5</v>
      </c>
      <c r="K394" s="53">
        <f t="shared" si="34"/>
        <v>-8.5420656091450449E-3</v>
      </c>
      <c r="L394" s="54">
        <f t="shared" si="35"/>
        <v>-9.7722579941042394E-3</v>
      </c>
      <c r="U394" s="34">
        <v>-1.644476345488366E-3</v>
      </c>
      <c r="V394">
        <v>393</v>
      </c>
    </row>
    <row r="395" spans="3:22" x14ac:dyDescent="0.2">
      <c r="C395">
        <f t="shared" si="39"/>
        <v>3.9299999999999602</v>
      </c>
      <c r="D395" s="1">
        <v>40583</v>
      </c>
      <c r="E395">
        <v>6052.29</v>
      </c>
      <c r="F395" s="2">
        <f t="shared" si="40"/>
        <v>-6.4091093406529742E-3</v>
      </c>
      <c r="G395" s="2">
        <f t="shared" si="36"/>
        <v>4.9883695364770142E-3</v>
      </c>
      <c r="H395" s="29">
        <f t="shared" si="38"/>
        <v>1.417038044144836E-3</v>
      </c>
      <c r="I395">
        <f t="shared" si="37"/>
        <v>2.4883830632451901E-5</v>
      </c>
      <c r="K395" s="53">
        <f t="shared" si="34"/>
        <v>-7.4462724292652252E-3</v>
      </c>
      <c r="L395" s="54">
        <f t="shared" si="35"/>
        <v>-1.018764482196856E-2</v>
      </c>
      <c r="U395" s="34">
        <v>-1.6438287406513874E-3</v>
      </c>
      <c r="V395">
        <v>394</v>
      </c>
    </row>
    <row r="396" spans="3:22" x14ac:dyDescent="0.2">
      <c r="C396">
        <f t="shared" si="39"/>
        <v>3.93999999999996</v>
      </c>
      <c r="D396" s="1">
        <v>40584</v>
      </c>
      <c r="E396">
        <v>6020.01</v>
      </c>
      <c r="F396" s="2">
        <f t="shared" si="40"/>
        <v>-5.3335183872550429E-3</v>
      </c>
      <c r="G396" s="2">
        <f t="shared" si="36"/>
        <v>5.9081607528982585E-3</v>
      </c>
      <c r="H396" s="29">
        <f t="shared" si="38"/>
        <v>9.5287459048201131E-4</v>
      </c>
      <c r="I396">
        <f t="shared" si="37"/>
        <v>3.4906363482087318E-5</v>
      </c>
      <c r="K396" s="53">
        <f t="shared" si="34"/>
        <v>-9.5860267701482274E-3</v>
      </c>
      <c r="L396" s="54">
        <f t="shared" si="35"/>
        <v>-1.2791562616514386E-2</v>
      </c>
      <c r="U396" s="34">
        <v>-1.6228283483289418E-3</v>
      </c>
      <c r="V396">
        <v>395</v>
      </c>
    </row>
    <row r="397" spans="3:22" x14ac:dyDescent="0.2">
      <c r="C397">
        <f t="shared" si="39"/>
        <v>3.9499999999999598</v>
      </c>
      <c r="D397" s="1">
        <v>40585</v>
      </c>
      <c r="E397">
        <v>6062.9</v>
      </c>
      <c r="F397" s="2">
        <f t="shared" si="40"/>
        <v>7.1245728827691313E-3</v>
      </c>
      <c r="G397" s="2">
        <f t="shared" si="36"/>
        <v>5.7299876692963481E-3</v>
      </c>
      <c r="H397" s="29">
        <f t="shared" si="38"/>
        <v>3.0686659497185741E-3</v>
      </c>
      <c r="I397">
        <f t="shared" si="37"/>
        <v>3.2832758690288193E-5</v>
      </c>
      <c r="K397" s="53">
        <f t="shared" si="34"/>
        <v>-9.1715341958996215E-3</v>
      </c>
      <c r="L397" s="54">
        <f t="shared" si="35"/>
        <v>-1.0261278683029217E-2</v>
      </c>
      <c r="U397" s="34">
        <v>-1.5932339418341934E-3</v>
      </c>
      <c r="V397">
        <v>396</v>
      </c>
    </row>
    <row r="398" spans="3:22" x14ac:dyDescent="0.2">
      <c r="C398">
        <f t="shared" si="39"/>
        <v>3.9599999999999596</v>
      </c>
      <c r="D398" s="1">
        <v>40588</v>
      </c>
      <c r="E398">
        <v>6060.09</v>
      </c>
      <c r="F398" s="2">
        <f t="shared" si="40"/>
        <v>-4.6347457487327937E-4</v>
      </c>
      <c r="G398" s="2">
        <f t="shared" si="36"/>
        <v>6.0850632509834978E-3</v>
      </c>
      <c r="H398" s="29">
        <f t="shared" si="38"/>
        <v>3.3356808550820795E-3</v>
      </c>
      <c r="I398">
        <f t="shared" si="37"/>
        <v>3.7027994768469858E-5</v>
      </c>
      <c r="K398" s="53">
        <f t="shared" si="34"/>
        <v>-9.9975635204813361E-3</v>
      </c>
      <c r="L398" s="54">
        <f t="shared" si="35"/>
        <v>-1.0820293102247427E-2</v>
      </c>
      <c r="U398" s="34">
        <v>-1.5912746947819301E-3</v>
      </c>
      <c r="V398">
        <v>397</v>
      </c>
    </row>
    <row r="399" spans="3:22" x14ac:dyDescent="0.2">
      <c r="C399">
        <f t="shared" si="39"/>
        <v>3.9699999999999593</v>
      </c>
      <c r="D399" s="1">
        <v>40589</v>
      </c>
      <c r="E399">
        <v>6037.08</v>
      </c>
      <c r="F399" s="2">
        <f t="shared" si="40"/>
        <v>-3.796973312277574E-3</v>
      </c>
      <c r="G399" s="2">
        <f t="shared" si="36"/>
        <v>6.0784711785235529E-3</v>
      </c>
      <c r="H399" s="29">
        <f t="shared" si="38"/>
        <v>1.3376828078312975E-3</v>
      </c>
      <c r="I399">
        <f t="shared" si="37"/>
        <v>3.6947811868141512E-5</v>
      </c>
      <c r="K399" s="53">
        <f t="shared" si="34"/>
        <v>-9.9822280667286219E-3</v>
      </c>
      <c r="L399" s="54">
        <f t="shared" si="35"/>
        <v>-1.2802955695745494E-2</v>
      </c>
      <c r="U399" s="34">
        <v>-1.5327920749726998E-3</v>
      </c>
      <c r="V399">
        <v>398</v>
      </c>
    </row>
    <row r="400" spans="3:22" x14ac:dyDescent="0.2">
      <c r="C400">
        <f t="shared" si="39"/>
        <v>3.9799999999999591</v>
      </c>
      <c r="D400" s="1">
        <v>40590</v>
      </c>
      <c r="E400">
        <v>6085.27</v>
      </c>
      <c r="F400" s="2">
        <f t="shared" si="40"/>
        <v>7.9823358312296477E-3</v>
      </c>
      <c r="G400" s="2">
        <f t="shared" si="36"/>
        <v>8.159937336618156E-3</v>
      </c>
      <c r="H400" s="29">
        <f t="shared" si="38"/>
        <v>1.4267643856905932E-3</v>
      </c>
      <c r="I400">
        <f t="shared" si="37"/>
        <v>6.6584577337535009E-5</v>
      </c>
      <c r="K400" s="53">
        <f t="shared" si="34"/>
        <v>-1.4824442438499959E-2</v>
      </c>
      <c r="L400" s="54">
        <f t="shared" si="35"/>
        <v>-1.7556088489657534E-2</v>
      </c>
      <c r="U400" s="34">
        <v>-1.5260700614776468E-3</v>
      </c>
      <c r="V400">
        <v>399</v>
      </c>
    </row>
    <row r="401" spans="3:22" x14ac:dyDescent="0.2">
      <c r="C401">
        <f t="shared" si="39"/>
        <v>3.9899999999999589</v>
      </c>
      <c r="D401" s="1">
        <v>40591</v>
      </c>
      <c r="E401">
        <v>6087.38</v>
      </c>
      <c r="F401" s="2">
        <f t="shared" si="40"/>
        <v>3.4673892859315991E-4</v>
      </c>
      <c r="G401" s="2">
        <f t="shared" si="36"/>
        <v>7.4732379288597675E-3</v>
      </c>
      <c r="H401" s="29">
        <f t="shared" si="38"/>
        <v>1.7402683588656266E-3</v>
      </c>
      <c r="I401">
        <f t="shared" si="37"/>
        <v>5.584928514134823E-5</v>
      </c>
      <c r="K401" s="53">
        <f t="shared" si="34"/>
        <v>-1.3226940731156125E-2</v>
      </c>
      <c r="L401" s="54">
        <f t="shared" si="35"/>
        <v>-1.5645082809138667E-2</v>
      </c>
      <c r="U401" s="34">
        <v>-1.5031172312817143E-3</v>
      </c>
      <c r="V401">
        <v>400</v>
      </c>
    </row>
    <row r="402" spans="3:22" x14ac:dyDescent="0.2">
      <c r="C402">
        <f t="shared" si="39"/>
        <v>3.9999999999999587</v>
      </c>
      <c r="D402" s="1">
        <v>40592</v>
      </c>
      <c r="E402">
        <v>6082.99</v>
      </c>
      <c r="F402" s="2">
        <f t="shared" si="40"/>
        <v>-7.2116411329670171E-4</v>
      </c>
      <c r="G402" s="2">
        <f t="shared" si="36"/>
        <v>7.8344469481283451E-3</v>
      </c>
      <c r="H402" s="29">
        <f t="shared" si="38"/>
        <v>1.4335003984011995E-3</v>
      </c>
      <c r="I402">
        <f t="shared" si="37"/>
        <v>6.1378558983037545E-5</v>
      </c>
      <c r="K402" s="53">
        <f t="shared" si="34"/>
        <v>-1.406723856521596E-2</v>
      </c>
      <c r="L402" s="54">
        <f t="shared" si="35"/>
        <v>-1.6792148603662932E-2</v>
      </c>
      <c r="U402" s="34">
        <v>-1.4812672594086695E-3</v>
      </c>
      <c r="V402">
        <v>401</v>
      </c>
    </row>
    <row r="403" spans="3:22" x14ac:dyDescent="0.2">
      <c r="C403">
        <f t="shared" si="39"/>
        <v>4.0099999999999589</v>
      </c>
      <c r="D403" s="1">
        <v>40595</v>
      </c>
      <c r="E403">
        <v>6014.8</v>
      </c>
      <c r="F403" s="2">
        <f t="shared" si="40"/>
        <v>-1.1209947739516224E-2</v>
      </c>
      <c r="G403" s="2">
        <f t="shared" si="36"/>
        <v>7.781950412350816E-3</v>
      </c>
      <c r="H403" s="29">
        <f t="shared" si="38"/>
        <v>-5.8205166556706271E-4</v>
      </c>
      <c r="I403">
        <f t="shared" si="37"/>
        <v>6.0558752220287034E-5</v>
      </c>
      <c r="K403" s="53">
        <f t="shared" si="34"/>
        <v>-1.3945113360815393E-2</v>
      </c>
      <c r="L403" s="54">
        <f t="shared" si="35"/>
        <v>-1.8685575463230627E-2</v>
      </c>
      <c r="U403" s="34">
        <v>-1.4694056202160244E-3</v>
      </c>
      <c r="V403">
        <v>402</v>
      </c>
    </row>
    <row r="404" spans="3:22" x14ac:dyDescent="0.2">
      <c r="C404">
        <f t="shared" si="39"/>
        <v>4.0199999999999587</v>
      </c>
      <c r="D404" s="1">
        <v>40596</v>
      </c>
      <c r="E404">
        <v>5996.76</v>
      </c>
      <c r="F404" s="2">
        <f t="shared" si="40"/>
        <v>-2.9992684711046547E-3</v>
      </c>
      <c r="G404" s="2">
        <f t="shared" si="36"/>
        <v>9.268854754333207E-3</v>
      </c>
      <c r="H404" s="29">
        <f t="shared" si="38"/>
        <v>-1.5479808296384513E-3</v>
      </c>
      <c r="I404">
        <f t="shared" si="37"/>
        <v>8.5911668456925295E-5</v>
      </c>
      <c r="K404" s="53">
        <f t="shared" ref="K404:K467" si="41">$M$2+factor*G404</f>
        <v>-1.7404170115688226E-2</v>
      </c>
      <c r="L404" s="54">
        <f t="shared" ref="L404:L467" si="42">H404+factor*G404</f>
        <v>-2.3110561382174849E-2</v>
      </c>
      <c r="U404" s="34">
        <v>-1.393490632840666E-3</v>
      </c>
      <c r="V404">
        <v>403</v>
      </c>
    </row>
    <row r="405" spans="3:22" x14ac:dyDescent="0.2">
      <c r="C405">
        <f t="shared" si="39"/>
        <v>4.0299999999999585</v>
      </c>
      <c r="D405" s="1">
        <v>40597</v>
      </c>
      <c r="E405">
        <v>5923.53</v>
      </c>
      <c r="F405" s="2">
        <f t="shared" si="40"/>
        <v>-1.2211594260901015E-2</v>
      </c>
      <c r="G405" s="2">
        <f t="shared" si="36"/>
        <v>9.2495103292140231E-3</v>
      </c>
      <c r="H405" s="29">
        <f t="shared" si="38"/>
        <v>-2.1282293216632552E-3</v>
      </c>
      <c r="I405">
        <f t="shared" si="37"/>
        <v>8.5553441330236908E-5</v>
      </c>
      <c r="K405" s="53">
        <f t="shared" si="41"/>
        <v>-1.7359168253437671E-2</v>
      </c>
      <c r="L405" s="54">
        <f t="shared" si="42"/>
        <v>-2.3645808011949095E-2</v>
      </c>
      <c r="U405" s="34">
        <v>-1.3382350201511795E-3</v>
      </c>
      <c r="V405">
        <v>404</v>
      </c>
    </row>
    <row r="406" spans="3:22" x14ac:dyDescent="0.2">
      <c r="C406">
        <f t="shared" si="39"/>
        <v>4.0399999999999583</v>
      </c>
      <c r="D406" s="1">
        <v>40598</v>
      </c>
      <c r="E406">
        <v>5919.98</v>
      </c>
      <c r="F406" s="2">
        <f t="shared" si="40"/>
        <v>-5.9930480642456097E-4</v>
      </c>
      <c r="G406" s="2">
        <f t="shared" ref="G406:G469" si="43">STDEVP(F406:F413)</f>
        <v>8.1666946566682566E-3</v>
      </c>
      <c r="H406" s="29">
        <f t="shared" si="38"/>
        <v>-1.6548079635802071E-3</v>
      </c>
      <c r="I406">
        <f t="shared" ref="I406:I469" si="44">G406^2</f>
        <v>6.669490161525386E-5</v>
      </c>
      <c r="K406" s="53">
        <f t="shared" si="41"/>
        <v>-1.4840162315632722E-2</v>
      </c>
      <c r="L406" s="54">
        <f t="shared" si="42"/>
        <v>-2.0653380716061098E-2</v>
      </c>
      <c r="U406" s="34">
        <v>-1.3238644700072077E-3</v>
      </c>
      <c r="V406">
        <v>405</v>
      </c>
    </row>
    <row r="407" spans="3:22" x14ac:dyDescent="0.2">
      <c r="C407">
        <f t="shared" si="39"/>
        <v>4.0499999999999581</v>
      </c>
      <c r="D407" s="1">
        <v>40599</v>
      </c>
      <c r="E407">
        <v>6001.2</v>
      </c>
      <c r="F407" s="2">
        <f t="shared" si="40"/>
        <v>1.371964094473288E-2</v>
      </c>
      <c r="G407" s="2">
        <f t="shared" si="43"/>
        <v>8.150847687507538E-3</v>
      </c>
      <c r="H407" s="29">
        <f t="shared" si="38"/>
        <v>-9.9530115738383218E-4</v>
      </c>
      <c r="I407">
        <f t="shared" si="44"/>
        <v>6.6436318024946979E-5</v>
      </c>
      <c r="K407" s="53">
        <f t="shared" si="41"/>
        <v>-1.4803296752615692E-2</v>
      </c>
      <c r="L407" s="54">
        <f t="shared" si="42"/>
        <v>-1.9957008346847695E-2</v>
      </c>
      <c r="U407" s="34">
        <v>-1.3068084551015602E-3</v>
      </c>
      <c r="V407">
        <v>406</v>
      </c>
    </row>
    <row r="408" spans="3:22" x14ac:dyDescent="0.2">
      <c r="C408">
        <f t="shared" si="39"/>
        <v>4.0599999999999579</v>
      </c>
      <c r="D408" s="1">
        <v>40602</v>
      </c>
      <c r="E408">
        <v>5994.01</v>
      </c>
      <c r="F408" s="2">
        <f t="shared" si="40"/>
        <v>-1.1980937145903425E-3</v>
      </c>
      <c r="G408" s="2">
        <f t="shared" si="43"/>
        <v>6.8920417223998776E-3</v>
      </c>
      <c r="H408" s="29">
        <f t="shared" si="38"/>
        <v>-1.0687630713555386E-3</v>
      </c>
      <c r="I408">
        <f t="shared" si="44"/>
        <v>4.7500239103300672E-5</v>
      </c>
      <c r="K408" s="53">
        <f t="shared" si="41"/>
        <v>-1.1874876171857559E-2</v>
      </c>
      <c r="L408" s="54">
        <f t="shared" si="42"/>
        <v>-1.7102049680061269E-2</v>
      </c>
      <c r="U408" s="34">
        <v>-1.2973588929716673E-3</v>
      </c>
      <c r="V408">
        <v>407</v>
      </c>
    </row>
    <row r="409" spans="3:22" x14ac:dyDescent="0.2">
      <c r="C409">
        <f t="shared" si="39"/>
        <v>4.0699999999999577</v>
      </c>
      <c r="D409" s="1">
        <v>40603</v>
      </c>
      <c r="E409">
        <v>5935.76</v>
      </c>
      <c r="F409" s="2">
        <f t="shared" si="40"/>
        <v>-9.7180351717798263E-3</v>
      </c>
      <c r="G409" s="2">
        <f t="shared" si="43"/>
        <v>8.3336562383193539E-3</v>
      </c>
      <c r="H409" s="29">
        <f t="shared" si="38"/>
        <v>-1.6608692573057636E-3</v>
      </c>
      <c r="I409">
        <f t="shared" si="44"/>
        <v>6.9449826298479081E-5</v>
      </c>
      <c r="K409" s="53">
        <f t="shared" si="41"/>
        <v>-1.5228573036153249E-2</v>
      </c>
      <c r="L409" s="54">
        <f t="shared" si="42"/>
        <v>-2.1047852730307182E-2</v>
      </c>
      <c r="U409" s="34">
        <v>-1.2592364997254801E-3</v>
      </c>
      <c r="V409">
        <v>408</v>
      </c>
    </row>
    <row r="410" spans="3:22" x14ac:dyDescent="0.2">
      <c r="C410">
        <f t="shared" si="39"/>
        <v>4.0799999999999574</v>
      </c>
      <c r="D410" s="1">
        <v>40604</v>
      </c>
      <c r="E410">
        <v>5914.89</v>
      </c>
      <c r="F410" s="2">
        <f t="shared" si="40"/>
        <v>-3.5159777349488275E-3</v>
      </c>
      <c r="G410" s="2">
        <f t="shared" si="43"/>
        <v>7.9527633076714004E-3</v>
      </c>
      <c r="H410" s="29">
        <f t="shared" si="38"/>
        <v>-2.8107006139236113E-3</v>
      </c>
      <c r="I410">
        <f t="shared" si="44"/>
        <v>6.3246444227844556E-5</v>
      </c>
      <c r="K410" s="53">
        <f t="shared" si="41"/>
        <v>-1.4342483576703195E-2</v>
      </c>
      <c r="L410" s="54">
        <f t="shared" si="42"/>
        <v>-2.1311594627474978E-2</v>
      </c>
      <c r="U410" s="34">
        <v>-1.2467219809981778E-3</v>
      </c>
      <c r="V410">
        <v>409</v>
      </c>
    </row>
    <row r="411" spans="3:22" x14ac:dyDescent="0.2">
      <c r="C411">
        <f t="shared" si="39"/>
        <v>4.0899999999999572</v>
      </c>
      <c r="D411" s="1">
        <v>40605</v>
      </c>
      <c r="E411">
        <v>6005.09</v>
      </c>
      <c r="F411" s="2">
        <f t="shared" si="40"/>
        <v>1.5249649613095162E-2</v>
      </c>
      <c r="G411" s="2">
        <f t="shared" si="43"/>
        <v>8.2788412406754417E-3</v>
      </c>
      <c r="H411" s="29">
        <f t="shared" si="38"/>
        <v>-1.3204095454734111E-3</v>
      </c>
      <c r="I411">
        <f t="shared" si="44"/>
        <v>6.8539212288308489E-5</v>
      </c>
      <c r="K411" s="53">
        <f t="shared" si="41"/>
        <v>-1.5101054282918781E-2</v>
      </c>
      <c r="L411" s="54">
        <f t="shared" si="42"/>
        <v>-2.0579874265240362E-2</v>
      </c>
      <c r="U411" s="34">
        <v>-1.1980937145903425E-3</v>
      </c>
      <c r="V411">
        <v>410</v>
      </c>
    </row>
    <row r="412" spans="3:22" x14ac:dyDescent="0.2">
      <c r="C412">
        <f t="shared" si="39"/>
        <v>4.099999999999957</v>
      </c>
      <c r="D412" s="1">
        <v>40606</v>
      </c>
      <c r="E412">
        <v>5990.39</v>
      </c>
      <c r="F412" s="2">
        <f t="shared" si="40"/>
        <v>-2.4479233450289684E-3</v>
      </c>
      <c r="G412" s="2">
        <f t="shared" si="43"/>
        <v>5.3630459030442447E-3</v>
      </c>
      <c r="H412" s="29">
        <f t="shared" si="38"/>
        <v>-1.4930854686466377E-3</v>
      </c>
      <c r="I412">
        <f t="shared" si="44"/>
        <v>2.8762261358159659E-5</v>
      </c>
      <c r="K412" s="53">
        <f t="shared" si="41"/>
        <v>-8.3178999980822489E-3</v>
      </c>
      <c r="L412" s="54">
        <f t="shared" si="42"/>
        <v>-1.3969395903577056E-2</v>
      </c>
      <c r="U412" s="34">
        <v>-1.1576359447895701E-3</v>
      </c>
      <c r="V412">
        <v>411</v>
      </c>
    </row>
    <row r="413" spans="3:22" x14ac:dyDescent="0.2">
      <c r="C413">
        <f t="shared" si="39"/>
        <v>4.1099999999999568</v>
      </c>
      <c r="D413" s="1">
        <v>40609</v>
      </c>
      <c r="E413">
        <v>5973.78</v>
      </c>
      <c r="F413" s="2">
        <f t="shared" si="40"/>
        <v>-2.7727743936539762E-3</v>
      </c>
      <c r="G413" s="2">
        <f t="shared" si="43"/>
        <v>6.0795332303729896E-3</v>
      </c>
      <c r="H413" s="29">
        <f t="shared" si="38"/>
        <v>-6.4936813406041294E-4</v>
      </c>
      <c r="I413">
        <f t="shared" si="44"/>
        <v>3.6960724299209441E-5</v>
      </c>
      <c r="K413" s="53">
        <f t="shared" si="41"/>
        <v>-9.9846987687906771E-3</v>
      </c>
      <c r="L413" s="54">
        <f t="shared" si="42"/>
        <v>-1.4792477339699262E-2</v>
      </c>
      <c r="U413" s="34">
        <v>-1.1506815836637152E-3</v>
      </c>
      <c r="V413">
        <v>412</v>
      </c>
    </row>
    <row r="414" spans="3:22" x14ac:dyDescent="0.2">
      <c r="C414">
        <f t="shared" si="39"/>
        <v>4.1199999999999566</v>
      </c>
      <c r="D414" s="1">
        <v>40610</v>
      </c>
      <c r="E414">
        <v>5974.76</v>
      </c>
      <c r="F414" s="2">
        <f t="shared" si="40"/>
        <v>1.6405023285104292E-4</v>
      </c>
      <c r="G414" s="2">
        <f t="shared" si="43"/>
        <v>1.0506394047913693E-2</v>
      </c>
      <c r="H414" s="29">
        <f t="shared" si="38"/>
        <v>-3.330362636648432E-4</v>
      </c>
      <c r="I414">
        <f t="shared" si="44"/>
        <v>1.1038431589003626E-4</v>
      </c>
      <c r="K414" s="53">
        <f t="shared" si="41"/>
        <v>-2.0283117020351193E-2</v>
      </c>
      <c r="L414" s="54">
        <f t="shared" si="42"/>
        <v>-2.4774563720864205E-2</v>
      </c>
      <c r="U414" s="34">
        <v>-1.1384483881624607E-3</v>
      </c>
      <c r="V414">
        <v>413</v>
      </c>
    </row>
    <row r="415" spans="3:22" x14ac:dyDescent="0.2">
      <c r="C415">
        <f t="shared" si="39"/>
        <v>4.1299999999999564</v>
      </c>
      <c r="D415" s="1">
        <v>40611</v>
      </c>
      <c r="E415">
        <v>5937.3</v>
      </c>
      <c r="F415" s="2">
        <f t="shared" si="40"/>
        <v>-6.2697079045852533E-3</v>
      </c>
      <c r="G415" s="2">
        <f t="shared" si="43"/>
        <v>1.0838518633178621E-2</v>
      </c>
      <c r="H415" s="29">
        <f t="shared" si="38"/>
        <v>2.6115237196673303E-4</v>
      </c>
      <c r="I415">
        <f t="shared" si="44"/>
        <v>1.1747348616176016E-4</v>
      </c>
      <c r="K415" s="53">
        <f t="shared" si="41"/>
        <v>-2.1055754343198955E-2</v>
      </c>
      <c r="L415" s="54">
        <f t="shared" si="42"/>
        <v>-2.4953012408080393E-2</v>
      </c>
      <c r="U415" s="34">
        <v>-1.1028297885232741E-3</v>
      </c>
      <c r="V415">
        <v>414</v>
      </c>
    </row>
    <row r="416" spans="3:22" x14ac:dyDescent="0.2">
      <c r="C416">
        <f t="shared" si="39"/>
        <v>4.1399999999999562</v>
      </c>
      <c r="D416" s="1">
        <v>40612</v>
      </c>
      <c r="E416">
        <v>5845.29</v>
      </c>
      <c r="F416" s="2">
        <f t="shared" si="40"/>
        <v>-1.5496943054923995E-2</v>
      </c>
      <c r="G416" s="2">
        <f t="shared" si="43"/>
        <v>1.2232715269182197E-2</v>
      </c>
      <c r="H416" s="29">
        <f t="shared" si="38"/>
        <v>-1.2286114528832104E-3</v>
      </c>
      <c r="I416">
        <f t="shared" si="44"/>
        <v>1.4963932285688329E-4</v>
      </c>
      <c r="K416" s="53">
        <f t="shared" si="41"/>
        <v>-2.4299140723360764E-2</v>
      </c>
      <c r="L416" s="54">
        <f t="shared" si="42"/>
        <v>-2.9686162613092145E-2</v>
      </c>
      <c r="U416" s="34">
        <v>-1.0933978648921538E-3</v>
      </c>
      <c r="V416">
        <v>415</v>
      </c>
    </row>
    <row r="417" spans="3:22" x14ac:dyDescent="0.2">
      <c r="C417">
        <f t="shared" si="39"/>
        <v>4.1499999999999559</v>
      </c>
      <c r="D417" s="1">
        <v>40613</v>
      </c>
      <c r="E417">
        <v>5828.67</v>
      </c>
      <c r="F417" s="2">
        <f t="shared" si="40"/>
        <v>-2.8433148740267811E-3</v>
      </c>
      <c r="G417" s="2">
        <f t="shared" si="43"/>
        <v>1.1340936085060142E-2</v>
      </c>
      <c r="H417" s="29">
        <f t="shared" ref="H417:H480" si="45">AVERAGE(F408:F417)</f>
        <v>-2.8849070347591764E-3</v>
      </c>
      <c r="I417">
        <f t="shared" si="44"/>
        <v>1.2861683128541926E-4</v>
      </c>
      <c r="K417" s="53">
        <f t="shared" si="41"/>
        <v>-2.2224552114264547E-2</v>
      </c>
      <c r="L417" s="54">
        <f t="shared" si="42"/>
        <v>-2.9267869585871895E-2</v>
      </c>
      <c r="U417" s="34">
        <v>-1.0771324590953535E-3</v>
      </c>
      <c r="V417">
        <v>416</v>
      </c>
    </row>
    <row r="418" spans="3:22" x14ac:dyDescent="0.2">
      <c r="C418">
        <f t="shared" si="39"/>
        <v>4.1599999999999557</v>
      </c>
      <c r="D418" s="1">
        <v>40616</v>
      </c>
      <c r="E418">
        <v>5775.24</v>
      </c>
      <c r="F418" s="2">
        <f t="shared" si="40"/>
        <v>-9.1667567386728432E-3</v>
      </c>
      <c r="G418" s="2">
        <f t="shared" si="43"/>
        <v>1.1587676863293171E-2</v>
      </c>
      <c r="H418" s="29">
        <f t="shared" si="45"/>
        <v>-3.6817733371674265E-3</v>
      </c>
      <c r="I418">
        <f t="shared" si="44"/>
        <v>1.3427425508809988E-4</v>
      </c>
      <c r="K418" s="53">
        <f t="shared" si="41"/>
        <v>-2.2798556999146138E-2</v>
      </c>
      <c r="L418" s="54">
        <f t="shared" si="42"/>
        <v>-3.0638740773161734E-2</v>
      </c>
      <c r="U418" s="34">
        <v>-9.8758964411371775E-4</v>
      </c>
      <c r="V418">
        <v>417</v>
      </c>
    </row>
    <row r="419" spans="3:22" x14ac:dyDescent="0.2">
      <c r="C419">
        <f t="shared" si="39"/>
        <v>4.1699999999999555</v>
      </c>
      <c r="D419" s="1">
        <v>40617</v>
      </c>
      <c r="E419">
        <v>5695.28</v>
      </c>
      <c r="F419" s="2">
        <f t="shared" si="40"/>
        <v>-1.3845312056295467E-2</v>
      </c>
      <c r="G419" s="2">
        <f t="shared" si="43"/>
        <v>1.2065468632063077E-2</v>
      </c>
      <c r="H419" s="29">
        <f t="shared" si="45"/>
        <v>-4.0945010256189908E-3</v>
      </c>
      <c r="I419">
        <f t="shared" si="44"/>
        <v>1.4557553331129804E-4</v>
      </c>
      <c r="K419" s="53">
        <f t="shared" si="41"/>
        <v>-2.3910066864658221E-2</v>
      </c>
      <c r="L419" s="54">
        <f t="shared" si="42"/>
        <v>-3.2162978327125384E-2</v>
      </c>
      <c r="U419" s="34">
        <v>-9.8718187513757716E-4</v>
      </c>
      <c r="V419">
        <v>418</v>
      </c>
    </row>
    <row r="420" spans="3:22" x14ac:dyDescent="0.2">
      <c r="C420">
        <f t="shared" si="39"/>
        <v>4.1799999999999553</v>
      </c>
      <c r="D420" s="1">
        <v>40618</v>
      </c>
      <c r="E420">
        <v>5598.23</v>
      </c>
      <c r="F420" s="2">
        <f t="shared" si="40"/>
        <v>-1.7040426458400648E-2</v>
      </c>
      <c r="G420" s="2">
        <f t="shared" si="43"/>
        <v>1.0407882862996843E-2</v>
      </c>
      <c r="H420" s="29">
        <f t="shared" si="45"/>
        <v>-5.4469458979641725E-3</v>
      </c>
      <c r="I420">
        <f t="shared" si="44"/>
        <v>1.0832402568986335E-4</v>
      </c>
      <c r="K420" s="53">
        <f t="shared" si="41"/>
        <v>-2.0053945734750635E-2</v>
      </c>
      <c r="L420" s="54">
        <f t="shared" si="42"/>
        <v>-2.9659302069562979E-2</v>
      </c>
      <c r="U420" s="34">
        <v>-9.6141636584612389E-4</v>
      </c>
      <c r="V420">
        <v>419</v>
      </c>
    </row>
    <row r="421" spans="3:22" x14ac:dyDescent="0.2">
      <c r="C421">
        <f t="shared" si="39"/>
        <v>4.1899999999999551</v>
      </c>
      <c r="D421" s="1">
        <v>40619</v>
      </c>
      <c r="E421">
        <v>5696.11</v>
      </c>
      <c r="F421" s="2">
        <f t="shared" si="40"/>
        <v>1.748409765229364E-2</v>
      </c>
      <c r="G421" s="2">
        <f t="shared" si="43"/>
        <v>6.8803924904820802E-3</v>
      </c>
      <c r="H421" s="29">
        <f t="shared" si="45"/>
        <v>-5.2235010940443246E-3</v>
      </c>
      <c r="I421">
        <f t="shared" si="44"/>
        <v>4.73398008230822E-5</v>
      </c>
      <c r="K421" s="53">
        <f t="shared" si="41"/>
        <v>-1.1847776005951383E-2</v>
      </c>
      <c r="L421" s="54">
        <f t="shared" si="42"/>
        <v>-2.1229687536843879E-2</v>
      </c>
      <c r="U421" s="34">
        <v>-9.4964042509537716E-4</v>
      </c>
      <c r="V421">
        <v>420</v>
      </c>
    </row>
    <row r="422" spans="3:22" x14ac:dyDescent="0.2">
      <c r="C422">
        <f t="shared" si="39"/>
        <v>4.1999999999999549</v>
      </c>
      <c r="D422" s="1">
        <v>40620</v>
      </c>
      <c r="E422">
        <v>5718.13</v>
      </c>
      <c r="F422" s="2">
        <f t="shared" si="40"/>
        <v>3.8657961310439859E-3</v>
      </c>
      <c r="G422" s="2">
        <f t="shared" si="43"/>
        <v>5.5463140048254683E-3</v>
      </c>
      <c r="H422" s="29">
        <f t="shared" si="45"/>
        <v>-4.5921291464370295E-3</v>
      </c>
      <c r="I422">
        <f t="shared" si="44"/>
        <v>3.0761599040123122E-5</v>
      </c>
      <c r="K422" s="53">
        <f t="shared" si="41"/>
        <v>-8.744245357040499E-3</v>
      </c>
      <c r="L422" s="54">
        <f t="shared" si="42"/>
        <v>-1.7494784940325699E-2</v>
      </c>
      <c r="U422" s="34">
        <v>-8.844013004328799E-4</v>
      </c>
      <c r="V422">
        <v>421</v>
      </c>
    </row>
    <row r="423" spans="3:22" x14ac:dyDescent="0.2">
      <c r="C423">
        <f t="shared" si="39"/>
        <v>4.2099999999999547</v>
      </c>
      <c r="D423" s="1">
        <v>40623</v>
      </c>
      <c r="E423">
        <v>5786.09</v>
      </c>
      <c r="F423" s="2">
        <f t="shared" si="40"/>
        <v>1.1885004363314522E-2</v>
      </c>
      <c r="G423" s="2">
        <f t="shared" si="43"/>
        <v>5.5910999872048946E-3</v>
      </c>
      <c r="H423" s="29">
        <f t="shared" si="45"/>
        <v>-3.1263512707401797E-3</v>
      </c>
      <c r="I423">
        <f t="shared" si="44"/>
        <v>3.1260399066922576E-5</v>
      </c>
      <c r="K423" s="53">
        <f t="shared" si="41"/>
        <v>-8.8484331319357082E-3</v>
      </c>
      <c r="L423" s="54">
        <f t="shared" si="42"/>
        <v>-1.6133194839524058E-2</v>
      </c>
      <c r="U423" s="34">
        <v>-8.6997087488804858E-4</v>
      </c>
      <c r="V423">
        <v>422</v>
      </c>
    </row>
    <row r="424" spans="3:22" x14ac:dyDescent="0.2">
      <c r="C424">
        <f t="shared" si="39"/>
        <v>4.2199999999999545</v>
      </c>
      <c r="D424" s="1">
        <v>40624</v>
      </c>
      <c r="E424">
        <v>5762.71</v>
      </c>
      <c r="F424" s="2">
        <f t="shared" si="40"/>
        <v>-4.0407252566068141E-3</v>
      </c>
      <c r="G424" s="2">
        <f t="shared" si="43"/>
        <v>6.0616708519522266E-3</v>
      </c>
      <c r="H424" s="29">
        <f t="shared" si="45"/>
        <v>-3.5468288196859655E-3</v>
      </c>
      <c r="I424">
        <f t="shared" si="44"/>
        <v>3.6743853517407234E-5</v>
      </c>
      <c r="K424" s="53">
        <f t="shared" si="41"/>
        <v>-9.9431446627262221E-3</v>
      </c>
      <c r="L424" s="54">
        <f t="shared" si="42"/>
        <v>-1.7648383919260359E-2</v>
      </c>
      <c r="U424" s="34">
        <v>-8.5903593758174246E-4</v>
      </c>
      <c r="V424">
        <v>423</v>
      </c>
    </row>
    <row r="425" spans="3:22" x14ac:dyDescent="0.2">
      <c r="C425">
        <f t="shared" si="39"/>
        <v>4.2299999999999542</v>
      </c>
      <c r="D425" s="1">
        <v>40625</v>
      </c>
      <c r="E425">
        <v>5795.88</v>
      </c>
      <c r="F425" s="2">
        <f t="shared" si="40"/>
        <v>5.7559724504616661E-3</v>
      </c>
      <c r="G425" s="2">
        <f t="shared" si="43"/>
        <v>7.0962130103303074E-3</v>
      </c>
      <c r="H425" s="29">
        <f t="shared" si="45"/>
        <v>-2.3442607841812737E-3</v>
      </c>
      <c r="I425">
        <f t="shared" si="44"/>
        <v>5.0356239087981127E-5</v>
      </c>
      <c r="K425" s="53">
        <f t="shared" si="41"/>
        <v>-1.2349849613474694E-2</v>
      </c>
      <c r="L425" s="54">
        <f t="shared" si="42"/>
        <v>-1.8852520834504137E-2</v>
      </c>
      <c r="U425" s="34">
        <v>-7.982861573295752E-4</v>
      </c>
      <c r="V425">
        <v>424</v>
      </c>
    </row>
    <row r="426" spans="3:22" x14ac:dyDescent="0.2">
      <c r="C426">
        <f t="shared" si="39"/>
        <v>4.239999999999954</v>
      </c>
      <c r="D426" s="1">
        <v>40626</v>
      </c>
      <c r="E426">
        <v>5880.87</v>
      </c>
      <c r="F426" s="2">
        <f t="shared" si="40"/>
        <v>1.466386467628733E-2</v>
      </c>
      <c r="G426" s="2">
        <f t="shared" si="43"/>
        <v>7.2192292036069436E-3</v>
      </c>
      <c r="H426" s="29">
        <f t="shared" si="45"/>
        <v>6.7181998893985908E-4</v>
      </c>
      <c r="I426">
        <f t="shared" si="44"/>
        <v>5.2117270294211346E-5</v>
      </c>
      <c r="K426" s="53">
        <f t="shared" si="41"/>
        <v>-1.2636028073176396E-2</v>
      </c>
      <c r="L426" s="54">
        <f t="shared" si="42"/>
        <v>-1.6122618521084708E-2</v>
      </c>
      <c r="U426" s="34">
        <v>-7.9220510543387412E-4</v>
      </c>
      <c r="V426">
        <v>425</v>
      </c>
    </row>
    <row r="427" spans="3:22" x14ac:dyDescent="0.2">
      <c r="C427">
        <f t="shared" si="39"/>
        <v>4.2499999999999538</v>
      </c>
      <c r="D427" s="1">
        <v>40627</v>
      </c>
      <c r="E427">
        <v>5900.76</v>
      </c>
      <c r="F427" s="2">
        <f t="shared" si="40"/>
        <v>3.3821526406807578E-3</v>
      </c>
      <c r="G427" s="2">
        <f t="shared" si="43"/>
        <v>6.3761766875109309E-3</v>
      </c>
      <c r="H427" s="29">
        <f t="shared" si="45"/>
        <v>1.2943667404106129E-3</v>
      </c>
      <c r="I427">
        <f t="shared" si="44"/>
        <v>4.0655629150357866E-5</v>
      </c>
      <c r="K427" s="53">
        <f t="shared" si="41"/>
        <v>-1.0674794644651653E-2</v>
      </c>
      <c r="L427" s="54">
        <f t="shared" si="42"/>
        <v>-1.3538838341089212E-2</v>
      </c>
      <c r="U427" s="34">
        <v>-7.8833970663771957E-4</v>
      </c>
      <c r="V427">
        <v>426</v>
      </c>
    </row>
    <row r="428" spans="3:22" x14ac:dyDescent="0.2">
      <c r="C428">
        <f t="shared" si="39"/>
        <v>4.2599999999999536</v>
      </c>
      <c r="D428" s="1">
        <v>40630</v>
      </c>
      <c r="E428">
        <v>5904.49</v>
      </c>
      <c r="F428" s="2">
        <f t="shared" si="40"/>
        <v>6.3212196395023845E-4</v>
      </c>
      <c r="G428" s="2">
        <f t="shared" si="43"/>
        <v>6.4523059341076699E-3</v>
      </c>
      <c r="H428" s="29">
        <f t="shared" si="45"/>
        <v>2.2742546106729209E-3</v>
      </c>
      <c r="I428">
        <f t="shared" si="44"/>
        <v>4.163225186732105E-5</v>
      </c>
      <c r="K428" s="53">
        <f t="shared" si="41"/>
        <v>-1.0851897755624309E-2</v>
      </c>
      <c r="L428" s="54">
        <f t="shared" si="42"/>
        <v>-1.2736053581799557E-2</v>
      </c>
      <c r="U428" s="34">
        <v>-7.5194266095424123E-4</v>
      </c>
      <c r="V428">
        <v>427</v>
      </c>
    </row>
    <row r="429" spans="3:22" x14ac:dyDescent="0.2">
      <c r="C429">
        <f t="shared" si="39"/>
        <v>4.2699999999999534</v>
      </c>
      <c r="D429" s="1">
        <v>40631</v>
      </c>
      <c r="E429">
        <v>5932.17</v>
      </c>
      <c r="F429" s="2">
        <f t="shared" si="40"/>
        <v>4.6879578083798279E-3</v>
      </c>
      <c r="G429" s="2">
        <f t="shared" si="43"/>
        <v>7.0349412427447369E-3</v>
      </c>
      <c r="H429" s="29">
        <f t="shared" si="45"/>
        <v>4.1275815971404508E-3</v>
      </c>
      <c r="I429">
        <f t="shared" si="44"/>
        <v>4.949039828887086E-5</v>
      </c>
      <c r="K429" s="53">
        <f t="shared" si="41"/>
        <v>-1.220731016721328E-2</v>
      </c>
      <c r="L429" s="54">
        <f t="shared" si="42"/>
        <v>-1.2238139006921001E-2</v>
      </c>
      <c r="U429" s="34">
        <v>-7.4929847558835583E-4</v>
      </c>
      <c r="V429">
        <v>428</v>
      </c>
    </row>
    <row r="430" spans="3:22" x14ac:dyDescent="0.2">
      <c r="C430">
        <f t="shared" si="39"/>
        <v>4.2799999999999532</v>
      </c>
      <c r="D430" s="1">
        <v>40632</v>
      </c>
      <c r="E430">
        <v>5948.3</v>
      </c>
      <c r="F430" s="2">
        <f t="shared" si="40"/>
        <v>2.7190724473507011E-3</v>
      </c>
      <c r="G430" s="2">
        <f t="shared" si="43"/>
        <v>7.2687105487642097E-3</v>
      </c>
      <c r="H430" s="29">
        <f t="shared" si="45"/>
        <v>6.1035314877155855E-3</v>
      </c>
      <c r="I430">
        <f t="shared" si="44"/>
        <v>5.2834153041716096E-5</v>
      </c>
      <c r="K430" s="53">
        <f t="shared" si="41"/>
        <v>-1.2751138895287683E-2</v>
      </c>
      <c r="L430" s="54">
        <f t="shared" si="42"/>
        <v>-1.0806017844420267E-2</v>
      </c>
      <c r="U430" s="34">
        <v>-7.2116411329670171E-4</v>
      </c>
      <c r="V430">
        <v>429</v>
      </c>
    </row>
    <row r="431" spans="3:22" x14ac:dyDescent="0.2">
      <c r="C431">
        <f t="shared" si="39"/>
        <v>4.289999999999953</v>
      </c>
      <c r="D431" s="1">
        <v>40633</v>
      </c>
      <c r="E431">
        <v>5908.76</v>
      </c>
      <c r="F431" s="2">
        <f t="shared" si="40"/>
        <v>-6.647277373367122E-3</v>
      </c>
      <c r="G431" s="2">
        <f t="shared" si="43"/>
        <v>7.3347550091189982E-3</v>
      </c>
      <c r="H431" s="29">
        <f t="shared" si="45"/>
        <v>3.6903939851495094E-3</v>
      </c>
      <c r="I431">
        <f t="shared" si="44"/>
        <v>5.3798631043796233E-5</v>
      </c>
      <c r="K431" s="53">
        <f t="shared" si="41"/>
        <v>-1.2904781285226218E-2</v>
      </c>
      <c r="L431" s="54">
        <f t="shared" si="42"/>
        <v>-1.3372797736924879E-2</v>
      </c>
      <c r="U431" s="34">
        <v>-7.1082112934517383E-4</v>
      </c>
      <c r="V431">
        <v>430</v>
      </c>
    </row>
    <row r="432" spans="3:22" x14ac:dyDescent="0.2">
      <c r="C432">
        <f t="shared" si="39"/>
        <v>4.2999999999999527</v>
      </c>
      <c r="D432" s="1">
        <v>40634</v>
      </c>
      <c r="E432">
        <v>6009.92</v>
      </c>
      <c r="F432" s="2">
        <f t="shared" si="40"/>
        <v>1.7120343354612544E-2</v>
      </c>
      <c r="G432" s="2">
        <f t="shared" si="43"/>
        <v>8.873048737605015E-3</v>
      </c>
      <c r="H432" s="29">
        <f t="shared" si="45"/>
        <v>5.015848707506365E-3</v>
      </c>
      <c r="I432">
        <f t="shared" si="44"/>
        <v>7.8730993899913949E-5</v>
      </c>
      <c r="K432" s="53">
        <f t="shared" si="41"/>
        <v>-1.6483387630140022E-2</v>
      </c>
      <c r="L432" s="54">
        <f t="shared" si="42"/>
        <v>-1.5625949359481826E-2</v>
      </c>
      <c r="U432" s="34">
        <v>-6.9188385062679547E-4</v>
      </c>
      <c r="V432">
        <v>431</v>
      </c>
    </row>
    <row r="433" spans="3:22" x14ac:dyDescent="0.2">
      <c r="C433">
        <f t="shared" si="39"/>
        <v>4.3099999999999525</v>
      </c>
      <c r="D433" s="1">
        <v>40637</v>
      </c>
      <c r="E433">
        <v>6016.98</v>
      </c>
      <c r="F433" s="2">
        <f t="shared" si="40"/>
        <v>1.1747244555666558E-3</v>
      </c>
      <c r="G433" s="2">
        <f t="shared" si="43"/>
        <v>7.1406000293621156E-3</v>
      </c>
      <c r="H433" s="29">
        <f t="shared" si="45"/>
        <v>3.9448207167315785E-3</v>
      </c>
      <c r="I433">
        <f t="shared" si="44"/>
        <v>5.0988168779326243E-5</v>
      </c>
      <c r="K433" s="53">
        <f t="shared" si="41"/>
        <v>-1.2453109260834351E-2</v>
      </c>
      <c r="L433" s="54">
        <f t="shared" si="42"/>
        <v>-1.2666698980950943E-2</v>
      </c>
      <c r="U433" s="34">
        <v>-6.7698347903455414E-4</v>
      </c>
      <c r="V433">
        <v>432</v>
      </c>
    </row>
    <row r="434" spans="3:22" x14ac:dyDescent="0.2">
      <c r="C434">
        <f t="shared" si="39"/>
        <v>4.3199999999999523</v>
      </c>
      <c r="D434" s="1">
        <v>40638</v>
      </c>
      <c r="E434">
        <v>6007.06</v>
      </c>
      <c r="F434" s="2">
        <f t="shared" si="40"/>
        <v>-1.6486676040138315E-3</v>
      </c>
      <c r="G434" s="2">
        <f t="shared" si="43"/>
        <v>7.5615189647892803E-3</v>
      </c>
      <c r="H434" s="29">
        <f t="shared" si="45"/>
        <v>4.1840264819908764E-3</v>
      </c>
      <c r="I434">
        <f t="shared" si="44"/>
        <v>5.7176569054867948E-5</v>
      </c>
      <c r="K434" s="53">
        <f t="shared" si="41"/>
        <v>-1.3432313131408871E-2</v>
      </c>
      <c r="L434" s="54">
        <f t="shared" si="42"/>
        <v>-1.3406697086266165E-2</v>
      </c>
      <c r="U434" s="34">
        <v>-6.7009227372716307E-4</v>
      </c>
      <c r="V434">
        <v>433</v>
      </c>
    </row>
    <row r="435" spans="3:22" x14ac:dyDescent="0.2">
      <c r="C435">
        <f t="shared" si="39"/>
        <v>4.3299999999999521</v>
      </c>
      <c r="D435" s="1">
        <v>40639</v>
      </c>
      <c r="E435">
        <v>6041.13</v>
      </c>
      <c r="F435" s="2">
        <f t="shared" si="40"/>
        <v>5.6716596804426977E-3</v>
      </c>
      <c r="G435" s="2">
        <f t="shared" si="43"/>
        <v>7.8492457496802791E-3</v>
      </c>
      <c r="H435" s="29">
        <f t="shared" si="45"/>
        <v>4.1755952049889796E-3</v>
      </c>
      <c r="I435">
        <f t="shared" si="44"/>
        <v>6.1610658838873921E-5</v>
      </c>
      <c r="K435" s="53">
        <f t="shared" si="41"/>
        <v>-1.4101665725744651E-2</v>
      </c>
      <c r="L435" s="54">
        <f t="shared" si="42"/>
        <v>-1.4084480957603842E-2</v>
      </c>
      <c r="U435" s="34">
        <v>-6.5756045072784541E-4</v>
      </c>
      <c r="V435">
        <v>434</v>
      </c>
    </row>
    <row r="436" spans="3:22" x14ac:dyDescent="0.2">
      <c r="C436">
        <f t="shared" si="39"/>
        <v>4.3399999999999519</v>
      </c>
      <c r="D436" s="1">
        <v>40640</v>
      </c>
      <c r="E436">
        <v>6007.37</v>
      </c>
      <c r="F436" s="2">
        <f t="shared" si="40"/>
        <v>-5.5883584693592336E-3</v>
      </c>
      <c r="G436" s="2">
        <f t="shared" si="43"/>
        <v>1.0014044791708445E-2</v>
      </c>
      <c r="H436" s="29">
        <f t="shared" si="45"/>
        <v>2.1503728904243235E-3</v>
      </c>
      <c r="I436">
        <f t="shared" si="44"/>
        <v>1.0028109309034304E-4</v>
      </c>
      <c r="K436" s="53">
        <f t="shared" si="41"/>
        <v>-1.9137741374892527E-2</v>
      </c>
      <c r="L436" s="54">
        <f t="shared" si="42"/>
        <v>-2.1145778921316374E-2</v>
      </c>
      <c r="U436" s="34">
        <v>-6.5300301969772878E-4</v>
      </c>
      <c r="V436">
        <v>435</v>
      </c>
    </row>
    <row r="437" spans="3:22" x14ac:dyDescent="0.2">
      <c r="C437">
        <f t="shared" si="39"/>
        <v>4.3499999999999517</v>
      </c>
      <c r="D437" s="1">
        <v>40641</v>
      </c>
      <c r="E437">
        <v>6055.75</v>
      </c>
      <c r="F437" s="2">
        <f t="shared" si="40"/>
        <v>8.0534410232764309E-3</v>
      </c>
      <c r="G437" s="2">
        <f t="shared" si="43"/>
        <v>1.0312061106596375E-2</v>
      </c>
      <c r="H437" s="29">
        <f t="shared" si="45"/>
        <v>2.6175017286838909E-3</v>
      </c>
      <c r="I437">
        <f t="shared" si="44"/>
        <v>1.0633860426617765E-4</v>
      </c>
      <c r="K437" s="53">
        <f t="shared" si="41"/>
        <v>-1.9831030995461546E-2</v>
      </c>
      <c r="L437" s="54">
        <f t="shared" si="42"/>
        <v>-2.1371939703625824E-2</v>
      </c>
      <c r="U437" s="34">
        <v>-6.2808695990368424E-4</v>
      </c>
      <c r="V437">
        <v>436</v>
      </c>
    </row>
    <row r="438" spans="3:22" x14ac:dyDescent="0.2">
      <c r="C438">
        <f t="shared" si="39"/>
        <v>4.3599999999999515</v>
      </c>
      <c r="D438" s="1">
        <v>40644</v>
      </c>
      <c r="E438">
        <v>6053.44</v>
      </c>
      <c r="F438" s="2">
        <f t="shared" si="40"/>
        <v>-3.8145564133262866E-4</v>
      </c>
      <c r="G438" s="2">
        <f t="shared" si="43"/>
        <v>1.2629405531134799E-2</v>
      </c>
      <c r="H438" s="29">
        <f t="shared" si="45"/>
        <v>2.5161439681556041E-3</v>
      </c>
      <c r="I438">
        <f t="shared" si="44"/>
        <v>1.5950188406985827E-4</v>
      </c>
      <c r="K438" s="53">
        <f t="shared" si="41"/>
        <v>-2.5221980270906906E-2</v>
      </c>
      <c r="L438" s="54">
        <f t="shared" si="42"/>
        <v>-2.6864246739599473E-2</v>
      </c>
      <c r="U438" s="34">
        <v>-6.1122430079652013E-4</v>
      </c>
      <c r="V438">
        <v>437</v>
      </c>
    </row>
    <row r="439" spans="3:22" x14ac:dyDescent="0.2">
      <c r="C439">
        <f t="shared" si="39"/>
        <v>4.3699999999999513</v>
      </c>
      <c r="D439" s="1">
        <v>40645</v>
      </c>
      <c r="E439">
        <v>5964.47</v>
      </c>
      <c r="F439" s="2">
        <f t="shared" si="40"/>
        <v>-1.4697428239149879E-2</v>
      </c>
      <c r="G439" s="2">
        <f t="shared" si="43"/>
        <v>1.2629102487800121E-2</v>
      </c>
      <c r="H439" s="29">
        <f t="shared" si="45"/>
        <v>5.7760536340263342E-4</v>
      </c>
      <c r="I439">
        <f t="shared" si="44"/>
        <v>1.5949422964735922E-4</v>
      </c>
      <c r="K439" s="53">
        <f t="shared" si="41"/>
        <v>-2.5221275286689535E-2</v>
      </c>
      <c r="L439" s="54">
        <f t="shared" si="42"/>
        <v>-2.8802080360135072E-2</v>
      </c>
      <c r="U439" s="34">
        <v>-6.0877202438891498E-4</v>
      </c>
      <c r="V439">
        <v>438</v>
      </c>
    </row>
    <row r="440" spans="3:22" x14ac:dyDescent="0.2">
      <c r="C440">
        <f t="shared" si="39"/>
        <v>4.379999999999951</v>
      </c>
      <c r="D440" s="1">
        <v>40646</v>
      </c>
      <c r="E440">
        <v>6010.44</v>
      </c>
      <c r="F440" s="2">
        <f t="shared" si="40"/>
        <v>7.7073067682458252E-3</v>
      </c>
      <c r="G440" s="2">
        <f t="shared" si="43"/>
        <v>1.1698152082763175E-2</v>
      </c>
      <c r="H440" s="29">
        <f t="shared" si="45"/>
        <v>1.0764287954921458E-3</v>
      </c>
      <c r="I440">
        <f t="shared" si="44"/>
        <v>1.368467621514564E-4</v>
      </c>
      <c r="K440" s="53">
        <f t="shared" si="41"/>
        <v>-2.3055560791094373E-2</v>
      </c>
      <c r="L440" s="54">
        <f t="shared" si="42"/>
        <v>-2.6137542432450398E-2</v>
      </c>
      <c r="U440" s="34">
        <v>-6.0035732110430562E-4</v>
      </c>
      <c r="V440">
        <v>439</v>
      </c>
    </row>
    <row r="441" spans="3:22" x14ac:dyDescent="0.2">
      <c r="C441">
        <f t="shared" si="39"/>
        <v>4.3899999999999508</v>
      </c>
      <c r="D441" s="1">
        <v>40647</v>
      </c>
      <c r="E441">
        <v>5963.8</v>
      </c>
      <c r="F441" s="2">
        <f t="shared" si="40"/>
        <v>-7.7598312269983039E-3</v>
      </c>
      <c r="G441" s="2">
        <f t="shared" si="43"/>
        <v>1.1528077863141761E-2</v>
      </c>
      <c r="H441" s="29">
        <f t="shared" si="45"/>
        <v>9.6517341012902769E-4</v>
      </c>
      <c r="I441">
        <f t="shared" si="44"/>
        <v>1.3289657921865909E-4</v>
      </c>
      <c r="K441" s="53">
        <f t="shared" si="41"/>
        <v>-2.2659908991848943E-2</v>
      </c>
      <c r="L441" s="54">
        <f t="shared" si="42"/>
        <v>-2.5853146018568085E-2</v>
      </c>
      <c r="U441" s="34">
        <v>-5.9930480642456097E-4</v>
      </c>
      <c r="V441">
        <v>440</v>
      </c>
    </row>
    <row r="442" spans="3:22" x14ac:dyDescent="0.2">
      <c r="C442">
        <f t="shared" si="39"/>
        <v>4.3999999999999506</v>
      </c>
      <c r="D442" s="1">
        <v>40648</v>
      </c>
      <c r="E442">
        <v>5996.01</v>
      </c>
      <c r="F442" s="2">
        <f t="shared" si="40"/>
        <v>5.4009188772259353E-3</v>
      </c>
      <c r="G442" s="2">
        <f t="shared" si="43"/>
        <v>1.1037653447395161E-2</v>
      </c>
      <c r="H442" s="29">
        <f t="shared" si="45"/>
        <v>-2.0676903760963317E-4</v>
      </c>
      <c r="I442">
        <f t="shared" si="44"/>
        <v>1.2182979362479427E-4</v>
      </c>
      <c r="K442" s="53">
        <f t="shared" si="41"/>
        <v>-2.1519011194899119E-2</v>
      </c>
      <c r="L442" s="54">
        <f t="shared" si="42"/>
        <v>-2.5884190669356922E-2</v>
      </c>
      <c r="U442" s="34">
        <v>-5.9281467727378967E-4</v>
      </c>
      <c r="V442">
        <v>441</v>
      </c>
    </row>
    <row r="443" spans="3:22" x14ac:dyDescent="0.2">
      <c r="C443">
        <f t="shared" si="39"/>
        <v>4.4099999999999504</v>
      </c>
      <c r="D443" s="1">
        <v>40651</v>
      </c>
      <c r="E443">
        <v>5870.08</v>
      </c>
      <c r="F443" s="2">
        <f t="shared" si="40"/>
        <v>-2.1002299862742158E-2</v>
      </c>
      <c r="G443" s="2">
        <f t="shared" si="43"/>
        <v>1.0974446016338672E-2</v>
      </c>
      <c r="H443" s="29">
        <f t="shared" si="45"/>
        <v>-2.4244714694405143E-3</v>
      </c>
      <c r="I443">
        <f t="shared" si="44"/>
        <v>1.2043846536553176E-4</v>
      </c>
      <c r="K443" s="53">
        <f t="shared" si="41"/>
        <v>-2.1371968722037275E-2</v>
      </c>
      <c r="L443" s="54">
        <f t="shared" si="42"/>
        <v>-2.7954850628325961E-2</v>
      </c>
      <c r="U443" s="34">
        <v>-5.8052224161531107E-4</v>
      </c>
      <c r="V443">
        <v>442</v>
      </c>
    </row>
    <row r="444" spans="3:22" x14ac:dyDescent="0.2">
      <c r="C444">
        <f t="shared" si="39"/>
        <v>4.4199999999999502</v>
      </c>
      <c r="D444" s="1">
        <v>40652</v>
      </c>
      <c r="E444">
        <v>5896.87</v>
      </c>
      <c r="F444" s="2">
        <f t="shared" si="40"/>
        <v>4.5638219581334294E-3</v>
      </c>
      <c r="G444" s="2">
        <f t="shared" si="43"/>
        <v>9.7835736728867743E-3</v>
      </c>
      <c r="H444" s="29">
        <f t="shared" si="45"/>
        <v>-1.8032225132257884E-3</v>
      </c>
      <c r="I444">
        <f t="shared" si="44"/>
        <v>9.5718313812803211E-5</v>
      </c>
      <c r="K444" s="53">
        <f t="shared" si="41"/>
        <v>-1.8601585377593918E-2</v>
      </c>
      <c r="L444" s="54">
        <f t="shared" si="42"/>
        <v>-2.4563218327667877E-2</v>
      </c>
      <c r="U444" s="34">
        <v>-5.7316363470127918E-4</v>
      </c>
      <c r="V444">
        <v>443</v>
      </c>
    </row>
    <row r="445" spans="3:22" x14ac:dyDescent="0.2">
      <c r="C445">
        <f t="shared" si="39"/>
        <v>4.42999999999995</v>
      </c>
      <c r="D445" s="1">
        <v>40653</v>
      </c>
      <c r="E445">
        <v>6022.26</v>
      </c>
      <c r="F445" s="2">
        <f t="shared" si="40"/>
        <v>2.1263823011190786E-2</v>
      </c>
      <c r="G445" s="2">
        <f t="shared" si="43"/>
        <v>1.0638661449438588E-2</v>
      </c>
      <c r="H445" s="29">
        <f t="shared" si="45"/>
        <v>-2.4400618015097965E-4</v>
      </c>
      <c r="I445">
        <f t="shared" si="44"/>
        <v>1.1318111743577076E-4</v>
      </c>
      <c r="K445" s="53">
        <f t="shared" si="41"/>
        <v>-2.0590817008693536E-2</v>
      </c>
      <c r="L445" s="54">
        <f t="shared" si="42"/>
        <v>-2.4993233625692685E-2</v>
      </c>
      <c r="U445" s="34">
        <v>-5.6268652887403459E-4</v>
      </c>
      <c r="V445">
        <v>444</v>
      </c>
    </row>
    <row r="446" spans="3:22" x14ac:dyDescent="0.2">
      <c r="C446">
        <f t="shared" si="39"/>
        <v>4.4399999999999498</v>
      </c>
      <c r="D446" s="1">
        <v>40654</v>
      </c>
      <c r="E446">
        <v>6018.3</v>
      </c>
      <c r="F446" s="2">
        <f t="shared" si="40"/>
        <v>-6.5756045072784541E-4</v>
      </c>
      <c r="G446" s="2">
        <f t="shared" si="43"/>
        <v>8.2236650348189635E-3</v>
      </c>
      <c r="H446" s="29">
        <f t="shared" si="45"/>
        <v>2.4907362171215918E-4</v>
      </c>
      <c r="I446">
        <f t="shared" si="44"/>
        <v>6.7628666604903991E-5</v>
      </c>
      <c r="K446" s="53">
        <f t="shared" si="41"/>
        <v>-1.4972695233726921E-2</v>
      </c>
      <c r="L446" s="54">
        <f t="shared" si="42"/>
        <v>-1.8882032048862931E-2</v>
      </c>
      <c r="U446" s="34">
        <v>-5.5619532253292636E-4</v>
      </c>
      <c r="V446">
        <v>445</v>
      </c>
    </row>
    <row r="447" spans="3:22" x14ac:dyDescent="0.2">
      <c r="C447">
        <f t="shared" si="39"/>
        <v>4.4499999999999496</v>
      </c>
      <c r="D447" s="1">
        <v>40659</v>
      </c>
      <c r="E447">
        <v>6069.36</v>
      </c>
      <c r="F447" s="2">
        <f t="shared" si="40"/>
        <v>8.4841234235579766E-3</v>
      </c>
      <c r="G447" s="2">
        <f t="shared" si="43"/>
        <v>8.3719362461664223E-3</v>
      </c>
      <c r="H447" s="29">
        <f t="shared" si="45"/>
        <v>2.9214186174031376E-4</v>
      </c>
      <c r="I447">
        <f t="shared" si="44"/>
        <v>7.0089316509875125E-5</v>
      </c>
      <c r="K447" s="53">
        <f t="shared" si="41"/>
        <v>-1.5317625651026543E-2</v>
      </c>
      <c r="L447" s="54">
        <f t="shared" si="42"/>
        <v>-1.9183894226134399E-2</v>
      </c>
      <c r="U447" s="34">
        <v>-5.4515657735598744E-4</v>
      </c>
      <c r="V447">
        <v>446</v>
      </c>
    </row>
    <row r="448" spans="3:22" x14ac:dyDescent="0.2">
      <c r="C448">
        <f t="shared" si="39"/>
        <v>4.4599999999999493</v>
      </c>
      <c r="D448" s="1">
        <v>40660</v>
      </c>
      <c r="E448">
        <v>6068.16</v>
      </c>
      <c r="F448" s="2">
        <f t="shared" si="40"/>
        <v>-1.9771442128990735E-4</v>
      </c>
      <c r="G448" s="2">
        <f t="shared" si="43"/>
        <v>9.1117632024897699E-3</v>
      </c>
      <c r="H448" s="29">
        <f t="shared" si="45"/>
        <v>3.1051598374458588E-4</v>
      </c>
      <c r="I448">
        <f t="shared" si="44"/>
        <v>8.3024228658246631E-5</v>
      </c>
      <c r="K448" s="53">
        <f t="shared" si="41"/>
        <v>-1.7038720518027468E-2</v>
      </c>
      <c r="L448" s="54">
        <f t="shared" si="42"/>
        <v>-2.0886614971131052E-2</v>
      </c>
      <c r="U448" s="34">
        <v>-4.9861271591222778E-4</v>
      </c>
      <c r="V448">
        <v>447</v>
      </c>
    </row>
    <row r="449" spans="3:22" x14ac:dyDescent="0.2">
      <c r="C449">
        <f t="shared" si="39"/>
        <v>4.4699999999999491</v>
      </c>
      <c r="D449" s="1">
        <v>40661</v>
      </c>
      <c r="E449">
        <v>6069.9</v>
      </c>
      <c r="F449" s="2">
        <f t="shared" si="40"/>
        <v>2.8674260401828633E-4</v>
      </c>
      <c r="G449" s="2">
        <f t="shared" si="43"/>
        <v>9.3210370716459486E-3</v>
      </c>
      <c r="H449" s="29">
        <f t="shared" si="45"/>
        <v>1.8089330680614024E-3</v>
      </c>
      <c r="I449">
        <f t="shared" si="44"/>
        <v>8.6881732090998077E-5</v>
      </c>
      <c r="K449" s="53">
        <f t="shared" si="41"/>
        <v>-1.7525564338631245E-2</v>
      </c>
      <c r="L449" s="54">
        <f t="shared" si="42"/>
        <v>-1.9875041707418013E-2</v>
      </c>
      <c r="U449" s="34">
        <v>-4.8081241447095469E-4</v>
      </c>
      <c r="V449">
        <v>448</v>
      </c>
    </row>
    <row r="450" spans="3:22" x14ac:dyDescent="0.2">
      <c r="C450">
        <f t="shared" si="39"/>
        <v>4.4799999999999489</v>
      </c>
      <c r="D450" s="1">
        <v>40666</v>
      </c>
      <c r="E450">
        <v>6082.88</v>
      </c>
      <c r="F450" s="2">
        <f t="shared" si="40"/>
        <v>2.1384207318078108E-3</v>
      </c>
      <c r="G450" s="2">
        <f t="shared" si="43"/>
        <v>9.3389137025326075E-3</v>
      </c>
      <c r="H450" s="29">
        <f t="shared" si="45"/>
        <v>1.2520444644176011E-3</v>
      </c>
      <c r="I450">
        <f t="shared" si="44"/>
        <v>8.7215309143351297E-5</v>
      </c>
      <c r="K450" s="53">
        <f t="shared" si="41"/>
        <v>-1.7567151600889439E-2</v>
      </c>
      <c r="L450" s="54">
        <f t="shared" si="42"/>
        <v>-2.0473517573320006E-2</v>
      </c>
      <c r="U450" s="34">
        <v>-4.6481157448186039E-4</v>
      </c>
      <c r="V450">
        <v>449</v>
      </c>
    </row>
    <row r="451" spans="3:22" x14ac:dyDescent="0.2">
      <c r="C451">
        <f t="shared" si="39"/>
        <v>4.4899999999999487</v>
      </c>
      <c r="D451" s="1">
        <v>40667</v>
      </c>
      <c r="E451">
        <v>5984.07</v>
      </c>
      <c r="F451" s="2">
        <f t="shared" si="40"/>
        <v>-1.6243950234099747E-2</v>
      </c>
      <c r="G451" s="2">
        <f t="shared" si="43"/>
        <v>9.1690460132900602E-3</v>
      </c>
      <c r="H451" s="29">
        <f t="shared" si="45"/>
        <v>4.036325637074567E-4</v>
      </c>
      <c r="I451">
        <f t="shared" si="44"/>
        <v>8.4071404793830347E-5</v>
      </c>
      <c r="K451" s="53">
        <f t="shared" si="41"/>
        <v>-1.7171980263151809E-2</v>
      </c>
      <c r="L451" s="54">
        <f t="shared" si="42"/>
        <v>-2.0926758136292523E-2</v>
      </c>
      <c r="U451" s="34">
        <v>-4.6347457487327937E-4</v>
      </c>
      <c r="V451">
        <v>450</v>
      </c>
    </row>
    <row r="452" spans="3:22" x14ac:dyDescent="0.2">
      <c r="C452">
        <f t="shared" ref="C452:C515" si="46">C451+tstep</f>
        <v>4.4999999999999485</v>
      </c>
      <c r="D452" s="1">
        <v>40668</v>
      </c>
      <c r="E452">
        <v>5919.98</v>
      </c>
      <c r="F452" s="2">
        <f t="shared" ref="F452:F515" si="47">E452/E451-1</f>
        <v>-1.0710101987443377E-2</v>
      </c>
      <c r="G452" s="2">
        <f t="shared" si="43"/>
        <v>7.7429271662636011E-3</v>
      </c>
      <c r="H452" s="29">
        <f t="shared" si="45"/>
        <v>-1.2074695227594745E-3</v>
      </c>
      <c r="I452">
        <f t="shared" si="44"/>
        <v>5.995292110206288E-5</v>
      </c>
      <c r="K452" s="53">
        <f t="shared" si="41"/>
        <v>-1.3854331715242231E-2</v>
      </c>
      <c r="L452" s="54">
        <f t="shared" si="42"/>
        <v>-1.9220211674849875E-2</v>
      </c>
      <c r="U452" s="34">
        <v>-4.4608585596606076E-4</v>
      </c>
      <c r="V452">
        <v>451</v>
      </c>
    </row>
    <row r="453" spans="3:22" x14ac:dyDescent="0.2">
      <c r="C453">
        <f t="shared" si="46"/>
        <v>4.5099999999999483</v>
      </c>
      <c r="D453" s="1">
        <v>40669</v>
      </c>
      <c r="E453">
        <v>5976.77</v>
      </c>
      <c r="F453" s="2">
        <f t="shared" si="47"/>
        <v>9.5929378139791854E-3</v>
      </c>
      <c r="G453" s="2">
        <f t="shared" si="43"/>
        <v>7.7235686140063936E-3</v>
      </c>
      <c r="H453" s="29">
        <f t="shared" si="45"/>
        <v>1.8520542449126597E-3</v>
      </c>
      <c r="I453">
        <f t="shared" si="44"/>
        <v>5.9653512135264643E-5</v>
      </c>
      <c r="K453" s="53">
        <f t="shared" si="41"/>
        <v>-1.3809296988354168E-2</v>
      </c>
      <c r="L453" s="54">
        <f t="shared" si="42"/>
        <v>-1.611565318028968E-2</v>
      </c>
      <c r="U453" s="34">
        <v>-4.1770080836367462E-4</v>
      </c>
      <c r="V453">
        <v>452</v>
      </c>
    </row>
    <row r="454" spans="3:22" x14ac:dyDescent="0.2">
      <c r="C454">
        <f t="shared" si="46"/>
        <v>4.5199999999999481</v>
      </c>
      <c r="D454" s="1">
        <v>40672</v>
      </c>
      <c r="E454">
        <v>5942.69</v>
      </c>
      <c r="F454" s="2">
        <f t="shared" si="47"/>
        <v>-5.7020765396695872E-3</v>
      </c>
      <c r="G454" s="2">
        <f t="shared" si="43"/>
        <v>7.916358907060007E-3</v>
      </c>
      <c r="H454" s="29">
        <f t="shared" si="45"/>
        <v>8.2546439513235819E-4</v>
      </c>
      <c r="I454">
        <f t="shared" si="44"/>
        <v>6.2668738345388305E-5</v>
      </c>
      <c r="K454" s="53">
        <f t="shared" si="41"/>
        <v>-1.4257794276735149E-2</v>
      </c>
      <c r="L454" s="54">
        <f t="shared" si="42"/>
        <v>-1.7590740318450961E-2</v>
      </c>
      <c r="U454" s="34">
        <v>-4.0171003807598638E-4</v>
      </c>
      <c r="V454">
        <v>453</v>
      </c>
    </row>
    <row r="455" spans="3:22" x14ac:dyDescent="0.2">
      <c r="C455">
        <f t="shared" si="46"/>
        <v>4.5299999999999478</v>
      </c>
      <c r="D455" s="1">
        <v>40673</v>
      </c>
      <c r="E455">
        <v>6018.89</v>
      </c>
      <c r="F455" s="2">
        <f t="shared" si="47"/>
        <v>1.2822476016753459E-2</v>
      </c>
      <c r="G455" s="2">
        <f t="shared" si="43"/>
        <v>7.9657477143100473E-3</v>
      </c>
      <c r="H455" s="29">
        <f t="shared" si="45"/>
        <v>-1.867030431137451E-5</v>
      </c>
      <c r="I455">
        <f t="shared" si="44"/>
        <v>6.3453136648035745E-5</v>
      </c>
      <c r="K455" s="53">
        <f t="shared" si="41"/>
        <v>-1.4372689823482696E-2</v>
      </c>
      <c r="L455" s="54">
        <f t="shared" si="42"/>
        <v>-1.8549770564642239E-2</v>
      </c>
      <c r="U455" s="34">
        <v>-3.8145564133262866E-4</v>
      </c>
      <c r="V455">
        <v>454</v>
      </c>
    </row>
    <row r="456" spans="3:22" x14ac:dyDescent="0.2">
      <c r="C456">
        <f t="shared" si="46"/>
        <v>4.5399999999999476</v>
      </c>
      <c r="D456" s="1">
        <v>40674</v>
      </c>
      <c r="E456">
        <v>5976</v>
      </c>
      <c r="F456" s="2">
        <f t="shared" si="47"/>
        <v>-7.1258986291492521E-3</v>
      </c>
      <c r="G456" s="2">
        <f t="shared" si="43"/>
        <v>6.4106453394457167E-3</v>
      </c>
      <c r="H456" s="29">
        <f t="shared" si="45"/>
        <v>-6.655041221535152E-4</v>
      </c>
      <c r="I456">
        <f t="shared" si="44"/>
        <v>4.1096373668157086E-5</v>
      </c>
      <c r="K456" s="53">
        <f t="shared" si="41"/>
        <v>-1.0754980719801195E-2</v>
      </c>
      <c r="L456" s="54">
        <f t="shared" si="42"/>
        <v>-1.5578895278802882E-2</v>
      </c>
      <c r="U456" s="34">
        <v>-3.7470789816118621E-4</v>
      </c>
      <c r="V456">
        <v>455</v>
      </c>
    </row>
    <row r="457" spans="3:22" x14ac:dyDescent="0.2">
      <c r="C457">
        <f t="shared" si="46"/>
        <v>4.5499999999999474</v>
      </c>
      <c r="D457" s="1">
        <v>40675</v>
      </c>
      <c r="E457">
        <v>5944.96</v>
      </c>
      <c r="F457" s="2">
        <f t="shared" si="47"/>
        <v>-5.1941097724230723E-3</v>
      </c>
      <c r="G457" s="2">
        <f t="shared" si="43"/>
        <v>8.549005889930017E-3</v>
      </c>
      <c r="H457" s="29">
        <f t="shared" si="45"/>
        <v>-2.0333274417516202E-3</v>
      </c>
      <c r="I457">
        <f t="shared" si="44"/>
        <v>7.3085501706058123E-5</v>
      </c>
      <c r="K457" s="53">
        <f t="shared" si="41"/>
        <v>-1.5729551240353152E-2</v>
      </c>
      <c r="L457" s="54">
        <f t="shared" si="42"/>
        <v>-2.1921289118952941E-2</v>
      </c>
      <c r="U457" s="34">
        <v>-3.6787847185315581E-4</v>
      </c>
      <c r="V457">
        <v>456</v>
      </c>
    </row>
    <row r="458" spans="3:22" x14ac:dyDescent="0.2">
      <c r="C458">
        <f t="shared" si="46"/>
        <v>4.5599999999999472</v>
      </c>
      <c r="D458" s="1">
        <v>40676</v>
      </c>
      <c r="E458">
        <v>5925.87</v>
      </c>
      <c r="F458" s="2">
        <f t="shared" si="47"/>
        <v>-3.2111233717300181E-3</v>
      </c>
      <c r="G458" s="2">
        <f t="shared" si="43"/>
        <v>8.769992467390705E-3</v>
      </c>
      <c r="H458" s="29">
        <f t="shared" si="45"/>
        <v>-2.3346683367956311E-3</v>
      </c>
      <c r="I458">
        <f t="shared" si="44"/>
        <v>7.6912767878089711E-5</v>
      </c>
      <c r="K458" s="53">
        <f t="shared" si="41"/>
        <v>-1.6243642895020383E-2</v>
      </c>
      <c r="L458" s="54">
        <f t="shared" si="42"/>
        <v>-2.2736721668664184E-2</v>
      </c>
      <c r="U458" s="34">
        <v>-3.5609065607489221E-4</v>
      </c>
      <c r="V458">
        <v>457</v>
      </c>
    </row>
    <row r="459" spans="3:22" x14ac:dyDescent="0.2">
      <c r="C459">
        <f t="shared" si="46"/>
        <v>4.569999999999947</v>
      </c>
      <c r="D459" s="1">
        <v>40679</v>
      </c>
      <c r="E459">
        <v>5923.69</v>
      </c>
      <c r="F459" s="2">
        <f t="shared" si="47"/>
        <v>-3.6787847185315581E-4</v>
      </c>
      <c r="G459" s="2">
        <f t="shared" si="43"/>
        <v>8.8338557280030969E-3</v>
      </c>
      <c r="H459" s="29">
        <f t="shared" si="45"/>
        <v>-2.4001304443827753E-3</v>
      </c>
      <c r="I459">
        <f t="shared" si="44"/>
        <v>7.8037007023173125E-5</v>
      </c>
      <c r="K459" s="53">
        <f t="shared" si="41"/>
        <v>-1.639221105557534E-2</v>
      </c>
      <c r="L459" s="54">
        <f t="shared" si="42"/>
        <v>-2.2950751936806284E-2</v>
      </c>
      <c r="U459" s="34">
        <v>-3.4502548406056821E-4</v>
      </c>
      <c r="V459">
        <v>458</v>
      </c>
    </row>
    <row r="460" spans="3:22" x14ac:dyDescent="0.2">
      <c r="C460">
        <f t="shared" si="46"/>
        <v>4.5799999999999468</v>
      </c>
      <c r="D460" s="1">
        <v>40680</v>
      </c>
      <c r="E460">
        <v>5861</v>
      </c>
      <c r="F460" s="2">
        <f t="shared" si="47"/>
        <v>-1.0582930571991334E-2</v>
      </c>
      <c r="G460" s="2">
        <f t="shared" si="43"/>
        <v>8.8883444257316247E-3</v>
      </c>
      <c r="H460" s="29">
        <f t="shared" si="45"/>
        <v>-3.6722655747626898E-3</v>
      </c>
      <c r="I460">
        <f t="shared" si="44"/>
        <v>7.9002666630434448E-5</v>
      </c>
      <c r="K460" s="53">
        <f t="shared" si="41"/>
        <v>-1.6518970721695354E-2</v>
      </c>
      <c r="L460" s="54">
        <f t="shared" si="42"/>
        <v>-2.4349646733306213E-2</v>
      </c>
      <c r="U460" s="34">
        <v>-3.2924883744600564E-4</v>
      </c>
      <c r="V460">
        <v>459</v>
      </c>
    </row>
    <row r="461" spans="3:22" x14ac:dyDescent="0.2">
      <c r="C461">
        <f t="shared" si="46"/>
        <v>4.5899999999999466</v>
      </c>
      <c r="D461" s="1">
        <v>40681</v>
      </c>
      <c r="E461">
        <v>5923.49</v>
      </c>
      <c r="F461" s="2">
        <f t="shared" si="47"/>
        <v>1.0662003071148174E-2</v>
      </c>
      <c r="G461" s="2">
        <f t="shared" si="43"/>
        <v>8.6605377590856167E-3</v>
      </c>
      <c r="H461" s="29">
        <f t="shared" si="45"/>
        <v>-9.8167024423789773E-4</v>
      </c>
      <c r="I461">
        <f t="shared" si="44"/>
        <v>7.5004914276547715E-5</v>
      </c>
      <c r="K461" s="53">
        <f t="shared" si="41"/>
        <v>-1.5989013167051081E-2</v>
      </c>
      <c r="L461" s="54">
        <f t="shared" si="42"/>
        <v>-2.1129093848137149E-2</v>
      </c>
      <c r="U461" s="34">
        <v>-2.9396899400713217E-4</v>
      </c>
      <c r="V461">
        <v>460</v>
      </c>
    </row>
    <row r="462" spans="3:22" x14ac:dyDescent="0.2">
      <c r="C462">
        <f t="shared" si="46"/>
        <v>4.5999999999999464</v>
      </c>
      <c r="D462" s="1">
        <v>40682</v>
      </c>
      <c r="E462">
        <v>5955.99</v>
      </c>
      <c r="F462" s="2">
        <f t="shared" si="47"/>
        <v>5.4866303479874645E-3</v>
      </c>
      <c r="G462" s="2">
        <f t="shared" si="43"/>
        <v>8.4177281084241804E-3</v>
      </c>
      <c r="H462" s="29">
        <f t="shared" si="45"/>
        <v>6.3800298930518642E-4</v>
      </c>
      <c r="I462">
        <f t="shared" si="44"/>
        <v>7.0858146507354525E-5</v>
      </c>
      <c r="K462" s="53">
        <f t="shared" si="41"/>
        <v>-1.542415345243825E-2</v>
      </c>
      <c r="L462" s="54">
        <f t="shared" si="42"/>
        <v>-1.8944560899981235E-2</v>
      </c>
      <c r="U462" s="34">
        <v>-2.9283382246825251E-4</v>
      </c>
      <c r="V462">
        <v>461</v>
      </c>
    </row>
    <row r="463" spans="3:22" x14ac:dyDescent="0.2">
      <c r="C463">
        <f t="shared" si="46"/>
        <v>4.6099999999999461</v>
      </c>
      <c r="D463" s="1">
        <v>40683</v>
      </c>
      <c r="E463">
        <v>5948.49</v>
      </c>
      <c r="F463" s="2">
        <f t="shared" si="47"/>
        <v>-1.2592364997254801E-3</v>
      </c>
      <c r="G463" s="2">
        <f t="shared" si="43"/>
        <v>9.0546095433601259E-3</v>
      </c>
      <c r="H463" s="29">
        <f t="shared" si="45"/>
        <v>-4.4721444206528014E-4</v>
      </c>
      <c r="I463">
        <f t="shared" si="44"/>
        <v>8.1985953982708268E-5</v>
      </c>
      <c r="K463" s="53">
        <f t="shared" si="41"/>
        <v>-1.6905761224617566E-2</v>
      </c>
      <c r="L463" s="54">
        <f t="shared" si="42"/>
        <v>-2.1511386103531017E-2</v>
      </c>
      <c r="U463" s="34">
        <v>-2.8990549081009398E-4</v>
      </c>
      <c r="V463">
        <v>462</v>
      </c>
    </row>
    <row r="464" spans="3:22" x14ac:dyDescent="0.2">
      <c r="C464">
        <f t="shared" si="46"/>
        <v>4.6199999999999459</v>
      </c>
      <c r="D464" s="1">
        <v>40686</v>
      </c>
      <c r="E464">
        <v>5835.89</v>
      </c>
      <c r="F464" s="2">
        <f t="shared" si="47"/>
        <v>-1.8929173622213247E-2</v>
      </c>
      <c r="G464" s="2">
        <f t="shared" si="43"/>
        <v>1.0045324119946616E-2</v>
      </c>
      <c r="H464" s="29">
        <f t="shared" si="45"/>
        <v>-1.769924150319646E-3</v>
      </c>
      <c r="I464">
        <f t="shared" si="44"/>
        <v>1.0090853667478127E-4</v>
      </c>
      <c r="K464" s="53">
        <f t="shared" si="41"/>
        <v>-1.9210507973640822E-2</v>
      </c>
      <c r="L464" s="54">
        <f t="shared" si="42"/>
        <v>-2.5138842560808637E-2</v>
      </c>
      <c r="U464" s="34">
        <v>-2.7610961551738367E-4</v>
      </c>
      <c r="V464">
        <v>463</v>
      </c>
    </row>
    <row r="465" spans="3:22" x14ac:dyDescent="0.2">
      <c r="C465">
        <f t="shared" si="46"/>
        <v>4.6299999999999457</v>
      </c>
      <c r="D465" s="1">
        <v>40687</v>
      </c>
      <c r="E465">
        <v>5858.41</v>
      </c>
      <c r="F465" s="2">
        <f t="shared" si="47"/>
        <v>3.8588801365344594E-3</v>
      </c>
      <c r="G465" s="2">
        <f t="shared" si="43"/>
        <v>7.7736751252958248E-3</v>
      </c>
      <c r="H465" s="29">
        <f t="shared" si="45"/>
        <v>-2.6662837383415461E-3</v>
      </c>
      <c r="I465">
        <f t="shared" si="44"/>
        <v>6.0430024953643057E-5</v>
      </c>
      <c r="K465" s="53">
        <f t="shared" si="41"/>
        <v>-1.392586216436794E-2</v>
      </c>
      <c r="L465" s="54">
        <f t="shared" si="42"/>
        <v>-2.0750556339557656E-2</v>
      </c>
      <c r="U465" s="34">
        <v>-2.2997018183246176E-4</v>
      </c>
      <c r="V465">
        <v>464</v>
      </c>
    </row>
    <row r="466" spans="3:22" x14ac:dyDescent="0.2">
      <c r="C466">
        <f t="shared" si="46"/>
        <v>4.6399999999999455</v>
      </c>
      <c r="D466" s="1">
        <v>40688</v>
      </c>
      <c r="E466">
        <v>5870.14</v>
      </c>
      <c r="F466" s="2">
        <f t="shared" si="47"/>
        <v>2.0022497571867692E-3</v>
      </c>
      <c r="G466" s="2">
        <f t="shared" si="43"/>
        <v>7.6802778727164045E-3</v>
      </c>
      <c r="H466" s="29">
        <f t="shared" si="45"/>
        <v>-1.753468899707944E-3</v>
      </c>
      <c r="I466">
        <f t="shared" si="44"/>
        <v>5.8986668202137218E-5</v>
      </c>
      <c r="K466" s="53">
        <f t="shared" si="41"/>
        <v>-1.3708587664388549E-2</v>
      </c>
      <c r="L466" s="54">
        <f t="shared" si="42"/>
        <v>-1.9620467000944664E-2</v>
      </c>
      <c r="U466" s="34">
        <v>-2.2394477785248057E-4</v>
      </c>
      <c r="V466">
        <v>465</v>
      </c>
    </row>
    <row r="467" spans="3:22" x14ac:dyDescent="0.2">
      <c r="C467">
        <f t="shared" si="46"/>
        <v>4.6499999999999453</v>
      </c>
      <c r="D467" s="1">
        <v>40689</v>
      </c>
      <c r="E467">
        <v>5880.99</v>
      </c>
      <c r="F467" s="2">
        <f t="shared" si="47"/>
        <v>1.8483375183555584E-3</v>
      </c>
      <c r="G467" s="2">
        <f t="shared" si="43"/>
        <v>7.648730081677815E-3</v>
      </c>
      <c r="H467" s="29">
        <f t="shared" si="45"/>
        <v>-1.0492241706300809E-3</v>
      </c>
      <c r="I467">
        <f t="shared" si="44"/>
        <v>5.8503071862363112E-5</v>
      </c>
      <c r="K467" s="53">
        <f t="shared" si="41"/>
        <v>-1.3635196527775242E-2</v>
      </c>
      <c r="L467" s="54">
        <f t="shared" si="42"/>
        <v>-1.8842831135253493E-2</v>
      </c>
      <c r="U467" s="34">
        <v>-1.9771442128990735E-4</v>
      </c>
      <c r="V467">
        <v>466</v>
      </c>
    </row>
    <row r="468" spans="3:22" x14ac:dyDescent="0.2">
      <c r="C468">
        <f t="shared" si="46"/>
        <v>4.6599999999999451</v>
      </c>
      <c r="D468" s="1">
        <v>40690</v>
      </c>
      <c r="E468">
        <v>5938.87</v>
      </c>
      <c r="F468" s="2">
        <f t="shared" si="47"/>
        <v>9.8418803636803887E-3</v>
      </c>
      <c r="G468" s="2">
        <f t="shared" si="43"/>
        <v>8.1921947108505606E-3</v>
      </c>
      <c r="H468" s="29">
        <f t="shared" si="45"/>
        <v>2.5607620291095978E-4</v>
      </c>
      <c r="I468">
        <f t="shared" si="44"/>
        <v>6.71120541804879E-5</v>
      </c>
      <c r="K468" s="53">
        <f t="shared" ref="K468:K531" si="48">$M$2+factor*G468</f>
        <v>-1.489948431246765E-2</v>
      </c>
      <c r="L468" s="54">
        <f t="shared" ref="L468:L531" si="49">H468+factor*G468</f>
        <v>-1.880181854640486E-2</v>
      </c>
      <c r="U468" s="34">
        <v>-1.802052980358626E-4</v>
      </c>
      <c r="V468">
        <v>467</v>
      </c>
    </row>
    <row r="469" spans="3:22" x14ac:dyDescent="0.2">
      <c r="C469">
        <f t="shared" si="46"/>
        <v>4.6699999999999449</v>
      </c>
      <c r="D469" s="1">
        <v>40694</v>
      </c>
      <c r="E469">
        <v>5989.99</v>
      </c>
      <c r="F469" s="2">
        <f t="shared" si="47"/>
        <v>8.6076980974494344E-3</v>
      </c>
      <c r="G469" s="2">
        <f t="shared" si="43"/>
        <v>7.9164736378075518E-3</v>
      </c>
      <c r="H469" s="29">
        <f t="shared" si="45"/>
        <v>1.1536338598412189E-3</v>
      </c>
      <c r="I469">
        <f t="shared" si="44"/>
        <v>6.2670554858101937E-5</v>
      </c>
      <c r="K469" s="53">
        <f t="shared" si="48"/>
        <v>-1.4258061180365787E-2</v>
      </c>
      <c r="L469" s="54">
        <f t="shared" si="49"/>
        <v>-1.7262837757372737E-2</v>
      </c>
      <c r="U469" s="34">
        <v>-1.7434233238977637E-4</v>
      </c>
      <c r="V469">
        <v>468</v>
      </c>
    </row>
    <row r="470" spans="3:22" x14ac:dyDescent="0.2">
      <c r="C470">
        <f t="shared" si="46"/>
        <v>4.6799999999999446</v>
      </c>
      <c r="D470" s="1">
        <v>40695</v>
      </c>
      <c r="E470">
        <v>5928.61</v>
      </c>
      <c r="F470" s="2">
        <f t="shared" si="47"/>
        <v>-1.0247095571111142E-2</v>
      </c>
      <c r="G470" s="2">
        <f t="shared" ref="G470:G533" si="50">STDEVP(F470:F477)</f>
        <v>7.994257261169228E-3</v>
      </c>
      <c r="H470" s="29">
        <f t="shared" si="45"/>
        <v>1.1872173599292378E-3</v>
      </c>
      <c r="I470">
        <f t="shared" ref="I470:I533" si="51">G470^2</f>
        <v>6.3908149157756932E-5</v>
      </c>
      <c r="K470" s="53">
        <f t="shared" si="48"/>
        <v>-1.4439012947208417E-2</v>
      </c>
      <c r="L470" s="54">
        <f t="shared" si="49"/>
        <v>-1.741020602412735E-2</v>
      </c>
      <c r="U470" s="34">
        <v>-1.654777123342166E-4</v>
      </c>
      <c r="V470">
        <v>469</v>
      </c>
    </row>
    <row r="471" spans="3:22" x14ac:dyDescent="0.2">
      <c r="C471">
        <f t="shared" si="46"/>
        <v>4.6899999999999444</v>
      </c>
      <c r="D471" s="1">
        <v>40696</v>
      </c>
      <c r="E471">
        <v>5847.92</v>
      </c>
      <c r="F471" s="2">
        <f t="shared" si="47"/>
        <v>-1.361027289701966E-2</v>
      </c>
      <c r="G471" s="2">
        <f t="shared" si="50"/>
        <v>7.910930926030707E-3</v>
      </c>
      <c r="H471" s="29">
        <f t="shared" si="45"/>
        <v>-1.2400102368875453E-3</v>
      </c>
      <c r="I471">
        <f t="shared" si="51"/>
        <v>6.2582828116429059E-5</v>
      </c>
      <c r="K471" s="53">
        <f t="shared" si="48"/>
        <v>-1.4245166904607306E-2</v>
      </c>
      <c r="L471" s="54">
        <f t="shared" si="49"/>
        <v>-1.964358757834302E-2</v>
      </c>
      <c r="U471" s="34">
        <v>-1.5406986808852441E-4</v>
      </c>
      <c r="V471">
        <v>470</v>
      </c>
    </row>
    <row r="472" spans="3:22" x14ac:dyDescent="0.2">
      <c r="C472">
        <f t="shared" si="46"/>
        <v>4.6999999999999442</v>
      </c>
      <c r="D472" s="1">
        <v>40697</v>
      </c>
      <c r="E472">
        <v>5855.01</v>
      </c>
      <c r="F472" s="2">
        <f t="shared" si="47"/>
        <v>1.2123968864143908E-3</v>
      </c>
      <c r="G472" s="2">
        <f t="shared" si="50"/>
        <v>7.2526301097787012E-3</v>
      </c>
      <c r="H472" s="29">
        <f t="shared" si="45"/>
        <v>-1.6674335830448527E-3</v>
      </c>
      <c r="I472">
        <f t="shared" si="51"/>
        <v>5.2600643509268615E-5</v>
      </c>
      <c r="K472" s="53">
        <f t="shared" si="48"/>
        <v>-1.2713730200240102E-2</v>
      </c>
      <c r="L472" s="54">
        <f t="shared" si="49"/>
        <v>-1.8539574220133123E-2</v>
      </c>
      <c r="U472" s="34">
        <v>-1.2880115712166074E-4</v>
      </c>
      <c r="V472">
        <v>471</v>
      </c>
    </row>
    <row r="473" spans="3:22" x14ac:dyDescent="0.2">
      <c r="C473">
        <f t="shared" si="46"/>
        <v>4.709999999999944</v>
      </c>
      <c r="D473" s="1">
        <v>40700</v>
      </c>
      <c r="E473">
        <v>5863.16</v>
      </c>
      <c r="F473" s="2">
        <f t="shared" si="47"/>
        <v>1.3919702955247359E-3</v>
      </c>
      <c r="G473" s="2">
        <f t="shared" si="50"/>
        <v>7.8228253638123971E-3</v>
      </c>
      <c r="H473" s="29">
        <f t="shared" si="45"/>
        <v>-1.4023129035198312E-3</v>
      </c>
      <c r="I473">
        <f t="shared" si="51"/>
        <v>6.1196596672706565E-5</v>
      </c>
      <c r="K473" s="53">
        <f t="shared" si="48"/>
        <v>-1.4040202717249567E-2</v>
      </c>
      <c r="L473" s="54">
        <f t="shared" si="49"/>
        <v>-1.9600926057617568E-2</v>
      </c>
      <c r="U473" s="34">
        <v>-1.1672913837224019E-4</v>
      </c>
      <c r="V473">
        <v>472</v>
      </c>
    </row>
    <row r="474" spans="3:22" x14ac:dyDescent="0.2">
      <c r="C474">
        <f t="shared" si="46"/>
        <v>4.7199999999999438</v>
      </c>
      <c r="D474" s="1">
        <v>40701</v>
      </c>
      <c r="E474">
        <v>5864.65</v>
      </c>
      <c r="F474" s="2">
        <f t="shared" si="47"/>
        <v>2.5412917266454116E-4</v>
      </c>
      <c r="G474" s="2">
        <f t="shared" si="50"/>
        <v>7.8456445101531078E-3</v>
      </c>
      <c r="H474" s="29">
        <f t="shared" si="45"/>
        <v>5.1601737596794765E-4</v>
      </c>
      <c r="I474">
        <f t="shared" si="51"/>
        <v>6.1554137779695599E-5</v>
      </c>
      <c r="K474" s="53">
        <f t="shared" si="48"/>
        <v>-1.4093287989826706E-2</v>
      </c>
      <c r="L474" s="54">
        <f t="shared" si="49"/>
        <v>-1.7735681050706928E-2</v>
      </c>
      <c r="U474" s="34">
        <v>-8.648011517864429E-5</v>
      </c>
      <c r="V474">
        <v>473</v>
      </c>
    </row>
    <row r="475" spans="3:22" x14ac:dyDescent="0.2">
      <c r="C475">
        <f t="shared" si="46"/>
        <v>4.7299999999999436</v>
      </c>
      <c r="D475" s="1">
        <v>40702</v>
      </c>
      <c r="E475">
        <v>5808.89</v>
      </c>
      <c r="F475" s="2">
        <f t="shared" si="47"/>
        <v>-9.5078137655272288E-3</v>
      </c>
      <c r="G475" s="2">
        <f t="shared" si="50"/>
        <v>8.0441772254821048E-3</v>
      </c>
      <c r="H475" s="29">
        <f t="shared" si="45"/>
        <v>-8.2065201423822123E-4</v>
      </c>
      <c r="I475">
        <f t="shared" si="51"/>
        <v>6.4708787234964978E-5</v>
      </c>
      <c r="K475" s="53">
        <f t="shared" si="48"/>
        <v>-1.4555144150059873E-2</v>
      </c>
      <c r="L475" s="54">
        <f t="shared" si="49"/>
        <v>-1.9534206601146263E-2</v>
      </c>
      <c r="U475" s="34">
        <v>-5.8903445851687941E-5</v>
      </c>
      <c r="V475">
        <v>474</v>
      </c>
    </row>
    <row r="476" spans="3:22" x14ac:dyDescent="0.2">
      <c r="C476">
        <f t="shared" si="46"/>
        <v>4.7399999999999434</v>
      </c>
      <c r="D476" s="1">
        <v>40703</v>
      </c>
      <c r="E476">
        <v>5856.34</v>
      </c>
      <c r="F476" s="2">
        <f t="shared" si="47"/>
        <v>8.1685141223193369E-3</v>
      </c>
      <c r="G476" s="2">
        <f t="shared" si="50"/>
        <v>7.6976663957962306E-3</v>
      </c>
      <c r="H476" s="29">
        <f t="shared" si="45"/>
        <v>-2.0402557772496442E-4</v>
      </c>
      <c r="I476">
        <f t="shared" si="51"/>
        <v>5.925406794097053E-5</v>
      </c>
      <c r="K476" s="53">
        <f t="shared" si="48"/>
        <v>-1.3749039418088013E-2</v>
      </c>
      <c r="L476" s="54">
        <f t="shared" si="49"/>
        <v>-1.8111475432661148E-2</v>
      </c>
      <c r="U476" s="34">
        <v>0</v>
      </c>
      <c r="V476">
        <v>475</v>
      </c>
    </row>
    <row r="477" spans="3:22" x14ac:dyDescent="0.2">
      <c r="C477">
        <f t="shared" si="46"/>
        <v>4.7499999999999432</v>
      </c>
      <c r="D477" s="1">
        <v>40704</v>
      </c>
      <c r="E477">
        <v>5765.8</v>
      </c>
      <c r="F477" s="2">
        <f t="shared" si="47"/>
        <v>-1.5460167954729376E-2</v>
      </c>
      <c r="G477" s="2">
        <f t="shared" si="50"/>
        <v>8.9465452954783139E-3</v>
      </c>
      <c r="H477" s="29">
        <f t="shared" si="45"/>
        <v>-1.9348761250334578E-3</v>
      </c>
      <c r="I477">
        <f t="shared" si="51"/>
        <v>8.0040672724045157E-5</v>
      </c>
      <c r="K477" s="53">
        <f t="shared" si="48"/>
        <v>-1.6654366191297891E-2</v>
      </c>
      <c r="L477" s="54">
        <f t="shared" si="49"/>
        <v>-2.2747652753179519E-2</v>
      </c>
      <c r="U477" s="34">
        <v>2.0153908682596366E-5</v>
      </c>
      <c r="V477">
        <v>476</v>
      </c>
    </row>
    <row r="478" spans="3:22" x14ac:dyDescent="0.2">
      <c r="C478">
        <f t="shared" si="46"/>
        <v>4.7599999999999429</v>
      </c>
      <c r="D478" s="1">
        <v>40707</v>
      </c>
      <c r="E478">
        <v>5773.46</v>
      </c>
      <c r="F478" s="2">
        <f t="shared" si="47"/>
        <v>1.3285233618924863E-3</v>
      </c>
      <c r="G478" s="2">
        <f t="shared" si="50"/>
        <v>7.2829050438885327E-3</v>
      </c>
      <c r="H478" s="29">
        <f t="shared" si="45"/>
        <v>-2.7862118252122482E-3</v>
      </c>
      <c r="I478">
        <f t="shared" si="51"/>
        <v>5.304070587829703E-5</v>
      </c>
      <c r="K478" s="53">
        <f t="shared" si="48"/>
        <v>-1.2784160228843235E-2</v>
      </c>
      <c r="L478" s="54">
        <f t="shared" si="49"/>
        <v>-1.9728782490903655E-2</v>
      </c>
      <c r="U478" s="34">
        <v>4.6513390688396328E-5</v>
      </c>
      <c r="V478">
        <v>477</v>
      </c>
    </row>
    <row r="479" spans="3:22" x14ac:dyDescent="0.2">
      <c r="C479">
        <f t="shared" si="46"/>
        <v>4.7699999999999427</v>
      </c>
      <c r="D479" s="1">
        <v>40708</v>
      </c>
      <c r="E479">
        <v>5803.13</v>
      </c>
      <c r="F479" s="2">
        <f t="shared" si="47"/>
        <v>5.1390327463947116E-3</v>
      </c>
      <c r="G479" s="2">
        <f t="shared" si="50"/>
        <v>9.2105642011100376E-3</v>
      </c>
      <c r="H479" s="29">
        <f t="shared" si="45"/>
        <v>-3.1330783603177202E-3</v>
      </c>
      <c r="I479">
        <f t="shared" si="51"/>
        <v>8.4834492902769782E-5</v>
      </c>
      <c r="K479" s="53">
        <f t="shared" si="48"/>
        <v>-1.7268566011120839E-2</v>
      </c>
      <c r="L479" s="54">
        <f t="shared" si="49"/>
        <v>-2.4560054808286731E-2</v>
      </c>
      <c r="U479" s="34">
        <v>7.2386111047428869E-5</v>
      </c>
      <c r="V479">
        <v>478</v>
      </c>
    </row>
    <row r="480" spans="3:22" x14ac:dyDescent="0.2">
      <c r="C480">
        <f t="shared" si="46"/>
        <v>4.7799999999999425</v>
      </c>
      <c r="D480" s="1">
        <v>40709</v>
      </c>
      <c r="E480">
        <v>5742.55</v>
      </c>
      <c r="F480" s="2">
        <f t="shared" si="47"/>
        <v>-1.0439194021157561E-2</v>
      </c>
      <c r="G480" s="2">
        <f t="shared" si="50"/>
        <v>9.1152760281736234E-3</v>
      </c>
      <c r="H480" s="29">
        <f t="shared" si="45"/>
        <v>-3.152288205322362E-3</v>
      </c>
      <c r="I480">
        <f t="shared" si="51"/>
        <v>8.3088257069796712E-5</v>
      </c>
      <c r="K480" s="53">
        <f t="shared" si="48"/>
        <v>-1.7046892572588977E-2</v>
      </c>
      <c r="L480" s="54">
        <f t="shared" si="49"/>
        <v>-2.435759121475951E-2</v>
      </c>
      <c r="U480" s="34">
        <v>9.1658872833466631E-5</v>
      </c>
      <c r="V480">
        <v>479</v>
      </c>
    </row>
    <row r="481" spans="3:22" x14ac:dyDescent="0.2">
      <c r="C481">
        <f t="shared" si="46"/>
        <v>4.7899999999999423</v>
      </c>
      <c r="D481" s="1">
        <v>40710</v>
      </c>
      <c r="E481">
        <v>5698.81</v>
      </c>
      <c r="F481" s="2">
        <f t="shared" si="47"/>
        <v>-7.6168252779688084E-3</v>
      </c>
      <c r="G481" s="2">
        <f t="shared" si="50"/>
        <v>8.7571808834178699E-3</v>
      </c>
      <c r="H481" s="29">
        <f t="shared" ref="H481:H544" si="52">AVERAGE(F472:F481)</f>
        <v>-2.5529434434172771E-3</v>
      </c>
      <c r="I481">
        <f t="shared" si="51"/>
        <v>7.6688217024899389E-5</v>
      </c>
      <c r="K481" s="53">
        <f t="shared" si="48"/>
        <v>-1.6213838693882085E-2</v>
      </c>
      <c r="L481" s="54">
        <f t="shared" si="49"/>
        <v>-2.2925192574147532E-2</v>
      </c>
      <c r="U481" s="34">
        <v>1.2510804785970109E-4</v>
      </c>
      <c r="V481">
        <v>480</v>
      </c>
    </row>
    <row r="482" spans="3:22" x14ac:dyDescent="0.2">
      <c r="C482">
        <f t="shared" si="46"/>
        <v>4.7999999999999421</v>
      </c>
      <c r="D482" s="1">
        <v>40711</v>
      </c>
      <c r="E482">
        <v>5714.94</v>
      </c>
      <c r="F482" s="2">
        <f t="shared" si="47"/>
        <v>2.8304154727039066E-3</v>
      </c>
      <c r="G482" s="2">
        <f t="shared" si="50"/>
        <v>8.6516885479250363E-3</v>
      </c>
      <c r="H482" s="29">
        <f t="shared" si="52"/>
        <v>-2.3911415847883257E-3</v>
      </c>
      <c r="I482">
        <f t="shared" si="51"/>
        <v>7.4851714730297223E-5</v>
      </c>
      <c r="K482" s="53">
        <f t="shared" si="48"/>
        <v>-1.5968426823480725E-2</v>
      </c>
      <c r="L482" s="54">
        <f t="shared" si="49"/>
        <v>-2.251797884511722E-2</v>
      </c>
      <c r="U482" s="34">
        <v>1.3649523344283487E-4</v>
      </c>
      <c r="V482">
        <v>481</v>
      </c>
    </row>
    <row r="483" spans="3:22" x14ac:dyDescent="0.2">
      <c r="C483">
        <f t="shared" si="46"/>
        <v>4.8099999999999419</v>
      </c>
      <c r="D483" s="1">
        <v>40714</v>
      </c>
      <c r="E483">
        <v>5693.39</v>
      </c>
      <c r="F483" s="2">
        <f t="shared" si="47"/>
        <v>-3.7708182413112024E-3</v>
      </c>
      <c r="G483" s="2">
        <f t="shared" si="50"/>
        <v>9.8173374401857375E-3</v>
      </c>
      <c r="H483" s="29">
        <f t="shared" si="52"/>
        <v>-2.9074204384719193E-3</v>
      </c>
      <c r="I483">
        <f t="shared" si="51"/>
        <v>9.6380114414472643E-5</v>
      </c>
      <c r="K483" s="53">
        <f t="shared" si="48"/>
        <v>-1.8680131645869472E-2</v>
      </c>
      <c r="L483" s="54">
        <f t="shared" si="49"/>
        <v>-2.5745962521189561E-2</v>
      </c>
      <c r="U483" s="34">
        <v>1.4223941738733537E-4</v>
      </c>
      <c r="V483">
        <v>482</v>
      </c>
    </row>
    <row r="484" spans="3:22" x14ac:dyDescent="0.2">
      <c r="C484">
        <f t="shared" si="46"/>
        <v>4.8199999999999417</v>
      </c>
      <c r="D484" s="1">
        <v>40715</v>
      </c>
      <c r="E484">
        <v>5775.31</v>
      </c>
      <c r="F484" s="2">
        <f t="shared" si="47"/>
        <v>1.4388615569985497E-2</v>
      </c>
      <c r="G484" s="2">
        <f t="shared" si="50"/>
        <v>1.0172095204502169E-2</v>
      </c>
      <c r="H484" s="29">
        <f t="shared" si="52"/>
        <v>-1.4939717987398238E-3</v>
      </c>
      <c r="I484">
        <f t="shared" si="51"/>
        <v>1.0347152084945604E-4</v>
      </c>
      <c r="K484" s="53">
        <f t="shared" si="48"/>
        <v>-1.9505421616686482E-2</v>
      </c>
      <c r="L484" s="54">
        <f t="shared" si="49"/>
        <v>-2.5157803852274476E-2</v>
      </c>
      <c r="U484" s="34">
        <v>1.6405023285104292E-4</v>
      </c>
      <c r="V484">
        <v>483</v>
      </c>
    </row>
    <row r="485" spans="3:22" x14ac:dyDescent="0.2">
      <c r="C485">
        <f t="shared" si="46"/>
        <v>4.8299999999999415</v>
      </c>
      <c r="D485" s="1">
        <v>40716</v>
      </c>
      <c r="E485">
        <v>5772.99</v>
      </c>
      <c r="F485" s="2">
        <f t="shared" si="47"/>
        <v>-4.0171003807598638E-4</v>
      </c>
      <c r="G485" s="2">
        <f t="shared" si="50"/>
        <v>9.6574928236701722E-3</v>
      </c>
      <c r="H485" s="29">
        <f t="shared" si="52"/>
        <v>-5.8336142599469949E-4</v>
      </c>
      <c r="I485">
        <f t="shared" si="51"/>
        <v>9.3267167639240881E-5</v>
      </c>
      <c r="K485" s="53">
        <f t="shared" si="48"/>
        <v>-1.8308277462061612E-2</v>
      </c>
      <c r="L485" s="54">
        <f t="shared" si="49"/>
        <v>-2.3050049324904481E-2</v>
      </c>
      <c r="U485" s="34">
        <v>2.3382303722363496E-4</v>
      </c>
      <c r="V485">
        <v>484</v>
      </c>
    </row>
    <row r="486" spans="3:22" x14ac:dyDescent="0.2">
      <c r="C486">
        <f t="shared" si="46"/>
        <v>4.8399999999999412</v>
      </c>
      <c r="D486" s="1">
        <v>40717</v>
      </c>
      <c r="E486">
        <v>5674.38</v>
      </c>
      <c r="F486" s="2">
        <f t="shared" si="47"/>
        <v>-1.7081269844569258E-2</v>
      </c>
      <c r="G486" s="2">
        <f t="shared" si="50"/>
        <v>9.4723284250961427E-3</v>
      </c>
      <c r="H486" s="29">
        <f t="shared" si="52"/>
        <v>-3.1083398226835592E-3</v>
      </c>
      <c r="I486">
        <f t="shared" si="51"/>
        <v>8.9725005792884373E-5</v>
      </c>
      <c r="K486" s="53">
        <f t="shared" si="48"/>
        <v>-1.7877520657090865E-2</v>
      </c>
      <c r="L486" s="54">
        <f t="shared" si="49"/>
        <v>-2.5144270916622594E-2</v>
      </c>
      <c r="U486" s="34">
        <v>2.5201267263730287E-4</v>
      </c>
      <c r="V486">
        <v>485</v>
      </c>
    </row>
    <row r="487" spans="3:22" x14ac:dyDescent="0.2">
      <c r="C487">
        <f t="shared" si="46"/>
        <v>4.849999999999941</v>
      </c>
      <c r="D487" s="1">
        <v>40718</v>
      </c>
      <c r="E487">
        <v>5697.72</v>
      </c>
      <c r="F487" s="2">
        <f t="shared" si="47"/>
        <v>4.1132247047255266E-3</v>
      </c>
      <c r="G487" s="2">
        <f t="shared" si="50"/>
        <v>4.9433321459347677E-3</v>
      </c>
      <c r="H487" s="29">
        <f t="shared" si="52"/>
        <v>-1.1510005567380687E-3</v>
      </c>
      <c r="I487">
        <f t="shared" si="51"/>
        <v>2.4436532705032034E-5</v>
      </c>
      <c r="K487" s="53">
        <f t="shared" si="48"/>
        <v>-7.3414997915249225E-3</v>
      </c>
      <c r="L487" s="54">
        <f t="shared" si="49"/>
        <v>-1.2650910785111161E-2</v>
      </c>
      <c r="U487" s="34">
        <v>2.5412917266454116E-4</v>
      </c>
      <c r="V487">
        <v>486</v>
      </c>
    </row>
    <row r="488" spans="3:22" x14ac:dyDescent="0.2">
      <c r="C488">
        <f t="shared" si="46"/>
        <v>4.8599999999999408</v>
      </c>
      <c r="D488" s="1">
        <v>40721</v>
      </c>
      <c r="E488">
        <v>5722.34</v>
      </c>
      <c r="F488" s="2">
        <f t="shared" si="47"/>
        <v>4.3210266562765387E-3</v>
      </c>
      <c r="G488" s="2">
        <f t="shared" si="50"/>
        <v>6.1041398799163218E-3</v>
      </c>
      <c r="H488" s="29">
        <f t="shared" si="52"/>
        <v>-8.5175022729966354E-4</v>
      </c>
      <c r="I488">
        <f t="shared" si="51"/>
        <v>3.7260523673584848E-5</v>
      </c>
      <c r="K488" s="53">
        <f t="shared" si="48"/>
        <v>-1.0041942395643079E-2</v>
      </c>
      <c r="L488" s="54">
        <f t="shared" si="49"/>
        <v>-1.5052103059790913E-2</v>
      </c>
      <c r="U488" s="34">
        <v>2.7663292866408895E-4</v>
      </c>
      <c r="V488">
        <v>487</v>
      </c>
    </row>
    <row r="489" spans="3:22" x14ac:dyDescent="0.2">
      <c r="C489">
        <f t="shared" si="46"/>
        <v>4.8699999999999406</v>
      </c>
      <c r="D489" s="1">
        <v>40722</v>
      </c>
      <c r="E489">
        <v>5766.88</v>
      </c>
      <c r="F489" s="2">
        <f t="shared" si="47"/>
        <v>7.7835291157113407E-3</v>
      </c>
      <c r="G489" s="2">
        <f t="shared" si="50"/>
        <v>6.0717250697720077E-3</v>
      </c>
      <c r="H489" s="29">
        <f t="shared" si="52"/>
        <v>-5.873005903680006E-4</v>
      </c>
      <c r="I489">
        <f t="shared" si="51"/>
        <v>3.6865845322897889E-5</v>
      </c>
      <c r="K489" s="53">
        <f t="shared" si="48"/>
        <v>-9.966534270976414E-3</v>
      </c>
      <c r="L489" s="54">
        <f t="shared" si="49"/>
        <v>-1.4712245298192586E-2</v>
      </c>
      <c r="U489" s="34">
        <v>2.8595791595242837E-4</v>
      </c>
      <c r="V489">
        <v>488</v>
      </c>
    </row>
    <row r="490" spans="3:22" x14ac:dyDescent="0.2">
      <c r="C490">
        <f t="shared" si="46"/>
        <v>4.8799999999999404</v>
      </c>
      <c r="D490" s="1">
        <v>40723</v>
      </c>
      <c r="E490">
        <v>5855.95</v>
      </c>
      <c r="F490" s="2">
        <f t="shared" si="47"/>
        <v>1.5445093360707984E-2</v>
      </c>
      <c r="G490" s="2">
        <f t="shared" si="50"/>
        <v>8.3990119328488152E-3</v>
      </c>
      <c r="H490" s="29">
        <f t="shared" si="52"/>
        <v>2.0011281478185539E-3</v>
      </c>
      <c r="I490">
        <f t="shared" si="51"/>
        <v>7.0543401448136796E-5</v>
      </c>
      <c r="K490" s="53">
        <f t="shared" si="48"/>
        <v>-1.5380613117178324E-2</v>
      </c>
      <c r="L490" s="54">
        <f t="shared" si="49"/>
        <v>-1.753789540620794E-2</v>
      </c>
      <c r="U490" s="34">
        <v>2.8674260401828633E-4</v>
      </c>
      <c r="V490">
        <v>489</v>
      </c>
    </row>
    <row r="491" spans="3:22" x14ac:dyDescent="0.2">
      <c r="C491">
        <f t="shared" si="46"/>
        <v>4.8899999999999402</v>
      </c>
      <c r="D491" s="1">
        <v>40724</v>
      </c>
      <c r="E491">
        <v>5945.71</v>
      </c>
      <c r="F491" s="2">
        <f t="shared" si="47"/>
        <v>1.5327999726773678E-2</v>
      </c>
      <c r="G491" s="2">
        <f t="shared" si="50"/>
        <v>8.6259388847293467E-3</v>
      </c>
      <c r="H491" s="29">
        <f t="shared" si="52"/>
        <v>4.2956106482928023E-3</v>
      </c>
      <c r="I491">
        <f t="shared" si="51"/>
        <v>7.4406821643085768E-5</v>
      </c>
      <c r="K491" s="53">
        <f t="shared" si="48"/>
        <v>-1.5908524149248166E-2</v>
      </c>
      <c r="L491" s="54">
        <f t="shared" si="49"/>
        <v>-1.5771323937803533E-2</v>
      </c>
      <c r="U491" s="34">
        <v>3.3779352550422637E-4</v>
      </c>
      <c r="V491">
        <v>490</v>
      </c>
    </row>
    <row r="492" spans="3:22" x14ac:dyDescent="0.2">
      <c r="C492">
        <f t="shared" si="46"/>
        <v>4.89999999999994</v>
      </c>
      <c r="D492" s="1">
        <v>40725</v>
      </c>
      <c r="E492">
        <v>5989.76</v>
      </c>
      <c r="F492" s="2">
        <f t="shared" si="47"/>
        <v>7.4087030817178157E-3</v>
      </c>
      <c r="G492" s="2">
        <f t="shared" si="50"/>
        <v>7.6103155897506245E-3</v>
      </c>
      <c r="H492" s="29">
        <f t="shared" si="52"/>
        <v>4.7534394091941932E-3</v>
      </c>
      <c r="I492">
        <f t="shared" si="51"/>
        <v>5.7916903375601395E-5</v>
      </c>
      <c r="K492" s="53">
        <f t="shared" si="48"/>
        <v>-1.3545831056148063E-2</v>
      </c>
      <c r="L492" s="54">
        <f t="shared" si="49"/>
        <v>-1.2950802083802039E-2</v>
      </c>
      <c r="U492" s="34">
        <v>3.3815040311990785E-4</v>
      </c>
      <c r="V492">
        <v>491</v>
      </c>
    </row>
    <row r="493" spans="3:22" x14ac:dyDescent="0.2">
      <c r="C493">
        <f t="shared" si="46"/>
        <v>4.9099999999999397</v>
      </c>
      <c r="D493" s="1">
        <v>40728</v>
      </c>
      <c r="E493">
        <v>6017.54</v>
      </c>
      <c r="F493" s="2">
        <f t="shared" si="47"/>
        <v>4.6379153755742308E-3</v>
      </c>
      <c r="G493" s="2">
        <f t="shared" si="50"/>
        <v>7.4650133600127977E-3</v>
      </c>
      <c r="H493" s="29">
        <f t="shared" si="52"/>
        <v>5.5943127708827367E-3</v>
      </c>
      <c r="I493">
        <f t="shared" si="51"/>
        <v>5.5726424465169557E-5</v>
      </c>
      <c r="K493" s="53">
        <f t="shared" si="48"/>
        <v>-1.3207807522904076E-2</v>
      </c>
      <c r="L493" s="54">
        <f t="shared" si="49"/>
        <v>-1.1771905188869509E-2</v>
      </c>
      <c r="U493" s="34">
        <v>3.4673892859315991E-4</v>
      </c>
      <c r="V493">
        <v>492</v>
      </c>
    </row>
    <row r="494" spans="3:22" x14ac:dyDescent="0.2">
      <c r="C494">
        <f t="shared" si="46"/>
        <v>4.9199999999999395</v>
      </c>
      <c r="D494" s="1">
        <v>40729</v>
      </c>
      <c r="E494">
        <v>6024.03</v>
      </c>
      <c r="F494" s="2">
        <f t="shared" si="47"/>
        <v>1.0785138112916481E-3</v>
      </c>
      <c r="G494" s="2">
        <f t="shared" si="50"/>
        <v>7.4835086234431008E-3</v>
      </c>
      <c r="H494" s="29">
        <f t="shared" si="52"/>
        <v>4.263302595013352E-3</v>
      </c>
      <c r="I494">
        <f t="shared" si="51"/>
        <v>5.600290131714725E-5</v>
      </c>
      <c r="K494" s="53">
        <f t="shared" si="48"/>
        <v>-1.3250833939664985E-2</v>
      </c>
      <c r="L494" s="54">
        <f t="shared" si="49"/>
        <v>-1.3145941781499804E-2</v>
      </c>
      <c r="U494" s="34">
        <v>4.1564199369625854E-4</v>
      </c>
      <c r="V494">
        <v>493</v>
      </c>
    </row>
    <row r="495" spans="3:22" x14ac:dyDescent="0.2">
      <c r="C495">
        <f t="shared" si="46"/>
        <v>4.9299999999999393</v>
      </c>
      <c r="D495" s="1">
        <v>40730</v>
      </c>
      <c r="E495">
        <v>6002.92</v>
      </c>
      <c r="F495" s="2">
        <f t="shared" si="47"/>
        <v>-3.5042986173706714E-3</v>
      </c>
      <c r="G495" s="2">
        <f t="shared" si="50"/>
        <v>7.3752421316242529E-3</v>
      </c>
      <c r="H495" s="29">
        <f t="shared" si="52"/>
        <v>3.9530437370838833E-3</v>
      </c>
      <c r="I495">
        <f t="shared" si="51"/>
        <v>5.4394196500085451E-5</v>
      </c>
      <c r="K495" s="53">
        <f t="shared" si="48"/>
        <v>-1.2998968416592351E-2</v>
      </c>
      <c r="L495" s="54">
        <f t="shared" si="49"/>
        <v>-1.3204335116356637E-2</v>
      </c>
      <c r="U495" s="34">
        <v>4.6895624441489758E-4</v>
      </c>
      <c r="V495">
        <v>494</v>
      </c>
    </row>
    <row r="496" spans="3:22" x14ac:dyDescent="0.2">
      <c r="C496">
        <f t="shared" si="46"/>
        <v>4.9399999999999391</v>
      </c>
      <c r="D496" s="1">
        <v>40731</v>
      </c>
      <c r="E496">
        <v>6054.55</v>
      </c>
      <c r="F496" s="2">
        <f t="shared" si="47"/>
        <v>8.6008142703883905E-3</v>
      </c>
      <c r="G496" s="2">
        <f t="shared" si="50"/>
        <v>8.3348426148586729E-3</v>
      </c>
      <c r="H496" s="29">
        <f t="shared" si="52"/>
        <v>6.5212521485796485E-3</v>
      </c>
      <c r="I496">
        <f t="shared" si="51"/>
        <v>6.9469601414464164E-5</v>
      </c>
      <c r="K496" s="53">
        <f t="shared" si="48"/>
        <v>-1.5231332960693306E-2</v>
      </c>
      <c r="L496" s="54">
        <f t="shared" si="49"/>
        <v>-1.2868491248961828E-2</v>
      </c>
      <c r="U496" s="34">
        <v>5.392513969662005E-4</v>
      </c>
      <c r="V496">
        <v>495</v>
      </c>
    </row>
    <row r="497" spans="3:22" x14ac:dyDescent="0.2">
      <c r="C497">
        <f t="shared" si="46"/>
        <v>4.9499999999999389</v>
      </c>
      <c r="D497" s="1">
        <v>40732</v>
      </c>
      <c r="E497">
        <v>5990.58</v>
      </c>
      <c r="F497" s="2">
        <f t="shared" si="47"/>
        <v>-1.0565607683477807E-2</v>
      </c>
      <c r="G497" s="2">
        <f t="shared" si="50"/>
        <v>7.909206052620266E-3</v>
      </c>
      <c r="H497" s="29">
        <f t="shared" si="52"/>
        <v>5.0533689097593147E-3</v>
      </c>
      <c r="I497">
        <f t="shared" si="51"/>
        <v>6.2555540382805045E-5</v>
      </c>
      <c r="K497" s="53">
        <f t="shared" si="48"/>
        <v>-1.4241154249015935E-2</v>
      </c>
      <c r="L497" s="54">
        <f t="shared" si="49"/>
        <v>-1.334619577610479E-2</v>
      </c>
      <c r="U497" s="34">
        <v>5.6403388931758336E-4</v>
      </c>
      <c r="V497">
        <v>496</v>
      </c>
    </row>
    <row r="498" spans="3:22" x14ac:dyDescent="0.2">
      <c r="C498">
        <f t="shared" si="46"/>
        <v>4.9599999999999387</v>
      </c>
      <c r="D498" s="1">
        <v>40735</v>
      </c>
      <c r="E498">
        <v>5929.16</v>
      </c>
      <c r="F498" s="2">
        <f t="shared" si="47"/>
        <v>-1.0252763505370077E-2</v>
      </c>
      <c r="G498" s="2">
        <f t="shared" si="50"/>
        <v>9.2952218347743757E-3</v>
      </c>
      <c r="H498" s="29">
        <f t="shared" si="52"/>
        <v>3.5959898935946531E-3</v>
      </c>
      <c r="I498">
        <f t="shared" si="51"/>
        <v>8.6401148957666312E-5</v>
      </c>
      <c r="K498" s="53">
        <f t="shared" si="48"/>
        <v>-1.7465509117217202E-2</v>
      </c>
      <c r="L498" s="54">
        <f t="shared" si="49"/>
        <v>-1.8027929660470718E-2</v>
      </c>
      <c r="U498" s="34">
        <v>5.7576733289654847E-4</v>
      </c>
      <c r="V498">
        <v>497</v>
      </c>
    </row>
    <row r="499" spans="3:22" x14ac:dyDescent="0.2">
      <c r="C499">
        <f t="shared" si="46"/>
        <v>4.9699999999999385</v>
      </c>
      <c r="D499" s="1">
        <v>40736</v>
      </c>
      <c r="E499">
        <v>5868.96</v>
      </c>
      <c r="F499" s="2">
        <f t="shared" si="47"/>
        <v>-1.0153208886250265E-2</v>
      </c>
      <c r="G499" s="2">
        <f t="shared" si="50"/>
        <v>9.4199593434126112E-3</v>
      </c>
      <c r="H499" s="29">
        <f t="shared" si="52"/>
        <v>1.8023160933984927E-3</v>
      </c>
      <c r="I499">
        <f t="shared" si="51"/>
        <v>8.8735634031546554E-5</v>
      </c>
      <c r="K499" s="53">
        <f t="shared" si="48"/>
        <v>-1.7755691955250914E-2</v>
      </c>
      <c r="L499" s="54">
        <f t="shared" si="49"/>
        <v>-2.0111786298700592E-2</v>
      </c>
      <c r="U499" s="34">
        <v>5.7685454799605296E-4</v>
      </c>
      <c r="V499">
        <v>498</v>
      </c>
    </row>
    <row r="500" spans="3:22" x14ac:dyDescent="0.2">
      <c r="C500">
        <f t="shared" si="46"/>
        <v>4.9799999999999383</v>
      </c>
      <c r="D500" s="1">
        <v>40737</v>
      </c>
      <c r="E500">
        <v>5906.43</v>
      </c>
      <c r="F500" s="2">
        <f t="shared" si="47"/>
        <v>6.3844360840763503E-3</v>
      </c>
      <c r="G500" s="2">
        <f t="shared" si="50"/>
        <v>8.8622025891740789E-3</v>
      </c>
      <c r="H500" s="29">
        <f t="shared" si="52"/>
        <v>8.962503657353293E-4</v>
      </c>
      <c r="I500">
        <f t="shared" si="51"/>
        <v>7.8538634731563749E-5</v>
      </c>
      <c r="K500" s="53">
        <f t="shared" si="48"/>
        <v>-1.6458155715796181E-2</v>
      </c>
      <c r="L500" s="54">
        <f t="shared" si="49"/>
        <v>-1.9720315786909023E-2</v>
      </c>
      <c r="U500" s="34">
        <v>6.1554801878016541E-4</v>
      </c>
      <c r="V500">
        <v>499</v>
      </c>
    </row>
    <row r="501" spans="3:22" x14ac:dyDescent="0.2">
      <c r="C501">
        <f t="shared" si="46"/>
        <v>4.989999999999938</v>
      </c>
      <c r="D501" s="1">
        <v>40738</v>
      </c>
      <c r="E501">
        <v>5846.95</v>
      </c>
      <c r="F501" s="2">
        <f t="shared" si="47"/>
        <v>-1.0070380923840716E-2</v>
      </c>
      <c r="G501" s="2">
        <f t="shared" si="50"/>
        <v>8.6984910854016571E-3</v>
      </c>
      <c r="H501" s="29">
        <f t="shared" si="52"/>
        <v>-1.64358769932611E-3</v>
      </c>
      <c r="I501">
        <f t="shared" si="51"/>
        <v>7.56637471628121E-5</v>
      </c>
      <c r="K501" s="53">
        <f t="shared" si="48"/>
        <v>-1.6077305807039182E-2</v>
      </c>
      <c r="L501" s="54">
        <f t="shared" si="49"/>
        <v>-2.1879303943213461E-2</v>
      </c>
      <c r="U501" s="34">
        <v>6.3212196395023845E-4</v>
      </c>
      <c r="V501">
        <v>500</v>
      </c>
    </row>
    <row r="502" spans="3:22" x14ac:dyDescent="0.2">
      <c r="C502">
        <f t="shared" si="46"/>
        <v>4.9999999999999378</v>
      </c>
      <c r="D502" s="1">
        <v>40739</v>
      </c>
      <c r="E502">
        <v>5843.66</v>
      </c>
      <c r="F502" s="2">
        <f t="shared" si="47"/>
        <v>-5.6268652887403459E-4</v>
      </c>
      <c r="G502" s="2">
        <f t="shared" si="50"/>
        <v>7.749051436021912E-3</v>
      </c>
      <c r="H502" s="29">
        <f t="shared" si="52"/>
        <v>-2.4407266603852949E-3</v>
      </c>
      <c r="I502">
        <f t="shared" si="51"/>
        <v>6.0047798158113254E-5</v>
      </c>
      <c r="K502" s="53">
        <f t="shared" si="48"/>
        <v>-1.3868578897174529E-2</v>
      </c>
      <c r="L502" s="54">
        <f t="shared" si="49"/>
        <v>-2.0467715994407994E-2</v>
      </c>
      <c r="U502" s="34">
        <v>6.5899147693926352E-4</v>
      </c>
      <c r="V502">
        <v>501</v>
      </c>
    </row>
    <row r="503" spans="3:22" x14ac:dyDescent="0.2">
      <c r="C503">
        <f t="shared" si="46"/>
        <v>5.0099999999999376</v>
      </c>
      <c r="D503" s="1">
        <v>40742</v>
      </c>
      <c r="E503">
        <v>5752.81</v>
      </c>
      <c r="F503" s="2">
        <f t="shared" si="47"/>
        <v>-1.5546763500956517E-2</v>
      </c>
      <c r="G503" s="2">
        <f t="shared" si="50"/>
        <v>9.0625942027013594E-3</v>
      </c>
      <c r="H503" s="29">
        <f t="shared" si="52"/>
        <v>-4.4591945480383696E-3</v>
      </c>
      <c r="I503">
        <f t="shared" si="51"/>
        <v>8.2130613682836293E-5</v>
      </c>
      <c r="K503" s="53">
        <f t="shared" si="48"/>
        <v>-1.6924336319900986E-2</v>
      </c>
      <c r="L503" s="54">
        <f t="shared" si="49"/>
        <v>-2.5541941304787527E-2</v>
      </c>
      <c r="U503" s="34">
        <v>6.8370418051166837E-4</v>
      </c>
      <c r="V503">
        <v>502</v>
      </c>
    </row>
    <row r="504" spans="3:22" x14ac:dyDescent="0.2">
      <c r="C504">
        <f t="shared" si="46"/>
        <v>5.0199999999999374</v>
      </c>
      <c r="D504" s="1">
        <v>40743</v>
      </c>
      <c r="E504">
        <v>5789.99</v>
      </c>
      <c r="F504" s="2">
        <f t="shared" si="47"/>
        <v>6.4629285514381518E-3</v>
      </c>
      <c r="G504" s="2">
        <f t="shared" si="50"/>
        <v>6.795957623632983E-3</v>
      </c>
      <c r="H504" s="29">
        <f t="shared" si="52"/>
        <v>-3.9207530740237194E-3</v>
      </c>
      <c r="I504">
        <f t="shared" si="51"/>
        <v>4.6185040022215264E-5</v>
      </c>
      <c r="K504" s="53">
        <f t="shared" si="48"/>
        <v>-1.1651351132962066E-2</v>
      </c>
      <c r="L504" s="54">
        <f t="shared" si="49"/>
        <v>-1.9730514643833956E-2</v>
      </c>
      <c r="U504" s="34">
        <v>6.9205527768945174E-4</v>
      </c>
      <c r="V504">
        <v>503</v>
      </c>
    </row>
    <row r="505" spans="3:22" x14ac:dyDescent="0.2">
      <c r="C505">
        <f t="shared" si="46"/>
        <v>5.0299999999999372</v>
      </c>
      <c r="D505" s="1">
        <v>40744</v>
      </c>
      <c r="E505">
        <v>5853.82</v>
      </c>
      <c r="F505" s="2">
        <f t="shared" si="47"/>
        <v>1.1024198660101403E-2</v>
      </c>
      <c r="G505" s="2">
        <f t="shared" si="50"/>
        <v>7.7250099816038196E-3</v>
      </c>
      <c r="H505" s="29">
        <f t="shared" si="52"/>
        <v>-2.4679033462765123E-3</v>
      </c>
      <c r="I505">
        <f t="shared" si="51"/>
        <v>5.9675779215878643E-5</v>
      </c>
      <c r="K505" s="53">
        <f t="shared" si="48"/>
        <v>-1.381265011080015E-2</v>
      </c>
      <c r="L505" s="54">
        <f t="shared" si="49"/>
        <v>-2.0438963893924831E-2</v>
      </c>
      <c r="U505" s="34">
        <v>7.4907951346836477E-4</v>
      </c>
      <c r="V505">
        <v>504</v>
      </c>
    </row>
    <row r="506" spans="3:22" x14ac:dyDescent="0.2">
      <c r="C506">
        <f t="shared" si="46"/>
        <v>5.039999999999937</v>
      </c>
      <c r="D506" s="1">
        <v>40745</v>
      </c>
      <c r="E506">
        <v>5899.89</v>
      </c>
      <c r="F506" s="2">
        <f t="shared" si="47"/>
        <v>7.8700745837760877E-3</v>
      </c>
      <c r="G506" s="2">
        <f t="shared" si="50"/>
        <v>6.9373503967584457E-3</v>
      </c>
      <c r="H506" s="29">
        <f t="shared" si="52"/>
        <v>-2.5409773149377424E-3</v>
      </c>
      <c r="I506">
        <f t="shared" si="51"/>
        <v>4.8126830527404567E-5</v>
      </c>
      <c r="K506" s="53">
        <f t="shared" si="48"/>
        <v>-1.1980279910127224E-2</v>
      </c>
      <c r="L506" s="54">
        <f t="shared" si="49"/>
        <v>-1.8679667661913136E-2</v>
      </c>
      <c r="U506" s="34">
        <v>7.5338940004976429E-4</v>
      </c>
      <c r="V506">
        <v>505</v>
      </c>
    </row>
    <row r="507" spans="3:22" x14ac:dyDescent="0.2">
      <c r="C507">
        <f t="shared" si="46"/>
        <v>5.0499999999999368</v>
      </c>
      <c r="D507" s="1">
        <v>40746</v>
      </c>
      <c r="E507">
        <v>5935.02</v>
      </c>
      <c r="F507" s="2">
        <f t="shared" si="47"/>
        <v>5.9543483014090626E-3</v>
      </c>
      <c r="G507" s="2">
        <f t="shared" si="50"/>
        <v>6.3201486820248197E-3</v>
      </c>
      <c r="H507" s="29">
        <f t="shared" si="52"/>
        <v>-8.8898171644905542E-4</v>
      </c>
      <c r="I507">
        <f t="shared" si="51"/>
        <v>3.9944279362900064E-5</v>
      </c>
      <c r="K507" s="53">
        <f t="shared" si="48"/>
        <v>-1.0544454013202292E-2</v>
      </c>
      <c r="L507" s="54">
        <f t="shared" si="49"/>
        <v>-1.5591846166499517E-2</v>
      </c>
      <c r="U507" s="34">
        <v>7.5439727539361456E-4</v>
      </c>
      <c r="V507">
        <v>506</v>
      </c>
    </row>
    <row r="508" spans="3:22" x14ac:dyDescent="0.2">
      <c r="C508">
        <f t="shared" si="46"/>
        <v>5.0599999999999365</v>
      </c>
      <c r="D508" s="1">
        <v>40749</v>
      </c>
      <c r="E508">
        <v>5925.26</v>
      </c>
      <c r="F508" s="2">
        <f t="shared" si="47"/>
        <v>-1.644476345488366E-3</v>
      </c>
      <c r="G508" s="2">
        <f t="shared" si="50"/>
        <v>7.8792112869027747E-3</v>
      </c>
      <c r="H508" s="29">
        <f t="shared" si="52"/>
        <v>-2.8153000460884314E-5</v>
      </c>
      <c r="I508">
        <f t="shared" si="51"/>
        <v>6.2081970503656081E-5</v>
      </c>
      <c r="K508" s="53">
        <f t="shared" si="48"/>
        <v>-1.4171375989556697E-2</v>
      </c>
      <c r="L508" s="54">
        <f t="shared" si="49"/>
        <v>-1.8357939426865751E-2</v>
      </c>
      <c r="U508" s="34">
        <v>8.0119974525971749E-4</v>
      </c>
      <c r="V508">
        <v>507</v>
      </c>
    </row>
    <row r="509" spans="3:22" x14ac:dyDescent="0.2">
      <c r="C509">
        <f t="shared" si="46"/>
        <v>5.0699999999999363</v>
      </c>
      <c r="D509" s="1">
        <v>40750</v>
      </c>
      <c r="E509">
        <v>5929.73</v>
      </c>
      <c r="F509" s="2">
        <f t="shared" si="47"/>
        <v>7.5439727539361456E-4</v>
      </c>
      <c r="G509" s="2">
        <f t="shared" si="50"/>
        <v>1.1416342723626509E-2</v>
      </c>
      <c r="H509" s="29">
        <f t="shared" si="52"/>
        <v>1.0626076157035035E-3</v>
      </c>
      <c r="I509">
        <f t="shared" si="51"/>
        <v>1.3033288118329992E-4</v>
      </c>
      <c r="K509" s="53">
        <f t="shared" si="48"/>
        <v>-2.2399974187581981E-2</v>
      </c>
      <c r="L509" s="54">
        <f t="shared" si="49"/>
        <v>-2.5495777008726649E-2</v>
      </c>
      <c r="U509" s="34">
        <v>8.2229400979461076E-4</v>
      </c>
      <c r="V509">
        <v>508</v>
      </c>
    </row>
    <row r="510" spans="3:22" x14ac:dyDescent="0.2">
      <c r="C510">
        <f t="shared" si="46"/>
        <v>5.0799999999999361</v>
      </c>
      <c r="D510" s="1">
        <v>40751</v>
      </c>
      <c r="E510">
        <v>5856.58</v>
      </c>
      <c r="F510" s="2">
        <f t="shared" si="47"/>
        <v>-1.2336143466903149E-2</v>
      </c>
      <c r="G510" s="2">
        <f t="shared" si="50"/>
        <v>1.1356614331228152E-2</v>
      </c>
      <c r="H510" s="29">
        <f t="shared" si="52"/>
        <v>-8.0945033939444633E-4</v>
      </c>
      <c r="I510">
        <f t="shared" si="51"/>
        <v>1.2897268906825665E-4</v>
      </c>
      <c r="K510" s="53">
        <f t="shared" si="48"/>
        <v>-2.2261025168906184E-2</v>
      </c>
      <c r="L510" s="54">
        <f t="shared" si="49"/>
        <v>-2.7228885945148801E-2</v>
      </c>
      <c r="U510" s="34">
        <v>8.301712841833897E-4</v>
      </c>
      <c r="V510">
        <v>509</v>
      </c>
    </row>
    <row r="511" spans="3:22" x14ac:dyDescent="0.2">
      <c r="C511">
        <f t="shared" si="46"/>
        <v>5.0899999999999359</v>
      </c>
      <c r="D511" s="1">
        <v>40752</v>
      </c>
      <c r="E511">
        <v>5873.21</v>
      </c>
      <c r="F511" s="2">
        <f t="shared" si="47"/>
        <v>2.8395411656632064E-3</v>
      </c>
      <c r="G511" s="2">
        <f t="shared" si="50"/>
        <v>1.2845777906750112E-2</v>
      </c>
      <c r="H511" s="29">
        <f t="shared" si="52"/>
        <v>4.815418695559459E-4</v>
      </c>
      <c r="I511">
        <f t="shared" si="51"/>
        <v>1.6501401002954927E-4</v>
      </c>
      <c r="K511" s="53">
        <f t="shared" si="48"/>
        <v>-2.5725337686920754E-2</v>
      </c>
      <c r="L511" s="54">
        <f t="shared" si="49"/>
        <v>-2.9402206254212977E-2</v>
      </c>
      <c r="U511" s="34">
        <v>8.5916569673338827E-4</v>
      </c>
      <c r="V511">
        <v>510</v>
      </c>
    </row>
    <row r="512" spans="3:22" x14ac:dyDescent="0.2">
      <c r="C512">
        <f t="shared" si="46"/>
        <v>5.0999999999999357</v>
      </c>
      <c r="D512" s="1">
        <v>40753</v>
      </c>
      <c r="E512">
        <v>5815.19</v>
      </c>
      <c r="F512" s="2">
        <f t="shared" si="47"/>
        <v>-9.8787545481943129E-3</v>
      </c>
      <c r="G512" s="2">
        <f t="shared" si="50"/>
        <v>1.6625709119513377E-2</v>
      </c>
      <c r="H512" s="29">
        <f t="shared" si="52"/>
        <v>-4.5006493237608191E-4</v>
      </c>
      <c r="I512">
        <f t="shared" si="51"/>
        <v>2.764142037266703E-4</v>
      </c>
      <c r="K512" s="53">
        <f t="shared" si="48"/>
        <v>-3.4518772627753193E-2</v>
      </c>
      <c r="L512" s="54">
        <f t="shared" si="49"/>
        <v>-3.9127247996977442E-2</v>
      </c>
      <c r="U512" s="34">
        <v>8.627741823676871E-4</v>
      </c>
      <c r="V512">
        <v>511</v>
      </c>
    </row>
    <row r="513" spans="3:22" x14ac:dyDescent="0.2">
      <c r="C513">
        <f t="shared" si="46"/>
        <v>5.1099999999999355</v>
      </c>
      <c r="D513" s="1">
        <v>40756</v>
      </c>
      <c r="E513">
        <v>5774.43</v>
      </c>
      <c r="F513" s="2">
        <f t="shared" si="47"/>
        <v>-7.0092292771172238E-3</v>
      </c>
      <c r="G513" s="2">
        <f t="shared" si="50"/>
        <v>1.7104158776994005E-2</v>
      </c>
      <c r="H513" s="29">
        <f t="shared" si="52"/>
        <v>4.0368849000784748E-4</v>
      </c>
      <c r="I513">
        <f t="shared" si="51"/>
        <v>2.9255224746862108E-4</v>
      </c>
      <c r="K513" s="53">
        <f t="shared" si="48"/>
        <v>-3.5631812971268821E-2</v>
      </c>
      <c r="L513" s="54">
        <f t="shared" si="49"/>
        <v>-3.9386534918109145E-2</v>
      </c>
      <c r="U513" s="34">
        <v>8.9341977650914117E-4</v>
      </c>
      <c r="V513">
        <v>512</v>
      </c>
    </row>
    <row r="514" spans="3:22" x14ac:dyDescent="0.2">
      <c r="C514">
        <f t="shared" si="46"/>
        <v>5.1199999999999353</v>
      </c>
      <c r="D514" s="1">
        <v>40757</v>
      </c>
      <c r="E514">
        <v>5718.39</v>
      </c>
      <c r="F514" s="2">
        <f t="shared" si="47"/>
        <v>-9.7048539855881799E-3</v>
      </c>
      <c r="G514" s="2">
        <f t="shared" si="50"/>
        <v>2.3656090617439889E-2</v>
      </c>
      <c r="H514" s="29">
        <f t="shared" si="52"/>
        <v>-1.2130897636947857E-3</v>
      </c>
      <c r="I514">
        <f t="shared" si="51"/>
        <v>5.596106233005275E-4</v>
      </c>
      <c r="K514" s="53">
        <f t="shared" si="48"/>
        <v>-5.0873885679150598E-2</v>
      </c>
      <c r="L514" s="54">
        <f t="shared" si="49"/>
        <v>-5.6245385879693556E-2</v>
      </c>
      <c r="U514" s="34">
        <v>8.9880837816491699E-4</v>
      </c>
      <c r="V514">
        <v>513</v>
      </c>
    </row>
    <row r="515" spans="3:22" x14ac:dyDescent="0.2">
      <c r="C515">
        <f t="shared" si="46"/>
        <v>5.1299999999999351</v>
      </c>
      <c r="D515" s="1">
        <v>40758</v>
      </c>
      <c r="E515">
        <v>5584.51</v>
      </c>
      <c r="F515" s="2">
        <f t="shared" si="47"/>
        <v>-2.3412184198699282E-2</v>
      </c>
      <c r="G515" s="2">
        <f t="shared" si="50"/>
        <v>2.7842925296900634E-2</v>
      </c>
      <c r="H515" s="29">
        <f t="shared" si="52"/>
        <v>-4.6567280495748544E-3</v>
      </c>
      <c r="I515">
        <f t="shared" si="51"/>
        <v>7.752284890887892E-4</v>
      </c>
      <c r="K515" s="53">
        <f t="shared" si="48"/>
        <v>-6.0613919634674565E-2</v>
      </c>
      <c r="L515" s="54">
        <f t="shared" si="49"/>
        <v>-6.9429058121097592E-2</v>
      </c>
      <c r="U515" s="34">
        <v>9.0070369719130738E-4</v>
      </c>
      <c r="V515">
        <v>514</v>
      </c>
    </row>
    <row r="516" spans="3:22" x14ac:dyDescent="0.2">
      <c r="C516">
        <f t="shared" ref="C516:C579" si="53">C515+tstep</f>
        <v>5.1399999999999348</v>
      </c>
      <c r="D516" s="1">
        <v>40759</v>
      </c>
      <c r="E516">
        <v>5393.14</v>
      </c>
      <c r="F516" s="2">
        <f t="shared" ref="F516:F579" si="54">E516/E515-1</f>
        <v>-3.4268002027035505E-2</v>
      </c>
      <c r="G516" s="2">
        <f t="shared" si="50"/>
        <v>2.7572119803702458E-2</v>
      </c>
      <c r="H516" s="29">
        <f t="shared" si="52"/>
        <v>-8.8705357106560138E-3</v>
      </c>
      <c r="I516">
        <f t="shared" si="51"/>
        <v>7.6022179046972131E-4</v>
      </c>
      <c r="K516" s="53">
        <f t="shared" si="48"/>
        <v>-5.99839318512944E-2</v>
      </c>
      <c r="L516" s="54">
        <f t="shared" si="49"/>
        <v>-7.3012877998798589E-2</v>
      </c>
      <c r="U516" s="34">
        <v>9.2389202033582585E-4</v>
      </c>
      <c r="V516">
        <v>515</v>
      </c>
    </row>
    <row r="517" spans="3:22" x14ac:dyDescent="0.2">
      <c r="C517">
        <f t="shared" si="53"/>
        <v>5.1499999999999346</v>
      </c>
      <c r="D517" s="1">
        <v>40760</v>
      </c>
      <c r="E517">
        <v>5246.99</v>
      </c>
      <c r="F517" s="2">
        <f t="shared" si="54"/>
        <v>-2.7099240887497933E-2</v>
      </c>
      <c r="G517" s="2">
        <f t="shared" si="50"/>
        <v>2.5257399779176362E-2</v>
      </c>
      <c r="H517" s="29">
        <f t="shared" si="52"/>
        <v>-1.2175894629546713E-2</v>
      </c>
      <c r="I517">
        <f t="shared" si="51"/>
        <v>6.379362436051381E-4</v>
      </c>
      <c r="K517" s="53">
        <f t="shared" si="48"/>
        <v>-5.4599087843238359E-2</v>
      </c>
      <c r="L517" s="54">
        <f t="shared" si="49"/>
        <v>-7.0933392909633242E-2</v>
      </c>
      <c r="U517" s="34">
        <v>9.5622245942461603E-4</v>
      </c>
      <c r="V517">
        <v>516</v>
      </c>
    </row>
    <row r="518" spans="3:22" x14ac:dyDescent="0.2">
      <c r="C518">
        <f t="shared" si="53"/>
        <v>5.1599999999999344</v>
      </c>
      <c r="D518" s="1">
        <v>40763</v>
      </c>
      <c r="E518">
        <v>5068.95</v>
      </c>
      <c r="F518" s="2">
        <f t="shared" si="54"/>
        <v>-3.3931835204564886E-2</v>
      </c>
      <c r="G518" s="2">
        <f t="shared" si="50"/>
        <v>2.3327516132616799E-2</v>
      </c>
      <c r="H518" s="29">
        <f t="shared" si="52"/>
        <v>-1.5404630515454366E-2</v>
      </c>
      <c r="I518">
        <f t="shared" si="51"/>
        <v>5.4417300891749707E-4</v>
      </c>
      <c r="K518" s="53">
        <f t="shared" si="48"/>
        <v>-5.0109507124918337E-2</v>
      </c>
      <c r="L518" s="54">
        <f t="shared" si="49"/>
        <v>-6.9672548077220869E-2</v>
      </c>
      <c r="U518" s="34">
        <v>9.8980198571152478E-4</v>
      </c>
      <c r="V518">
        <v>517</v>
      </c>
    </row>
    <row r="519" spans="3:22" x14ac:dyDescent="0.2">
      <c r="C519">
        <f t="shared" si="53"/>
        <v>5.1699999999999342</v>
      </c>
      <c r="D519" s="1">
        <v>40764</v>
      </c>
      <c r="E519">
        <v>5164.92</v>
      </c>
      <c r="F519" s="2">
        <f t="shared" si="54"/>
        <v>1.8932915100760672E-2</v>
      </c>
      <c r="G519" s="2">
        <f t="shared" si="50"/>
        <v>2.5623616096877536E-2</v>
      </c>
      <c r="H519" s="29">
        <f t="shared" si="52"/>
        <v>-1.358677873291766E-2</v>
      </c>
      <c r="I519">
        <f t="shared" si="51"/>
        <v>6.565697018801616E-4</v>
      </c>
      <c r="K519" s="53">
        <f t="shared" si="48"/>
        <v>-5.5451034395361552E-2</v>
      </c>
      <c r="L519" s="54">
        <f t="shared" si="49"/>
        <v>-7.319622356512738E-2</v>
      </c>
      <c r="U519" s="34">
        <v>1.0233993159225463E-3</v>
      </c>
      <c r="V519">
        <v>518</v>
      </c>
    </row>
    <row r="520" spans="3:22" x14ac:dyDescent="0.2">
      <c r="C520">
        <f t="shared" si="53"/>
        <v>5.179999999999934</v>
      </c>
      <c r="D520" s="1">
        <v>40765</v>
      </c>
      <c r="E520">
        <v>5007.16</v>
      </c>
      <c r="F520" s="2">
        <f t="shared" si="54"/>
        <v>-3.0544519566614858E-2</v>
      </c>
      <c r="G520" s="2">
        <f t="shared" si="50"/>
        <v>2.4857964532776354E-2</v>
      </c>
      <c r="H520" s="29">
        <f t="shared" si="52"/>
        <v>-1.5407616342888831E-2</v>
      </c>
      <c r="I520">
        <f t="shared" si="51"/>
        <v>6.1791840071276718E-4</v>
      </c>
      <c r="K520" s="53">
        <f t="shared" si="48"/>
        <v>-5.3669862506958724E-2</v>
      </c>
      <c r="L520" s="54">
        <f t="shared" si="49"/>
        <v>-7.3235889286695721E-2</v>
      </c>
      <c r="U520" s="34">
        <v>1.0387571456849098E-3</v>
      </c>
      <c r="V520">
        <v>519</v>
      </c>
    </row>
    <row r="521" spans="3:22" x14ac:dyDescent="0.2">
      <c r="C521">
        <f t="shared" si="53"/>
        <v>5.1899999999999338</v>
      </c>
      <c r="D521" s="1">
        <v>40766</v>
      </c>
      <c r="E521">
        <v>5162.83</v>
      </c>
      <c r="F521" s="2">
        <f t="shared" si="54"/>
        <v>3.1089479864833569E-2</v>
      </c>
      <c r="G521" s="2">
        <f t="shared" si="50"/>
        <v>2.2746156432780582E-2</v>
      </c>
      <c r="H521" s="29">
        <f t="shared" si="52"/>
        <v>-1.2582622472971794E-2</v>
      </c>
      <c r="I521">
        <f t="shared" si="51"/>
        <v>5.1738763246452543E-4</v>
      </c>
      <c r="K521" s="53">
        <f t="shared" si="48"/>
        <v>-4.8757062223151335E-2</v>
      </c>
      <c r="L521" s="54">
        <f t="shared" si="49"/>
        <v>-6.5498095132971293E-2</v>
      </c>
      <c r="U521" s="34">
        <v>1.0747843896408149E-3</v>
      </c>
      <c r="V521">
        <v>520</v>
      </c>
    </row>
    <row r="522" spans="3:22" x14ac:dyDescent="0.2">
      <c r="C522">
        <f t="shared" si="53"/>
        <v>5.1999999999999336</v>
      </c>
      <c r="D522" s="1">
        <v>40767</v>
      </c>
      <c r="E522">
        <v>5320.03</v>
      </c>
      <c r="F522" s="2">
        <f t="shared" si="54"/>
        <v>3.0448416856646343E-2</v>
      </c>
      <c r="G522" s="2">
        <f t="shared" si="50"/>
        <v>2.0193631275797916E-2</v>
      </c>
      <c r="H522" s="29">
        <f t="shared" si="52"/>
        <v>-8.5499053324877283E-3</v>
      </c>
      <c r="I522">
        <f t="shared" si="51"/>
        <v>4.0778274410288378E-4</v>
      </c>
      <c r="K522" s="53">
        <f t="shared" si="48"/>
        <v>-4.2819000750768943E-2</v>
      </c>
      <c r="L522" s="54">
        <f t="shared" si="49"/>
        <v>-5.5527316520104841E-2</v>
      </c>
      <c r="U522" s="34">
        <v>1.0785138112916481E-3</v>
      </c>
      <c r="V522">
        <v>521</v>
      </c>
    </row>
    <row r="523" spans="3:22" x14ac:dyDescent="0.2">
      <c r="C523">
        <f t="shared" si="53"/>
        <v>5.2099999999999334</v>
      </c>
      <c r="D523" s="1">
        <v>40770</v>
      </c>
      <c r="E523">
        <v>5350.58</v>
      </c>
      <c r="F523" s="2">
        <f t="shared" si="54"/>
        <v>5.7424488207773461E-3</v>
      </c>
      <c r="G523" s="2">
        <f t="shared" si="50"/>
        <v>1.770646976480009E-2</v>
      </c>
      <c r="H523" s="29">
        <f t="shared" si="52"/>
        <v>-7.2747375226982717E-3</v>
      </c>
      <c r="I523">
        <f t="shared" si="51"/>
        <v>3.1351907153177974E-4</v>
      </c>
      <c r="K523" s="53">
        <f t="shared" si="48"/>
        <v>-3.7032997857262946E-2</v>
      </c>
      <c r="L523" s="54">
        <f t="shared" si="49"/>
        <v>-4.8466145816809386E-2</v>
      </c>
      <c r="U523" s="34">
        <v>1.1202412182960142E-3</v>
      </c>
      <c r="V523">
        <v>522</v>
      </c>
    </row>
    <row r="524" spans="3:22" x14ac:dyDescent="0.2">
      <c r="C524">
        <f t="shared" si="53"/>
        <v>5.2199999999999331</v>
      </c>
      <c r="D524" s="1">
        <v>40771</v>
      </c>
      <c r="E524">
        <v>5357.63</v>
      </c>
      <c r="F524" s="2">
        <f t="shared" si="54"/>
        <v>1.3176141651933815E-3</v>
      </c>
      <c r="G524" s="2">
        <f t="shared" si="50"/>
        <v>1.7777793311226541E-2</v>
      </c>
      <c r="H524" s="29">
        <f t="shared" si="52"/>
        <v>-6.1724907076201154E-3</v>
      </c>
      <c r="I524">
        <f t="shared" si="51"/>
        <v>3.1604993501669113E-4</v>
      </c>
      <c r="K524" s="53">
        <f t="shared" si="48"/>
        <v>-3.7198921237861171E-2</v>
      </c>
      <c r="L524" s="54">
        <f t="shared" si="49"/>
        <v>-4.7529822382329459E-2</v>
      </c>
      <c r="U524" s="34">
        <v>1.1310287414363351E-3</v>
      </c>
      <c r="V524">
        <v>523</v>
      </c>
    </row>
    <row r="525" spans="3:22" x14ac:dyDescent="0.2">
      <c r="C525">
        <f t="shared" si="53"/>
        <v>5.2299999999999329</v>
      </c>
      <c r="D525" s="1">
        <v>40772</v>
      </c>
      <c r="E525">
        <v>5331.6</v>
      </c>
      <c r="F525" s="2">
        <f t="shared" si="54"/>
        <v>-4.8584915345031288E-3</v>
      </c>
      <c r="G525" s="2">
        <f t="shared" si="50"/>
        <v>1.7715644636386394E-2</v>
      </c>
      <c r="H525" s="29">
        <f t="shared" si="52"/>
        <v>-4.3171214412004999E-3</v>
      </c>
      <c r="I525">
        <f t="shared" si="51"/>
        <v>3.1384406488272601E-4</v>
      </c>
      <c r="K525" s="53">
        <f t="shared" si="48"/>
        <v>-3.7054341800272339E-2</v>
      </c>
      <c r="L525" s="54">
        <f t="shared" si="49"/>
        <v>-4.5529873678321009E-2</v>
      </c>
      <c r="U525" s="34">
        <v>1.1557828999579911E-3</v>
      </c>
      <c r="V525">
        <v>524</v>
      </c>
    </row>
    <row r="526" spans="3:22" x14ac:dyDescent="0.2">
      <c r="C526">
        <f t="shared" si="53"/>
        <v>5.2399999999999327</v>
      </c>
      <c r="D526" s="1">
        <v>40773</v>
      </c>
      <c r="E526">
        <v>5092.2299999999996</v>
      </c>
      <c r="F526" s="2">
        <f t="shared" si="54"/>
        <v>-4.4896466351564412E-2</v>
      </c>
      <c r="G526" s="2">
        <f t="shared" si="50"/>
        <v>2.0696103483944541E-2</v>
      </c>
      <c r="H526" s="29">
        <f t="shared" si="52"/>
        <v>-5.3799678736533903E-3</v>
      </c>
      <c r="I526">
        <f t="shared" si="51"/>
        <v>4.2832869941814136E-4</v>
      </c>
      <c r="K526" s="53">
        <f t="shared" si="48"/>
        <v>-4.3987925903955449E-2</v>
      </c>
      <c r="L526" s="54">
        <f t="shared" si="49"/>
        <v>-5.3526304214457011E-2</v>
      </c>
      <c r="U526" s="34">
        <v>1.1747244555666558E-3</v>
      </c>
      <c r="V526">
        <v>525</v>
      </c>
    </row>
    <row r="527" spans="3:22" x14ac:dyDescent="0.2">
      <c r="C527">
        <f t="shared" si="53"/>
        <v>5.2499999999999325</v>
      </c>
      <c r="D527" s="1">
        <v>40774</v>
      </c>
      <c r="E527">
        <v>5040.76</v>
      </c>
      <c r="F527" s="2">
        <f t="shared" si="54"/>
        <v>-1.0107556021624942E-2</v>
      </c>
      <c r="G527" s="2">
        <f t="shared" si="50"/>
        <v>1.3984156839439548E-2</v>
      </c>
      <c r="H527" s="29">
        <f t="shared" si="52"/>
        <v>-3.6807993870660916E-3</v>
      </c>
      <c r="I527">
        <f t="shared" si="51"/>
        <v>1.9555664251004389E-4</v>
      </c>
      <c r="K527" s="53">
        <f t="shared" si="48"/>
        <v>-2.8373603096835703E-2</v>
      </c>
      <c r="L527" s="54">
        <f t="shared" si="49"/>
        <v>-3.6212812920749966E-2</v>
      </c>
      <c r="U527" s="34">
        <v>1.1849097347147453E-3</v>
      </c>
      <c r="V527">
        <v>526</v>
      </c>
    </row>
    <row r="528" spans="3:22" x14ac:dyDescent="0.2">
      <c r="C528">
        <f t="shared" si="53"/>
        <v>5.2599999999999323</v>
      </c>
      <c r="D528" s="1">
        <v>40777</v>
      </c>
      <c r="E528">
        <v>5095.3</v>
      </c>
      <c r="F528" s="2">
        <f t="shared" si="54"/>
        <v>1.0819797014735899E-2</v>
      </c>
      <c r="G528" s="2">
        <f t="shared" si="50"/>
        <v>1.2459598933584117E-2</v>
      </c>
      <c r="H528" s="29">
        <f t="shared" si="52"/>
        <v>7.9436383486398694E-4</v>
      </c>
      <c r="I528">
        <f t="shared" si="51"/>
        <v>1.5524160558577047E-4</v>
      </c>
      <c r="K528" s="53">
        <f t="shared" si="48"/>
        <v>-2.4826951053696766E-2</v>
      </c>
      <c r="L528" s="54">
        <f t="shared" si="49"/>
        <v>-2.8190997655680949E-2</v>
      </c>
      <c r="U528" s="34">
        <v>1.2123968864143908E-3</v>
      </c>
      <c r="V528">
        <v>527</v>
      </c>
    </row>
    <row r="529" spans="3:22" x14ac:dyDescent="0.2">
      <c r="C529">
        <f t="shared" si="53"/>
        <v>5.2699999999999321</v>
      </c>
      <c r="D529" s="1">
        <v>40778</v>
      </c>
      <c r="E529">
        <v>5129.42</v>
      </c>
      <c r="F529" s="2">
        <f t="shared" si="54"/>
        <v>6.6963672403979047E-3</v>
      </c>
      <c r="G529" s="2">
        <f t="shared" si="50"/>
        <v>1.6396368671303157E-2</v>
      </c>
      <c r="H529" s="29">
        <f t="shared" si="52"/>
        <v>-4.2929095117228978E-4</v>
      </c>
      <c r="I529">
        <f t="shared" si="51"/>
        <v>2.6884090560529167E-4</v>
      </c>
      <c r="K529" s="53">
        <f t="shared" si="48"/>
        <v>-3.3985246963627772E-2</v>
      </c>
      <c r="L529" s="54">
        <f t="shared" si="49"/>
        <v>-3.8572948351648234E-2</v>
      </c>
      <c r="U529" s="34">
        <v>1.2224401460843026E-3</v>
      </c>
      <c r="V529">
        <v>528</v>
      </c>
    </row>
    <row r="530" spans="3:22" x14ac:dyDescent="0.2">
      <c r="C530">
        <f t="shared" si="53"/>
        <v>5.2799999999999319</v>
      </c>
      <c r="D530" s="1">
        <v>40779</v>
      </c>
      <c r="E530">
        <v>5205.8500000000004</v>
      </c>
      <c r="F530" s="2">
        <f t="shared" si="54"/>
        <v>1.4900320114165089E-2</v>
      </c>
      <c r="G530" s="2">
        <f t="shared" si="50"/>
        <v>2.1144035389022861E-2</v>
      </c>
      <c r="H530" s="29">
        <f t="shared" si="52"/>
        <v>4.1151930169057048E-3</v>
      </c>
      <c r="I530">
        <f t="shared" si="51"/>
        <v>4.4707023253225115E-4</v>
      </c>
      <c r="K530" s="53">
        <f t="shared" si="48"/>
        <v>-4.5029971339049464E-2</v>
      </c>
      <c r="L530" s="54">
        <f t="shared" si="49"/>
        <v>-4.5073188758991932E-2</v>
      </c>
      <c r="U530" s="34">
        <v>1.2429104104461075E-3</v>
      </c>
      <c r="V530">
        <v>529</v>
      </c>
    </row>
    <row r="531" spans="3:22" x14ac:dyDescent="0.2">
      <c r="C531">
        <f t="shared" si="53"/>
        <v>5.2899999999999316</v>
      </c>
      <c r="D531" s="1">
        <v>40780</v>
      </c>
      <c r="E531">
        <v>5131.1000000000004</v>
      </c>
      <c r="F531" s="2">
        <f t="shared" si="54"/>
        <v>-1.435884629791484E-2</v>
      </c>
      <c r="G531" s="2">
        <f t="shared" si="50"/>
        <v>2.0801644841541494E-2</v>
      </c>
      <c r="H531" s="29">
        <f t="shared" si="52"/>
        <v>-4.2963959936913597E-4</v>
      </c>
      <c r="I531">
        <f t="shared" si="51"/>
        <v>4.3270842811362985E-4</v>
      </c>
      <c r="K531" s="53">
        <f t="shared" si="48"/>
        <v>-4.4233451816824504E-2</v>
      </c>
      <c r="L531" s="54">
        <f t="shared" si="49"/>
        <v>-4.8821501853041807E-2</v>
      </c>
      <c r="U531" s="34">
        <v>1.2904772650346175E-3</v>
      </c>
      <c r="V531">
        <v>530</v>
      </c>
    </row>
    <row r="532" spans="3:22" x14ac:dyDescent="0.2">
      <c r="C532">
        <f t="shared" si="53"/>
        <v>5.2999999999999314</v>
      </c>
      <c r="D532" s="1">
        <v>40781</v>
      </c>
      <c r="E532">
        <v>5129.92</v>
      </c>
      <c r="F532" s="2">
        <f t="shared" si="54"/>
        <v>-2.2997018183246176E-4</v>
      </c>
      <c r="G532" s="2">
        <f t="shared" si="50"/>
        <v>2.2544862392837369E-2</v>
      </c>
      <c r="H532" s="29">
        <f t="shared" si="52"/>
        <v>-3.4974783032170166E-3</v>
      </c>
      <c r="I532">
        <f t="shared" si="51"/>
        <v>5.0827082031197266E-4</v>
      </c>
      <c r="K532" s="53">
        <f t="shared" ref="K532:K595" si="55">$M$2+factor*G532</f>
        <v>-4.8288782261272346E-2</v>
      </c>
      <c r="L532" s="54">
        <f t="shared" ref="L532:L595" si="56">H532+factor*G532</f>
        <v>-5.5944671001337536E-2</v>
      </c>
      <c r="U532" s="34">
        <v>1.3176141651933815E-3</v>
      </c>
      <c r="V532">
        <v>531</v>
      </c>
    </row>
    <row r="533" spans="3:22" x14ac:dyDescent="0.2">
      <c r="C533">
        <f t="shared" si="53"/>
        <v>5.3099999999999312</v>
      </c>
      <c r="D533" s="1">
        <v>40785</v>
      </c>
      <c r="E533">
        <v>5268.66</v>
      </c>
      <c r="F533" s="2">
        <f t="shared" si="54"/>
        <v>2.7045256066371426E-2</v>
      </c>
      <c r="G533" s="2">
        <f t="shared" si="50"/>
        <v>2.2470652053697988E-2</v>
      </c>
      <c r="H533" s="29">
        <f t="shared" si="52"/>
        <v>-1.3671975786576085E-3</v>
      </c>
      <c r="I533">
        <f t="shared" si="51"/>
        <v>5.0493020371836163E-4</v>
      </c>
      <c r="K533" s="53">
        <f t="shared" si="55"/>
        <v>-4.8116143196583597E-2</v>
      </c>
      <c r="L533" s="54">
        <f t="shared" si="56"/>
        <v>-5.3641751212089375E-2</v>
      </c>
      <c r="U533" s="34">
        <v>1.3193941057845215E-3</v>
      </c>
      <c r="V533">
        <v>532</v>
      </c>
    </row>
    <row r="534" spans="3:22" x14ac:dyDescent="0.2">
      <c r="C534">
        <f t="shared" si="53"/>
        <v>5.319999999999931</v>
      </c>
      <c r="D534" s="1">
        <v>40786</v>
      </c>
      <c r="E534">
        <v>5394.53</v>
      </c>
      <c r="F534" s="2">
        <f t="shared" si="54"/>
        <v>2.3890325054188422E-2</v>
      </c>
      <c r="G534" s="2">
        <f t="shared" ref="G534:G597" si="57">STDEVP(F534:F541)</f>
        <v>2.2577157662906782E-2</v>
      </c>
      <c r="H534" s="29">
        <f t="shared" si="52"/>
        <v>8.9007351024189552E-4</v>
      </c>
      <c r="I534">
        <f t="shared" ref="I534:I597" si="58">G534^2</f>
        <v>5.0972804813575047E-4</v>
      </c>
      <c r="K534" s="53">
        <f t="shared" si="55"/>
        <v>-4.8363912294139902E-2</v>
      </c>
      <c r="L534" s="54">
        <f t="shared" si="56"/>
        <v>-5.1632249220746176E-2</v>
      </c>
      <c r="U534" s="34">
        <v>1.3285233618924863E-3</v>
      </c>
      <c r="V534">
        <v>533</v>
      </c>
    </row>
    <row r="535" spans="3:22" x14ac:dyDescent="0.2">
      <c r="C535">
        <f t="shared" si="53"/>
        <v>5.3299999999999308</v>
      </c>
      <c r="D535" s="1">
        <v>40787</v>
      </c>
      <c r="E535">
        <v>5418.65</v>
      </c>
      <c r="F535" s="2">
        <f t="shared" si="54"/>
        <v>4.4711958224348258E-3</v>
      </c>
      <c r="G535" s="2">
        <f t="shared" si="57"/>
        <v>2.0880837116089151E-2</v>
      </c>
      <c r="H535" s="29">
        <f t="shared" si="52"/>
        <v>1.8230422459356911E-3</v>
      </c>
      <c r="I535">
        <f t="shared" si="58"/>
        <v>4.3600935866864633E-4</v>
      </c>
      <c r="K535" s="53">
        <f t="shared" si="55"/>
        <v>-4.4417680596358908E-2</v>
      </c>
      <c r="L535" s="54">
        <f t="shared" si="56"/>
        <v>-4.6753048787271385E-2</v>
      </c>
      <c r="U535" s="34">
        <v>1.3291697828314852E-3</v>
      </c>
      <c r="V535">
        <v>534</v>
      </c>
    </row>
    <row r="536" spans="3:22" x14ac:dyDescent="0.2">
      <c r="C536">
        <f t="shared" si="53"/>
        <v>5.3399999999999306</v>
      </c>
      <c r="D536" s="1">
        <v>40788</v>
      </c>
      <c r="E536">
        <v>5292.03</v>
      </c>
      <c r="F536" s="2">
        <f t="shared" si="54"/>
        <v>-2.3367443920533693E-2</v>
      </c>
      <c r="G536" s="2">
        <f t="shared" si="57"/>
        <v>2.1191890265470428E-2</v>
      </c>
      <c r="H536" s="29">
        <f t="shared" si="52"/>
        <v>3.975944489038763E-3</v>
      </c>
      <c r="I536">
        <f t="shared" si="58"/>
        <v>4.4909621302374031E-4</v>
      </c>
      <c r="K536" s="53">
        <f t="shared" si="55"/>
        <v>-4.5141298429135751E-2</v>
      </c>
      <c r="L536" s="54">
        <f t="shared" si="56"/>
        <v>-4.5323764376945158E-2</v>
      </c>
      <c r="U536" s="34">
        <v>1.3396411024333421E-3</v>
      </c>
      <c r="V536">
        <v>535</v>
      </c>
    </row>
    <row r="537" spans="3:22" x14ac:dyDescent="0.2">
      <c r="C537">
        <f t="shared" si="53"/>
        <v>5.3499999999999304</v>
      </c>
      <c r="D537" s="1">
        <v>40791</v>
      </c>
      <c r="E537">
        <v>5102.58</v>
      </c>
      <c r="F537" s="2">
        <f t="shared" si="54"/>
        <v>-3.579911678505221E-2</v>
      </c>
      <c r="G537" s="2">
        <f t="shared" si="57"/>
        <v>2.0557748216261423E-2</v>
      </c>
      <c r="H537" s="29">
        <f t="shared" si="52"/>
        <v>1.4067884126960362E-3</v>
      </c>
      <c r="I537">
        <f t="shared" si="58"/>
        <v>4.226210117231997E-4</v>
      </c>
      <c r="K537" s="53">
        <f t="shared" si="55"/>
        <v>-4.3666063421118478E-2</v>
      </c>
      <c r="L537" s="54">
        <f t="shared" si="56"/>
        <v>-4.6417685445270612E-2</v>
      </c>
      <c r="U537" s="34">
        <v>1.3606623820276997E-3</v>
      </c>
      <c r="V537">
        <v>536</v>
      </c>
    </row>
    <row r="538" spans="3:22" x14ac:dyDescent="0.2">
      <c r="C538">
        <f t="shared" si="53"/>
        <v>5.3599999999999302</v>
      </c>
      <c r="D538" s="1">
        <v>40792</v>
      </c>
      <c r="E538">
        <v>5156.84</v>
      </c>
      <c r="F538" s="2">
        <f t="shared" si="54"/>
        <v>1.063383621618863E-2</v>
      </c>
      <c r="G538" s="2">
        <f t="shared" si="57"/>
        <v>1.6929229386878377E-2</v>
      </c>
      <c r="H538" s="29">
        <f t="shared" si="52"/>
        <v>1.3881923328413093E-3</v>
      </c>
      <c r="I538">
        <f t="shared" si="58"/>
        <v>2.8659880763354641E-4</v>
      </c>
      <c r="K538" s="53">
        <f t="shared" si="55"/>
        <v>-3.5224866356466066E-2</v>
      </c>
      <c r="L538" s="54">
        <f t="shared" si="56"/>
        <v>-3.7995084460472929E-2</v>
      </c>
      <c r="U538" s="34">
        <v>1.3614456076997961E-3</v>
      </c>
      <c r="V538">
        <v>537</v>
      </c>
    </row>
    <row r="539" spans="3:22" x14ac:dyDescent="0.2">
      <c r="C539">
        <f t="shared" si="53"/>
        <v>5.3699999999999299</v>
      </c>
      <c r="D539" s="1">
        <v>40793</v>
      </c>
      <c r="E539">
        <v>5318.59</v>
      </c>
      <c r="F539" s="2">
        <f t="shared" si="54"/>
        <v>3.1366107926559694E-2</v>
      </c>
      <c r="G539" s="2">
        <f t="shared" si="57"/>
        <v>1.6831338036245178E-2</v>
      </c>
      <c r="H539" s="29">
        <f t="shared" si="52"/>
        <v>3.8551664014574881E-3</v>
      </c>
      <c r="I539">
        <f t="shared" si="58"/>
        <v>2.8329394009035371E-4</v>
      </c>
      <c r="K539" s="53">
        <f t="shared" si="55"/>
        <v>-3.4997137021033541E-2</v>
      </c>
      <c r="L539" s="54">
        <f t="shared" si="56"/>
        <v>-3.5300381056424225E-2</v>
      </c>
      <c r="U539" s="34">
        <v>1.3653236758714993E-3</v>
      </c>
      <c r="V539">
        <v>538</v>
      </c>
    </row>
    <row r="540" spans="3:22" x14ac:dyDescent="0.2">
      <c r="C540">
        <f t="shared" si="53"/>
        <v>5.3799999999999297</v>
      </c>
      <c r="D540" s="1">
        <v>40794</v>
      </c>
      <c r="E540">
        <v>5340.38</v>
      </c>
      <c r="F540" s="2">
        <f t="shared" si="54"/>
        <v>4.096950507559427E-3</v>
      </c>
      <c r="G540" s="2">
        <f t="shared" si="57"/>
        <v>1.53919195605108E-2</v>
      </c>
      <c r="H540" s="29">
        <f t="shared" si="52"/>
        <v>2.7748294407969219E-3</v>
      </c>
      <c r="I540">
        <f t="shared" si="58"/>
        <v>2.3691118775723497E-4</v>
      </c>
      <c r="K540" s="53">
        <f t="shared" si="55"/>
        <v>-3.1648548910153763E-2</v>
      </c>
      <c r="L540" s="54">
        <f t="shared" si="56"/>
        <v>-3.3032129906205014E-2</v>
      </c>
      <c r="U540" s="34">
        <v>1.3919702955247359E-3</v>
      </c>
      <c r="V540">
        <v>539</v>
      </c>
    </row>
    <row r="541" spans="3:22" x14ac:dyDescent="0.2">
      <c r="C541">
        <f t="shared" si="53"/>
        <v>5.3899999999999295</v>
      </c>
      <c r="D541" s="1">
        <v>40795</v>
      </c>
      <c r="E541">
        <v>5214.6499999999996</v>
      </c>
      <c r="F541" s="2">
        <f t="shared" si="54"/>
        <v>-2.3543268456551858E-2</v>
      </c>
      <c r="G541" s="2">
        <f t="shared" si="57"/>
        <v>1.6881383205865075E-2</v>
      </c>
      <c r="H541" s="29">
        <f t="shared" si="52"/>
        <v>1.8563872249332202E-3</v>
      </c>
      <c r="I541">
        <f t="shared" si="58"/>
        <v>2.8498109894326337E-4</v>
      </c>
      <c r="K541" s="53">
        <f t="shared" si="55"/>
        <v>-3.5113559494984799E-2</v>
      </c>
      <c r="L541" s="54">
        <f t="shared" si="56"/>
        <v>-3.741558270689975E-2</v>
      </c>
      <c r="U541" s="34">
        <v>1.4026197755807601E-3</v>
      </c>
      <c r="V541">
        <v>540</v>
      </c>
    </row>
    <row r="542" spans="3:22" x14ac:dyDescent="0.2">
      <c r="C542">
        <f t="shared" si="53"/>
        <v>5.3999999999999293</v>
      </c>
      <c r="D542" s="1">
        <v>40798</v>
      </c>
      <c r="E542">
        <v>5129.62</v>
      </c>
      <c r="F542" s="2">
        <f t="shared" si="54"/>
        <v>-1.6305984102480409E-2</v>
      </c>
      <c r="G542" s="2">
        <f t="shared" si="57"/>
        <v>1.5404067929541973E-2</v>
      </c>
      <c r="H542" s="29">
        <f t="shared" si="52"/>
        <v>2.487858328684256E-4</v>
      </c>
      <c r="I542">
        <f t="shared" si="58"/>
        <v>2.3728530877794354E-4</v>
      </c>
      <c r="K542" s="53">
        <f t="shared" si="55"/>
        <v>-3.1676810242622498E-2</v>
      </c>
      <c r="L542" s="54">
        <f t="shared" si="56"/>
        <v>-3.558643484660224E-2</v>
      </c>
      <c r="U542" s="34">
        <v>1.406550942662621E-3</v>
      </c>
      <c r="V542">
        <v>541</v>
      </c>
    </row>
    <row r="543" spans="3:22" x14ac:dyDescent="0.2">
      <c r="C543">
        <f t="shared" si="53"/>
        <v>5.4099999999999291</v>
      </c>
      <c r="D543" s="1">
        <v>40799</v>
      </c>
      <c r="E543">
        <v>5174.25</v>
      </c>
      <c r="F543" s="2">
        <f t="shared" si="54"/>
        <v>8.700449545970379E-3</v>
      </c>
      <c r="G543" s="2">
        <f t="shared" si="57"/>
        <v>2.1820268917088655E-2</v>
      </c>
      <c r="H543" s="29">
        <f t="shared" si="52"/>
        <v>-1.5856948191716792E-3</v>
      </c>
      <c r="I543">
        <f t="shared" si="58"/>
        <v>4.761241356140653E-4</v>
      </c>
      <c r="K543" s="53">
        <f t="shared" si="55"/>
        <v>-4.660312576942046E-2</v>
      </c>
      <c r="L543" s="54">
        <f t="shared" si="56"/>
        <v>-5.2347231025440311E-2</v>
      </c>
      <c r="U543" s="34">
        <v>1.4354900280939553E-3</v>
      </c>
      <c r="V543">
        <v>542</v>
      </c>
    </row>
    <row r="544" spans="3:22" x14ac:dyDescent="0.2">
      <c r="C544">
        <f t="shared" si="53"/>
        <v>5.4199999999999289</v>
      </c>
      <c r="D544" s="1">
        <v>40800</v>
      </c>
      <c r="E544">
        <v>5227.0200000000004</v>
      </c>
      <c r="F544" s="2">
        <f t="shared" si="54"/>
        <v>1.0198579504276051E-2</v>
      </c>
      <c r="G544" s="2">
        <f t="shared" si="57"/>
        <v>2.1628556286516172E-2</v>
      </c>
      <c r="H544" s="29">
        <f t="shared" si="52"/>
        <v>-2.9548693741629161E-3</v>
      </c>
      <c r="I544">
        <f t="shared" si="58"/>
        <v>4.6779444703899821E-4</v>
      </c>
      <c r="K544" s="53">
        <f t="shared" si="55"/>
        <v>-4.6157135498861392E-2</v>
      </c>
      <c r="L544" s="54">
        <f t="shared" si="56"/>
        <v>-5.3270415309872476E-2</v>
      </c>
      <c r="U544" s="34">
        <v>1.4601730816627967E-3</v>
      </c>
      <c r="V544">
        <v>543</v>
      </c>
    </row>
    <row r="545" spans="3:22" x14ac:dyDescent="0.2">
      <c r="C545">
        <f t="shared" si="53"/>
        <v>5.4299999999999287</v>
      </c>
      <c r="D545" s="1">
        <v>40801</v>
      </c>
      <c r="E545">
        <v>5337.54</v>
      </c>
      <c r="F545" s="2">
        <f t="shared" si="54"/>
        <v>2.1143978787148132E-2</v>
      </c>
      <c r="G545" s="2">
        <f t="shared" si="57"/>
        <v>2.1291628051229004E-2</v>
      </c>
      <c r="H545" s="29">
        <f t="shared" ref="H545:H608" si="59">AVERAGE(F536:F545)</f>
        <v>-1.2875910776915856E-3</v>
      </c>
      <c r="I545">
        <f t="shared" si="58"/>
        <v>4.5333342507188176E-4</v>
      </c>
      <c r="K545" s="53">
        <f t="shared" si="55"/>
        <v>-4.537332321499675E-2</v>
      </c>
      <c r="L545" s="54">
        <f t="shared" si="56"/>
        <v>-5.0819324729536507E-2</v>
      </c>
      <c r="U545" s="34">
        <v>1.4657587298612107E-3</v>
      </c>
      <c r="V545">
        <v>544</v>
      </c>
    </row>
    <row r="546" spans="3:22" x14ac:dyDescent="0.2">
      <c r="C546">
        <f t="shared" si="53"/>
        <v>5.4399999999999284</v>
      </c>
      <c r="D546" s="1">
        <v>40802</v>
      </c>
      <c r="E546">
        <v>5368.41</v>
      </c>
      <c r="F546" s="2">
        <f t="shared" si="54"/>
        <v>5.7835632145144533E-3</v>
      </c>
      <c r="G546" s="2">
        <f t="shared" si="57"/>
        <v>2.4672381729639016E-2</v>
      </c>
      <c r="H546" s="29">
        <f t="shared" si="59"/>
        <v>1.627509635813229E-3</v>
      </c>
      <c r="I546">
        <f t="shared" si="58"/>
        <v>6.0872642021302516E-4</v>
      </c>
      <c r="K546" s="53">
        <f t="shared" si="55"/>
        <v>-5.3238132347421634E-2</v>
      </c>
      <c r="L546" s="54">
        <f t="shared" si="56"/>
        <v>-5.5769033148456576E-2</v>
      </c>
      <c r="U546" s="34">
        <v>1.472621805578056E-3</v>
      </c>
      <c r="V546">
        <v>545</v>
      </c>
    </row>
    <row r="547" spans="3:22" x14ac:dyDescent="0.2">
      <c r="C547">
        <f t="shared" si="53"/>
        <v>5.4499999999999282</v>
      </c>
      <c r="D547" s="1">
        <v>40805</v>
      </c>
      <c r="E547">
        <v>5259.56</v>
      </c>
      <c r="F547" s="2">
        <f t="shared" si="54"/>
        <v>-2.0276022136908267E-2</v>
      </c>
      <c r="G547" s="2">
        <f t="shared" si="57"/>
        <v>2.4911529975611406E-2</v>
      </c>
      <c r="H547" s="29">
        <f t="shared" si="59"/>
        <v>3.1798191006276234E-3</v>
      </c>
      <c r="I547">
        <f t="shared" si="58"/>
        <v>6.2058432572578562E-4</v>
      </c>
      <c r="K547" s="53">
        <f t="shared" si="55"/>
        <v>-5.3794474361020105E-2</v>
      </c>
      <c r="L547" s="54">
        <f t="shared" si="56"/>
        <v>-5.477306569724065E-2</v>
      </c>
      <c r="U547" s="34">
        <v>1.4787625462113763E-3</v>
      </c>
      <c r="V547">
        <v>546</v>
      </c>
    </row>
    <row r="548" spans="3:22" x14ac:dyDescent="0.2">
      <c r="C548">
        <f t="shared" si="53"/>
        <v>5.459999999999928</v>
      </c>
      <c r="D548" s="1">
        <v>40806</v>
      </c>
      <c r="E548">
        <v>5363.71</v>
      </c>
      <c r="F548" s="2">
        <f t="shared" si="54"/>
        <v>1.9802036672269097E-2</v>
      </c>
      <c r="G548" s="2">
        <f t="shared" si="57"/>
        <v>2.408822332352217E-2</v>
      </c>
      <c r="H548" s="29">
        <f t="shared" si="59"/>
        <v>4.0966391462356703E-3</v>
      </c>
      <c r="I548">
        <f t="shared" si="58"/>
        <v>5.8024250288387746E-4</v>
      </c>
      <c r="K548" s="53">
        <f t="shared" si="55"/>
        <v>-5.1879176681248626E-2</v>
      </c>
      <c r="L548" s="54">
        <f t="shared" si="56"/>
        <v>-5.1940947971861127E-2</v>
      </c>
      <c r="U548" s="34">
        <v>1.4936107639667018E-3</v>
      </c>
      <c r="V548">
        <v>547</v>
      </c>
    </row>
    <row r="549" spans="3:22" x14ac:dyDescent="0.2">
      <c r="C549">
        <f t="shared" si="53"/>
        <v>5.4699999999999278</v>
      </c>
      <c r="D549" s="1">
        <v>40807</v>
      </c>
      <c r="E549">
        <v>5288.41</v>
      </c>
      <c r="F549" s="2">
        <f t="shared" si="54"/>
        <v>-1.4038790314912619E-2</v>
      </c>
      <c r="G549" s="2">
        <f t="shared" si="57"/>
        <v>2.2933402298774535E-2</v>
      </c>
      <c r="H549" s="29">
        <f t="shared" si="59"/>
        <v>-4.4385067791156139E-4</v>
      </c>
      <c r="I549">
        <f t="shared" si="58"/>
        <v>5.2594094099743711E-4</v>
      </c>
      <c r="K549" s="53">
        <f t="shared" si="55"/>
        <v>-4.9192661245429301E-2</v>
      </c>
      <c r="L549" s="54">
        <f t="shared" si="56"/>
        <v>-5.3794922360189033E-2</v>
      </c>
      <c r="U549" s="34">
        <v>1.5471867397092165E-3</v>
      </c>
      <c r="V549">
        <v>548</v>
      </c>
    </row>
    <row r="550" spans="3:22" x14ac:dyDescent="0.2">
      <c r="C550">
        <f t="shared" si="53"/>
        <v>5.4799999999999276</v>
      </c>
      <c r="D550" s="1">
        <v>40808</v>
      </c>
      <c r="E550">
        <v>5041.6099999999997</v>
      </c>
      <c r="F550" s="2">
        <f t="shared" si="54"/>
        <v>-4.6668091165397607E-2</v>
      </c>
      <c r="G550" s="2">
        <f t="shared" si="57"/>
        <v>2.2789651377035983E-2</v>
      </c>
      <c r="H550" s="29">
        <f t="shared" si="59"/>
        <v>-5.5203548452072652E-3</v>
      </c>
      <c r="I550">
        <f t="shared" si="58"/>
        <v>5.1936820988683814E-4</v>
      </c>
      <c r="K550" s="53">
        <f t="shared" si="55"/>
        <v>-4.8858246594251406E-2</v>
      </c>
      <c r="L550" s="54">
        <f t="shared" si="56"/>
        <v>-5.8537011876306839E-2</v>
      </c>
      <c r="U550" s="34">
        <v>1.5806625439429567E-3</v>
      </c>
      <c r="V550">
        <v>549</v>
      </c>
    </row>
    <row r="551" spans="3:22" x14ac:dyDescent="0.2">
      <c r="C551">
        <f t="shared" si="53"/>
        <v>5.4899999999999274</v>
      </c>
      <c r="D551" s="1">
        <v>40809</v>
      </c>
      <c r="E551">
        <v>5066.8100000000004</v>
      </c>
      <c r="F551" s="2">
        <f t="shared" si="54"/>
        <v>4.9984032878387374E-3</v>
      </c>
      <c r="G551" s="2">
        <f t="shared" si="57"/>
        <v>1.8682363736895174E-2</v>
      </c>
      <c r="H551" s="29">
        <f t="shared" si="59"/>
        <v>-2.6661876707682053E-3</v>
      </c>
      <c r="I551">
        <f t="shared" si="58"/>
        <v>3.4903071479765581E-4</v>
      </c>
      <c r="K551" s="53">
        <f t="shared" si="55"/>
        <v>-3.9303266724535615E-2</v>
      </c>
      <c r="L551" s="54">
        <f t="shared" si="56"/>
        <v>-4.6127864832151991E-2</v>
      </c>
      <c r="U551" s="34">
        <v>1.5848642283731174E-3</v>
      </c>
      <c r="V551">
        <v>550</v>
      </c>
    </row>
    <row r="552" spans="3:22" x14ac:dyDescent="0.2">
      <c r="C552">
        <f t="shared" si="53"/>
        <v>5.4999999999999272</v>
      </c>
      <c r="D552" s="1">
        <v>40812</v>
      </c>
      <c r="E552">
        <v>5089.37</v>
      </c>
      <c r="F552" s="2">
        <f t="shared" si="54"/>
        <v>4.4525056199067325E-3</v>
      </c>
      <c r="G552" s="2">
        <f t="shared" si="57"/>
        <v>2.184001139010408E-2</v>
      </c>
      <c r="H552" s="29">
        <f t="shared" si="59"/>
        <v>-5.9033869852949112E-4</v>
      </c>
      <c r="I552">
        <f t="shared" si="58"/>
        <v>4.7698609751987595E-4</v>
      </c>
      <c r="K552" s="53">
        <f t="shared" si="55"/>
        <v>-4.6649053629548208E-2</v>
      </c>
      <c r="L552" s="54">
        <f t="shared" si="56"/>
        <v>-5.1397802764925872E-2</v>
      </c>
      <c r="U552" s="34">
        <v>1.5851787484215674E-3</v>
      </c>
      <c r="V552">
        <v>551</v>
      </c>
    </row>
    <row r="553" spans="3:22" x14ac:dyDescent="0.2">
      <c r="C553">
        <f t="shared" si="53"/>
        <v>5.509999999999927</v>
      </c>
      <c r="D553" s="1">
        <v>40813</v>
      </c>
      <c r="E553">
        <v>5294.05</v>
      </c>
      <c r="F553" s="2">
        <f t="shared" si="54"/>
        <v>4.0217158508813577E-2</v>
      </c>
      <c r="G553" s="2">
        <f t="shared" si="57"/>
        <v>2.4911225699210185E-2</v>
      </c>
      <c r="H553" s="29">
        <f t="shared" si="59"/>
        <v>2.5613321977548285E-3</v>
      </c>
      <c r="I553">
        <f t="shared" si="58"/>
        <v>6.2056916583698993E-4</v>
      </c>
      <c r="K553" s="53">
        <f t="shared" si="55"/>
        <v>-5.3793766508261003E-2</v>
      </c>
      <c r="L553" s="54">
        <f t="shared" si="56"/>
        <v>-5.5390844747354347E-2</v>
      </c>
      <c r="U553" s="34">
        <v>1.6048738304288435E-3</v>
      </c>
      <c r="V553">
        <v>552</v>
      </c>
    </row>
    <row r="554" spans="3:22" x14ac:dyDescent="0.2">
      <c r="C554">
        <f t="shared" si="53"/>
        <v>5.5199999999999267</v>
      </c>
      <c r="D554" s="1">
        <v>40814</v>
      </c>
      <c r="E554">
        <v>5217.63</v>
      </c>
      <c r="F554" s="2">
        <f t="shared" si="54"/>
        <v>-1.4435073337048188E-2</v>
      </c>
      <c r="G554" s="2">
        <f t="shared" si="57"/>
        <v>2.1111677395315588E-2</v>
      </c>
      <c r="H554" s="29">
        <f t="shared" si="59"/>
        <v>9.7966913622404839E-5</v>
      </c>
      <c r="I554">
        <f t="shared" si="58"/>
        <v>4.4570292244387917E-4</v>
      </c>
      <c r="K554" s="53">
        <f t="shared" si="55"/>
        <v>-4.4954695389180323E-2</v>
      </c>
      <c r="L554" s="54">
        <f t="shared" si="56"/>
        <v>-4.9015138912406088E-2</v>
      </c>
      <c r="U554" s="34">
        <v>1.6463817258636215E-3</v>
      </c>
      <c r="V554">
        <v>553</v>
      </c>
    </row>
    <row r="555" spans="3:22" x14ac:dyDescent="0.2">
      <c r="C555">
        <f t="shared" si="53"/>
        <v>5.5299999999999265</v>
      </c>
      <c r="D555" s="1">
        <v>40815</v>
      </c>
      <c r="E555">
        <v>5196.84</v>
      </c>
      <c r="F555" s="2">
        <f t="shared" si="54"/>
        <v>-3.9845677060273976E-3</v>
      </c>
      <c r="G555" s="2">
        <f t="shared" si="57"/>
        <v>2.0981654324313641E-2</v>
      </c>
      <c r="H555" s="29">
        <f t="shared" si="59"/>
        <v>-2.4148877356951481E-3</v>
      </c>
      <c r="I555">
        <f t="shared" si="58"/>
        <v>4.4022981818498931E-4</v>
      </c>
      <c r="K555" s="53">
        <f t="shared" si="55"/>
        <v>-4.4652216494378678E-2</v>
      </c>
      <c r="L555" s="54">
        <f t="shared" si="56"/>
        <v>-5.1225514666921997E-2</v>
      </c>
      <c r="U555" s="34">
        <v>1.6838314862495096E-3</v>
      </c>
      <c r="V555">
        <v>554</v>
      </c>
    </row>
    <row r="556" spans="3:22" x14ac:dyDescent="0.2">
      <c r="C556">
        <f t="shared" si="53"/>
        <v>5.5399999999999263</v>
      </c>
      <c r="D556" s="1">
        <v>40816</v>
      </c>
      <c r="E556">
        <v>5128.4799999999996</v>
      </c>
      <c r="F556" s="2">
        <f t="shared" si="54"/>
        <v>-1.3154147520416326E-2</v>
      </c>
      <c r="G556" s="2">
        <f t="shared" si="57"/>
        <v>2.0840348410517621E-2</v>
      </c>
      <c r="H556" s="29">
        <f t="shared" si="59"/>
        <v>-4.3086588091882259E-3</v>
      </c>
      <c r="I556">
        <f t="shared" si="58"/>
        <v>4.3432012187176434E-4</v>
      </c>
      <c r="K556" s="53">
        <f t="shared" si="55"/>
        <v>-4.4323489782229913E-2</v>
      </c>
      <c r="L556" s="54">
        <f t="shared" si="56"/>
        <v>-5.2790559028266307E-2</v>
      </c>
      <c r="U556" s="34">
        <v>1.7312328740597405E-3</v>
      </c>
      <c r="V556">
        <v>555</v>
      </c>
    </row>
    <row r="557" spans="3:22" x14ac:dyDescent="0.2">
      <c r="C557">
        <f t="shared" si="53"/>
        <v>5.5499999999999261</v>
      </c>
      <c r="D557" s="1">
        <v>40819</v>
      </c>
      <c r="E557">
        <v>5075.5</v>
      </c>
      <c r="F557" s="2">
        <f t="shared" si="54"/>
        <v>-1.0330546282719122E-2</v>
      </c>
      <c r="G557" s="2">
        <f t="shared" si="57"/>
        <v>1.9691838406747406E-2</v>
      </c>
      <c r="H557" s="29">
        <f t="shared" si="59"/>
        <v>-3.3141112237693115E-3</v>
      </c>
      <c r="I557">
        <f t="shared" si="58"/>
        <v>3.8776849983745222E-4</v>
      </c>
      <c r="K557" s="53">
        <f t="shared" si="55"/>
        <v>-4.1651655976644435E-2</v>
      </c>
      <c r="L557" s="54">
        <f t="shared" si="56"/>
        <v>-4.9124177637261915E-2</v>
      </c>
      <c r="U557" s="34">
        <v>1.7617165443251093E-3</v>
      </c>
      <c r="V557">
        <v>556</v>
      </c>
    </row>
    <row r="558" spans="3:22" x14ac:dyDescent="0.2">
      <c r="C558">
        <f t="shared" si="53"/>
        <v>5.5599999999999259</v>
      </c>
      <c r="D558" s="1">
        <v>40820</v>
      </c>
      <c r="E558">
        <v>4944.4399999999996</v>
      </c>
      <c r="F558" s="2">
        <f t="shared" si="54"/>
        <v>-2.5822086493941576E-2</v>
      </c>
      <c r="G558" s="2">
        <f t="shared" si="57"/>
        <v>1.9345584242627403E-2</v>
      </c>
      <c r="H558" s="29">
        <f t="shared" si="59"/>
        <v>-7.8765235403903781E-3</v>
      </c>
      <c r="I558">
        <f t="shared" si="58"/>
        <v>3.7425162968859367E-4</v>
      </c>
      <c r="K558" s="53">
        <f t="shared" si="55"/>
        <v>-4.0846148338066081E-2</v>
      </c>
      <c r="L558" s="54">
        <f t="shared" si="56"/>
        <v>-5.2881082315304626E-2</v>
      </c>
      <c r="U558" s="34">
        <v>1.7778240050543292E-3</v>
      </c>
      <c r="V558">
        <v>557</v>
      </c>
    </row>
    <row r="559" spans="3:22" x14ac:dyDescent="0.2">
      <c r="C559">
        <f t="shared" si="53"/>
        <v>5.5699999999999257</v>
      </c>
      <c r="D559" s="1">
        <v>40821</v>
      </c>
      <c r="E559">
        <v>5102.17</v>
      </c>
      <c r="F559" s="2">
        <f t="shared" si="54"/>
        <v>3.1900478112789399E-2</v>
      </c>
      <c r="G559" s="2">
        <f t="shared" si="57"/>
        <v>1.4511888969063882E-2</v>
      </c>
      <c r="H559" s="29">
        <f t="shared" si="59"/>
        <v>-3.2825966976201769E-3</v>
      </c>
      <c r="I559">
        <f t="shared" si="58"/>
        <v>2.1059492145043796E-4</v>
      </c>
      <c r="K559" s="53">
        <f t="shared" si="55"/>
        <v>-2.9601291614650319E-2</v>
      </c>
      <c r="L559" s="54">
        <f t="shared" si="56"/>
        <v>-3.7042298749118664E-2</v>
      </c>
      <c r="U559" s="34">
        <v>1.781217836484883E-3</v>
      </c>
      <c r="V559">
        <v>558</v>
      </c>
    </row>
    <row r="560" spans="3:22" x14ac:dyDescent="0.2">
      <c r="C560">
        <f t="shared" si="53"/>
        <v>5.5799999999999255</v>
      </c>
      <c r="D560" s="1">
        <v>40822</v>
      </c>
      <c r="E560">
        <v>5291.26</v>
      </c>
      <c r="F560" s="2">
        <f t="shared" si="54"/>
        <v>3.7060701623034875E-2</v>
      </c>
      <c r="G560" s="2">
        <f t="shared" si="57"/>
        <v>1.3566734563503532E-2</v>
      </c>
      <c r="H560" s="29">
        <f t="shared" si="59"/>
        <v>5.0902825812230712E-3</v>
      </c>
      <c r="I560">
        <f t="shared" si="58"/>
        <v>1.840562867165614E-4</v>
      </c>
      <c r="K560" s="53">
        <f t="shared" si="55"/>
        <v>-2.7402533672634663E-2</v>
      </c>
      <c r="L560" s="54">
        <f t="shared" si="56"/>
        <v>-2.6470661528259762E-2</v>
      </c>
      <c r="U560" s="34">
        <v>1.7922596785133749E-3</v>
      </c>
      <c r="V560">
        <v>559</v>
      </c>
    </row>
    <row r="561" spans="3:22" x14ac:dyDescent="0.2">
      <c r="C561">
        <f t="shared" si="53"/>
        <v>5.5899999999999253</v>
      </c>
      <c r="D561" s="1">
        <v>40823</v>
      </c>
      <c r="E561">
        <v>5303.4</v>
      </c>
      <c r="F561" s="2">
        <f t="shared" si="54"/>
        <v>2.2943495500125088E-3</v>
      </c>
      <c r="G561" s="2">
        <f t="shared" si="57"/>
        <v>8.5036718800952787E-3</v>
      </c>
      <c r="H561" s="29">
        <f t="shared" si="59"/>
        <v>4.8198772074404487E-3</v>
      </c>
      <c r="I561">
        <f t="shared" si="58"/>
        <v>7.2312435444323172E-5</v>
      </c>
      <c r="K561" s="53">
        <f t="shared" si="55"/>
        <v>-1.562408856295236E-2</v>
      </c>
      <c r="L561" s="54">
        <f t="shared" si="56"/>
        <v>-1.4962621792360081E-2</v>
      </c>
      <c r="U561" s="34">
        <v>1.8195571016756951E-3</v>
      </c>
      <c r="V561">
        <v>560</v>
      </c>
    </row>
    <row r="562" spans="3:22" x14ac:dyDescent="0.2">
      <c r="C562">
        <f t="shared" si="53"/>
        <v>5.599999999999925</v>
      </c>
      <c r="D562" s="1">
        <v>40826</v>
      </c>
      <c r="E562">
        <v>5399</v>
      </c>
      <c r="F562" s="2">
        <f t="shared" si="54"/>
        <v>1.8026171889731213E-2</v>
      </c>
      <c r="G562" s="2">
        <f t="shared" si="57"/>
        <v>8.6318564930594373E-3</v>
      </c>
      <c r="H562" s="29">
        <f t="shared" si="59"/>
        <v>6.177243834422896E-3</v>
      </c>
      <c r="I562">
        <f t="shared" si="58"/>
        <v>7.4508946516772362E-5</v>
      </c>
      <c r="K562" s="53">
        <f t="shared" si="55"/>
        <v>-1.592229056480628E-2</v>
      </c>
      <c r="L562" s="54">
        <f t="shared" si="56"/>
        <v>-1.3903457167231554E-2</v>
      </c>
      <c r="U562" s="34">
        <v>1.8396927877466496E-3</v>
      </c>
      <c r="V562">
        <v>561</v>
      </c>
    </row>
    <row r="563" spans="3:22" x14ac:dyDescent="0.2">
      <c r="C563">
        <f t="shared" si="53"/>
        <v>5.6099999999999248</v>
      </c>
      <c r="D563" s="1">
        <v>40827</v>
      </c>
      <c r="E563">
        <v>5395.7</v>
      </c>
      <c r="F563" s="2">
        <f t="shared" si="54"/>
        <v>-6.1122430079652013E-4</v>
      </c>
      <c r="G563" s="2">
        <f t="shared" si="57"/>
        <v>8.0008650552255943E-3</v>
      </c>
      <c r="H563" s="29">
        <f t="shared" si="59"/>
        <v>2.0944055534618867E-3</v>
      </c>
      <c r="I563">
        <f t="shared" si="58"/>
        <v>6.4013841631930054E-5</v>
      </c>
      <c r="K563" s="53">
        <f t="shared" si="55"/>
        <v>-1.4454384974863545E-2</v>
      </c>
      <c r="L563" s="54">
        <f t="shared" si="56"/>
        <v>-1.6518389858249827E-2</v>
      </c>
      <c r="U563" s="34">
        <v>1.8479909847299858E-3</v>
      </c>
      <c r="V563">
        <v>562</v>
      </c>
    </row>
    <row r="564" spans="3:22" x14ac:dyDescent="0.2">
      <c r="C564">
        <f t="shared" si="53"/>
        <v>5.6199999999999246</v>
      </c>
      <c r="D564" s="1">
        <v>40828</v>
      </c>
      <c r="E564">
        <v>5441.8</v>
      </c>
      <c r="F564" s="2">
        <f t="shared" si="54"/>
        <v>8.5438404655560074E-3</v>
      </c>
      <c r="G564" s="2">
        <f t="shared" si="57"/>
        <v>1.0288978972012669E-2</v>
      </c>
      <c r="H564" s="29">
        <f t="shared" si="59"/>
        <v>4.3922969337223065E-3</v>
      </c>
      <c r="I564">
        <f t="shared" si="58"/>
        <v>1.0586308828651888E-4</v>
      </c>
      <c r="K564" s="53">
        <f t="shared" si="55"/>
        <v>-1.9777333920744419E-2</v>
      </c>
      <c r="L564" s="54">
        <f t="shared" si="56"/>
        <v>-1.9543447423870285E-2</v>
      </c>
      <c r="U564" s="34">
        <v>1.8483375183555584E-3</v>
      </c>
      <c r="V564">
        <v>563</v>
      </c>
    </row>
    <row r="565" spans="3:22" x14ac:dyDescent="0.2">
      <c r="C565">
        <f t="shared" si="53"/>
        <v>5.6299999999999244</v>
      </c>
      <c r="D565" s="1">
        <v>40829</v>
      </c>
      <c r="E565">
        <v>5403.38</v>
      </c>
      <c r="F565" s="2">
        <f t="shared" si="54"/>
        <v>-7.0601639163512253E-3</v>
      </c>
      <c r="G565" s="2">
        <f t="shared" si="57"/>
        <v>1.0490662315659966E-2</v>
      </c>
      <c r="H565" s="29">
        <f t="shared" si="59"/>
        <v>4.0847373126899232E-3</v>
      </c>
      <c r="I565">
        <f t="shared" si="58"/>
        <v>1.1005399582120813E-4</v>
      </c>
      <c r="K565" s="53">
        <f t="shared" si="55"/>
        <v>-2.0246519538467758E-2</v>
      </c>
      <c r="L565" s="54">
        <f t="shared" si="56"/>
        <v>-2.0320192662626003E-2</v>
      </c>
      <c r="U565" s="34">
        <v>1.8512365310674461E-3</v>
      </c>
      <c r="V565">
        <v>564</v>
      </c>
    </row>
    <row r="566" spans="3:22" x14ac:dyDescent="0.2">
      <c r="C566">
        <f t="shared" si="53"/>
        <v>5.6399999999999242</v>
      </c>
      <c r="D566" s="1">
        <v>40830</v>
      </c>
      <c r="E566">
        <v>5466.36</v>
      </c>
      <c r="F566" s="2">
        <f t="shared" si="54"/>
        <v>1.1655667378566603E-2</v>
      </c>
      <c r="G566" s="2">
        <f t="shared" si="57"/>
        <v>1.0192402658218497E-2</v>
      </c>
      <c r="H566" s="29">
        <f t="shared" si="59"/>
        <v>6.5657188025882163E-3</v>
      </c>
      <c r="I566">
        <f t="shared" si="58"/>
        <v>1.0388507194725948E-4</v>
      </c>
      <c r="K566" s="53">
        <f t="shared" si="55"/>
        <v>-1.9552663818466643E-2</v>
      </c>
      <c r="L566" s="54">
        <f t="shared" si="56"/>
        <v>-1.7145355452726597E-2</v>
      </c>
      <c r="U566" s="34">
        <v>1.8550225794335962E-3</v>
      </c>
      <c r="V566">
        <v>565</v>
      </c>
    </row>
    <row r="567" spans="3:22" x14ac:dyDescent="0.2">
      <c r="C567">
        <f t="shared" si="53"/>
        <v>5.649999999999924</v>
      </c>
      <c r="D567" s="1">
        <v>40833</v>
      </c>
      <c r="E567">
        <v>5436.7</v>
      </c>
      <c r="F567" s="2">
        <f t="shared" si="54"/>
        <v>-5.4259141366466146E-3</v>
      </c>
      <c r="G567" s="2">
        <f t="shared" si="57"/>
        <v>9.6999155418204981E-3</v>
      </c>
      <c r="H567" s="29">
        <f t="shared" si="59"/>
        <v>7.0561820171954667E-3</v>
      </c>
      <c r="I567">
        <f t="shared" si="58"/>
        <v>9.4088361518450847E-5</v>
      </c>
      <c r="K567" s="53">
        <f t="shared" si="55"/>
        <v>-1.8406967462241654E-2</v>
      </c>
      <c r="L567" s="54">
        <f t="shared" si="56"/>
        <v>-1.5509195881894358E-2</v>
      </c>
      <c r="U567" s="34">
        <v>1.8761329836851637E-3</v>
      </c>
      <c r="V567">
        <v>566</v>
      </c>
    </row>
    <row r="568" spans="3:22" x14ac:dyDescent="0.2">
      <c r="C568">
        <f t="shared" si="53"/>
        <v>5.6599999999999238</v>
      </c>
      <c r="D568" s="1">
        <v>40834</v>
      </c>
      <c r="E568">
        <v>5410.35</v>
      </c>
      <c r="F568" s="2">
        <f t="shared" si="54"/>
        <v>-4.8466900877369712E-3</v>
      </c>
      <c r="G568" s="2">
        <f t="shared" si="57"/>
        <v>1.2615804203447002E-2</v>
      </c>
      <c r="H568" s="29">
        <f t="shared" si="59"/>
        <v>9.1537216578159268E-3</v>
      </c>
      <c r="I568">
        <f t="shared" si="58"/>
        <v>1.5915851569971105E-4</v>
      </c>
      <c r="K568" s="53">
        <f t="shared" si="55"/>
        <v>-2.5190338851156267E-2</v>
      </c>
      <c r="L568" s="54">
        <f t="shared" si="56"/>
        <v>-2.019502763018851E-2</v>
      </c>
      <c r="U568" s="34">
        <v>1.9642550653682367E-3</v>
      </c>
      <c r="V568">
        <v>567</v>
      </c>
    </row>
    <row r="569" spans="3:22" x14ac:dyDescent="0.2">
      <c r="C569">
        <f t="shared" si="53"/>
        <v>5.6699999999999235</v>
      </c>
      <c r="D569" s="1">
        <v>40835</v>
      </c>
      <c r="E569">
        <v>5450.49</v>
      </c>
      <c r="F569" s="2">
        <f t="shared" si="54"/>
        <v>7.419113366048391E-3</v>
      </c>
      <c r="G569" s="2">
        <f t="shared" si="57"/>
        <v>1.2335351834009261E-2</v>
      </c>
      <c r="H569" s="29">
        <f t="shared" si="59"/>
        <v>6.7055851831418264E-3</v>
      </c>
      <c r="I569">
        <f t="shared" si="58"/>
        <v>1.5216090486879562E-4</v>
      </c>
      <c r="K569" s="53">
        <f t="shared" si="55"/>
        <v>-2.453790907774506E-2</v>
      </c>
      <c r="L569" s="54">
        <f t="shared" si="56"/>
        <v>-2.1990734331451406E-2</v>
      </c>
      <c r="U569" s="34">
        <v>2.0022497571867692E-3</v>
      </c>
      <c r="V569">
        <v>568</v>
      </c>
    </row>
    <row r="570" spans="3:22" x14ac:dyDescent="0.2">
      <c r="C570">
        <f t="shared" si="53"/>
        <v>5.6799999999999233</v>
      </c>
      <c r="D570" s="1">
        <v>40836</v>
      </c>
      <c r="E570">
        <v>5384.68</v>
      </c>
      <c r="F570" s="2">
        <f t="shared" si="54"/>
        <v>-1.207414379257632E-2</v>
      </c>
      <c r="G570" s="2">
        <f t="shared" si="57"/>
        <v>1.6748991076800644E-2</v>
      </c>
      <c r="H570" s="29">
        <f t="shared" si="59"/>
        <v>1.7921006415807072E-3</v>
      </c>
      <c r="I570">
        <f t="shared" si="58"/>
        <v>2.8052870209074757E-4</v>
      </c>
      <c r="K570" s="53">
        <f t="shared" si="55"/>
        <v>-3.4805569346996017E-2</v>
      </c>
      <c r="L570" s="54">
        <f t="shared" si="56"/>
        <v>-3.7171879142263477E-2</v>
      </c>
      <c r="U570" s="34">
        <v>2.0023047195818489E-3</v>
      </c>
      <c r="V570">
        <v>569</v>
      </c>
    </row>
    <row r="571" spans="3:22" x14ac:dyDescent="0.2">
      <c r="C571">
        <f t="shared" si="53"/>
        <v>5.6899999999999231</v>
      </c>
      <c r="D571" s="1">
        <v>40837</v>
      </c>
      <c r="E571">
        <v>5488.65</v>
      </c>
      <c r="F571" s="2">
        <f t="shared" si="54"/>
        <v>1.9308482583923148E-2</v>
      </c>
      <c r="G571" s="2">
        <f t="shared" si="57"/>
        <v>1.8100095217876221E-2</v>
      </c>
      <c r="H571" s="29">
        <f t="shared" si="59"/>
        <v>3.4935139449717711E-3</v>
      </c>
      <c r="I571">
        <f t="shared" si="58"/>
        <v>3.2761344689618562E-4</v>
      </c>
      <c r="K571" s="53">
        <f t="shared" si="55"/>
        <v>-3.7948707593194964E-2</v>
      </c>
      <c r="L571" s="54">
        <f t="shared" si="56"/>
        <v>-3.8613604085071362E-2</v>
      </c>
      <c r="U571" s="34">
        <v>2.033842100899852E-3</v>
      </c>
      <c r="V571">
        <v>570</v>
      </c>
    </row>
    <row r="572" spans="3:22" x14ac:dyDescent="0.2">
      <c r="C572">
        <f t="shared" si="53"/>
        <v>5.6999999999999229</v>
      </c>
      <c r="D572" s="1">
        <v>40840</v>
      </c>
      <c r="E572">
        <v>5548.06</v>
      </c>
      <c r="F572" s="2">
        <f t="shared" si="54"/>
        <v>1.0824155302305849E-2</v>
      </c>
      <c r="G572" s="2">
        <f t="shared" si="57"/>
        <v>1.7282156558758078E-2</v>
      </c>
      <c r="H572" s="29">
        <f t="shared" si="59"/>
        <v>2.7733122862292348E-3</v>
      </c>
      <c r="I572">
        <f t="shared" si="58"/>
        <v>2.9867293532142485E-4</v>
      </c>
      <c r="K572" s="53">
        <f t="shared" si="55"/>
        <v>-3.6045897732459656E-2</v>
      </c>
      <c r="L572" s="54">
        <f t="shared" si="56"/>
        <v>-3.7430995883078591E-2</v>
      </c>
      <c r="U572" s="34">
        <v>2.0801422887247191E-3</v>
      </c>
      <c r="V572">
        <v>571</v>
      </c>
    </row>
    <row r="573" spans="3:22" x14ac:dyDescent="0.2">
      <c r="C573">
        <f t="shared" si="53"/>
        <v>5.7099999999999227</v>
      </c>
      <c r="D573" s="1">
        <v>40841</v>
      </c>
      <c r="E573">
        <v>5525.54</v>
      </c>
      <c r="F573" s="2">
        <f t="shared" si="54"/>
        <v>-4.0590765060219969E-3</v>
      </c>
      <c r="G573" s="2">
        <f t="shared" si="57"/>
        <v>1.7313606163684381E-2</v>
      </c>
      <c r="H573" s="29">
        <f t="shared" si="59"/>
        <v>2.4285270657066873E-3</v>
      </c>
      <c r="I573">
        <f t="shared" si="58"/>
        <v>2.997609583911698E-4</v>
      </c>
      <c r="K573" s="53">
        <f t="shared" si="55"/>
        <v>-3.6119060454019386E-2</v>
      </c>
      <c r="L573" s="54">
        <f t="shared" si="56"/>
        <v>-3.7848943825160866E-2</v>
      </c>
      <c r="U573" s="34">
        <v>2.089408423561645E-3</v>
      </c>
      <c r="V573">
        <v>572</v>
      </c>
    </row>
    <row r="574" spans="3:22" x14ac:dyDescent="0.2">
      <c r="C574">
        <f t="shared" si="53"/>
        <v>5.7199999999999225</v>
      </c>
      <c r="D574" s="1">
        <v>40842</v>
      </c>
      <c r="E574">
        <v>5553.24</v>
      </c>
      <c r="F574" s="2">
        <f t="shared" si="54"/>
        <v>5.0130846939846485E-3</v>
      </c>
      <c r="G574" s="2">
        <f t="shared" si="57"/>
        <v>1.7293463838417778E-2</v>
      </c>
      <c r="H574" s="29">
        <f t="shared" si="59"/>
        <v>2.0754514885495514E-3</v>
      </c>
      <c r="I574">
        <f t="shared" si="58"/>
        <v>2.9906389153066333E-4</v>
      </c>
      <c r="K574" s="53">
        <f t="shared" si="55"/>
        <v>-3.6072202398457189E-2</v>
      </c>
      <c r="L574" s="54">
        <f t="shared" si="56"/>
        <v>-3.8155161346755805E-2</v>
      </c>
      <c r="U574" s="34">
        <v>2.0961281495801565E-3</v>
      </c>
      <c r="V574">
        <v>573</v>
      </c>
    </row>
    <row r="575" spans="3:22" x14ac:dyDescent="0.2">
      <c r="C575">
        <f t="shared" si="53"/>
        <v>5.7299999999999223</v>
      </c>
      <c r="D575" s="1">
        <v>40843</v>
      </c>
      <c r="E575">
        <v>5713.82</v>
      </c>
      <c r="F575" s="2">
        <f t="shared" si="54"/>
        <v>2.8916452377350854E-2</v>
      </c>
      <c r="G575" s="2">
        <f t="shared" si="57"/>
        <v>1.7216099609358198E-2</v>
      </c>
      <c r="H575" s="29">
        <f t="shared" si="59"/>
        <v>5.6731131179197595E-3</v>
      </c>
      <c r="I575">
        <f t="shared" si="58"/>
        <v>2.9639408575934348E-4</v>
      </c>
      <c r="K575" s="53">
        <f t="shared" si="55"/>
        <v>-3.5892226288657625E-2</v>
      </c>
      <c r="L575" s="54">
        <f t="shared" si="56"/>
        <v>-3.4377523607586037E-2</v>
      </c>
      <c r="U575" s="34">
        <v>2.1024519135153241E-3</v>
      </c>
      <c r="V575">
        <v>574</v>
      </c>
    </row>
    <row r="576" spans="3:22" x14ac:dyDescent="0.2">
      <c r="C576">
        <f t="shared" si="53"/>
        <v>5.7399999999999221</v>
      </c>
      <c r="D576" s="1">
        <v>40844</v>
      </c>
      <c r="E576">
        <v>5702.24</v>
      </c>
      <c r="F576" s="2">
        <f t="shared" si="54"/>
        <v>-2.0266651732115948E-3</v>
      </c>
      <c r="G576" s="2">
        <f t="shared" si="57"/>
        <v>1.3993014424521711E-2</v>
      </c>
      <c r="H576" s="29">
        <f t="shared" si="59"/>
        <v>4.3048798627419397E-3</v>
      </c>
      <c r="I576">
        <f t="shared" si="58"/>
        <v>1.9580445268487266E-4</v>
      </c>
      <c r="K576" s="53">
        <f t="shared" si="55"/>
        <v>-2.8394208921060732E-2</v>
      </c>
      <c r="L576" s="54">
        <f t="shared" si="56"/>
        <v>-2.8247739495166964E-2</v>
      </c>
      <c r="U576" s="34">
        <v>2.1214087949570359E-3</v>
      </c>
      <c r="V576">
        <v>575</v>
      </c>
    </row>
    <row r="577" spans="3:22" x14ac:dyDescent="0.2">
      <c r="C577">
        <f t="shared" si="53"/>
        <v>5.7499999999999218</v>
      </c>
      <c r="D577" s="1">
        <v>40847</v>
      </c>
      <c r="E577">
        <v>5544.22</v>
      </c>
      <c r="F577" s="2">
        <f t="shared" si="54"/>
        <v>-2.7711916720446594E-2</v>
      </c>
      <c r="G577" s="2">
        <f t="shared" si="57"/>
        <v>1.4943693822406918E-2</v>
      </c>
      <c r="H577" s="29">
        <f t="shared" si="59"/>
        <v>2.0762796043619415E-3</v>
      </c>
      <c r="I577">
        <f t="shared" si="58"/>
        <v>2.2331398505784269E-4</v>
      </c>
      <c r="K577" s="53">
        <f t="shared" si="55"/>
        <v>-3.0605819917225406E-2</v>
      </c>
      <c r="L577" s="54">
        <f t="shared" si="56"/>
        <v>-3.2687950749711633E-2</v>
      </c>
      <c r="U577" s="34">
        <v>2.1384207318078108E-3</v>
      </c>
      <c r="V577">
        <v>576</v>
      </c>
    </row>
    <row r="578" spans="3:22" x14ac:dyDescent="0.2">
      <c r="C578">
        <f t="shared" si="53"/>
        <v>5.7599999999999216</v>
      </c>
      <c r="D578" s="1">
        <v>40848</v>
      </c>
      <c r="E578">
        <v>5421.57</v>
      </c>
      <c r="F578" s="2">
        <f t="shared" si="54"/>
        <v>-2.212213801039653E-2</v>
      </c>
      <c r="G578" s="2">
        <f t="shared" si="57"/>
        <v>1.2310970225855823E-2</v>
      </c>
      <c r="H578" s="29">
        <f t="shared" si="59"/>
        <v>3.4873481209598547E-4</v>
      </c>
      <c r="I578">
        <f t="shared" si="58"/>
        <v>1.5155998790190856E-4</v>
      </c>
      <c r="K578" s="53">
        <f t="shared" si="55"/>
        <v>-2.4481188975451613E-2</v>
      </c>
      <c r="L578" s="54">
        <f t="shared" si="56"/>
        <v>-2.8290864600203799E-2</v>
      </c>
      <c r="U578" s="34">
        <v>2.142324729352385E-3</v>
      </c>
      <c r="V578">
        <v>577</v>
      </c>
    </row>
    <row r="579" spans="3:22" x14ac:dyDescent="0.2">
      <c r="C579">
        <f t="shared" si="53"/>
        <v>5.7699999999999214</v>
      </c>
      <c r="D579" s="1">
        <v>40849</v>
      </c>
      <c r="E579">
        <v>5484.1</v>
      </c>
      <c r="F579" s="2">
        <f t="shared" si="54"/>
        <v>1.1533559467091781E-2</v>
      </c>
      <c r="G579" s="2">
        <f t="shared" si="57"/>
        <v>1.1376675530446353E-2</v>
      </c>
      <c r="H579" s="29">
        <f t="shared" si="59"/>
        <v>7.6017942220032444E-4</v>
      </c>
      <c r="I579">
        <f t="shared" si="58"/>
        <v>1.2942874612505679E-4</v>
      </c>
      <c r="K579" s="53">
        <f t="shared" si="55"/>
        <v>-2.2307694497058158E-2</v>
      </c>
      <c r="L579" s="54">
        <f t="shared" si="56"/>
        <v>-2.5705925511706005E-2</v>
      </c>
      <c r="U579" s="34">
        <v>2.1430703777640669E-3</v>
      </c>
      <c r="V579">
        <v>578</v>
      </c>
    </row>
    <row r="580" spans="3:22" x14ac:dyDescent="0.2">
      <c r="C580">
        <f t="shared" ref="C580:C643" si="60">C579+tstep</f>
        <v>5.7799999999999212</v>
      </c>
      <c r="D580" s="1">
        <v>40850</v>
      </c>
      <c r="E580">
        <v>5545.64</v>
      </c>
      <c r="F580" s="2">
        <f t="shared" ref="F580:F643" si="61">E580/E579-1</f>
        <v>1.1221531336044199E-2</v>
      </c>
      <c r="G580" s="2">
        <f t="shared" si="57"/>
        <v>1.1101707497223371E-2</v>
      </c>
      <c r="H580" s="29">
        <f t="shared" si="59"/>
        <v>3.0897469350623765E-3</v>
      </c>
      <c r="I580">
        <f t="shared" si="58"/>
        <v>1.2324790935390559E-4</v>
      </c>
      <c r="K580" s="53">
        <f t="shared" si="55"/>
        <v>-2.166802319754068E-2</v>
      </c>
      <c r="L580" s="54">
        <f t="shared" si="56"/>
        <v>-2.2736686699326474E-2</v>
      </c>
      <c r="U580" s="34">
        <v>2.1510686750625396E-3</v>
      </c>
      <c r="V580">
        <v>579</v>
      </c>
    </row>
    <row r="581" spans="3:22" x14ac:dyDescent="0.2">
      <c r="C581">
        <f t="shared" si="60"/>
        <v>5.789999999999921</v>
      </c>
      <c r="D581" s="1">
        <v>40851</v>
      </c>
      <c r="E581">
        <v>5527.16</v>
      </c>
      <c r="F581" s="2">
        <f t="shared" si="61"/>
        <v>-3.3323475739500674E-3</v>
      </c>
      <c r="G581" s="2">
        <f t="shared" si="57"/>
        <v>1.0387994593926935E-2</v>
      </c>
      <c r="H581" s="29">
        <f t="shared" si="59"/>
        <v>8.2566391927505476E-4</v>
      </c>
      <c r="I581">
        <f t="shared" si="58"/>
        <v>1.0791043168345522E-4</v>
      </c>
      <c r="K581" s="53">
        <f t="shared" si="55"/>
        <v>-2.0007678702281501E-2</v>
      </c>
      <c r="L581" s="54">
        <f t="shared" si="56"/>
        <v>-2.3340425219854615E-2</v>
      </c>
      <c r="U581" s="34">
        <v>2.1994706358807736E-3</v>
      </c>
      <c r="V581">
        <v>580</v>
      </c>
    </row>
    <row r="582" spans="3:22" x14ac:dyDescent="0.2">
      <c r="C582">
        <f t="shared" si="60"/>
        <v>5.7999999999999208</v>
      </c>
      <c r="D582" s="1">
        <v>40854</v>
      </c>
      <c r="E582">
        <v>5510.82</v>
      </c>
      <c r="F582" s="2">
        <f t="shared" si="61"/>
        <v>-2.9563102931704499E-3</v>
      </c>
      <c r="G582" s="2">
        <f t="shared" si="57"/>
        <v>1.0345328352632209E-2</v>
      </c>
      <c r="H582" s="29">
        <f t="shared" si="59"/>
        <v>-5.5238264027257511E-4</v>
      </c>
      <c r="I582">
        <f t="shared" si="58"/>
        <v>1.0702581872377585E-4</v>
      </c>
      <c r="K582" s="53">
        <f t="shared" si="55"/>
        <v>-1.9908422182552201E-2</v>
      </c>
      <c r="L582" s="54">
        <f t="shared" si="56"/>
        <v>-2.4619215259672946E-2</v>
      </c>
      <c r="U582" s="34">
        <v>2.2413626316664104E-3</v>
      </c>
      <c r="V582">
        <v>581</v>
      </c>
    </row>
    <row r="583" spans="3:22" x14ac:dyDescent="0.2">
      <c r="C583">
        <f t="shared" si="60"/>
        <v>5.8099999999999206</v>
      </c>
      <c r="D583" s="1">
        <v>40855</v>
      </c>
      <c r="E583">
        <v>5567.34</v>
      </c>
      <c r="F583" s="2">
        <f t="shared" si="61"/>
        <v>1.0256186919550991E-2</v>
      </c>
      <c r="G583" s="2">
        <f t="shared" si="57"/>
        <v>1.1519042159017461E-2</v>
      </c>
      <c r="H583" s="29">
        <f t="shared" si="59"/>
        <v>8.7914370228472374E-4</v>
      </c>
      <c r="I583">
        <f t="shared" si="58"/>
        <v>1.3268833226122166E-4</v>
      </c>
      <c r="K583" s="53">
        <f t="shared" si="55"/>
        <v>-2.2638888800768916E-2</v>
      </c>
      <c r="L583" s="54">
        <f t="shared" si="56"/>
        <v>-2.5918155535332364E-2</v>
      </c>
      <c r="U583" s="34">
        <v>2.2447949788479971E-3</v>
      </c>
      <c r="V583">
        <v>582</v>
      </c>
    </row>
    <row r="584" spans="3:22" x14ac:dyDescent="0.2">
      <c r="C584">
        <f t="shared" si="60"/>
        <v>5.8199999999999203</v>
      </c>
      <c r="D584" s="1">
        <v>40856</v>
      </c>
      <c r="E584">
        <v>5460.38</v>
      </c>
      <c r="F584" s="2">
        <f t="shared" si="61"/>
        <v>-1.9212047405044452E-2</v>
      </c>
      <c r="G584" s="2">
        <f t="shared" si="57"/>
        <v>1.0838672966587814E-2</v>
      </c>
      <c r="H584" s="29">
        <f t="shared" si="59"/>
        <v>-1.5433695076181864E-3</v>
      </c>
      <c r="I584">
        <f t="shared" si="58"/>
        <v>1.1747683167664148E-4</v>
      </c>
      <c r="K584" s="53">
        <f t="shared" si="55"/>
        <v>-2.1056113376397324E-2</v>
      </c>
      <c r="L584" s="54">
        <f t="shared" si="56"/>
        <v>-2.6757893320863681E-2</v>
      </c>
      <c r="U584" s="34">
        <v>2.2943495500125088E-3</v>
      </c>
      <c r="V584">
        <v>583</v>
      </c>
    </row>
    <row r="585" spans="3:22" x14ac:dyDescent="0.2">
      <c r="C585">
        <f t="shared" si="60"/>
        <v>5.8299999999999201</v>
      </c>
      <c r="D585" s="1">
        <v>40857</v>
      </c>
      <c r="E585">
        <v>5444.82</v>
      </c>
      <c r="F585" s="2">
        <f t="shared" si="61"/>
        <v>-2.8496185247181005E-3</v>
      </c>
      <c r="G585" s="2">
        <f t="shared" si="57"/>
        <v>1.2172558155451403E-2</v>
      </c>
      <c r="H585" s="29">
        <f t="shared" si="59"/>
        <v>-4.7199765978250818E-3</v>
      </c>
      <c r="I585">
        <f t="shared" si="58"/>
        <v>1.4817117204784648E-4</v>
      </c>
      <c r="K585" s="53">
        <f t="shared" si="55"/>
        <v>-2.4159194349724699E-2</v>
      </c>
      <c r="L585" s="54">
        <f t="shared" si="56"/>
        <v>-3.3037581384397954E-2</v>
      </c>
      <c r="U585" s="34">
        <v>2.3177030751415639E-3</v>
      </c>
      <c r="V585">
        <v>584</v>
      </c>
    </row>
    <row r="586" spans="3:22" x14ac:dyDescent="0.2">
      <c r="C586">
        <f t="shared" si="60"/>
        <v>5.8399999999999199</v>
      </c>
      <c r="D586" s="1">
        <v>40858</v>
      </c>
      <c r="E586">
        <v>5545.38</v>
      </c>
      <c r="F586" s="2">
        <f t="shared" si="61"/>
        <v>1.8468930102372605E-2</v>
      </c>
      <c r="G586" s="2">
        <f t="shared" si="57"/>
        <v>1.2168055521330949E-2</v>
      </c>
      <c r="H586" s="29">
        <f t="shared" si="59"/>
        <v>-2.6704170702666619E-3</v>
      </c>
      <c r="I586">
        <f t="shared" si="58"/>
        <v>1.4806157517019259E-4</v>
      </c>
      <c r="K586" s="53">
        <f t="shared" si="55"/>
        <v>-2.4148719656410998E-2</v>
      </c>
      <c r="L586" s="54">
        <f t="shared" si="56"/>
        <v>-3.0977547163525829E-2</v>
      </c>
      <c r="U586" s="34">
        <v>2.3465154913475672E-3</v>
      </c>
      <c r="V586">
        <v>585</v>
      </c>
    </row>
    <row r="587" spans="3:22" x14ac:dyDescent="0.2">
      <c r="C587">
        <f t="shared" si="60"/>
        <v>5.8499999999999197</v>
      </c>
      <c r="D587" s="1">
        <v>40861</v>
      </c>
      <c r="E587">
        <v>5519.04</v>
      </c>
      <c r="F587" s="2">
        <f t="shared" si="61"/>
        <v>-4.7498999166873945E-3</v>
      </c>
      <c r="G587" s="2">
        <f t="shared" si="57"/>
        <v>8.2291832863989056E-3</v>
      </c>
      <c r="H587" s="29">
        <f t="shared" si="59"/>
        <v>-3.7421538989074188E-4</v>
      </c>
      <c r="I587">
        <f t="shared" si="58"/>
        <v>6.7719457561147086E-5</v>
      </c>
      <c r="K587" s="53">
        <f t="shared" si="55"/>
        <v>-1.4985532606558345E-2</v>
      </c>
      <c r="L587" s="54">
        <f t="shared" si="56"/>
        <v>-1.9518158433297256E-2</v>
      </c>
      <c r="U587" s="34">
        <v>2.3763221914632204E-3</v>
      </c>
      <c r="V587">
        <v>586</v>
      </c>
    </row>
    <row r="588" spans="3:22" x14ac:dyDescent="0.2">
      <c r="C588">
        <f t="shared" si="60"/>
        <v>5.8599999999999195</v>
      </c>
      <c r="D588" s="1">
        <v>40862</v>
      </c>
      <c r="E588">
        <v>5517.44</v>
      </c>
      <c r="F588" s="2">
        <f t="shared" si="61"/>
        <v>-2.8990549081009398E-4</v>
      </c>
      <c r="G588" s="2">
        <f t="shared" si="57"/>
        <v>8.4323902338952501E-3</v>
      </c>
      <c r="H588" s="29">
        <f t="shared" si="59"/>
        <v>1.8090078620679017E-3</v>
      </c>
      <c r="I588">
        <f t="shared" si="58"/>
        <v>7.1105205056691995E-5</v>
      </c>
      <c r="K588" s="53">
        <f t="shared" si="55"/>
        <v>-1.5458262656856792E-2</v>
      </c>
      <c r="L588" s="54">
        <f t="shared" si="56"/>
        <v>-1.7807665231637061E-2</v>
      </c>
      <c r="U588" s="34">
        <v>2.388892910594187E-3</v>
      </c>
      <c r="V588">
        <v>587</v>
      </c>
    </row>
    <row r="589" spans="3:22" x14ac:dyDescent="0.2">
      <c r="C589">
        <f t="shared" si="60"/>
        <v>5.8699999999999193</v>
      </c>
      <c r="D589" s="1">
        <v>40863</v>
      </c>
      <c r="E589">
        <v>5509.02</v>
      </c>
      <c r="F589" s="2">
        <f t="shared" si="61"/>
        <v>-1.5260700614776468E-3</v>
      </c>
      <c r="G589" s="2">
        <f t="shared" si="57"/>
        <v>9.6898508784031608E-3</v>
      </c>
      <c r="H589" s="29">
        <f t="shared" si="59"/>
        <v>5.0304490921095903E-4</v>
      </c>
      <c r="I589">
        <f t="shared" si="58"/>
        <v>9.3893210045690507E-5</v>
      </c>
      <c r="K589" s="53">
        <f t="shared" si="55"/>
        <v>-1.8383553553897796E-2</v>
      </c>
      <c r="L589" s="54">
        <f t="shared" si="56"/>
        <v>-2.2038919081535008E-2</v>
      </c>
      <c r="U589" s="34">
        <v>2.513539660581765E-3</v>
      </c>
      <c r="V589">
        <v>588</v>
      </c>
    </row>
    <row r="590" spans="3:22" x14ac:dyDescent="0.2">
      <c r="C590">
        <f t="shared" si="60"/>
        <v>5.8799999999999191</v>
      </c>
      <c r="D590" s="1">
        <v>40864</v>
      </c>
      <c r="E590">
        <v>5423.14</v>
      </c>
      <c r="F590" s="2">
        <f t="shared" si="61"/>
        <v>-1.5588979528119329E-2</v>
      </c>
      <c r="G590" s="2">
        <f t="shared" si="57"/>
        <v>1.5617343763657048E-2</v>
      </c>
      <c r="H590" s="29">
        <f t="shared" si="59"/>
        <v>-2.1780061772053937E-3</v>
      </c>
      <c r="I590">
        <f t="shared" si="58"/>
        <v>2.4390142623223769E-4</v>
      </c>
      <c r="K590" s="53">
        <f t="shared" si="55"/>
        <v>-3.2172964025900384E-2</v>
      </c>
      <c r="L590" s="54">
        <f t="shared" si="56"/>
        <v>-3.8509380639953947E-2</v>
      </c>
      <c r="U590" s="34">
        <v>2.5552314052048608E-3</v>
      </c>
      <c r="V590">
        <v>589</v>
      </c>
    </row>
    <row r="591" spans="3:22" x14ac:dyDescent="0.2">
      <c r="C591">
        <f t="shared" si="60"/>
        <v>5.8899999999999189</v>
      </c>
      <c r="D591" s="1">
        <v>40865</v>
      </c>
      <c r="E591">
        <v>5362.94</v>
      </c>
      <c r="F591" s="2">
        <f t="shared" si="61"/>
        <v>-1.1100580106727986E-2</v>
      </c>
      <c r="G591" s="2">
        <f t="shared" si="57"/>
        <v>1.523028791020019E-2</v>
      </c>
      <c r="H591" s="29">
        <f t="shared" si="59"/>
        <v>-2.9548294304831855E-3</v>
      </c>
      <c r="I591">
        <f t="shared" si="58"/>
        <v>2.3196166982759008E-4</v>
      </c>
      <c r="K591" s="53">
        <f t="shared" si="55"/>
        <v>-3.1272537464075961E-2</v>
      </c>
      <c r="L591" s="54">
        <f t="shared" si="56"/>
        <v>-3.8385777331407314E-2</v>
      </c>
      <c r="U591" s="34">
        <v>2.5637895250885112E-3</v>
      </c>
      <c r="V591">
        <v>590</v>
      </c>
    </row>
    <row r="592" spans="3:22" x14ac:dyDescent="0.2">
      <c r="C592">
        <f t="shared" si="60"/>
        <v>5.8999999999999186</v>
      </c>
      <c r="D592" s="1">
        <v>40868</v>
      </c>
      <c r="E592">
        <v>5222.6000000000004</v>
      </c>
      <c r="F592" s="2">
        <f t="shared" si="61"/>
        <v>-2.6168482213114297E-2</v>
      </c>
      <c r="G592" s="2">
        <f t="shared" si="57"/>
        <v>1.8239961627054251E-2</v>
      </c>
      <c r="H592" s="29">
        <f t="shared" si="59"/>
        <v>-5.2760466224775707E-3</v>
      </c>
      <c r="I592">
        <f t="shared" si="58"/>
        <v>3.3269620015641157E-4</v>
      </c>
      <c r="K592" s="53">
        <f t="shared" si="55"/>
        <v>-3.8274085516836004E-2</v>
      </c>
      <c r="L592" s="54">
        <f t="shared" si="56"/>
        <v>-4.7708542576161743E-2</v>
      </c>
      <c r="U592" s="34">
        <v>2.6141780716593122E-3</v>
      </c>
      <c r="V592">
        <v>591</v>
      </c>
    </row>
    <row r="593" spans="3:22" x14ac:dyDescent="0.2">
      <c r="C593">
        <f t="shared" si="60"/>
        <v>5.9099999999999184</v>
      </c>
      <c r="D593" s="1">
        <v>40869</v>
      </c>
      <c r="E593">
        <v>5206.82</v>
      </c>
      <c r="F593" s="2">
        <f t="shared" si="61"/>
        <v>-3.0214835522538452E-3</v>
      </c>
      <c r="G593" s="2">
        <f t="shared" si="57"/>
        <v>1.4821502000521953E-2</v>
      </c>
      <c r="H593" s="29">
        <f t="shared" si="59"/>
        <v>-6.6038136696580539E-3</v>
      </c>
      <c r="I593">
        <f t="shared" si="58"/>
        <v>2.1967692155147624E-4</v>
      </c>
      <c r="K593" s="53">
        <f t="shared" si="55"/>
        <v>-3.0321559232158145E-2</v>
      </c>
      <c r="L593" s="54">
        <f t="shared" si="56"/>
        <v>-4.1083783338664366E-2</v>
      </c>
      <c r="U593" s="34">
        <v>2.7190569450881164E-3</v>
      </c>
      <c r="V593">
        <v>592</v>
      </c>
    </row>
    <row r="594" spans="3:22" x14ac:dyDescent="0.2">
      <c r="C594">
        <f t="shared" si="60"/>
        <v>5.9199999999999182</v>
      </c>
      <c r="D594" s="1">
        <v>40870</v>
      </c>
      <c r="E594">
        <v>5139.78</v>
      </c>
      <c r="F594" s="2">
        <f t="shared" si="61"/>
        <v>-1.2875421082349736E-2</v>
      </c>
      <c r="G594" s="2">
        <f t="shared" si="57"/>
        <v>1.4445633369939176E-2</v>
      </c>
      <c r="H594" s="29">
        <f t="shared" si="59"/>
        <v>-5.9701510373885826E-3</v>
      </c>
      <c r="I594">
        <f t="shared" si="58"/>
        <v>2.0867632345870026E-4</v>
      </c>
      <c r="K594" s="53">
        <f t="shared" si="55"/>
        <v>-2.9447158042483261E-2</v>
      </c>
      <c r="L594" s="54">
        <f t="shared" si="56"/>
        <v>-3.9575719516720016E-2</v>
      </c>
      <c r="U594" s="34">
        <v>2.7190724473507011E-3</v>
      </c>
      <c r="V594">
        <v>593</v>
      </c>
    </row>
    <row r="595" spans="3:22" x14ac:dyDescent="0.2">
      <c r="C595">
        <f t="shared" si="60"/>
        <v>5.929999999999918</v>
      </c>
      <c r="D595" s="1">
        <v>40871</v>
      </c>
      <c r="E595">
        <v>5127.57</v>
      </c>
      <c r="F595" s="2">
        <f t="shared" si="61"/>
        <v>-2.3755880601893375E-3</v>
      </c>
      <c r="G595" s="2">
        <f t="shared" si="57"/>
        <v>1.2371517311154776E-2</v>
      </c>
      <c r="H595" s="29">
        <f t="shared" si="59"/>
        <v>-5.9227479909357058E-3</v>
      </c>
      <c r="I595">
        <f t="shared" si="58"/>
        <v>1.530544405802023E-4</v>
      </c>
      <c r="K595" s="53">
        <f t="shared" si="55"/>
        <v>-2.4622042558616202E-2</v>
      </c>
      <c r="L595" s="54">
        <f t="shared" si="56"/>
        <v>-3.4703200986400076E-2</v>
      </c>
      <c r="U595" s="34">
        <v>2.7558454437961455E-3</v>
      </c>
      <c r="V595">
        <v>594</v>
      </c>
    </row>
    <row r="596" spans="3:22" x14ac:dyDescent="0.2">
      <c r="C596">
        <f t="shared" si="60"/>
        <v>5.9399999999999178</v>
      </c>
      <c r="D596" s="1">
        <v>40872</v>
      </c>
      <c r="E596">
        <v>5164.6499999999996</v>
      </c>
      <c r="F596" s="2">
        <f t="shared" si="61"/>
        <v>7.2314956207326642E-3</v>
      </c>
      <c r="G596" s="2">
        <f t="shared" si="57"/>
        <v>1.2078587298457654E-2</v>
      </c>
      <c r="H596" s="29">
        <f t="shared" si="59"/>
        <v>-7.0464914390997004E-3</v>
      </c>
      <c r="I596">
        <f t="shared" si="58"/>
        <v>1.4589227112646257E-4</v>
      </c>
      <c r="K596" s="53">
        <f t="shared" ref="K596:K659" si="62">$M$2+factor*G596</f>
        <v>-2.3940585446335497E-2</v>
      </c>
      <c r="L596" s="54">
        <f t="shared" ref="L596:L659" si="63">H596+factor*G596</f>
        <v>-3.514548732228337E-2</v>
      </c>
      <c r="U596" s="34">
        <v>2.7825842092978892E-3</v>
      </c>
      <c r="V596">
        <v>595</v>
      </c>
    </row>
    <row r="597" spans="3:22" x14ac:dyDescent="0.2">
      <c r="C597">
        <f t="shared" si="60"/>
        <v>5.9499999999999176</v>
      </c>
      <c r="D597" s="1">
        <v>40875</v>
      </c>
      <c r="E597">
        <v>5312.76</v>
      </c>
      <c r="F597" s="2">
        <f t="shared" si="61"/>
        <v>2.8677645145363195E-2</v>
      </c>
      <c r="G597" s="2">
        <f t="shared" si="57"/>
        <v>1.297814929812165E-2</v>
      </c>
      <c r="H597" s="29">
        <f t="shared" si="59"/>
        <v>-3.7037369328946413E-3</v>
      </c>
      <c r="I597">
        <f t="shared" si="58"/>
        <v>1.6843235920433548E-4</v>
      </c>
      <c r="K597" s="53">
        <f t="shared" si="62"/>
        <v>-2.6033279591821761E-2</v>
      </c>
      <c r="L597" s="54">
        <f t="shared" si="63"/>
        <v>-3.389542696156457E-2</v>
      </c>
      <c r="U597" s="34">
        <v>2.7968136133604826E-3</v>
      </c>
      <c r="V597">
        <v>596</v>
      </c>
    </row>
    <row r="598" spans="3:22" x14ac:dyDescent="0.2">
      <c r="C598">
        <f t="shared" si="60"/>
        <v>5.9599999999999174</v>
      </c>
      <c r="D598" s="1">
        <v>40876</v>
      </c>
      <c r="E598">
        <v>5337</v>
      </c>
      <c r="F598" s="2">
        <f t="shared" si="61"/>
        <v>4.5626002303886803E-3</v>
      </c>
      <c r="G598" s="2">
        <f t="shared" ref="G598:G661" si="64">STDEVP(F598:F605)</f>
        <v>1.213969067564139E-2</v>
      </c>
      <c r="H598" s="29">
        <f t="shared" si="59"/>
        <v>-3.2184863607747638E-3</v>
      </c>
      <c r="I598">
        <f t="shared" ref="I598:I661" si="65">G598^2</f>
        <v>1.4737208970025452E-4</v>
      </c>
      <c r="K598" s="53">
        <f t="shared" si="62"/>
        <v>-2.4082733157943594E-2</v>
      </c>
      <c r="L598" s="54">
        <f t="shared" si="63"/>
        <v>-3.1459629955566532E-2</v>
      </c>
      <c r="U598" s="34">
        <v>2.8161013521075251E-3</v>
      </c>
      <c r="V598">
        <v>597</v>
      </c>
    </row>
    <row r="599" spans="3:22" x14ac:dyDescent="0.2">
      <c r="C599">
        <f t="shared" si="60"/>
        <v>5.9699999999999172</v>
      </c>
      <c r="D599" s="1">
        <v>40877</v>
      </c>
      <c r="E599">
        <v>5505.42</v>
      </c>
      <c r="F599" s="2">
        <f t="shared" si="61"/>
        <v>3.1557054525014117E-2</v>
      </c>
      <c r="G599" s="2">
        <f t="shared" si="64"/>
        <v>1.2221884632210826E-2</v>
      </c>
      <c r="H599" s="29">
        <f t="shared" si="59"/>
        <v>8.9826097874412531E-5</v>
      </c>
      <c r="I599">
        <f t="shared" si="65"/>
        <v>1.4937446396307117E-4</v>
      </c>
      <c r="K599" s="53">
        <f t="shared" si="62"/>
        <v>-2.4273944894067909E-2</v>
      </c>
      <c r="L599" s="54">
        <f t="shared" si="63"/>
        <v>-2.8342529233041668E-2</v>
      </c>
      <c r="U599" s="34">
        <v>2.8222589237953954E-3</v>
      </c>
      <c r="V599">
        <v>598</v>
      </c>
    </row>
    <row r="600" spans="3:22" x14ac:dyDescent="0.2">
      <c r="C600">
        <f t="shared" si="60"/>
        <v>5.9799999999999169</v>
      </c>
      <c r="D600" s="1">
        <v>40878</v>
      </c>
      <c r="E600">
        <v>5489.34</v>
      </c>
      <c r="F600" s="2">
        <f t="shared" si="61"/>
        <v>-2.9207580893010343E-3</v>
      </c>
      <c r="G600" s="2">
        <f t="shared" si="64"/>
        <v>9.1763713029898303E-3</v>
      </c>
      <c r="H600" s="29">
        <f t="shared" si="59"/>
        <v>1.356648241756242E-3</v>
      </c>
      <c r="I600">
        <f t="shared" si="65"/>
        <v>8.4205790290335273E-5</v>
      </c>
      <c r="K600" s="53">
        <f t="shared" si="62"/>
        <v>-1.7189021435271602E-2</v>
      </c>
      <c r="L600" s="54">
        <f t="shared" si="63"/>
        <v>-1.999078363036353E-2</v>
      </c>
      <c r="U600" s="34">
        <v>2.8304154727039066E-3</v>
      </c>
      <c r="V600">
        <v>599</v>
      </c>
    </row>
    <row r="601" spans="3:22" x14ac:dyDescent="0.2">
      <c r="C601">
        <f t="shared" si="60"/>
        <v>5.9899999999999167</v>
      </c>
      <c r="D601" s="1">
        <v>40879</v>
      </c>
      <c r="E601">
        <v>5552.29</v>
      </c>
      <c r="F601" s="2">
        <f t="shared" si="61"/>
        <v>1.1467680996258167E-2</v>
      </c>
      <c r="G601" s="2">
        <f t="shared" si="64"/>
        <v>1.0128602399498933E-2</v>
      </c>
      <c r="H601" s="29">
        <f t="shared" si="59"/>
        <v>3.6134743520548573E-3</v>
      </c>
      <c r="I601">
        <f t="shared" si="65"/>
        <v>1.0258858656713554E-4</v>
      </c>
      <c r="K601" s="53">
        <f t="shared" si="62"/>
        <v>-1.9404242222231131E-2</v>
      </c>
      <c r="L601" s="54">
        <f t="shared" si="63"/>
        <v>-1.9949178307024446E-2</v>
      </c>
      <c r="U601" s="34">
        <v>2.8395411656632064E-3</v>
      </c>
      <c r="V601">
        <v>600</v>
      </c>
    </row>
    <row r="602" spans="3:22" x14ac:dyDescent="0.2">
      <c r="C602">
        <f t="shared" si="60"/>
        <v>5.9999999999999165</v>
      </c>
      <c r="D602" s="1">
        <v>40882</v>
      </c>
      <c r="E602">
        <v>5567.96</v>
      </c>
      <c r="F602" s="2">
        <f t="shared" si="61"/>
        <v>2.8222589237953954E-3</v>
      </c>
      <c r="G602" s="2">
        <f t="shared" si="64"/>
        <v>1.1482516846506955E-2</v>
      </c>
      <c r="H602" s="29">
        <f t="shared" si="59"/>
        <v>6.5125484657458264E-3</v>
      </c>
      <c r="I602">
        <f t="shared" si="65"/>
        <v>1.3184819313031602E-4</v>
      </c>
      <c r="K602" s="53">
        <f t="shared" si="62"/>
        <v>-2.2553918217661423E-2</v>
      </c>
      <c r="L602" s="54">
        <f t="shared" si="63"/>
        <v>-2.0199780188763766E-2</v>
      </c>
      <c r="U602" s="34">
        <v>2.8651191509307949E-3</v>
      </c>
      <c r="V602">
        <v>601</v>
      </c>
    </row>
    <row r="603" spans="3:22" x14ac:dyDescent="0.2">
      <c r="C603">
        <f t="shared" si="60"/>
        <v>6.0099999999999163</v>
      </c>
      <c r="D603" s="1">
        <v>40883</v>
      </c>
      <c r="E603">
        <v>5568.72</v>
      </c>
      <c r="F603" s="2">
        <f t="shared" si="61"/>
        <v>1.3649523344283487E-4</v>
      </c>
      <c r="G603" s="2">
        <f t="shared" si="64"/>
        <v>1.1805258549016439E-2</v>
      </c>
      <c r="H603" s="29">
        <f t="shared" si="59"/>
        <v>6.8283463443154944E-3</v>
      </c>
      <c r="I603">
        <f t="shared" si="65"/>
        <v>1.3936412940912572E-4</v>
      </c>
      <c r="K603" s="53">
        <f t="shared" si="62"/>
        <v>-2.3304727691158683E-2</v>
      </c>
      <c r="L603" s="54">
        <f t="shared" si="63"/>
        <v>-2.0634791783691358E-2</v>
      </c>
      <c r="U603" s="34">
        <v>2.8703594841461566E-3</v>
      </c>
      <c r="V603">
        <v>602</v>
      </c>
    </row>
    <row r="604" spans="3:22" x14ac:dyDescent="0.2">
      <c r="C604">
        <f t="shared" si="60"/>
        <v>6.0199999999999161</v>
      </c>
      <c r="D604" s="1">
        <v>40884</v>
      </c>
      <c r="E604">
        <v>5546.91</v>
      </c>
      <c r="F604" s="2">
        <f t="shared" si="61"/>
        <v>-3.9165194155929006E-3</v>
      </c>
      <c r="G604" s="2">
        <f t="shared" si="64"/>
        <v>1.1729203785612759E-2</v>
      </c>
      <c r="H604" s="29">
        <f t="shared" si="59"/>
        <v>7.724236510991178E-3</v>
      </c>
      <c r="I604">
        <f t="shared" si="65"/>
        <v>1.3757422144443268E-4</v>
      </c>
      <c r="K604" s="53">
        <f t="shared" si="62"/>
        <v>-2.3127797854003856E-2</v>
      </c>
      <c r="L604" s="54">
        <f t="shared" si="63"/>
        <v>-1.9561971779860847E-2</v>
      </c>
      <c r="U604" s="34">
        <v>2.989074584450746E-3</v>
      </c>
      <c r="V604">
        <v>603</v>
      </c>
    </row>
    <row r="605" spans="3:22" x14ac:dyDescent="0.2">
      <c r="C605">
        <f t="shared" si="60"/>
        <v>6.0299999999999159</v>
      </c>
      <c r="D605" s="1">
        <v>40885</v>
      </c>
      <c r="E605">
        <v>5483.77</v>
      </c>
      <c r="F605" s="2">
        <f t="shared" si="61"/>
        <v>-1.1382914090908192E-2</v>
      </c>
      <c r="G605" s="2">
        <f t="shared" si="64"/>
        <v>1.1729096490206009E-2</v>
      </c>
      <c r="H605" s="29">
        <f t="shared" si="59"/>
        <v>6.8235039079192926E-3</v>
      </c>
      <c r="I605">
        <f t="shared" si="65"/>
        <v>1.3757170447656293E-4</v>
      </c>
      <c r="K605" s="53">
        <f t="shared" si="62"/>
        <v>-2.3127548247562465E-2</v>
      </c>
      <c r="L605" s="54">
        <f t="shared" si="63"/>
        <v>-2.0462454776491341E-2</v>
      </c>
      <c r="U605" s="34">
        <v>3.0160722627077252E-3</v>
      </c>
      <c r="V605">
        <v>604</v>
      </c>
    </row>
    <row r="606" spans="3:22" x14ac:dyDescent="0.2">
      <c r="C606">
        <f t="shared" si="60"/>
        <v>6.0399999999999157</v>
      </c>
      <c r="D606" s="1">
        <v>40886</v>
      </c>
      <c r="E606">
        <v>5529.21</v>
      </c>
      <c r="F606" s="2">
        <f t="shared" si="61"/>
        <v>8.2862702119161913E-3</v>
      </c>
      <c r="G606" s="2">
        <f t="shared" si="64"/>
        <v>1.2211139078471761E-2</v>
      </c>
      <c r="H606" s="29">
        <f t="shared" si="59"/>
        <v>6.9289813670376458E-3</v>
      </c>
      <c r="I606">
        <f t="shared" si="65"/>
        <v>1.4911191759378018E-4</v>
      </c>
      <c r="K606" s="53">
        <f t="shared" si="62"/>
        <v>-2.4248946997971643E-2</v>
      </c>
      <c r="L606" s="54">
        <f t="shared" si="63"/>
        <v>-2.1478376067782169E-2</v>
      </c>
      <c r="U606" s="34">
        <v>3.0221520630602239E-3</v>
      </c>
      <c r="V606">
        <v>605</v>
      </c>
    </row>
    <row r="607" spans="3:22" x14ac:dyDescent="0.2">
      <c r="C607">
        <f t="shared" si="60"/>
        <v>6.0499999999999154</v>
      </c>
      <c r="D607" s="1">
        <v>40889</v>
      </c>
      <c r="E607">
        <v>5427.86</v>
      </c>
      <c r="F607" s="2">
        <f t="shared" si="61"/>
        <v>-1.8329924166381906E-2</v>
      </c>
      <c r="G607" s="2">
        <f t="shared" si="64"/>
        <v>1.1684935155141605E-2</v>
      </c>
      <c r="H607" s="29">
        <f t="shared" si="59"/>
        <v>2.2282244358631355E-3</v>
      </c>
      <c r="I607">
        <f t="shared" si="65"/>
        <v>1.3653770957986416E-4</v>
      </c>
      <c r="K607" s="53">
        <f t="shared" si="62"/>
        <v>-2.3024813619620586E-2</v>
      </c>
      <c r="L607" s="54">
        <f t="shared" si="63"/>
        <v>-2.4954999620605621E-2</v>
      </c>
      <c r="U607" s="34">
        <v>3.0489201820571576E-3</v>
      </c>
      <c r="V607">
        <v>606</v>
      </c>
    </row>
    <row r="608" spans="3:22" x14ac:dyDescent="0.2">
      <c r="C608">
        <f t="shared" si="60"/>
        <v>6.0599999999999152</v>
      </c>
      <c r="D608" s="1">
        <v>40890</v>
      </c>
      <c r="E608">
        <v>5490.15</v>
      </c>
      <c r="F608" s="2">
        <f t="shared" si="61"/>
        <v>1.1475977641280277E-2</v>
      </c>
      <c r="G608" s="2">
        <f t="shared" si="64"/>
        <v>1.1098971222433831E-2</v>
      </c>
      <c r="H608" s="29">
        <f t="shared" si="59"/>
        <v>2.9195621769522949E-3</v>
      </c>
      <c r="I608">
        <f t="shared" si="65"/>
        <v>1.2318716219641434E-4</v>
      </c>
      <c r="K608" s="53">
        <f t="shared" si="62"/>
        <v>-2.1661657670501246E-2</v>
      </c>
      <c r="L608" s="54">
        <f t="shared" si="63"/>
        <v>-2.2900505930397122E-2</v>
      </c>
      <c r="U608" s="34">
        <v>3.0696665186964456E-3</v>
      </c>
      <c r="V608">
        <v>607</v>
      </c>
    </row>
    <row r="609" spans="3:22" x14ac:dyDescent="0.2">
      <c r="C609">
        <f t="shared" si="60"/>
        <v>6.069999999999915</v>
      </c>
      <c r="D609" s="1">
        <v>40891</v>
      </c>
      <c r="E609">
        <v>5366.8</v>
      </c>
      <c r="F609" s="2">
        <f t="shared" si="61"/>
        <v>-2.2467509995173107E-2</v>
      </c>
      <c r="G609" s="2">
        <f t="shared" si="64"/>
        <v>1.0952989674252893E-2</v>
      </c>
      <c r="H609" s="29">
        <f t="shared" ref="H609:H672" si="66">AVERAGE(F600:F609)</f>
        <v>-2.4828942750664273E-3</v>
      </c>
      <c r="I609">
        <f t="shared" si="65"/>
        <v>1.1996798280429049E-4</v>
      </c>
      <c r="K609" s="53">
        <f t="shared" si="62"/>
        <v>-2.1322053806241328E-2</v>
      </c>
      <c r="L609" s="54">
        <f t="shared" si="63"/>
        <v>-2.7963358518155925E-2</v>
      </c>
      <c r="U609" s="34">
        <v>3.0924273318135853E-3</v>
      </c>
      <c r="V609">
        <v>608</v>
      </c>
    </row>
    <row r="610" spans="3:22" x14ac:dyDescent="0.2">
      <c r="C610">
        <f t="shared" si="60"/>
        <v>6.0799999999999148</v>
      </c>
      <c r="D610" s="1">
        <v>40892</v>
      </c>
      <c r="E610">
        <v>5400.85</v>
      </c>
      <c r="F610" s="2">
        <f t="shared" si="61"/>
        <v>6.3445628680032229E-3</v>
      </c>
      <c r="G610" s="2">
        <f t="shared" si="64"/>
        <v>6.8321532479644559E-3</v>
      </c>
      <c r="H610" s="29">
        <f t="shared" si="66"/>
        <v>-1.5563621793360017E-3</v>
      </c>
      <c r="I610">
        <f t="shared" si="65"/>
        <v>4.6678318003671264E-5</v>
      </c>
      <c r="K610" s="53">
        <f t="shared" si="62"/>
        <v>-1.1735554746675168E-2</v>
      </c>
      <c r="L610" s="54">
        <f t="shared" si="63"/>
        <v>-1.7450327362859341E-2</v>
      </c>
      <c r="U610" s="34">
        <v>3.1046293227268151E-3</v>
      </c>
      <c r="V610">
        <v>609</v>
      </c>
    </row>
    <row r="611" spans="3:22" x14ac:dyDescent="0.2">
      <c r="C611">
        <f t="shared" si="60"/>
        <v>6.0899999999999146</v>
      </c>
      <c r="D611" s="1">
        <v>40893</v>
      </c>
      <c r="E611">
        <v>5387.34</v>
      </c>
      <c r="F611" s="2">
        <f t="shared" si="61"/>
        <v>-2.501458103817078E-3</v>
      </c>
      <c r="G611" s="2">
        <f t="shared" si="64"/>
        <v>7.22836582167935E-3</v>
      </c>
      <c r="H611" s="29">
        <f t="shared" si="66"/>
        <v>-2.953276089343526E-3</v>
      </c>
      <c r="I611">
        <f t="shared" si="65"/>
        <v>5.2249272452022186E-5</v>
      </c>
      <c r="K611" s="53">
        <f t="shared" si="62"/>
        <v>-1.2657283025205062E-2</v>
      </c>
      <c r="L611" s="54">
        <f t="shared" si="63"/>
        <v>-1.9768969551396759E-2</v>
      </c>
      <c r="U611" s="34">
        <v>3.1189594104303886E-3</v>
      </c>
      <c r="V611">
        <v>610</v>
      </c>
    </row>
    <row r="612" spans="3:22" x14ac:dyDescent="0.2">
      <c r="C612">
        <f t="shared" si="60"/>
        <v>6.0999999999999144</v>
      </c>
      <c r="D612" s="1">
        <v>40896</v>
      </c>
      <c r="E612">
        <v>5364.99</v>
      </c>
      <c r="F612" s="2">
        <f t="shared" si="61"/>
        <v>-4.1486150864805671E-3</v>
      </c>
      <c r="G612" s="2">
        <f t="shared" si="64"/>
        <v>6.9331720657668881E-3</v>
      </c>
      <c r="H612" s="29">
        <f t="shared" si="66"/>
        <v>-3.6503634903711224E-3</v>
      </c>
      <c r="I612">
        <f t="shared" si="65"/>
        <v>4.8068874893530298E-5</v>
      </c>
      <c r="K612" s="53">
        <f t="shared" si="62"/>
        <v>-1.1970559658707976E-2</v>
      </c>
      <c r="L612" s="54">
        <f t="shared" si="63"/>
        <v>-1.9779333585927268E-2</v>
      </c>
      <c r="U612" s="34">
        <v>3.1443013814775878E-3</v>
      </c>
      <c r="V612">
        <v>611</v>
      </c>
    </row>
    <row r="613" spans="3:22" x14ac:dyDescent="0.2">
      <c r="C613">
        <f t="shared" si="60"/>
        <v>6.1099999999999142</v>
      </c>
      <c r="D613" s="1">
        <v>40897</v>
      </c>
      <c r="E613">
        <v>5419.6</v>
      </c>
      <c r="F613" s="2">
        <f t="shared" si="61"/>
        <v>1.0178956531139871E-2</v>
      </c>
      <c r="G613" s="2">
        <f t="shared" si="64"/>
        <v>8.444040747209244E-3</v>
      </c>
      <c r="H613" s="29">
        <f t="shared" si="66"/>
        <v>-2.6461173606014189E-3</v>
      </c>
      <c r="I613">
        <f t="shared" si="65"/>
        <v>7.1301824140530045E-5</v>
      </c>
      <c r="K613" s="53">
        <f t="shared" si="62"/>
        <v>-1.5485365803736287E-2</v>
      </c>
      <c r="L613" s="54">
        <f t="shared" si="63"/>
        <v>-2.2289893601185877E-2</v>
      </c>
      <c r="U613" s="34">
        <v>3.2705517813700347E-3</v>
      </c>
      <c r="V613">
        <v>612</v>
      </c>
    </row>
    <row r="614" spans="3:22" x14ac:dyDescent="0.2">
      <c r="C614">
        <f t="shared" si="60"/>
        <v>6.119999999999914</v>
      </c>
      <c r="D614" s="1">
        <v>40898</v>
      </c>
      <c r="E614">
        <v>5389.74</v>
      </c>
      <c r="F614" s="2">
        <f t="shared" si="61"/>
        <v>-5.5096317071371415E-3</v>
      </c>
      <c r="G614" s="2">
        <f t="shared" si="64"/>
        <v>9.395018401237765E-3</v>
      </c>
      <c r="H614" s="29">
        <f t="shared" si="66"/>
        <v>-2.8054285897558427E-3</v>
      </c>
      <c r="I614">
        <f t="shared" si="65"/>
        <v>8.8266370759596213E-5</v>
      </c>
      <c r="K614" s="53">
        <f t="shared" si="62"/>
        <v>-1.7697670647445884E-2</v>
      </c>
      <c r="L614" s="54">
        <f t="shared" si="63"/>
        <v>-2.4661509674049897E-2</v>
      </c>
      <c r="U614" s="34">
        <v>3.2797075721202607E-3</v>
      </c>
      <c r="V614">
        <v>613</v>
      </c>
    </row>
    <row r="615" spans="3:22" x14ac:dyDescent="0.2">
      <c r="C615">
        <f t="shared" si="60"/>
        <v>6.1299999999999137</v>
      </c>
      <c r="D615" s="1">
        <v>40899</v>
      </c>
      <c r="E615">
        <v>5456.97</v>
      </c>
      <c r="F615" s="2">
        <f t="shared" si="61"/>
        <v>1.2473700030057211E-2</v>
      </c>
      <c r="G615" s="2">
        <f t="shared" si="64"/>
        <v>9.758500106624159E-3</v>
      </c>
      <c r="H615" s="29">
        <f t="shared" si="66"/>
        <v>-4.1976717765930261E-4</v>
      </c>
      <c r="I615">
        <f t="shared" si="65"/>
        <v>9.5228324330983718E-5</v>
      </c>
      <c r="K615" s="53">
        <f t="shared" si="62"/>
        <v>-1.8543255540024259E-2</v>
      </c>
      <c r="L615" s="54">
        <f t="shared" si="63"/>
        <v>-2.3121433154531731E-2</v>
      </c>
      <c r="U615" s="34">
        <v>3.289349685569487E-3</v>
      </c>
      <c r="V615">
        <v>614</v>
      </c>
    </row>
    <row r="616" spans="3:22" x14ac:dyDescent="0.2">
      <c r="C616">
        <f t="shared" si="60"/>
        <v>6.1399999999999135</v>
      </c>
      <c r="D616" s="1">
        <v>40900</v>
      </c>
      <c r="E616">
        <v>5512.7</v>
      </c>
      <c r="F616" s="2">
        <f t="shared" si="61"/>
        <v>1.0212627153896703E-2</v>
      </c>
      <c r="G616" s="2">
        <f t="shared" si="64"/>
        <v>9.3836655404744337E-3</v>
      </c>
      <c r="H616" s="29">
        <f t="shared" si="66"/>
        <v>-2.2713148346125144E-4</v>
      </c>
      <c r="I616">
        <f t="shared" si="65"/>
        <v>8.8053178975487349E-5</v>
      </c>
      <c r="K616" s="53">
        <f t="shared" si="62"/>
        <v>-1.7671259943944827E-2</v>
      </c>
      <c r="L616" s="54">
        <f t="shared" si="63"/>
        <v>-2.2056801864254249E-2</v>
      </c>
      <c r="U616" s="34">
        <v>3.2908042481005761E-3</v>
      </c>
      <c r="V616">
        <v>615</v>
      </c>
    </row>
    <row r="617" spans="3:22" x14ac:dyDescent="0.2">
      <c r="C617">
        <f t="shared" si="60"/>
        <v>6.1499999999999133</v>
      </c>
      <c r="D617" s="1">
        <v>40905</v>
      </c>
      <c r="E617">
        <v>5507.4</v>
      </c>
      <c r="F617" s="2">
        <f t="shared" si="61"/>
        <v>-9.6141636584612389E-4</v>
      </c>
      <c r="G617" s="2">
        <f t="shared" si="64"/>
        <v>9.7238619212355742E-3</v>
      </c>
      <c r="H617" s="29">
        <f t="shared" si="66"/>
        <v>1.5097192965923267E-3</v>
      </c>
      <c r="I617">
        <f t="shared" si="65"/>
        <v>9.4553490663255198E-5</v>
      </c>
      <c r="K617" s="53">
        <f t="shared" si="62"/>
        <v>-1.8462675071084893E-2</v>
      </c>
      <c r="L617" s="54">
        <f t="shared" si="63"/>
        <v>-2.1111366211340736E-2</v>
      </c>
      <c r="U617" s="34">
        <v>3.2909851628240006E-3</v>
      </c>
      <c r="V617">
        <v>616</v>
      </c>
    </row>
    <row r="618" spans="3:22" x14ac:dyDescent="0.2">
      <c r="C618">
        <f t="shared" si="60"/>
        <v>6.1599999999999131</v>
      </c>
      <c r="D618" s="1">
        <v>40906</v>
      </c>
      <c r="E618">
        <v>5566.77</v>
      </c>
      <c r="F618" s="2">
        <f t="shared" si="61"/>
        <v>1.0780041398845253E-2</v>
      </c>
      <c r="G618" s="2">
        <f t="shared" si="64"/>
        <v>1.0468035252522391E-2</v>
      </c>
      <c r="H618" s="29">
        <f t="shared" si="66"/>
        <v>1.4401256723488242E-3</v>
      </c>
      <c r="I618">
        <f t="shared" si="65"/>
        <v>1.0957976204805151E-4</v>
      </c>
      <c r="K618" s="53">
        <f t="shared" si="62"/>
        <v>-2.0193881118241868E-2</v>
      </c>
      <c r="L618" s="54">
        <f t="shared" si="63"/>
        <v>-2.2912165882741215E-2</v>
      </c>
      <c r="U618" s="34">
        <v>3.2923180282793396E-3</v>
      </c>
      <c r="V618">
        <v>617</v>
      </c>
    </row>
    <row r="619" spans="3:22" x14ac:dyDescent="0.2">
      <c r="C619">
        <f t="shared" si="60"/>
        <v>6.1699999999999129</v>
      </c>
      <c r="D619" s="1">
        <v>40907</v>
      </c>
      <c r="E619">
        <v>5572.28</v>
      </c>
      <c r="F619" s="2">
        <f t="shared" si="61"/>
        <v>9.8980198571152478E-4</v>
      </c>
      <c r="G619" s="2">
        <f t="shared" si="64"/>
        <v>1.0506647610500793E-2</v>
      </c>
      <c r="H619" s="29">
        <f t="shared" si="66"/>
        <v>3.7858568704372876E-3</v>
      </c>
      <c r="I619">
        <f t="shared" si="65"/>
        <v>1.1038964401124203E-4</v>
      </c>
      <c r="K619" s="53">
        <f t="shared" si="62"/>
        <v>-2.028370689513663E-2</v>
      </c>
      <c r="L619" s="54">
        <f t="shared" si="63"/>
        <v>-2.0656260461547511E-2</v>
      </c>
      <c r="U619" s="34">
        <v>3.3132195302429945E-3</v>
      </c>
      <c r="V619">
        <v>618</v>
      </c>
    </row>
    <row r="620" spans="3:22" x14ac:dyDescent="0.2">
      <c r="C620">
        <f t="shared" si="60"/>
        <v>6.1799999999999127</v>
      </c>
      <c r="D620" s="1">
        <v>40911</v>
      </c>
      <c r="E620">
        <v>5699.91</v>
      </c>
      <c r="F620" s="2">
        <f t="shared" si="61"/>
        <v>2.2904448448390902E-2</v>
      </c>
      <c r="G620" s="2">
        <f t="shared" si="64"/>
        <v>1.0578825233573907E-2</v>
      </c>
      <c r="H620" s="29">
        <f t="shared" si="66"/>
        <v>5.4418454284760557E-3</v>
      </c>
      <c r="I620">
        <f t="shared" si="65"/>
        <v>1.1191154332250002E-4</v>
      </c>
      <c r="K620" s="53">
        <f t="shared" si="62"/>
        <v>-2.0451617155126087E-2</v>
      </c>
      <c r="L620" s="54">
        <f t="shared" si="63"/>
        <v>-1.91681821634982E-2</v>
      </c>
      <c r="U620" s="34">
        <v>3.3254310381505281E-3</v>
      </c>
      <c r="V620">
        <v>619</v>
      </c>
    </row>
    <row r="621" spans="3:22" x14ac:dyDescent="0.2">
      <c r="C621">
        <f t="shared" si="60"/>
        <v>6.1899999999999125</v>
      </c>
      <c r="D621" s="1">
        <v>40912</v>
      </c>
      <c r="E621">
        <v>5668.45</v>
      </c>
      <c r="F621" s="2">
        <f t="shared" si="61"/>
        <v>-5.5193853938044768E-3</v>
      </c>
      <c r="G621" s="2">
        <f t="shared" si="64"/>
        <v>7.1630848336017685E-3</v>
      </c>
      <c r="H621" s="29">
        <f t="shared" si="66"/>
        <v>5.1400526994773155E-3</v>
      </c>
      <c r="I621">
        <f t="shared" si="65"/>
        <v>5.1309784333375672E-5</v>
      </c>
      <c r="K621" s="53">
        <f t="shared" si="62"/>
        <v>-1.2505416737375492E-2</v>
      </c>
      <c r="L621" s="54">
        <f t="shared" si="63"/>
        <v>-1.1523774474746347E-2</v>
      </c>
      <c r="U621" s="34">
        <v>3.3322667998532118E-3</v>
      </c>
      <c r="V621">
        <v>620</v>
      </c>
    </row>
    <row r="622" spans="3:22" x14ac:dyDescent="0.2">
      <c r="C622">
        <f t="shared" si="60"/>
        <v>6.1999999999999122</v>
      </c>
      <c r="D622" s="1">
        <v>40913</v>
      </c>
      <c r="E622">
        <v>5624.26</v>
      </c>
      <c r="F622" s="2">
        <f t="shared" si="61"/>
        <v>-7.7957819156911912E-3</v>
      </c>
      <c r="G622" s="2">
        <f t="shared" si="64"/>
        <v>7.1435427010778365E-3</v>
      </c>
      <c r="H622" s="29">
        <f t="shared" si="66"/>
        <v>4.7753360165562527E-3</v>
      </c>
      <c r="I622">
        <f t="shared" si="65"/>
        <v>5.1030202322122432E-5</v>
      </c>
      <c r="K622" s="53">
        <f t="shared" si="62"/>
        <v>-1.2459954938924222E-2</v>
      </c>
      <c r="L622" s="54">
        <f t="shared" si="63"/>
        <v>-1.1843029359216139E-2</v>
      </c>
      <c r="U622" s="34">
        <v>3.3455783653730808E-3</v>
      </c>
      <c r="V622">
        <v>621</v>
      </c>
    </row>
    <row r="623" spans="3:22" x14ac:dyDescent="0.2">
      <c r="C623">
        <f t="shared" si="60"/>
        <v>6.209999999999912</v>
      </c>
      <c r="D623" s="1">
        <v>40914</v>
      </c>
      <c r="E623">
        <v>5649.68</v>
      </c>
      <c r="F623" s="2">
        <f t="shared" si="61"/>
        <v>4.5197057035057941E-3</v>
      </c>
      <c r="G623" s="2">
        <f t="shared" si="64"/>
        <v>6.8001420024337159E-3</v>
      </c>
      <c r="H623" s="29">
        <f t="shared" si="66"/>
        <v>4.2094109337928454E-3</v>
      </c>
      <c r="I623">
        <f t="shared" si="65"/>
        <v>4.6241931253263231E-5</v>
      </c>
      <c r="K623" s="53">
        <f t="shared" si="62"/>
        <v>-1.1661085453689331E-2</v>
      </c>
      <c r="L623" s="54">
        <f t="shared" si="63"/>
        <v>-1.1610084956744655E-2</v>
      </c>
      <c r="U623" s="34">
        <v>3.3821526406807578E-3</v>
      </c>
      <c r="V623">
        <v>622</v>
      </c>
    </row>
    <row r="624" spans="3:22" x14ac:dyDescent="0.2">
      <c r="C624">
        <f t="shared" si="60"/>
        <v>6.2199999999999118</v>
      </c>
      <c r="D624" s="1">
        <v>40917</v>
      </c>
      <c r="E624">
        <v>5612.26</v>
      </c>
      <c r="F624" s="2">
        <f t="shared" si="61"/>
        <v>-6.6233839792696481E-3</v>
      </c>
      <c r="G624" s="2">
        <f t="shared" si="64"/>
        <v>6.7086503917094514E-3</v>
      </c>
      <c r="H624" s="29">
        <f t="shared" si="66"/>
        <v>4.0980357065795951E-3</v>
      </c>
      <c r="I624">
        <f t="shared" si="65"/>
        <v>4.5005990078183372E-5</v>
      </c>
      <c r="K624" s="53">
        <f t="shared" si="62"/>
        <v>-1.1448244139588365E-2</v>
      </c>
      <c r="L624" s="54">
        <f t="shared" si="63"/>
        <v>-1.150861886985694E-2</v>
      </c>
      <c r="U624" s="34">
        <v>3.3822965896026513E-3</v>
      </c>
      <c r="V624">
        <v>623</v>
      </c>
    </row>
    <row r="625" spans="3:22" x14ac:dyDescent="0.2">
      <c r="C625">
        <f t="shared" si="60"/>
        <v>6.2299999999999116</v>
      </c>
      <c r="D625" s="1">
        <v>40918</v>
      </c>
      <c r="E625">
        <v>5696.7</v>
      </c>
      <c r="F625" s="2">
        <f t="shared" si="61"/>
        <v>1.5045632240844098E-2</v>
      </c>
      <c r="G625" s="2">
        <f t="shared" si="64"/>
        <v>6.2061370417783365E-3</v>
      </c>
      <c r="H625" s="29">
        <f t="shared" si="66"/>
        <v>4.3552289276582836E-3</v>
      </c>
      <c r="I625">
        <f t="shared" si="65"/>
        <v>3.8516136981333159E-5</v>
      </c>
      <c r="K625" s="53">
        <f t="shared" si="62"/>
        <v>-1.0279223276298974E-2</v>
      </c>
      <c r="L625" s="54">
        <f t="shared" si="63"/>
        <v>-1.0082404785488861E-2</v>
      </c>
      <c r="U625" s="34">
        <v>3.4125717322577298E-3</v>
      </c>
      <c r="V625">
        <v>624</v>
      </c>
    </row>
    <row r="626" spans="3:22" x14ac:dyDescent="0.2">
      <c r="C626">
        <f t="shared" si="60"/>
        <v>6.2399999999999114</v>
      </c>
      <c r="D626" s="1">
        <v>40919</v>
      </c>
      <c r="E626">
        <v>5670.82</v>
      </c>
      <c r="F626" s="2">
        <f t="shared" si="61"/>
        <v>-4.5429810241016666E-3</v>
      </c>
      <c r="G626" s="2">
        <f t="shared" si="64"/>
        <v>4.302407654684948E-3</v>
      </c>
      <c r="H626" s="29">
        <f t="shared" si="66"/>
        <v>2.8796681098584463E-3</v>
      </c>
      <c r="I626">
        <f t="shared" si="65"/>
        <v>1.8510711627091636E-5</v>
      </c>
      <c r="K626" s="53">
        <f t="shared" si="62"/>
        <v>-5.850486463885197E-3</v>
      </c>
      <c r="L626" s="54">
        <f t="shared" si="63"/>
        <v>-7.1292287908749216E-3</v>
      </c>
      <c r="U626" s="34">
        <v>3.4289782138301472E-3</v>
      </c>
      <c r="V626">
        <v>625</v>
      </c>
    </row>
    <row r="627" spans="3:22" x14ac:dyDescent="0.2">
      <c r="C627">
        <f t="shared" si="60"/>
        <v>6.2499999999999112</v>
      </c>
      <c r="D627" s="1">
        <v>40920</v>
      </c>
      <c r="E627">
        <v>5662.42</v>
      </c>
      <c r="F627" s="2">
        <f t="shared" si="61"/>
        <v>-1.4812672594086695E-3</v>
      </c>
      <c r="G627" s="2">
        <f t="shared" si="64"/>
        <v>4.6395066694740559E-3</v>
      </c>
      <c r="H627" s="29">
        <f t="shared" si="66"/>
        <v>2.8276830205021921E-3</v>
      </c>
      <c r="I627">
        <f t="shared" si="65"/>
        <v>2.1525022136094246E-5</v>
      </c>
      <c r="K627" s="53">
        <f t="shared" si="62"/>
        <v>-6.6346960402811012E-3</v>
      </c>
      <c r="L627" s="54">
        <f t="shared" si="63"/>
        <v>-7.9654234566270792E-3</v>
      </c>
      <c r="U627" s="34">
        <v>3.4627549351073927E-3</v>
      </c>
      <c r="V627">
        <v>626</v>
      </c>
    </row>
    <row r="628" spans="3:22" x14ac:dyDescent="0.2">
      <c r="C628">
        <f t="shared" si="60"/>
        <v>6.259999999999911</v>
      </c>
      <c r="D628" s="1">
        <v>40921</v>
      </c>
      <c r="E628">
        <v>5636.64</v>
      </c>
      <c r="F628" s="2">
        <f t="shared" si="61"/>
        <v>-4.5528237043525044E-3</v>
      </c>
      <c r="G628" s="2">
        <f t="shared" si="64"/>
        <v>5.1845650665810839E-3</v>
      </c>
      <c r="H628" s="29">
        <f t="shared" si="66"/>
        <v>1.2943965101824162E-3</v>
      </c>
      <c r="I628">
        <f t="shared" si="65"/>
        <v>2.6879714929612918E-5</v>
      </c>
      <c r="K628" s="53">
        <f t="shared" si="62"/>
        <v>-7.9026914836191446E-3</v>
      </c>
      <c r="L628" s="54">
        <f t="shared" si="63"/>
        <v>-1.0766705410284898E-2</v>
      </c>
      <c r="U628" s="34">
        <v>3.4750161025394188E-3</v>
      </c>
      <c r="V628">
        <v>627</v>
      </c>
    </row>
    <row r="629" spans="3:22" x14ac:dyDescent="0.2">
      <c r="C629">
        <f t="shared" si="60"/>
        <v>6.2699999999999108</v>
      </c>
      <c r="D629" s="1">
        <v>40924</v>
      </c>
      <c r="E629">
        <v>5657.44</v>
      </c>
      <c r="F629" s="2">
        <f t="shared" si="61"/>
        <v>3.6901416446675217E-3</v>
      </c>
      <c r="G629" s="2">
        <f t="shared" si="64"/>
        <v>5.2605797930053537E-3</v>
      </c>
      <c r="H629" s="29">
        <f t="shared" si="66"/>
        <v>1.5644304760780159E-3</v>
      </c>
      <c r="I629">
        <f t="shared" si="65"/>
        <v>2.7673699758576249E-5</v>
      </c>
      <c r="K629" s="53">
        <f t="shared" si="62"/>
        <v>-8.0795281808320393E-3</v>
      </c>
      <c r="L629" s="54">
        <f t="shared" si="63"/>
        <v>-1.0673508141602195E-2</v>
      </c>
      <c r="U629" s="34">
        <v>3.4889204859240852E-3</v>
      </c>
      <c r="V629">
        <v>628</v>
      </c>
    </row>
    <row r="630" spans="3:22" x14ac:dyDescent="0.2">
      <c r="C630">
        <f t="shared" si="60"/>
        <v>6.2799999999999105</v>
      </c>
      <c r="D630" s="1">
        <v>40925</v>
      </c>
      <c r="E630">
        <v>5693.95</v>
      </c>
      <c r="F630" s="2">
        <f t="shared" si="61"/>
        <v>6.4534489097543002E-3</v>
      </c>
      <c r="G630" s="2">
        <f t="shared" si="64"/>
        <v>6.3518120278368414E-3</v>
      </c>
      <c r="H630" s="29">
        <f t="shared" si="66"/>
        <v>-8.0669477785644256E-5</v>
      </c>
      <c r="I630">
        <f t="shared" si="65"/>
        <v>4.034551603697277E-5</v>
      </c>
      <c r="K630" s="53">
        <f t="shared" si="62"/>
        <v>-1.0618113970417106E-2</v>
      </c>
      <c r="L630" s="54">
        <f t="shared" si="63"/>
        <v>-1.4857193885050923E-2</v>
      </c>
      <c r="U630" s="34">
        <v>3.5239511370805943E-3</v>
      </c>
      <c r="V630">
        <v>629</v>
      </c>
    </row>
    <row r="631" spans="3:22" x14ac:dyDescent="0.2">
      <c r="C631">
        <f t="shared" si="60"/>
        <v>6.2899999999999103</v>
      </c>
      <c r="D631" s="1">
        <v>40926</v>
      </c>
      <c r="E631">
        <v>5702.37</v>
      </c>
      <c r="F631" s="2">
        <f t="shared" si="61"/>
        <v>1.4787625462113763E-3</v>
      </c>
      <c r="G631" s="2">
        <f t="shared" si="64"/>
        <v>7.5977898217706738E-3</v>
      </c>
      <c r="H631" s="29">
        <f t="shared" si="66"/>
        <v>6.19145316215941E-4</v>
      </c>
      <c r="I631">
        <f t="shared" si="65"/>
        <v>5.7726410175802045E-5</v>
      </c>
      <c r="K631" s="53">
        <f t="shared" si="62"/>
        <v>-1.3516691762437177E-2</v>
      </c>
      <c r="L631" s="54">
        <f t="shared" si="63"/>
        <v>-1.7055956883069406E-2</v>
      </c>
      <c r="U631" s="34">
        <v>3.5240684762960495E-3</v>
      </c>
      <c r="V631">
        <v>630</v>
      </c>
    </row>
    <row r="632" spans="3:22" x14ac:dyDescent="0.2">
      <c r="C632">
        <f t="shared" si="60"/>
        <v>6.2999999999999101</v>
      </c>
      <c r="D632" s="1">
        <v>40927</v>
      </c>
      <c r="E632">
        <v>5741.15</v>
      </c>
      <c r="F632" s="2">
        <f t="shared" si="61"/>
        <v>6.8006811203060735E-3</v>
      </c>
      <c r="G632" s="2">
        <f t="shared" si="64"/>
        <v>8.5214201945251825E-3</v>
      </c>
      <c r="H632" s="29">
        <f t="shared" si="66"/>
        <v>2.0787916198156675E-3</v>
      </c>
      <c r="I632">
        <f t="shared" si="65"/>
        <v>7.2614602131661595E-5</v>
      </c>
      <c r="K632" s="53">
        <f t="shared" si="62"/>
        <v>-1.5665377316494176E-2</v>
      </c>
      <c r="L632" s="54">
        <f t="shared" si="63"/>
        <v>-1.7744996133526678E-2</v>
      </c>
      <c r="U632" s="34">
        <v>3.5743401086516524E-3</v>
      </c>
      <c r="V632">
        <v>631</v>
      </c>
    </row>
    <row r="633" spans="3:22" x14ac:dyDescent="0.2">
      <c r="C633">
        <f t="shared" si="60"/>
        <v>6.3099999999999099</v>
      </c>
      <c r="D633" s="1">
        <v>40928</v>
      </c>
      <c r="E633">
        <v>5728.55</v>
      </c>
      <c r="F633" s="2">
        <f t="shared" si="61"/>
        <v>-2.1946822500718E-3</v>
      </c>
      <c r="G633" s="2">
        <f t="shared" si="64"/>
        <v>8.1287403746918632E-3</v>
      </c>
      <c r="H633" s="29">
        <f t="shared" si="66"/>
        <v>1.4073528244579081E-3</v>
      </c>
      <c r="I633">
        <f t="shared" si="65"/>
        <v>6.6076420079145618E-5</v>
      </c>
      <c r="K633" s="53">
        <f t="shared" si="62"/>
        <v>-1.4751867452446193E-2</v>
      </c>
      <c r="L633" s="54">
        <f t="shared" si="63"/>
        <v>-1.7502925064836455E-2</v>
      </c>
      <c r="U633" s="34">
        <v>3.5956793143259169E-3</v>
      </c>
      <c r="V633">
        <v>632</v>
      </c>
    </row>
    <row r="634" spans="3:22" x14ac:dyDescent="0.2">
      <c r="C634">
        <f t="shared" si="60"/>
        <v>6.3199999999999097</v>
      </c>
      <c r="D634" s="1">
        <v>40931</v>
      </c>
      <c r="E634">
        <v>5782.56</v>
      </c>
      <c r="F634" s="2">
        <f t="shared" si="61"/>
        <v>9.4282148187587733E-3</v>
      </c>
      <c r="G634" s="2">
        <f t="shared" si="64"/>
        <v>1.0545579859922886E-2</v>
      </c>
      <c r="H634" s="29">
        <f t="shared" si="66"/>
        <v>3.0125127042607502E-3</v>
      </c>
      <c r="I634">
        <f t="shared" si="65"/>
        <v>1.1120925458201119E-4</v>
      </c>
      <c r="K634" s="53">
        <f t="shared" si="62"/>
        <v>-2.0374276850811342E-2</v>
      </c>
      <c r="L634" s="54">
        <f t="shared" si="63"/>
        <v>-2.1520174583398763E-2</v>
      </c>
      <c r="U634" s="34">
        <v>3.6068316840049963E-3</v>
      </c>
      <c r="V634">
        <v>633</v>
      </c>
    </row>
    <row r="635" spans="3:22" x14ac:dyDescent="0.2">
      <c r="C635">
        <f t="shared" si="60"/>
        <v>6.3299999999999095</v>
      </c>
      <c r="D635" s="1">
        <v>40932</v>
      </c>
      <c r="E635">
        <v>5751.9</v>
      </c>
      <c r="F635" s="2">
        <f t="shared" si="61"/>
        <v>-5.3021499128415028E-3</v>
      </c>
      <c r="G635" s="2">
        <f t="shared" si="64"/>
        <v>1.0102616315660687E-2</v>
      </c>
      <c r="H635" s="29">
        <f t="shared" si="66"/>
        <v>9.7773448889219025E-4</v>
      </c>
      <c r="I635">
        <f t="shared" si="65"/>
        <v>1.0206285642145352E-4</v>
      </c>
      <c r="K635" s="53">
        <f t="shared" si="62"/>
        <v>-1.9343789551339381E-2</v>
      </c>
      <c r="L635" s="54">
        <f t="shared" si="63"/>
        <v>-2.2524465499295359E-2</v>
      </c>
      <c r="U635" s="34">
        <v>3.6865652002279685E-3</v>
      </c>
      <c r="V635">
        <v>634</v>
      </c>
    </row>
    <row r="636" spans="3:22" x14ac:dyDescent="0.2">
      <c r="C636">
        <f t="shared" si="60"/>
        <v>6.3399999999999093</v>
      </c>
      <c r="D636" s="1">
        <v>40933</v>
      </c>
      <c r="E636">
        <v>5723</v>
      </c>
      <c r="F636" s="2">
        <f t="shared" si="61"/>
        <v>-5.0244267111736463E-3</v>
      </c>
      <c r="G636" s="2">
        <f t="shared" si="64"/>
        <v>1.1357690488881959E-2</v>
      </c>
      <c r="H636" s="29">
        <f t="shared" si="66"/>
        <v>9.295899201849922E-4</v>
      </c>
      <c r="I636">
        <f t="shared" si="65"/>
        <v>1.2899713324123971E-4</v>
      </c>
      <c r="K636" s="53">
        <f t="shared" si="62"/>
        <v>-2.2263528685976253E-2</v>
      </c>
      <c r="L636" s="54">
        <f t="shared" si="63"/>
        <v>-2.549234920263943E-2</v>
      </c>
      <c r="U636" s="34">
        <v>3.6901416446675217E-3</v>
      </c>
      <c r="V636">
        <v>635</v>
      </c>
    </row>
    <row r="637" spans="3:22" x14ac:dyDescent="0.2">
      <c r="C637">
        <f t="shared" si="60"/>
        <v>6.3499999999999091</v>
      </c>
      <c r="D637" s="1">
        <v>40934</v>
      </c>
      <c r="E637">
        <v>5795.2</v>
      </c>
      <c r="F637" s="2">
        <f t="shared" si="61"/>
        <v>1.2615760964528988E-2</v>
      </c>
      <c r="G637" s="2">
        <f t="shared" si="64"/>
        <v>1.1092868665607613E-2</v>
      </c>
      <c r="H637" s="29">
        <f t="shared" si="66"/>
        <v>2.3392927425787578E-3</v>
      </c>
      <c r="I637">
        <f t="shared" si="65"/>
        <v>1.2305173523241922E-4</v>
      </c>
      <c r="K637" s="53">
        <f t="shared" si="62"/>
        <v>-2.1647461000402358E-2</v>
      </c>
      <c r="L637" s="54">
        <f t="shared" si="63"/>
        <v>-2.346657869467177E-2</v>
      </c>
      <c r="U637" s="34">
        <v>3.7133161001370318E-3</v>
      </c>
      <c r="V637">
        <v>636</v>
      </c>
    </row>
    <row r="638" spans="3:22" x14ac:dyDescent="0.2">
      <c r="C638">
        <f t="shared" si="60"/>
        <v>6.3599999999999088</v>
      </c>
      <c r="D638" s="1">
        <v>40935</v>
      </c>
      <c r="E638">
        <v>5733.45</v>
      </c>
      <c r="F638" s="2">
        <f t="shared" si="61"/>
        <v>-1.0655369961347305E-2</v>
      </c>
      <c r="G638" s="2">
        <f t="shared" si="64"/>
        <v>1.0609361447636722E-2</v>
      </c>
      <c r="H638" s="29">
        <f t="shared" si="66"/>
        <v>1.729038116879278E-3</v>
      </c>
      <c r="I638">
        <f t="shared" si="65"/>
        <v>1.1255855032660037E-4</v>
      </c>
      <c r="K638" s="53">
        <f t="shared" si="62"/>
        <v>-2.0522655011792377E-2</v>
      </c>
      <c r="L638" s="54">
        <f t="shared" si="63"/>
        <v>-2.2952027331761268E-2</v>
      </c>
      <c r="U638" s="34">
        <v>3.7676490097602322E-3</v>
      </c>
      <c r="V638">
        <v>637</v>
      </c>
    </row>
    <row r="639" spans="3:22" x14ac:dyDescent="0.2">
      <c r="C639">
        <f t="shared" si="60"/>
        <v>6.3699999999999086</v>
      </c>
      <c r="D639" s="1">
        <v>40938</v>
      </c>
      <c r="E639">
        <v>5671.09</v>
      </c>
      <c r="F639" s="2">
        <f t="shared" si="61"/>
        <v>-1.0876522861453353E-2</v>
      </c>
      <c r="G639" s="2">
        <f t="shared" si="64"/>
        <v>9.6824517616263695E-3</v>
      </c>
      <c r="H639" s="29">
        <f t="shared" si="66"/>
        <v>2.7237166626719044E-4</v>
      </c>
      <c r="I639">
        <f t="shared" si="65"/>
        <v>9.3749872116221592E-5</v>
      </c>
      <c r="K639" s="53">
        <f t="shared" si="62"/>
        <v>-1.8366340634314329E-2</v>
      </c>
      <c r="L639" s="54">
        <f t="shared" si="63"/>
        <v>-2.2252379404895307E-2</v>
      </c>
      <c r="U639" s="34">
        <v>3.7854830326446987E-3</v>
      </c>
      <c r="V639">
        <v>638</v>
      </c>
    </row>
    <row r="640" spans="3:22" x14ac:dyDescent="0.2">
      <c r="C640">
        <f t="shared" si="60"/>
        <v>6.3799999999999084</v>
      </c>
      <c r="D640" s="1">
        <v>40939</v>
      </c>
      <c r="E640">
        <v>5681.61</v>
      </c>
      <c r="F640" s="2">
        <f t="shared" si="61"/>
        <v>1.8550225794335962E-3</v>
      </c>
      <c r="G640" s="2">
        <f t="shared" si="64"/>
        <v>8.1312460799225581E-3</v>
      </c>
      <c r="H640" s="29">
        <f t="shared" si="66"/>
        <v>-1.8747096676487995E-4</v>
      </c>
      <c r="I640">
        <f t="shared" si="65"/>
        <v>6.6117162812255964E-5</v>
      </c>
      <c r="K640" s="53">
        <f t="shared" si="62"/>
        <v>-1.4757696594482592E-2</v>
      </c>
      <c r="L640" s="54">
        <f t="shared" si="63"/>
        <v>-1.9103577998095641E-2</v>
      </c>
      <c r="U640" s="34">
        <v>3.8312520987446863E-3</v>
      </c>
      <c r="V640">
        <v>639</v>
      </c>
    </row>
    <row r="641" spans="3:22" x14ac:dyDescent="0.2">
      <c r="C641">
        <f t="shared" si="60"/>
        <v>6.3899999999999082</v>
      </c>
      <c r="D641" s="1">
        <v>40940</v>
      </c>
      <c r="E641">
        <v>5790.72</v>
      </c>
      <c r="F641" s="2">
        <f t="shared" si="61"/>
        <v>1.9204063636891755E-2</v>
      </c>
      <c r="G641" s="2">
        <f t="shared" si="64"/>
        <v>9.0698410288162501E-3</v>
      </c>
      <c r="H641" s="29">
        <f t="shared" si="66"/>
        <v>1.585059142303158E-3</v>
      </c>
      <c r="I641">
        <f t="shared" si="65"/>
        <v>8.2262016287998612E-5</v>
      </c>
      <c r="K641" s="53">
        <f t="shared" si="62"/>
        <v>-1.6941194958426907E-2</v>
      </c>
      <c r="L641" s="54">
        <f t="shared" si="63"/>
        <v>-1.9514546252971918E-2</v>
      </c>
      <c r="U641" s="34">
        <v>3.8521834789242426E-3</v>
      </c>
      <c r="V641">
        <v>640</v>
      </c>
    </row>
    <row r="642" spans="3:22" x14ac:dyDescent="0.2">
      <c r="C642">
        <f t="shared" si="60"/>
        <v>6.399999999999908</v>
      </c>
      <c r="D642" s="1">
        <v>40941</v>
      </c>
      <c r="E642">
        <v>5796.07</v>
      </c>
      <c r="F642" s="2">
        <f t="shared" si="61"/>
        <v>9.2389202033582585E-4</v>
      </c>
      <c r="G642" s="2">
        <f t="shared" si="64"/>
        <v>7.375982069668034E-3</v>
      </c>
      <c r="H642" s="29">
        <f t="shared" si="66"/>
        <v>9.9738023230613307E-4</v>
      </c>
      <c r="I642">
        <f t="shared" si="65"/>
        <v>5.4405111492064338E-5</v>
      </c>
      <c r="K642" s="53">
        <f t="shared" si="62"/>
        <v>-1.300068976988742E-2</v>
      </c>
      <c r="L642" s="54">
        <f t="shared" si="63"/>
        <v>-1.6161719974429459E-2</v>
      </c>
      <c r="U642" s="34">
        <v>3.8588801365344594E-3</v>
      </c>
      <c r="V642">
        <v>641</v>
      </c>
    </row>
    <row r="643" spans="3:22" x14ac:dyDescent="0.2">
      <c r="C643">
        <f t="shared" si="60"/>
        <v>6.4099999999999078</v>
      </c>
      <c r="D643" s="1">
        <v>40942</v>
      </c>
      <c r="E643">
        <v>5901.07</v>
      </c>
      <c r="F643" s="2">
        <f t="shared" si="61"/>
        <v>1.8115723240057502E-2</v>
      </c>
      <c r="G643" s="2">
        <f t="shared" si="64"/>
        <v>7.4533020885580526E-3</v>
      </c>
      <c r="H643" s="29">
        <f t="shared" si="66"/>
        <v>3.0284207813190633E-3</v>
      </c>
      <c r="I643">
        <f t="shared" si="65"/>
        <v>5.5551712023303826E-5</v>
      </c>
      <c r="K643" s="53">
        <f t="shared" si="62"/>
        <v>-1.3180563031453013E-2</v>
      </c>
      <c r="L643" s="54">
        <f t="shared" si="63"/>
        <v>-1.4310552686982119E-2</v>
      </c>
      <c r="U643" s="34">
        <v>3.8657961310439859E-3</v>
      </c>
      <c r="V643">
        <v>642</v>
      </c>
    </row>
    <row r="644" spans="3:22" x14ac:dyDescent="0.2">
      <c r="C644">
        <f t="shared" ref="C644:C707" si="67">C643+tstep</f>
        <v>6.4199999999999076</v>
      </c>
      <c r="D644" s="1">
        <v>40945</v>
      </c>
      <c r="E644">
        <v>5892.2</v>
      </c>
      <c r="F644" s="2">
        <f t="shared" ref="F644:F707" si="68">E644/E643-1</f>
        <v>-1.5031172312817143E-3</v>
      </c>
      <c r="G644" s="2">
        <f t="shared" si="64"/>
        <v>4.4461117624894709E-3</v>
      </c>
      <c r="H644" s="29">
        <f t="shared" si="66"/>
        <v>1.9352875763150145E-3</v>
      </c>
      <c r="I644">
        <f t="shared" si="65"/>
        <v>1.976790980454723E-5</v>
      </c>
      <c r="K644" s="53">
        <f t="shared" si="62"/>
        <v>-6.1847922095671854E-3</v>
      </c>
      <c r="L644" s="54">
        <f t="shared" si="63"/>
        <v>-8.4079150701003424E-3</v>
      </c>
      <c r="U644" s="34">
        <v>3.9256846094080089E-3</v>
      </c>
      <c r="V644">
        <v>643</v>
      </c>
    </row>
    <row r="645" spans="3:22" x14ac:dyDescent="0.2">
      <c r="C645">
        <f t="shared" si="67"/>
        <v>6.4299999999999073</v>
      </c>
      <c r="D645" s="1">
        <v>40946</v>
      </c>
      <c r="E645">
        <v>5890.26</v>
      </c>
      <c r="F645" s="2">
        <f t="shared" si="68"/>
        <v>-3.2924883744600564E-4</v>
      </c>
      <c r="G645" s="2">
        <f t="shared" si="64"/>
        <v>4.4345043035799395E-3</v>
      </c>
      <c r="H645" s="29">
        <f t="shared" si="66"/>
        <v>2.4325776838545641E-3</v>
      </c>
      <c r="I645">
        <f t="shared" si="65"/>
        <v>1.9664828418469006E-5</v>
      </c>
      <c r="K645" s="53">
        <f t="shared" si="62"/>
        <v>-6.1577892222099808E-3</v>
      </c>
      <c r="L645" s="54">
        <f t="shared" si="63"/>
        <v>-7.8836219752035884E-3</v>
      </c>
      <c r="U645" s="34">
        <v>3.9418291652320026E-3</v>
      </c>
      <c r="V645">
        <v>644</v>
      </c>
    </row>
    <row r="646" spans="3:22" x14ac:dyDescent="0.2">
      <c r="C646">
        <f t="shared" si="67"/>
        <v>6.4399999999999071</v>
      </c>
      <c r="D646" s="1">
        <v>40947</v>
      </c>
      <c r="E646">
        <v>5875.93</v>
      </c>
      <c r="F646" s="2">
        <f t="shared" si="68"/>
        <v>-2.4328297901959894E-3</v>
      </c>
      <c r="G646" s="2">
        <f t="shared" si="64"/>
        <v>4.578575659900397E-3</v>
      </c>
      <c r="H646" s="29">
        <f t="shared" si="66"/>
        <v>2.6917373759523301E-3</v>
      </c>
      <c r="I646">
        <f t="shared" si="65"/>
        <v>2.0963355073432356E-5</v>
      </c>
      <c r="K646" s="53">
        <f t="shared" si="62"/>
        <v>-6.4929493156962578E-3</v>
      </c>
      <c r="L646" s="54">
        <f t="shared" si="63"/>
        <v>-7.959622376592099E-3</v>
      </c>
      <c r="U646" s="34">
        <v>3.9750553362021268E-3</v>
      </c>
      <c r="V646">
        <v>645</v>
      </c>
    </row>
    <row r="647" spans="3:22" x14ac:dyDescent="0.2">
      <c r="C647">
        <f t="shared" si="67"/>
        <v>6.4499999999999069</v>
      </c>
      <c r="D647" s="1">
        <v>40948</v>
      </c>
      <c r="E647">
        <v>5895.47</v>
      </c>
      <c r="F647" s="2">
        <f t="shared" si="68"/>
        <v>3.3254310381505281E-3</v>
      </c>
      <c r="G647" s="2">
        <f t="shared" si="64"/>
        <v>4.8916773988459126E-3</v>
      </c>
      <c r="H647" s="29">
        <f t="shared" si="66"/>
        <v>1.762704383314484E-3</v>
      </c>
      <c r="I647">
        <f t="shared" si="65"/>
        <v>2.3928507774379911E-5</v>
      </c>
      <c r="K647" s="53">
        <f t="shared" si="62"/>
        <v>-7.2213328804506477E-3</v>
      </c>
      <c r="L647" s="54">
        <f t="shared" si="63"/>
        <v>-9.6170389339843339E-3</v>
      </c>
      <c r="U647" s="34">
        <v>3.9924969118385611E-3</v>
      </c>
      <c r="V647">
        <v>646</v>
      </c>
    </row>
    <row r="648" spans="3:22" x14ac:dyDescent="0.2">
      <c r="C648">
        <f t="shared" si="67"/>
        <v>6.4599999999999067</v>
      </c>
      <c r="D648" s="1">
        <v>40949</v>
      </c>
      <c r="E648">
        <v>5852.39</v>
      </c>
      <c r="F648" s="2">
        <f t="shared" si="68"/>
        <v>-7.3073054396002313E-3</v>
      </c>
      <c r="G648" s="2">
        <f t="shared" si="64"/>
        <v>5.0264285029868513E-3</v>
      </c>
      <c r="H648" s="29">
        <f t="shared" si="66"/>
        <v>2.0975108354891912E-3</v>
      </c>
      <c r="I648">
        <f t="shared" si="65"/>
        <v>2.5264983495638639E-5</v>
      </c>
      <c r="K648" s="53">
        <f t="shared" si="62"/>
        <v>-7.5348108250935771E-3</v>
      </c>
      <c r="L648" s="54">
        <f t="shared" si="63"/>
        <v>-9.5957104264525576E-3</v>
      </c>
      <c r="U648" s="34">
        <v>4.0024226833090815E-3</v>
      </c>
      <c r="V648">
        <v>647</v>
      </c>
    </row>
    <row r="649" spans="3:22" x14ac:dyDescent="0.2">
      <c r="C649">
        <f t="shared" si="67"/>
        <v>6.4699999999999065</v>
      </c>
      <c r="D649" s="1">
        <v>40952</v>
      </c>
      <c r="E649">
        <v>5905.7</v>
      </c>
      <c r="F649" s="2">
        <f t="shared" si="68"/>
        <v>9.1090990176661002E-3</v>
      </c>
      <c r="G649" s="2">
        <f t="shared" si="64"/>
        <v>4.2054505001086623E-3</v>
      </c>
      <c r="H649" s="29">
        <f t="shared" si="66"/>
        <v>4.0960730234011365E-3</v>
      </c>
      <c r="I649">
        <f t="shared" si="65"/>
        <v>1.7685813908864199E-5</v>
      </c>
      <c r="K649" s="53">
        <f t="shared" si="62"/>
        <v>-5.6249303934636065E-3</v>
      </c>
      <c r="L649" s="54">
        <f t="shared" si="63"/>
        <v>-5.6872678069106409E-3</v>
      </c>
      <c r="U649" s="34">
        <v>4.0171511209965427E-3</v>
      </c>
      <c r="V649">
        <v>648</v>
      </c>
    </row>
    <row r="650" spans="3:22" x14ac:dyDescent="0.2">
      <c r="C650">
        <f t="shared" si="67"/>
        <v>6.4799999999999063</v>
      </c>
      <c r="D650" s="1">
        <v>40953</v>
      </c>
      <c r="E650">
        <v>5899.87</v>
      </c>
      <c r="F650" s="2">
        <f t="shared" si="68"/>
        <v>-9.8718187513757716E-4</v>
      </c>
      <c r="G650" s="2">
        <f t="shared" si="64"/>
        <v>3.2179422217387781E-3</v>
      </c>
      <c r="H650" s="29">
        <f t="shared" si="66"/>
        <v>3.8118525779440192E-3</v>
      </c>
      <c r="I650">
        <f t="shared" si="65"/>
        <v>1.0355152142449103E-5</v>
      </c>
      <c r="K650" s="53">
        <f t="shared" si="62"/>
        <v>-3.3276426094800953E-3</v>
      </c>
      <c r="L650" s="54">
        <f t="shared" si="63"/>
        <v>-3.674200468384247E-3</v>
      </c>
      <c r="U650" s="34">
        <v>4.0288418534126791E-3</v>
      </c>
      <c r="V650">
        <v>649</v>
      </c>
    </row>
    <row r="651" spans="3:22" x14ac:dyDescent="0.2">
      <c r="C651">
        <f t="shared" si="67"/>
        <v>6.4899999999999061</v>
      </c>
      <c r="D651" s="1">
        <v>40954</v>
      </c>
      <c r="E651">
        <v>5892.16</v>
      </c>
      <c r="F651" s="2">
        <f t="shared" si="68"/>
        <v>-1.3068084551015602E-3</v>
      </c>
      <c r="G651" s="2">
        <f t="shared" si="64"/>
        <v>3.1885166595367834E-3</v>
      </c>
      <c r="H651" s="29">
        <f t="shared" si="66"/>
        <v>1.7607653687446879E-3</v>
      </c>
      <c r="I651">
        <f t="shared" si="65"/>
        <v>1.0166638488143608E-5</v>
      </c>
      <c r="K651" s="53">
        <f t="shared" si="62"/>
        <v>-3.2591885154090285E-3</v>
      </c>
      <c r="L651" s="54">
        <f t="shared" si="63"/>
        <v>-5.6568335835125117E-3</v>
      </c>
      <c r="U651" s="34">
        <v>4.053389350976877E-3</v>
      </c>
      <c r="V651">
        <v>650</v>
      </c>
    </row>
    <row r="652" spans="3:22" x14ac:dyDescent="0.2">
      <c r="C652">
        <f t="shared" si="67"/>
        <v>6.4999999999999059</v>
      </c>
      <c r="D652" s="1">
        <v>40955</v>
      </c>
      <c r="E652">
        <v>5885.38</v>
      </c>
      <c r="F652" s="2">
        <f t="shared" si="68"/>
        <v>-1.1506815836637152E-3</v>
      </c>
      <c r="G652" s="2">
        <f t="shared" si="64"/>
        <v>3.4095757705657837E-3</v>
      </c>
      <c r="H652" s="29">
        <f t="shared" si="66"/>
        <v>1.5533080083447337E-3</v>
      </c>
      <c r="I652">
        <f t="shared" si="65"/>
        <v>1.1625206935229258E-5</v>
      </c>
      <c r="K652" s="53">
        <f t="shared" si="62"/>
        <v>-3.7734489083887006E-3</v>
      </c>
      <c r="L652" s="54">
        <f t="shared" si="63"/>
        <v>-6.378551336892138E-3</v>
      </c>
      <c r="U652" s="34">
        <v>4.060812127924196E-3</v>
      </c>
      <c r="V652">
        <v>651</v>
      </c>
    </row>
    <row r="653" spans="3:22" x14ac:dyDescent="0.2">
      <c r="C653">
        <f t="shared" si="67"/>
        <v>6.5099999999999056</v>
      </c>
      <c r="D653" s="1">
        <v>40956</v>
      </c>
      <c r="E653">
        <v>5905.07</v>
      </c>
      <c r="F653" s="2">
        <f t="shared" si="68"/>
        <v>3.3455783653730808E-3</v>
      </c>
      <c r="G653" s="2">
        <f t="shared" si="64"/>
        <v>3.3816302327313026E-3</v>
      </c>
      <c r="H653" s="29">
        <f t="shared" si="66"/>
        <v>7.6293520876291598E-5</v>
      </c>
      <c r="I653">
        <f t="shared" si="65"/>
        <v>1.1435423030922364E-5</v>
      </c>
      <c r="K653" s="53">
        <f t="shared" si="62"/>
        <v>-3.7084378658585283E-3</v>
      </c>
      <c r="L653" s="54">
        <f t="shared" si="63"/>
        <v>-7.7905547818304076E-3</v>
      </c>
      <c r="U653" s="34">
        <v>4.096950507559427E-3</v>
      </c>
      <c r="V653">
        <v>652</v>
      </c>
    </row>
    <row r="654" spans="3:22" x14ac:dyDescent="0.2">
      <c r="C654">
        <f t="shared" si="67"/>
        <v>6.5199999999999054</v>
      </c>
      <c r="D654" s="1">
        <v>40959</v>
      </c>
      <c r="E654">
        <v>5945.25</v>
      </c>
      <c r="F654" s="2">
        <f t="shared" si="68"/>
        <v>6.8043223873721637E-3</v>
      </c>
      <c r="G654" s="2">
        <f t="shared" si="64"/>
        <v>4.6562712990633722E-3</v>
      </c>
      <c r="H654" s="29">
        <f t="shared" si="66"/>
        <v>9.0703748274167939E-4</v>
      </c>
      <c r="I654">
        <f t="shared" si="65"/>
        <v>2.1680862410481304E-5</v>
      </c>
      <c r="K654" s="53">
        <f t="shared" si="62"/>
        <v>-6.6736964006852894E-3</v>
      </c>
      <c r="L654" s="54">
        <f t="shared" si="63"/>
        <v>-9.9250693547917809E-3</v>
      </c>
      <c r="U654" s="34">
        <v>4.1132247047255266E-3</v>
      </c>
      <c r="V654">
        <v>653</v>
      </c>
    </row>
    <row r="655" spans="3:22" x14ac:dyDescent="0.2">
      <c r="C655">
        <f t="shared" si="67"/>
        <v>6.5299999999999052</v>
      </c>
      <c r="D655" s="1">
        <v>40960</v>
      </c>
      <c r="E655">
        <v>5928.2</v>
      </c>
      <c r="F655" s="2">
        <f t="shared" si="68"/>
        <v>-2.867835667129226E-3</v>
      </c>
      <c r="G655" s="2">
        <f t="shared" si="64"/>
        <v>5.4080622106347717E-3</v>
      </c>
      <c r="H655" s="29">
        <f t="shared" si="66"/>
        <v>6.5317879977335738E-4</v>
      </c>
      <c r="I655">
        <f t="shared" si="65"/>
        <v>2.9247136874095855E-5</v>
      </c>
      <c r="K655" s="53">
        <f t="shared" si="62"/>
        <v>-8.422623589542641E-3</v>
      </c>
      <c r="L655" s="54">
        <f t="shared" si="63"/>
        <v>-1.1927855226617453E-2</v>
      </c>
      <c r="U655" s="34">
        <v>4.1268845885479724E-3</v>
      </c>
      <c r="V655">
        <v>654</v>
      </c>
    </row>
    <row r="656" spans="3:22" x14ac:dyDescent="0.2">
      <c r="C656">
        <f t="shared" si="67"/>
        <v>6.539999999999905</v>
      </c>
      <c r="D656" s="1">
        <v>40961</v>
      </c>
      <c r="E656">
        <v>5916.55</v>
      </c>
      <c r="F656" s="2">
        <f t="shared" si="68"/>
        <v>-1.9651833608852476E-3</v>
      </c>
      <c r="G656" s="2">
        <f t="shared" si="64"/>
        <v>5.4420996491128856E-3</v>
      </c>
      <c r="H656" s="29">
        <f t="shared" si="66"/>
        <v>6.9994344270443156E-4</v>
      </c>
      <c r="I656">
        <f t="shared" si="65"/>
        <v>2.9616448590874593E-5</v>
      </c>
      <c r="K656" s="53">
        <f t="shared" si="62"/>
        <v>-8.5018065121839972E-3</v>
      </c>
      <c r="L656" s="54">
        <f t="shared" si="63"/>
        <v>-1.1960273506327735E-2</v>
      </c>
      <c r="U656" s="34">
        <v>4.1846779514940202E-3</v>
      </c>
      <c r="V656">
        <v>655</v>
      </c>
    </row>
    <row r="657" spans="3:22" x14ac:dyDescent="0.2">
      <c r="C657">
        <f t="shared" si="67"/>
        <v>6.5499999999999048</v>
      </c>
      <c r="D657" s="1">
        <v>40962</v>
      </c>
      <c r="E657">
        <v>5937.89</v>
      </c>
      <c r="F657" s="2">
        <f t="shared" si="68"/>
        <v>3.6068316840049963E-3</v>
      </c>
      <c r="G657" s="2">
        <f t="shared" si="64"/>
        <v>5.7633866416473088E-3</v>
      </c>
      <c r="H657" s="29">
        <f t="shared" si="66"/>
        <v>7.2808350728987832E-4</v>
      </c>
      <c r="I657">
        <f t="shared" si="65"/>
        <v>3.3216625581118647E-5</v>
      </c>
      <c r="K657" s="53">
        <f t="shared" si="62"/>
        <v>-9.2492318242234257E-3</v>
      </c>
      <c r="L657" s="54">
        <f t="shared" si="63"/>
        <v>-1.267955875378172E-2</v>
      </c>
      <c r="U657" s="34">
        <v>4.201191528992787E-3</v>
      </c>
      <c r="V657">
        <v>656</v>
      </c>
    </row>
    <row r="658" spans="3:22" x14ac:dyDescent="0.2">
      <c r="C658">
        <f t="shared" si="67"/>
        <v>6.5599999999999046</v>
      </c>
      <c r="D658" s="1">
        <v>40963</v>
      </c>
      <c r="E658">
        <v>5935.13</v>
      </c>
      <c r="F658" s="2">
        <f t="shared" si="68"/>
        <v>-4.6481157448186039E-4</v>
      </c>
      <c r="G658" s="2">
        <f t="shared" si="64"/>
        <v>7.8836868120581161E-3</v>
      </c>
      <c r="H658" s="29">
        <f t="shared" si="66"/>
        <v>1.4123328938017154E-3</v>
      </c>
      <c r="I658">
        <f t="shared" si="65"/>
        <v>6.2152517750619054E-5</v>
      </c>
      <c r="K658" s="53">
        <f t="shared" si="62"/>
        <v>-1.4181787617987041E-2</v>
      </c>
      <c r="L658" s="54">
        <f t="shared" si="63"/>
        <v>-1.6927865161033496E-2</v>
      </c>
      <c r="U658" s="34">
        <v>4.3057203808249955E-3</v>
      </c>
      <c r="V658">
        <v>657</v>
      </c>
    </row>
    <row r="659" spans="3:22" x14ac:dyDescent="0.2">
      <c r="C659">
        <f t="shared" si="67"/>
        <v>6.5699999999999044</v>
      </c>
      <c r="D659" s="1">
        <v>40966</v>
      </c>
      <c r="E659">
        <v>5915.55</v>
      </c>
      <c r="F659" s="2">
        <f t="shared" si="68"/>
        <v>-3.2990010328333153E-3</v>
      </c>
      <c r="G659" s="2">
        <f t="shared" si="64"/>
        <v>8.287235146478146E-3</v>
      </c>
      <c r="H659" s="29">
        <f t="shared" si="66"/>
        <v>1.7152288875177391E-4</v>
      </c>
      <c r="I659">
        <f t="shared" si="65"/>
        <v>6.8678266373022661E-5</v>
      </c>
      <c r="K659" s="53">
        <f t="shared" si="62"/>
        <v>-1.5120581427837801E-2</v>
      </c>
      <c r="L659" s="54">
        <f t="shared" si="63"/>
        <v>-1.9107468975934197E-2</v>
      </c>
      <c r="U659" s="34">
        <v>4.3128500023930094E-3</v>
      </c>
      <c r="V659">
        <v>658</v>
      </c>
    </row>
    <row r="660" spans="3:22" x14ac:dyDescent="0.2">
      <c r="C660">
        <f t="shared" si="67"/>
        <v>6.5799999999999041</v>
      </c>
      <c r="D660" s="1">
        <v>40967</v>
      </c>
      <c r="E660">
        <v>5927.91</v>
      </c>
      <c r="F660" s="2">
        <f t="shared" si="68"/>
        <v>2.089408423561645E-3</v>
      </c>
      <c r="G660" s="2">
        <f t="shared" si="64"/>
        <v>9.6212632754115075E-3</v>
      </c>
      <c r="H660" s="29">
        <f t="shared" si="66"/>
        <v>4.7918191862169615E-4</v>
      </c>
      <c r="I660">
        <f t="shared" si="65"/>
        <v>9.2568707014782168E-5</v>
      </c>
      <c r="K660" s="53">
        <f t="shared" ref="K660:K723" si="69">$M$2+factor*G660</f>
        <v>-1.8223994929492608E-2</v>
      </c>
      <c r="L660" s="54">
        <f t="shared" ref="L660:L723" si="70">H660+factor*G660</f>
        <v>-2.1903223447719083E-2</v>
      </c>
      <c r="U660" s="34">
        <v>4.3172294338531536E-3</v>
      </c>
      <c r="V660">
        <v>659</v>
      </c>
    </row>
    <row r="661" spans="3:22" x14ac:dyDescent="0.2">
      <c r="C661">
        <f t="shared" si="67"/>
        <v>6.5899999999999039</v>
      </c>
      <c r="D661" s="1">
        <v>40968</v>
      </c>
      <c r="E661">
        <v>5871.51</v>
      </c>
      <c r="F661" s="2">
        <f t="shared" si="68"/>
        <v>-9.5143144885802E-3</v>
      </c>
      <c r="G661" s="2">
        <f t="shared" si="64"/>
        <v>9.7709868396169634E-3</v>
      </c>
      <c r="H661" s="29">
        <f t="shared" si="66"/>
        <v>-3.4156868472616785E-4</v>
      </c>
      <c r="I661">
        <f t="shared" si="65"/>
        <v>9.5472183819967897E-5</v>
      </c>
      <c r="K661" s="53">
        <f t="shared" si="69"/>
        <v>-1.8572304024775787E-2</v>
      </c>
      <c r="L661" s="54">
        <f t="shared" si="70"/>
        <v>-2.3072283146350125E-2</v>
      </c>
      <c r="U661" s="34">
        <v>4.3210266562765387E-3</v>
      </c>
      <c r="V661">
        <v>660</v>
      </c>
    </row>
    <row r="662" spans="3:22" x14ac:dyDescent="0.2">
      <c r="C662">
        <f t="shared" si="67"/>
        <v>6.5999999999999037</v>
      </c>
      <c r="D662" s="1">
        <v>40969</v>
      </c>
      <c r="E662">
        <v>5931.25</v>
      </c>
      <c r="F662" s="2">
        <f t="shared" si="68"/>
        <v>1.0174554756783083E-2</v>
      </c>
      <c r="G662" s="2">
        <f t="shared" ref="G662:G725" si="71">STDEVP(F662:F669)</f>
        <v>9.2012981989442171E-3</v>
      </c>
      <c r="H662" s="29">
        <f t="shared" si="66"/>
        <v>7.90954949318512E-4</v>
      </c>
      <c r="I662">
        <f t="shared" ref="I662:I725" si="72">G662^2</f>
        <v>8.4663888545894088E-5</v>
      </c>
      <c r="K662" s="53">
        <f t="shared" si="69"/>
        <v>-1.7247010066681525E-2</v>
      </c>
      <c r="L662" s="54">
        <f t="shared" si="70"/>
        <v>-2.0614465554211182E-2</v>
      </c>
      <c r="U662" s="34">
        <v>4.3279030980980515E-3</v>
      </c>
      <c r="V662">
        <v>661</v>
      </c>
    </row>
    <row r="663" spans="3:22" x14ac:dyDescent="0.2">
      <c r="C663">
        <f t="shared" si="67"/>
        <v>6.6099999999999035</v>
      </c>
      <c r="D663" s="1">
        <v>40970</v>
      </c>
      <c r="E663">
        <v>5911.13</v>
      </c>
      <c r="F663" s="2">
        <f t="shared" si="68"/>
        <v>-3.3922023182296757E-3</v>
      </c>
      <c r="G663" s="2">
        <f t="shared" si="71"/>
        <v>9.2742683998414521E-3</v>
      </c>
      <c r="H663" s="29">
        <f t="shared" si="66"/>
        <v>1.1717688095823631E-4</v>
      </c>
      <c r="I663">
        <f t="shared" si="72"/>
        <v>8.601205435229773E-5</v>
      </c>
      <c r="K663" s="53">
        <f t="shared" si="69"/>
        <v>-1.7416764138407141E-2</v>
      </c>
      <c r="L663" s="54">
        <f t="shared" si="70"/>
        <v>-2.1457997694297074E-2</v>
      </c>
      <c r="U663" s="34">
        <v>4.3444055335473131E-3</v>
      </c>
      <c r="V663">
        <v>662</v>
      </c>
    </row>
    <row r="664" spans="3:22" x14ac:dyDescent="0.2">
      <c r="C664">
        <f t="shared" si="67"/>
        <v>6.6199999999999033</v>
      </c>
      <c r="D664" s="1">
        <v>40973</v>
      </c>
      <c r="E664">
        <v>5874.82</v>
      </c>
      <c r="F664" s="2">
        <f t="shared" si="68"/>
        <v>-6.1426495441651019E-3</v>
      </c>
      <c r="G664" s="2">
        <f t="shared" si="71"/>
        <v>9.2027002247109472E-3</v>
      </c>
      <c r="H664" s="29">
        <f t="shared" si="66"/>
        <v>-1.1775203121954902E-3</v>
      </c>
      <c r="I664">
        <f t="shared" si="72"/>
        <v>8.468969142589492E-5</v>
      </c>
      <c r="K664" s="53">
        <f t="shared" si="69"/>
        <v>-1.7250271666343308E-2</v>
      </c>
      <c r="L664" s="54">
        <f t="shared" si="70"/>
        <v>-2.2586202415386968E-2</v>
      </c>
      <c r="U664" s="34">
        <v>4.3457529705044351E-3</v>
      </c>
      <c r="V664">
        <v>663</v>
      </c>
    </row>
    <row r="665" spans="3:22" x14ac:dyDescent="0.2">
      <c r="C665">
        <f t="shared" si="67"/>
        <v>6.6299999999999031</v>
      </c>
      <c r="D665" s="1">
        <v>40974</v>
      </c>
      <c r="E665">
        <v>5765.8</v>
      </c>
      <c r="F665" s="2">
        <f t="shared" si="68"/>
        <v>-1.8557164304608409E-2</v>
      </c>
      <c r="G665" s="2">
        <f t="shared" si="71"/>
        <v>8.8645181498559419E-3</v>
      </c>
      <c r="H665" s="29">
        <f t="shared" si="66"/>
        <v>-2.7464531759434085E-3</v>
      </c>
      <c r="I665">
        <f t="shared" si="72"/>
        <v>7.8579682029125418E-5</v>
      </c>
      <c r="K665" s="53">
        <f t="shared" si="69"/>
        <v>-1.6463542515465647E-2</v>
      </c>
      <c r="L665" s="54">
        <f t="shared" si="70"/>
        <v>-2.3368406128257226E-2</v>
      </c>
      <c r="U665" s="34">
        <v>4.389986482909114E-3</v>
      </c>
      <c r="V665">
        <v>664</v>
      </c>
    </row>
    <row r="666" spans="3:22" x14ac:dyDescent="0.2">
      <c r="C666">
        <f t="shared" si="67"/>
        <v>6.6399999999999029</v>
      </c>
      <c r="D666" s="1">
        <v>40975</v>
      </c>
      <c r="E666">
        <v>5791.41</v>
      </c>
      <c r="F666" s="2">
        <f t="shared" si="68"/>
        <v>4.4417080023586575E-3</v>
      </c>
      <c r="G666" s="2">
        <f t="shared" si="71"/>
        <v>4.6350631366561127E-3</v>
      </c>
      <c r="H666" s="29">
        <f t="shared" si="66"/>
        <v>-2.1057640396190181E-3</v>
      </c>
      <c r="I666">
        <f t="shared" si="72"/>
        <v>2.1483810280788403E-5</v>
      </c>
      <c r="K666" s="53">
        <f t="shared" si="69"/>
        <v>-6.6243588371568485E-3</v>
      </c>
      <c r="L666" s="54">
        <f t="shared" si="70"/>
        <v>-1.2888533313624037E-2</v>
      </c>
      <c r="U666" s="34">
        <v>4.4417080023586575E-3</v>
      </c>
      <c r="V666">
        <v>665</v>
      </c>
    </row>
    <row r="667" spans="3:22" x14ac:dyDescent="0.2">
      <c r="C667">
        <f t="shared" si="67"/>
        <v>6.6499999999999027</v>
      </c>
      <c r="D667" s="1">
        <v>40976</v>
      </c>
      <c r="E667">
        <v>5859.73</v>
      </c>
      <c r="F667" s="2">
        <f t="shared" si="68"/>
        <v>1.1796781785437416E-2</v>
      </c>
      <c r="G667" s="2">
        <f t="shared" si="71"/>
        <v>4.9211850747579357E-3</v>
      </c>
      <c r="H667" s="29">
        <f t="shared" si="66"/>
        <v>-1.2867690294757761E-3</v>
      </c>
      <c r="I667">
        <f t="shared" si="72"/>
        <v>2.4218062540020269E-5</v>
      </c>
      <c r="K667" s="53">
        <f t="shared" si="69"/>
        <v>-7.2899779995764689E-3</v>
      </c>
      <c r="L667" s="54">
        <f t="shared" si="70"/>
        <v>-1.2735157465900416E-2</v>
      </c>
      <c r="U667" s="34">
        <v>4.4513410656035202E-3</v>
      </c>
      <c r="V667">
        <v>666</v>
      </c>
    </row>
    <row r="668" spans="3:22" x14ac:dyDescent="0.2">
      <c r="C668">
        <f t="shared" si="67"/>
        <v>6.6599999999999024</v>
      </c>
      <c r="D668" s="1">
        <v>40977</v>
      </c>
      <c r="E668">
        <v>5887.49</v>
      </c>
      <c r="F668" s="2">
        <f t="shared" si="68"/>
        <v>4.7374196422020898E-3</v>
      </c>
      <c r="G668" s="2">
        <f t="shared" si="71"/>
        <v>6.0497500074314344E-3</v>
      </c>
      <c r="H668" s="29">
        <f t="shared" si="66"/>
        <v>-7.6654590780738112E-4</v>
      </c>
      <c r="I668">
        <f t="shared" si="72"/>
        <v>3.6599475152416639E-5</v>
      </c>
      <c r="K668" s="53">
        <f t="shared" si="69"/>
        <v>-9.9154126314185062E-3</v>
      </c>
      <c r="L668" s="54">
        <f t="shared" si="70"/>
        <v>-1.484036897607406E-2</v>
      </c>
      <c r="U668" s="34">
        <v>4.4525056199067325E-3</v>
      </c>
      <c r="V668">
        <v>667</v>
      </c>
    </row>
    <row r="669" spans="3:22" x14ac:dyDescent="0.2">
      <c r="C669">
        <f t="shared" si="67"/>
        <v>6.6699999999999022</v>
      </c>
      <c r="D669" s="1">
        <v>40980</v>
      </c>
      <c r="E669">
        <v>5892.75</v>
      </c>
      <c r="F669" s="2">
        <f t="shared" si="68"/>
        <v>8.9341977650914117E-4</v>
      </c>
      <c r="G669" s="2">
        <f t="shared" si="71"/>
        <v>5.8533943611156925E-3</v>
      </c>
      <c r="H669" s="29">
        <f t="shared" si="66"/>
        <v>-3.4730382687313542E-4</v>
      </c>
      <c r="I669">
        <f t="shared" si="72"/>
        <v>3.4262225546740984E-5</v>
      </c>
      <c r="K669" s="53">
        <f t="shared" si="69"/>
        <v>-9.4586210910559652E-3</v>
      </c>
      <c r="L669" s="54">
        <f t="shared" si="70"/>
        <v>-1.3964335354777273E-2</v>
      </c>
      <c r="U669" s="34">
        <v>4.4711958224348258E-3</v>
      </c>
      <c r="V669">
        <v>668</v>
      </c>
    </row>
    <row r="670" spans="3:22" x14ac:dyDescent="0.2">
      <c r="C670">
        <f t="shared" si="67"/>
        <v>6.679999999999902</v>
      </c>
      <c r="D670" s="1">
        <v>40981</v>
      </c>
      <c r="E670">
        <v>5955.91</v>
      </c>
      <c r="F670" s="2">
        <f t="shared" si="68"/>
        <v>1.0718255483433081E-2</v>
      </c>
      <c r="G670" s="2">
        <f t="shared" si="71"/>
        <v>6.3975948918231964E-3</v>
      </c>
      <c r="H670" s="29">
        <f t="shared" si="66"/>
        <v>5.1558087911400823E-4</v>
      </c>
      <c r="I670">
        <f t="shared" si="72"/>
        <v>4.0929220399882258E-5</v>
      </c>
      <c r="K670" s="53">
        <f t="shared" si="69"/>
        <v>-1.0724620838719265E-2</v>
      </c>
      <c r="L670" s="54">
        <f t="shared" si="70"/>
        <v>-1.4367450396453426E-2</v>
      </c>
      <c r="U670" s="34">
        <v>4.4996582251548567E-3</v>
      </c>
      <c r="V670">
        <v>669</v>
      </c>
    </row>
    <row r="671" spans="3:22" x14ac:dyDescent="0.2">
      <c r="C671">
        <f t="shared" si="67"/>
        <v>6.6899999999999018</v>
      </c>
      <c r="D671" s="1">
        <v>40982</v>
      </c>
      <c r="E671">
        <v>5945.43</v>
      </c>
      <c r="F671" s="2">
        <f t="shared" si="68"/>
        <v>-1.7595967702668247E-3</v>
      </c>
      <c r="G671" s="2">
        <f t="shared" si="71"/>
        <v>4.8304434034127184E-3</v>
      </c>
      <c r="H671" s="29">
        <f t="shared" si="66"/>
        <v>1.2910526509453458E-3</v>
      </c>
      <c r="I671">
        <f t="shared" si="72"/>
        <v>2.3333183473573447E-5</v>
      </c>
      <c r="K671" s="53">
        <f t="shared" si="69"/>
        <v>-7.0788813053556101E-3</v>
      </c>
      <c r="L671" s="54">
        <f t="shared" si="70"/>
        <v>-9.9462390912584357E-3</v>
      </c>
      <c r="U671" s="34">
        <v>4.5042012596734349E-3</v>
      </c>
      <c r="V671">
        <v>670</v>
      </c>
    </row>
    <row r="672" spans="3:22" x14ac:dyDescent="0.2">
      <c r="C672">
        <f t="shared" si="67"/>
        <v>6.6999999999999016</v>
      </c>
      <c r="D672" s="1">
        <v>40983</v>
      </c>
      <c r="E672">
        <v>5940.72</v>
      </c>
      <c r="F672" s="2">
        <f t="shared" si="68"/>
        <v>-7.9220510543387412E-4</v>
      </c>
      <c r="G672" s="2">
        <f t="shared" si="71"/>
        <v>5.9171962105809472E-3</v>
      </c>
      <c r="H672" s="29">
        <f t="shared" si="66"/>
        <v>1.9437666472364999E-4</v>
      </c>
      <c r="I672">
        <f t="shared" si="72"/>
        <v>3.5013210994513519E-5</v>
      </c>
      <c r="K672" s="53">
        <f t="shared" si="69"/>
        <v>-9.6070463879193331E-3</v>
      </c>
      <c r="L672" s="54">
        <f t="shared" si="70"/>
        <v>-1.3571080160043854E-2</v>
      </c>
      <c r="U672" s="34">
        <v>4.5163223397182151E-3</v>
      </c>
      <c r="V672">
        <v>671</v>
      </c>
    </row>
    <row r="673" spans="3:22" x14ac:dyDescent="0.2">
      <c r="C673">
        <f t="shared" si="67"/>
        <v>6.7099999999999014</v>
      </c>
      <c r="D673" s="1">
        <v>40984</v>
      </c>
      <c r="E673">
        <v>5965.58</v>
      </c>
      <c r="F673" s="2">
        <f t="shared" si="68"/>
        <v>4.1846779514940202E-3</v>
      </c>
      <c r="G673" s="2">
        <f t="shared" si="71"/>
        <v>6.1194802931339954E-3</v>
      </c>
      <c r="H673" s="29">
        <f t="shared" ref="H673:H736" si="73">AVERAGE(F664:F673)</f>
        <v>9.5206469169601955E-4</v>
      </c>
      <c r="I673">
        <f t="shared" si="72"/>
        <v>3.7448039058055331E-5</v>
      </c>
      <c r="K673" s="53">
        <f t="shared" si="69"/>
        <v>-1.0077629533318921E-2</v>
      </c>
      <c r="L673" s="54">
        <f t="shared" si="70"/>
        <v>-1.3283975278471073E-2</v>
      </c>
      <c r="U673" s="34">
        <v>4.5197057035057941E-3</v>
      </c>
      <c r="V673">
        <v>672</v>
      </c>
    </row>
    <row r="674" spans="3:22" x14ac:dyDescent="0.2">
      <c r="C674">
        <f t="shared" si="67"/>
        <v>6.7199999999999012</v>
      </c>
      <c r="D674" s="1">
        <v>40987</v>
      </c>
      <c r="E674">
        <v>5961.11</v>
      </c>
      <c r="F674" s="2">
        <f t="shared" si="68"/>
        <v>-7.4929847558835583E-4</v>
      </c>
      <c r="G674" s="2">
        <f t="shared" si="71"/>
        <v>6.3158271250133612E-3</v>
      </c>
      <c r="H674" s="29">
        <f t="shared" si="73"/>
        <v>1.4913997985536941E-3</v>
      </c>
      <c r="I674">
        <f t="shared" si="72"/>
        <v>3.9889672273054537E-5</v>
      </c>
      <c r="K674" s="53">
        <f t="shared" si="69"/>
        <v>-1.0534400568236138E-2</v>
      </c>
      <c r="L674" s="54">
        <f t="shared" si="70"/>
        <v>-1.3201411206530613E-2</v>
      </c>
      <c r="U674" s="34">
        <v>4.5486354093771109E-3</v>
      </c>
      <c r="V674">
        <v>673</v>
      </c>
    </row>
    <row r="675" spans="3:22" x14ac:dyDescent="0.2">
      <c r="C675">
        <f t="shared" si="67"/>
        <v>6.729999999999901</v>
      </c>
      <c r="D675" s="1">
        <v>40988</v>
      </c>
      <c r="E675">
        <v>5891.41</v>
      </c>
      <c r="F675" s="2">
        <f t="shared" si="68"/>
        <v>-1.1692453251156198E-2</v>
      </c>
      <c r="G675" s="2">
        <f t="shared" si="71"/>
        <v>6.7619016760917163E-3</v>
      </c>
      <c r="H675" s="29">
        <f t="shared" si="73"/>
        <v>2.1778709038989151E-3</v>
      </c>
      <c r="I675">
        <f t="shared" si="72"/>
        <v>4.5723314277131963E-5</v>
      </c>
      <c r="K675" s="53">
        <f t="shared" si="69"/>
        <v>-1.1572125151800991E-2</v>
      </c>
      <c r="L675" s="54">
        <f t="shared" si="70"/>
        <v>-1.3552664684750245E-2</v>
      </c>
      <c r="U675" s="34">
        <v>4.5626002303886803E-3</v>
      </c>
      <c r="V675">
        <v>674</v>
      </c>
    </row>
    <row r="676" spans="3:22" x14ac:dyDescent="0.2">
      <c r="C676">
        <f t="shared" si="67"/>
        <v>6.7399999999999007</v>
      </c>
      <c r="D676" s="1">
        <v>40989</v>
      </c>
      <c r="E676">
        <v>5891.95</v>
      </c>
      <c r="F676" s="2">
        <f t="shared" si="68"/>
        <v>9.1658872833466631E-5</v>
      </c>
      <c r="G676" s="2">
        <f t="shared" si="71"/>
        <v>6.7867503955931826E-3</v>
      </c>
      <c r="H676" s="29">
        <f t="shared" si="73"/>
        <v>1.7428659909463962E-3</v>
      </c>
      <c r="I676">
        <f t="shared" si="72"/>
        <v>4.6059980932084218E-5</v>
      </c>
      <c r="K676" s="53">
        <f t="shared" si="69"/>
        <v>-1.1629931917585865E-2</v>
      </c>
      <c r="L676" s="54">
        <f t="shared" si="70"/>
        <v>-1.4045476363487639E-2</v>
      </c>
      <c r="U676" s="34">
        <v>4.5638219581334294E-3</v>
      </c>
      <c r="V676">
        <v>675</v>
      </c>
    </row>
    <row r="677" spans="3:22" x14ac:dyDescent="0.2">
      <c r="C677">
        <f t="shared" si="67"/>
        <v>6.7499999999999005</v>
      </c>
      <c r="D677" s="1">
        <v>40990</v>
      </c>
      <c r="E677">
        <v>5845.65</v>
      </c>
      <c r="F677" s="2">
        <f t="shared" si="68"/>
        <v>-7.8581793803410571E-3</v>
      </c>
      <c r="G677" s="2">
        <f t="shared" si="71"/>
        <v>9.7637890739954176E-3</v>
      </c>
      <c r="H677" s="29">
        <f t="shared" si="73"/>
        <v>-2.2263012563145113E-4</v>
      </c>
      <c r="I677">
        <f t="shared" si="72"/>
        <v>9.5331577081472288E-5</v>
      </c>
      <c r="K677" s="53">
        <f t="shared" si="69"/>
        <v>-1.8555559518024258E-2</v>
      </c>
      <c r="L677" s="54">
        <f t="shared" si="70"/>
        <v>-2.2936600080503879E-2</v>
      </c>
      <c r="U677" s="34">
        <v>4.6011602168571919E-3</v>
      </c>
      <c r="V677">
        <v>676</v>
      </c>
    </row>
    <row r="678" spans="3:22" x14ac:dyDescent="0.2">
      <c r="C678">
        <f t="shared" si="67"/>
        <v>6.7599999999999003</v>
      </c>
      <c r="D678" s="1">
        <v>40991</v>
      </c>
      <c r="E678">
        <v>5854.89</v>
      </c>
      <c r="F678" s="2">
        <f t="shared" si="68"/>
        <v>1.5806625439429567E-3</v>
      </c>
      <c r="G678" s="2">
        <f t="shared" si="71"/>
        <v>9.6196628043050108E-3</v>
      </c>
      <c r="H678" s="29">
        <f t="shared" si="73"/>
        <v>-5.3830583545736441E-4</v>
      </c>
      <c r="I678">
        <f t="shared" si="72"/>
        <v>9.2537912468529349E-5</v>
      </c>
      <c r="K678" s="53">
        <f t="shared" si="69"/>
        <v>-1.8220271676936545E-2</v>
      </c>
      <c r="L678" s="54">
        <f t="shared" si="70"/>
        <v>-2.2916987949242081E-2</v>
      </c>
      <c r="U678" s="34">
        <v>4.6379153755742308E-3</v>
      </c>
      <c r="V678">
        <v>677</v>
      </c>
    </row>
    <row r="679" spans="3:22" x14ac:dyDescent="0.2">
      <c r="C679">
        <f t="shared" si="67"/>
        <v>6.7699999999999001</v>
      </c>
      <c r="D679" s="1">
        <v>40994</v>
      </c>
      <c r="E679">
        <v>5902.7</v>
      </c>
      <c r="F679" s="2">
        <f t="shared" si="68"/>
        <v>8.165823781488557E-3</v>
      </c>
      <c r="G679" s="2">
        <f t="shared" si="71"/>
        <v>1.2185108897875652E-2</v>
      </c>
      <c r="H679" s="29">
        <f t="shared" si="73"/>
        <v>1.8893456504057716E-4</v>
      </c>
      <c r="I679">
        <f t="shared" si="72"/>
        <v>1.484768788530884E-4</v>
      </c>
      <c r="K679" s="53">
        <f t="shared" si="69"/>
        <v>-2.4188391742680986E-2</v>
      </c>
      <c r="L679" s="54">
        <f t="shared" si="70"/>
        <v>-2.8157867614488578E-2</v>
      </c>
      <c r="U679" s="34">
        <v>4.6385128067185644E-3</v>
      </c>
      <c r="V679">
        <v>678</v>
      </c>
    </row>
    <row r="680" spans="3:22" x14ac:dyDescent="0.2">
      <c r="C680">
        <f t="shared" si="67"/>
        <v>6.7799999999998999</v>
      </c>
      <c r="D680" s="1">
        <v>40995</v>
      </c>
      <c r="E680">
        <v>5869.55</v>
      </c>
      <c r="F680" s="2">
        <f t="shared" si="68"/>
        <v>-5.6160740000338327E-3</v>
      </c>
      <c r="G680" s="2">
        <f t="shared" si="71"/>
        <v>1.1729999079568332E-2</v>
      </c>
      <c r="H680" s="29">
        <f t="shared" si="73"/>
        <v>-1.4444983833061143E-3</v>
      </c>
      <c r="I680">
        <f t="shared" si="72"/>
        <v>1.3759287840667392E-4</v>
      </c>
      <c r="K680" s="53">
        <f t="shared" si="69"/>
        <v>-2.3129647984406639E-2</v>
      </c>
      <c r="L680" s="54">
        <f t="shared" si="70"/>
        <v>-2.8732556804560924E-2</v>
      </c>
      <c r="U680" s="34">
        <v>4.6494254568330007E-3</v>
      </c>
      <c r="V680">
        <v>679</v>
      </c>
    </row>
    <row r="681" spans="3:22" x14ac:dyDescent="0.2">
      <c r="C681">
        <f t="shared" si="67"/>
        <v>6.7899999999998997</v>
      </c>
      <c r="D681" s="1">
        <v>40996</v>
      </c>
      <c r="E681">
        <v>5808.99</v>
      </c>
      <c r="F681" s="2">
        <f t="shared" si="68"/>
        <v>-1.0317656379109197E-2</v>
      </c>
      <c r="G681" s="2">
        <f t="shared" si="71"/>
        <v>1.3269117540114582E-2</v>
      </c>
      <c r="H681" s="29">
        <f t="shared" si="73"/>
        <v>-2.3003043441903515E-3</v>
      </c>
      <c r="I681">
        <f t="shared" si="72"/>
        <v>1.7606948029337647E-4</v>
      </c>
      <c r="K681" s="53">
        <f t="shared" si="69"/>
        <v>-2.6710172942995419E-2</v>
      </c>
      <c r="L681" s="54">
        <f t="shared" si="70"/>
        <v>-3.3168887724033938E-2</v>
      </c>
      <c r="U681" s="34">
        <v>4.6879578083798279E-3</v>
      </c>
      <c r="V681">
        <v>680</v>
      </c>
    </row>
    <row r="682" spans="3:22" x14ac:dyDescent="0.2">
      <c r="C682">
        <f t="shared" si="67"/>
        <v>6.7999999999998995</v>
      </c>
      <c r="D682" s="1">
        <v>40997</v>
      </c>
      <c r="E682">
        <v>5742.03</v>
      </c>
      <c r="F682" s="2">
        <f t="shared" si="68"/>
        <v>-1.1526960796971575E-2</v>
      </c>
      <c r="G682" s="2">
        <f t="shared" si="71"/>
        <v>1.3770408767251987E-2</v>
      </c>
      <c r="H682" s="29">
        <f t="shared" si="73"/>
        <v>-3.3737799133441216E-3</v>
      </c>
      <c r="I682">
        <f t="shared" si="72"/>
        <v>1.8962415761721041E-4</v>
      </c>
      <c r="K682" s="53">
        <f t="shared" si="69"/>
        <v>-2.7876350723521848E-2</v>
      </c>
      <c r="L682" s="54">
        <f t="shared" si="70"/>
        <v>-3.5408541073714141E-2</v>
      </c>
      <c r="U682" s="34">
        <v>4.7374196422020898E-3</v>
      </c>
      <c r="V682">
        <v>681</v>
      </c>
    </row>
    <row r="683" spans="3:22" x14ac:dyDescent="0.2">
      <c r="C683">
        <f t="shared" si="67"/>
        <v>6.8099999999998992</v>
      </c>
      <c r="D683" s="1">
        <v>40998</v>
      </c>
      <c r="E683">
        <v>5768.45</v>
      </c>
      <c r="F683" s="2">
        <f t="shared" si="68"/>
        <v>4.6011602168571919E-3</v>
      </c>
      <c r="G683" s="2">
        <f t="shared" si="71"/>
        <v>1.4455808950930609E-2</v>
      </c>
      <c r="H683" s="29">
        <f t="shared" si="73"/>
        <v>-3.3321316868078045E-3</v>
      </c>
      <c r="I683">
        <f t="shared" si="72"/>
        <v>2.0897041242580553E-4</v>
      </c>
      <c r="K683" s="53">
        <f t="shared" si="69"/>
        <v>-2.9470829983689807E-2</v>
      </c>
      <c r="L683" s="54">
        <f t="shared" si="70"/>
        <v>-3.6961372107345784E-2</v>
      </c>
      <c r="U683" s="34">
        <v>4.7516468979325044E-3</v>
      </c>
      <c r="V683">
        <v>682</v>
      </c>
    </row>
    <row r="684" spans="3:22" x14ac:dyDescent="0.2">
      <c r="C684">
        <f t="shared" si="67"/>
        <v>6.819999999999899</v>
      </c>
      <c r="D684" s="1">
        <v>41001</v>
      </c>
      <c r="E684">
        <v>5874.89</v>
      </c>
      <c r="F684" s="2">
        <f t="shared" si="68"/>
        <v>1.8452097183818905E-2</v>
      </c>
      <c r="G684" s="2">
        <f t="shared" si="71"/>
        <v>1.4624981010499662E-2</v>
      </c>
      <c r="H684" s="29">
        <f t="shared" si="73"/>
        <v>-1.4119921208670782E-3</v>
      </c>
      <c r="I684">
        <f t="shared" si="72"/>
        <v>2.1389006955747572E-4</v>
      </c>
      <c r="K684" s="53">
        <f t="shared" si="69"/>
        <v>-2.9864383044815389E-2</v>
      </c>
      <c r="L684" s="54">
        <f t="shared" si="70"/>
        <v>-3.543478560253064E-2</v>
      </c>
      <c r="U684" s="34">
        <v>4.7697526705803295E-3</v>
      </c>
      <c r="V684">
        <v>683</v>
      </c>
    </row>
    <row r="685" spans="3:22" x14ac:dyDescent="0.2">
      <c r="C685">
        <f t="shared" si="67"/>
        <v>6.8299999999998988</v>
      </c>
      <c r="D685" s="1">
        <v>41002</v>
      </c>
      <c r="E685">
        <v>5838.34</v>
      </c>
      <c r="F685" s="2">
        <f t="shared" si="68"/>
        <v>-6.2213930814024598E-3</v>
      </c>
      <c r="G685" s="2">
        <f t="shared" si="71"/>
        <v>1.2589775854957396E-2</v>
      </c>
      <c r="H685" s="29">
        <f t="shared" si="73"/>
        <v>-8.6488610389170442E-4</v>
      </c>
      <c r="I685">
        <f t="shared" si="72"/>
        <v>1.5850245607806822E-4</v>
      </c>
      <c r="K685" s="53">
        <f t="shared" si="69"/>
        <v>-2.5129787857982675E-2</v>
      </c>
      <c r="L685" s="54">
        <f t="shared" si="70"/>
        <v>-3.0153084398722548E-2</v>
      </c>
      <c r="U685" s="34">
        <v>4.8045538815049138E-3</v>
      </c>
      <c r="V685">
        <v>684</v>
      </c>
    </row>
    <row r="686" spans="3:22" x14ac:dyDescent="0.2">
      <c r="C686">
        <f t="shared" si="67"/>
        <v>6.8399999999998986</v>
      </c>
      <c r="D686" s="1">
        <v>41003</v>
      </c>
      <c r="E686">
        <v>5703.77</v>
      </c>
      <c r="F686" s="2">
        <f t="shared" si="68"/>
        <v>-2.3049359920799373E-2</v>
      </c>
      <c r="G686" s="2">
        <f t="shared" si="71"/>
        <v>1.4515231042175896E-2</v>
      </c>
      <c r="H686" s="29">
        <f t="shared" si="73"/>
        <v>-3.1789879832549882E-3</v>
      </c>
      <c r="I686">
        <f t="shared" si="72"/>
        <v>2.1069193220774675E-4</v>
      </c>
      <c r="K686" s="53">
        <f t="shared" si="69"/>
        <v>-2.9609066439329347E-2</v>
      </c>
      <c r="L686" s="54">
        <f t="shared" si="70"/>
        <v>-3.6946464859432503E-2</v>
      </c>
      <c r="U686" s="34">
        <v>4.829658259925651E-3</v>
      </c>
      <c r="V686">
        <v>685</v>
      </c>
    </row>
    <row r="687" spans="3:22" x14ac:dyDescent="0.2">
      <c r="C687">
        <f t="shared" si="67"/>
        <v>6.8499999999998984</v>
      </c>
      <c r="D687" s="1">
        <v>41004</v>
      </c>
      <c r="E687">
        <v>5723.67</v>
      </c>
      <c r="F687" s="2">
        <f t="shared" si="68"/>
        <v>3.4889204859240852E-3</v>
      </c>
      <c r="G687" s="2">
        <f t="shared" si="71"/>
        <v>1.2129771534823907E-2</v>
      </c>
      <c r="H687" s="29">
        <f t="shared" si="73"/>
        <v>-2.0442779966284739E-3</v>
      </c>
      <c r="I687">
        <f t="shared" si="72"/>
        <v>1.471313574870243E-4</v>
      </c>
      <c r="K687" s="53">
        <f t="shared" si="69"/>
        <v>-2.4059657785790532E-2</v>
      </c>
      <c r="L687" s="54">
        <f t="shared" si="70"/>
        <v>-3.0262346219267176E-2</v>
      </c>
      <c r="U687" s="34">
        <v>4.8445202035978241E-3</v>
      </c>
      <c r="V687">
        <v>686</v>
      </c>
    </row>
    <row r="688" spans="3:22" x14ac:dyDescent="0.2">
      <c r="C688">
        <f t="shared" si="67"/>
        <v>6.8599999999998982</v>
      </c>
      <c r="D688" s="1">
        <v>41009</v>
      </c>
      <c r="E688">
        <v>5595.55</v>
      </c>
      <c r="F688" s="2">
        <f t="shared" si="68"/>
        <v>-2.2384239482709511E-2</v>
      </c>
      <c r="G688" s="2">
        <f t="shared" si="71"/>
        <v>1.2095225227792423E-2</v>
      </c>
      <c r="H688" s="29">
        <f t="shared" si="73"/>
        <v>-4.4407681992937207E-3</v>
      </c>
      <c r="I688">
        <f t="shared" si="72"/>
        <v>1.4629447331102627E-4</v>
      </c>
      <c r="K688" s="53">
        <f t="shared" si="69"/>
        <v>-2.3979291057871877E-2</v>
      </c>
      <c r="L688" s="54">
        <f t="shared" si="70"/>
        <v>-3.2578469694013769E-2</v>
      </c>
      <c r="U688" s="34">
        <v>4.8540587771088717E-3</v>
      </c>
      <c r="V688">
        <v>687</v>
      </c>
    </row>
    <row r="689" spans="3:22" x14ac:dyDescent="0.2">
      <c r="C689">
        <f t="shared" si="67"/>
        <v>6.869999999999898</v>
      </c>
      <c r="D689" s="1">
        <v>41010</v>
      </c>
      <c r="E689">
        <v>5634.74</v>
      </c>
      <c r="F689" s="2">
        <f t="shared" si="68"/>
        <v>7.0037797892967824E-3</v>
      </c>
      <c r="G689" s="2">
        <f t="shared" si="71"/>
        <v>8.4501153704619678E-3</v>
      </c>
      <c r="H689" s="29">
        <f t="shared" si="73"/>
        <v>-4.5569725985128984E-3</v>
      </c>
      <c r="I689">
        <f t="shared" si="72"/>
        <v>7.1404449774117604E-5</v>
      </c>
      <c r="K689" s="53">
        <f t="shared" si="69"/>
        <v>-1.549949749062586E-2</v>
      </c>
      <c r="L689" s="54">
        <f t="shared" si="70"/>
        <v>-2.4214880525986929E-2</v>
      </c>
      <c r="U689" s="34">
        <v>4.8653851763265088E-3</v>
      </c>
      <c r="V689">
        <v>688</v>
      </c>
    </row>
    <row r="690" spans="3:22" x14ac:dyDescent="0.2">
      <c r="C690">
        <f t="shared" si="67"/>
        <v>6.8799999999998978</v>
      </c>
      <c r="D690" s="1">
        <v>41011</v>
      </c>
      <c r="E690">
        <v>5710.46</v>
      </c>
      <c r="F690" s="2">
        <f t="shared" si="68"/>
        <v>1.3438064577957487E-2</v>
      </c>
      <c r="G690" s="2">
        <f t="shared" si="71"/>
        <v>1.1079722540047614E-2</v>
      </c>
      <c r="H690" s="29">
        <f t="shared" si="73"/>
        <v>-2.6515587407137664E-3</v>
      </c>
      <c r="I690">
        <f t="shared" si="72"/>
        <v>1.2276025156443917E-4</v>
      </c>
      <c r="K690" s="53">
        <f t="shared" si="69"/>
        <v>-2.1616878539153981E-2</v>
      </c>
      <c r="L690" s="54">
        <f t="shared" si="70"/>
        <v>-2.8426847716715917E-2</v>
      </c>
      <c r="U690" s="34">
        <v>4.8902277353572998E-3</v>
      </c>
      <c r="V690">
        <v>689</v>
      </c>
    </row>
    <row r="691" spans="3:22" x14ac:dyDescent="0.2">
      <c r="C691">
        <f t="shared" si="67"/>
        <v>6.8899999999998975</v>
      </c>
      <c r="D691" s="1">
        <v>41012</v>
      </c>
      <c r="E691">
        <v>5651.79</v>
      </c>
      <c r="F691" s="2">
        <f t="shared" si="68"/>
        <v>-1.0274128529050186E-2</v>
      </c>
      <c r="G691" s="2">
        <f t="shared" si="71"/>
        <v>1.04043939366198E-2</v>
      </c>
      <c r="H691" s="29">
        <f t="shared" si="73"/>
        <v>-2.6472059557078654E-3</v>
      </c>
      <c r="I691">
        <f t="shared" si="72"/>
        <v>1.0825141318837086E-4</v>
      </c>
      <c r="K691" s="53">
        <f t="shared" si="69"/>
        <v>-2.0045829278290718E-2</v>
      </c>
      <c r="L691" s="54">
        <f t="shared" si="70"/>
        <v>-2.6851445670846755E-2</v>
      </c>
      <c r="U691" s="34">
        <v>4.9172011788833903E-3</v>
      </c>
      <c r="V691">
        <v>690</v>
      </c>
    </row>
    <row r="692" spans="3:22" x14ac:dyDescent="0.2">
      <c r="C692">
        <f t="shared" si="67"/>
        <v>6.8999999999998973</v>
      </c>
      <c r="D692" s="1">
        <v>41015</v>
      </c>
      <c r="E692">
        <v>5666.28</v>
      </c>
      <c r="F692" s="2">
        <f t="shared" si="68"/>
        <v>2.5637895250885112E-3</v>
      </c>
      <c r="G692" s="2">
        <f t="shared" si="71"/>
        <v>9.647644003079622E-3</v>
      </c>
      <c r="H692" s="29">
        <f t="shared" si="73"/>
        <v>-1.2381309235018566E-3</v>
      </c>
      <c r="I692">
        <f t="shared" si="72"/>
        <v>9.3077034810158191E-5</v>
      </c>
      <c r="K692" s="53">
        <f t="shared" si="69"/>
        <v>-1.8285365679218974E-2</v>
      </c>
      <c r="L692" s="54">
        <f t="shared" si="70"/>
        <v>-2.3681907039568999E-2</v>
      </c>
      <c r="U692" s="34">
        <v>4.9384906553109342E-3</v>
      </c>
      <c r="V692">
        <v>691</v>
      </c>
    </row>
    <row r="693" spans="3:22" x14ac:dyDescent="0.2">
      <c r="C693">
        <f t="shared" si="67"/>
        <v>6.9099999999998971</v>
      </c>
      <c r="D693" s="1">
        <v>41016</v>
      </c>
      <c r="E693">
        <v>5766.95</v>
      </c>
      <c r="F693" s="2">
        <f t="shared" si="68"/>
        <v>1.7766506420438199E-2</v>
      </c>
      <c r="G693" s="2">
        <f t="shared" si="71"/>
        <v>9.7229898371537539E-3</v>
      </c>
      <c r="H693" s="29">
        <f t="shared" si="73"/>
        <v>7.8403696856244043E-5</v>
      </c>
      <c r="I693">
        <f t="shared" si="72"/>
        <v>9.4536531373395186E-5</v>
      </c>
      <c r="K693" s="53">
        <f t="shared" si="69"/>
        <v>-1.8460646300135167E-2</v>
      </c>
      <c r="L693" s="54">
        <f t="shared" si="70"/>
        <v>-2.2540653040127093E-2</v>
      </c>
      <c r="U693" s="34">
        <v>4.961828768600407E-3</v>
      </c>
      <c r="V693">
        <v>692</v>
      </c>
    </row>
    <row r="694" spans="3:22" x14ac:dyDescent="0.2">
      <c r="C694">
        <f t="shared" si="67"/>
        <v>6.9199999999998969</v>
      </c>
      <c r="D694" s="1">
        <v>41017</v>
      </c>
      <c r="E694">
        <v>5745.29</v>
      </c>
      <c r="F694" s="2">
        <f t="shared" si="68"/>
        <v>-3.7558848264680478E-3</v>
      </c>
      <c r="G694" s="2">
        <f t="shared" si="71"/>
        <v>7.8425341322889888E-3</v>
      </c>
      <c r="H694" s="29">
        <f t="shared" si="73"/>
        <v>-2.1423945041724513E-3</v>
      </c>
      <c r="I694">
        <f t="shared" si="72"/>
        <v>6.1505341616117801E-5</v>
      </c>
      <c r="K694" s="53">
        <f t="shared" si="69"/>
        <v>-1.4086052168895049E-2</v>
      </c>
      <c r="L694" s="54">
        <f t="shared" si="70"/>
        <v>-2.0386857109915672E-2</v>
      </c>
      <c r="U694" s="34">
        <v>4.9868055012827206E-3</v>
      </c>
      <c r="V694">
        <v>693</v>
      </c>
    </row>
    <row r="695" spans="3:22" x14ac:dyDescent="0.2">
      <c r="C695">
        <f t="shared" si="67"/>
        <v>6.9299999999998967</v>
      </c>
      <c r="D695" s="1">
        <v>41018</v>
      </c>
      <c r="E695">
        <v>5744.55</v>
      </c>
      <c r="F695" s="2">
        <f t="shared" si="68"/>
        <v>-1.2880115712166074E-4</v>
      </c>
      <c r="G695" s="2">
        <f t="shared" si="71"/>
        <v>8.0982376557696654E-3</v>
      </c>
      <c r="H695" s="29">
        <f t="shared" si="73"/>
        <v>-1.5331353117443713E-3</v>
      </c>
      <c r="I695">
        <f t="shared" si="72"/>
        <v>6.5581453129325763E-5</v>
      </c>
      <c r="K695" s="53">
        <f t="shared" si="69"/>
        <v>-1.4680907517129072E-2</v>
      </c>
      <c r="L695" s="54">
        <f t="shared" si="70"/>
        <v>-2.0372453265721614E-2</v>
      </c>
      <c r="U695" s="34">
        <v>4.9955711616238574E-3</v>
      </c>
      <c r="V695">
        <v>694</v>
      </c>
    </row>
    <row r="696" spans="3:22" x14ac:dyDescent="0.2">
      <c r="C696">
        <f t="shared" si="67"/>
        <v>6.9399999999998965</v>
      </c>
      <c r="D696" s="1">
        <v>41019</v>
      </c>
      <c r="E696">
        <v>5772.15</v>
      </c>
      <c r="F696" s="2">
        <f t="shared" si="68"/>
        <v>4.8045538815049138E-3</v>
      </c>
      <c r="G696" s="2">
        <f t="shared" si="71"/>
        <v>9.185247453419601E-3</v>
      </c>
      <c r="H696" s="29">
        <f t="shared" si="73"/>
        <v>1.2522560684860573E-3</v>
      </c>
      <c r="I696">
        <f t="shared" si="72"/>
        <v>8.4368770780551272E-5</v>
      </c>
      <c r="K696" s="53">
        <f t="shared" si="69"/>
        <v>-1.7209670448953565E-2</v>
      </c>
      <c r="L696" s="54">
        <f t="shared" si="70"/>
        <v>-2.0115824817315678E-2</v>
      </c>
      <c r="U696" s="34">
        <v>4.9984032878387374E-3</v>
      </c>
      <c r="V696">
        <v>695</v>
      </c>
    </row>
    <row r="697" spans="3:22" x14ac:dyDescent="0.2">
      <c r="C697">
        <f t="shared" si="67"/>
        <v>6.9499999999998963</v>
      </c>
      <c r="D697" s="1">
        <v>41022</v>
      </c>
      <c r="E697">
        <v>5665.57</v>
      </c>
      <c r="F697" s="2">
        <f t="shared" si="68"/>
        <v>-1.8464523617716111E-2</v>
      </c>
      <c r="G697" s="2">
        <f t="shared" si="71"/>
        <v>9.7225419929790856E-3</v>
      </c>
      <c r="H697" s="29">
        <f t="shared" si="73"/>
        <v>-9.4308834187796227E-4</v>
      </c>
      <c r="I697">
        <f t="shared" si="72"/>
        <v>9.4527822805241731E-5</v>
      </c>
      <c r="K697" s="53">
        <f t="shared" si="69"/>
        <v>-1.8459604458791523E-2</v>
      </c>
      <c r="L697" s="54">
        <f t="shared" si="70"/>
        <v>-2.3561103237517655E-2</v>
      </c>
      <c r="U697" s="34">
        <v>4.9984434825889323E-3</v>
      </c>
      <c r="V697">
        <v>696</v>
      </c>
    </row>
    <row r="698" spans="3:22" x14ac:dyDescent="0.2">
      <c r="C698">
        <f t="shared" si="67"/>
        <v>6.959999999999896</v>
      </c>
      <c r="D698" s="1">
        <v>41023</v>
      </c>
      <c r="E698">
        <v>5709.49</v>
      </c>
      <c r="F698" s="2">
        <f t="shared" si="68"/>
        <v>7.7520884924200395E-3</v>
      </c>
      <c r="G698" s="2">
        <f t="shared" si="71"/>
        <v>6.8740602704147622E-3</v>
      </c>
      <c r="H698" s="29">
        <f t="shared" si="73"/>
        <v>2.070544455634993E-3</v>
      </c>
      <c r="I698">
        <f t="shared" si="72"/>
        <v>4.7252704601294676E-5</v>
      </c>
      <c r="K698" s="53">
        <f t="shared" si="69"/>
        <v>-1.183304505925982E-2</v>
      </c>
      <c r="L698" s="54">
        <f t="shared" si="70"/>
        <v>-1.3920911040472998E-2</v>
      </c>
      <c r="U698" s="34">
        <v>5.0130846939846485E-3</v>
      </c>
      <c r="V698">
        <v>697</v>
      </c>
    </row>
    <row r="699" spans="3:22" x14ac:dyDescent="0.2">
      <c r="C699">
        <f t="shared" si="67"/>
        <v>6.9699999999998958</v>
      </c>
      <c r="D699" s="1">
        <v>41024</v>
      </c>
      <c r="E699">
        <v>5718.89</v>
      </c>
      <c r="F699" s="2">
        <f t="shared" si="68"/>
        <v>1.6463817258636215E-3</v>
      </c>
      <c r="G699" s="2">
        <f t="shared" si="71"/>
        <v>9.4938159518023202E-3</v>
      </c>
      <c r="H699" s="29">
        <f t="shared" si="73"/>
        <v>1.5348046492916767E-3</v>
      </c>
      <c r="I699">
        <f t="shared" si="72"/>
        <v>9.0132541326696193E-5</v>
      </c>
      <c r="K699" s="53">
        <f t="shared" si="69"/>
        <v>-1.7927508119162178E-2</v>
      </c>
      <c r="L699" s="54">
        <f t="shared" si="70"/>
        <v>-2.0551113906718672E-2</v>
      </c>
      <c r="U699" s="34">
        <v>5.0498086030026368E-3</v>
      </c>
      <c r="V699">
        <v>698</v>
      </c>
    </row>
    <row r="700" spans="3:22" x14ac:dyDescent="0.2">
      <c r="C700">
        <f t="shared" si="67"/>
        <v>6.9799999999998956</v>
      </c>
      <c r="D700" s="1">
        <v>41025</v>
      </c>
      <c r="E700">
        <v>5748.72</v>
      </c>
      <c r="F700" s="2">
        <f t="shared" si="68"/>
        <v>5.216047169992688E-3</v>
      </c>
      <c r="G700" s="2">
        <f t="shared" si="71"/>
        <v>1.0853482876947264E-2</v>
      </c>
      <c r="H700" s="29">
        <f t="shared" si="73"/>
        <v>7.1260290849519683E-4</v>
      </c>
      <c r="I700">
        <f t="shared" si="72"/>
        <v>1.1779809056018747E-4</v>
      </c>
      <c r="K700" s="53">
        <f t="shared" si="69"/>
        <v>-2.1090566379876767E-2</v>
      </c>
      <c r="L700" s="54">
        <f t="shared" si="70"/>
        <v>-2.4536373908229742E-2</v>
      </c>
      <c r="U700" s="34">
        <v>5.1278750429111231E-3</v>
      </c>
      <c r="V700">
        <v>699</v>
      </c>
    </row>
    <row r="701" spans="3:22" x14ac:dyDescent="0.2">
      <c r="C701">
        <f t="shared" si="67"/>
        <v>6.9899999999998954</v>
      </c>
      <c r="D701" s="1">
        <v>41026</v>
      </c>
      <c r="E701">
        <v>5777.11</v>
      </c>
      <c r="F701" s="2">
        <f t="shared" si="68"/>
        <v>4.9384906553109342E-3</v>
      </c>
      <c r="G701" s="2">
        <f t="shared" si="71"/>
        <v>1.0332846188773375E-2</v>
      </c>
      <c r="H701" s="29">
        <f t="shared" si="73"/>
        <v>2.2338648269313089E-3</v>
      </c>
      <c r="I701">
        <f t="shared" si="72"/>
        <v>1.0676771036084846E-4</v>
      </c>
      <c r="K701" s="53">
        <f t="shared" si="69"/>
        <v>-1.9879384327195774E-2</v>
      </c>
      <c r="L701" s="54">
        <f t="shared" si="70"/>
        <v>-2.1803929937112634E-2</v>
      </c>
      <c r="U701" s="34">
        <v>5.1390327463947116E-3</v>
      </c>
      <c r="V701">
        <v>700</v>
      </c>
    </row>
    <row r="702" spans="3:22" x14ac:dyDescent="0.2">
      <c r="C702">
        <f t="shared" si="67"/>
        <v>6.9999999999998952</v>
      </c>
      <c r="D702" s="1">
        <v>41029</v>
      </c>
      <c r="E702">
        <v>5737.78</v>
      </c>
      <c r="F702" s="2">
        <f t="shared" si="68"/>
        <v>-6.8079022210066897E-3</v>
      </c>
      <c r="G702" s="2">
        <f t="shared" si="71"/>
        <v>1.0075604729918796E-2</v>
      </c>
      <c r="H702" s="29">
        <f t="shared" si="73"/>
        <v>1.2966956523217887E-3</v>
      </c>
      <c r="I702">
        <f t="shared" si="72"/>
        <v>1.0151781067356201E-4</v>
      </c>
      <c r="K702" s="53">
        <f t="shared" si="69"/>
        <v>-1.9280951206274259E-2</v>
      </c>
      <c r="L702" s="54">
        <f t="shared" si="70"/>
        <v>-2.2142665990800642E-2</v>
      </c>
      <c r="U702" s="34">
        <v>5.153652910600437E-3</v>
      </c>
      <c r="V702">
        <v>701</v>
      </c>
    </row>
    <row r="703" spans="3:22" x14ac:dyDescent="0.2">
      <c r="C703">
        <f t="shared" si="67"/>
        <v>7.009999999999895</v>
      </c>
      <c r="D703" s="1">
        <v>41030</v>
      </c>
      <c r="E703">
        <v>5812.23</v>
      </c>
      <c r="F703" s="2">
        <f t="shared" si="68"/>
        <v>1.2975401636172945E-2</v>
      </c>
      <c r="G703" s="2">
        <f t="shared" si="71"/>
        <v>1.0640967830379234E-2</v>
      </c>
      <c r="H703" s="29">
        <f t="shared" si="73"/>
        <v>8.1758517389526333E-4</v>
      </c>
      <c r="I703">
        <f t="shared" si="72"/>
        <v>1.1323019636716573E-4</v>
      </c>
      <c r="K703" s="53">
        <f t="shared" si="69"/>
        <v>-2.0596182453091538E-2</v>
      </c>
      <c r="L703" s="54">
        <f t="shared" si="70"/>
        <v>-2.3937007716044446E-2</v>
      </c>
      <c r="U703" s="34">
        <v>5.1972870366421287E-3</v>
      </c>
      <c r="V703">
        <v>702</v>
      </c>
    </row>
    <row r="704" spans="3:22" x14ac:dyDescent="0.2">
      <c r="C704">
        <f t="shared" si="67"/>
        <v>7.0199999999998948</v>
      </c>
      <c r="D704" s="1">
        <v>41031</v>
      </c>
      <c r="E704">
        <v>5758.11</v>
      </c>
      <c r="F704" s="2">
        <f t="shared" si="68"/>
        <v>-9.3114002714964617E-3</v>
      </c>
      <c r="G704" s="2">
        <f t="shared" si="71"/>
        <v>9.7635389810979654E-3</v>
      </c>
      <c r="H704" s="29">
        <f t="shared" si="73"/>
        <v>2.6203362939242192E-4</v>
      </c>
      <c r="I704">
        <f t="shared" si="72"/>
        <v>9.5326693435419493E-5</v>
      </c>
      <c r="K704" s="53">
        <f t="shared" si="69"/>
        <v>-1.8554977714943958E-2</v>
      </c>
      <c r="L704" s="54">
        <f t="shared" si="70"/>
        <v>-2.2451354522399707E-2</v>
      </c>
      <c r="U704" s="34">
        <v>5.216047169992688E-3</v>
      </c>
      <c r="V704">
        <v>703</v>
      </c>
    </row>
    <row r="705" spans="3:22" x14ac:dyDescent="0.2">
      <c r="C705">
        <f t="shared" si="67"/>
        <v>7.0299999999998946</v>
      </c>
      <c r="D705" s="1">
        <v>41032</v>
      </c>
      <c r="E705">
        <v>5766.55</v>
      </c>
      <c r="F705" s="2">
        <f t="shared" si="68"/>
        <v>1.4657587298612107E-3</v>
      </c>
      <c r="G705" s="2">
        <f t="shared" si="71"/>
        <v>9.7710560743634895E-3</v>
      </c>
      <c r="H705" s="29">
        <f t="shared" si="73"/>
        <v>4.2148961809070908E-4</v>
      </c>
      <c r="I705">
        <f t="shared" si="72"/>
        <v>9.5473536808355646E-5</v>
      </c>
      <c r="K705" s="53">
        <f t="shared" si="69"/>
        <v>-1.8572465088881177E-2</v>
      </c>
      <c r="L705" s="54">
        <f t="shared" si="70"/>
        <v>-2.2309385907638639E-2</v>
      </c>
      <c r="U705" s="34">
        <v>5.2360355139799974E-3</v>
      </c>
      <c r="V705">
        <v>704</v>
      </c>
    </row>
    <row r="706" spans="3:22" x14ac:dyDescent="0.2">
      <c r="C706">
        <f t="shared" si="67"/>
        <v>7.0399999999998943</v>
      </c>
      <c r="D706" s="1">
        <v>41033</v>
      </c>
      <c r="E706">
        <v>5655.06</v>
      </c>
      <c r="F706" s="2">
        <f t="shared" si="68"/>
        <v>-1.9333917160173741E-2</v>
      </c>
      <c r="G706" s="2">
        <f t="shared" si="71"/>
        <v>9.2539040497852162E-3</v>
      </c>
      <c r="H706" s="29">
        <f t="shared" si="73"/>
        <v>-1.9923574860771565E-3</v>
      </c>
      <c r="I706">
        <f t="shared" si="72"/>
        <v>8.5634740162631218E-5</v>
      </c>
      <c r="K706" s="53">
        <f t="shared" si="69"/>
        <v>-1.7369389575947594E-2</v>
      </c>
      <c r="L706" s="54">
        <f t="shared" si="70"/>
        <v>-2.3520157498872922E-2</v>
      </c>
      <c r="U706" s="34">
        <v>5.272286850683372E-3</v>
      </c>
      <c r="V706">
        <v>705</v>
      </c>
    </row>
    <row r="707" spans="3:22" x14ac:dyDescent="0.2">
      <c r="C707">
        <f t="shared" si="67"/>
        <v>7.0499999999998941</v>
      </c>
      <c r="D707" s="1">
        <v>41037</v>
      </c>
      <c r="E707">
        <v>5554.55</v>
      </c>
      <c r="F707" s="2">
        <f t="shared" si="68"/>
        <v>-1.7773463057863315E-2</v>
      </c>
      <c r="G707" s="2">
        <f t="shared" si="71"/>
        <v>8.4397686642843951E-3</v>
      </c>
      <c r="H707" s="29">
        <f t="shared" si="73"/>
        <v>-1.9232514300918768E-3</v>
      </c>
      <c r="I707">
        <f t="shared" si="72"/>
        <v>7.1229695106636806E-5</v>
      </c>
      <c r="K707" s="53">
        <f t="shared" si="69"/>
        <v>-1.5475427452706338E-2</v>
      </c>
      <c r="L707" s="54">
        <f t="shared" si="70"/>
        <v>-2.1557089319646384E-2</v>
      </c>
      <c r="U707" s="34">
        <v>5.2763533759052628E-3</v>
      </c>
      <c r="V707">
        <v>706</v>
      </c>
    </row>
    <row r="708" spans="3:22" x14ac:dyDescent="0.2">
      <c r="C708">
        <f t="shared" ref="C708:C771" si="74">C707+tstep</f>
        <v>7.0599999999998939</v>
      </c>
      <c r="D708" s="1">
        <v>41038</v>
      </c>
      <c r="E708">
        <v>5530.05</v>
      </c>
      <c r="F708" s="2">
        <f t="shared" ref="F708:F771" si="75">E708/E707-1</f>
        <v>-4.4107983545021989E-3</v>
      </c>
      <c r="G708" s="2">
        <f t="shared" si="71"/>
        <v>7.8391948763925235E-3</v>
      </c>
      <c r="H708" s="29">
        <f t="shared" si="73"/>
        <v>-3.1395401147841008E-3</v>
      </c>
      <c r="I708">
        <f t="shared" si="72"/>
        <v>6.1452976310058793E-5</v>
      </c>
      <c r="K708" s="53">
        <f t="shared" si="69"/>
        <v>-1.4078283898039428E-2</v>
      </c>
      <c r="L708" s="54">
        <f t="shared" si="70"/>
        <v>-2.13762344496717E-2</v>
      </c>
      <c r="U708" s="34">
        <v>5.3244396653113757E-3</v>
      </c>
      <c r="V708">
        <v>707</v>
      </c>
    </row>
    <row r="709" spans="3:22" x14ac:dyDescent="0.2">
      <c r="C709">
        <f t="shared" si="74"/>
        <v>7.0699999999998937</v>
      </c>
      <c r="D709" s="1">
        <v>41039</v>
      </c>
      <c r="E709">
        <v>5543.95</v>
      </c>
      <c r="F709" s="2">
        <f t="shared" si="75"/>
        <v>2.513539660581765E-3</v>
      </c>
      <c r="G709" s="2">
        <f t="shared" si="71"/>
        <v>9.0479866255524077E-3</v>
      </c>
      <c r="H709" s="29">
        <f t="shared" si="73"/>
        <v>-3.0528243213122862E-3</v>
      </c>
      <c r="I709">
        <f t="shared" si="72"/>
        <v>8.1866061976175242E-5</v>
      </c>
      <c r="K709" s="53">
        <f t="shared" si="69"/>
        <v>-1.6890354013855635E-2</v>
      </c>
      <c r="L709" s="54">
        <f t="shared" si="70"/>
        <v>-2.410158877201609E-2</v>
      </c>
      <c r="U709" s="34">
        <v>5.3498964559877127E-3</v>
      </c>
      <c r="V709">
        <v>708</v>
      </c>
    </row>
    <row r="710" spans="3:22" x14ac:dyDescent="0.2">
      <c r="C710">
        <f t="shared" si="74"/>
        <v>7.0799999999998935</v>
      </c>
      <c r="D710" s="1">
        <v>41040</v>
      </c>
      <c r="E710">
        <v>5575.52</v>
      </c>
      <c r="F710" s="2">
        <f t="shared" si="75"/>
        <v>5.6944958017299818E-3</v>
      </c>
      <c r="G710" s="2">
        <f t="shared" si="71"/>
        <v>1.1879949824287741E-2</v>
      </c>
      <c r="H710" s="29">
        <f t="shared" si="73"/>
        <v>-3.0049794581385571E-3</v>
      </c>
      <c r="I710">
        <f t="shared" si="72"/>
        <v>1.4113320782759435E-4</v>
      </c>
      <c r="K710" s="53">
        <f t="shared" si="69"/>
        <v>-2.3478485580595478E-2</v>
      </c>
      <c r="L710" s="54">
        <f t="shared" si="70"/>
        <v>-3.0641875475582205E-2</v>
      </c>
      <c r="U710" s="34">
        <v>5.3844421157782651E-3</v>
      </c>
      <c r="V710">
        <v>709</v>
      </c>
    </row>
    <row r="711" spans="3:22" x14ac:dyDescent="0.2">
      <c r="C711">
        <f t="shared" si="74"/>
        <v>7.0899999999998933</v>
      </c>
      <c r="D711" s="1">
        <v>41043</v>
      </c>
      <c r="E711">
        <v>5465.52</v>
      </c>
      <c r="F711" s="2">
        <f t="shared" si="75"/>
        <v>-1.9729101500846502E-2</v>
      </c>
      <c r="G711" s="2">
        <f t="shared" si="71"/>
        <v>1.3338492954374089E-2</v>
      </c>
      <c r="H711" s="29">
        <f t="shared" si="73"/>
        <v>-5.4717386737543009E-3</v>
      </c>
      <c r="I711">
        <f t="shared" si="72"/>
        <v>1.7791539429388721E-4</v>
      </c>
      <c r="K711" s="53">
        <f t="shared" si="69"/>
        <v>-2.6871564290468726E-2</v>
      </c>
      <c r="L711" s="54">
        <f t="shared" si="70"/>
        <v>-3.6501713401071195E-2</v>
      </c>
      <c r="U711" s="34">
        <v>5.4009188772259353E-3</v>
      </c>
      <c r="V711">
        <v>710</v>
      </c>
    </row>
    <row r="712" spans="3:22" x14ac:dyDescent="0.2">
      <c r="C712">
        <f t="shared" si="74"/>
        <v>7.0999999999998931</v>
      </c>
      <c r="D712" s="1">
        <v>41044</v>
      </c>
      <c r="E712">
        <v>5437.62</v>
      </c>
      <c r="F712" s="2">
        <f t="shared" si="75"/>
        <v>-5.1047292846793102E-3</v>
      </c>
      <c r="G712" s="2">
        <f t="shared" si="71"/>
        <v>1.4262833314434741E-2</v>
      </c>
      <c r="H712" s="29">
        <f t="shared" si="73"/>
        <v>-5.3014213801215624E-3</v>
      </c>
      <c r="I712">
        <f t="shared" si="72"/>
        <v>2.0342841415534949E-4</v>
      </c>
      <c r="K712" s="53">
        <f t="shared" si="69"/>
        <v>-2.9021901521985971E-2</v>
      </c>
      <c r="L712" s="54">
        <f t="shared" si="70"/>
        <v>-3.8481733338955701E-2</v>
      </c>
      <c r="U712" s="34">
        <v>5.4866303479874645E-3</v>
      </c>
      <c r="V712">
        <v>711</v>
      </c>
    </row>
    <row r="713" spans="3:22" x14ac:dyDescent="0.2">
      <c r="C713">
        <f t="shared" si="74"/>
        <v>7.1099999999998929</v>
      </c>
      <c r="D713" s="1">
        <v>41045</v>
      </c>
      <c r="E713">
        <v>5405.25</v>
      </c>
      <c r="F713" s="2">
        <f t="shared" si="75"/>
        <v>-5.9529720723404678E-3</v>
      </c>
      <c r="G713" s="2">
        <f t="shared" si="71"/>
        <v>1.4254027655794716E-2</v>
      </c>
      <c r="H713" s="29">
        <f t="shared" si="73"/>
        <v>-7.1942587509729039E-3</v>
      </c>
      <c r="I713">
        <f t="shared" si="72"/>
        <v>2.0317730441216062E-4</v>
      </c>
      <c r="K713" s="53">
        <f t="shared" si="69"/>
        <v>-2.9001416496729215E-2</v>
      </c>
      <c r="L713" s="54">
        <f t="shared" si="70"/>
        <v>-4.0354085684550289E-2</v>
      </c>
      <c r="U713" s="34">
        <v>5.4957018827073156E-3</v>
      </c>
      <c r="V713">
        <v>712</v>
      </c>
    </row>
    <row r="714" spans="3:22" x14ac:dyDescent="0.2">
      <c r="C714">
        <f t="shared" si="74"/>
        <v>7.1199999999998926</v>
      </c>
      <c r="D714" s="1">
        <v>41046</v>
      </c>
      <c r="E714">
        <v>5338.38</v>
      </c>
      <c r="F714" s="2">
        <f t="shared" si="75"/>
        <v>-1.2371305675038191E-2</v>
      </c>
      <c r="G714" s="2">
        <f t="shared" si="71"/>
        <v>1.4189936272188662E-2</v>
      </c>
      <c r="H714" s="29">
        <f t="shared" si="73"/>
        <v>-7.5002492913270767E-3</v>
      </c>
      <c r="I714">
        <f t="shared" si="72"/>
        <v>2.0135429140877547E-4</v>
      </c>
      <c r="K714" s="53">
        <f t="shared" si="69"/>
        <v>-2.8852317642732939E-2</v>
      </c>
      <c r="L714" s="54">
        <f t="shared" si="70"/>
        <v>-4.0510977370908183E-2</v>
      </c>
      <c r="U714" s="34">
        <v>5.5217613992046832E-3</v>
      </c>
      <c r="V714">
        <v>713</v>
      </c>
    </row>
    <row r="715" spans="3:22" x14ac:dyDescent="0.2">
      <c r="C715">
        <f t="shared" si="74"/>
        <v>7.1299999999998924</v>
      </c>
      <c r="D715" s="1">
        <v>41047</v>
      </c>
      <c r="E715">
        <v>5267.62</v>
      </c>
      <c r="F715" s="2">
        <f t="shared" si="75"/>
        <v>-1.3254957496468989E-2</v>
      </c>
      <c r="G715" s="2">
        <f t="shared" si="71"/>
        <v>1.3668102139857457E-2</v>
      </c>
      <c r="H715" s="29">
        <f t="shared" si="73"/>
        <v>-8.9723209139600975E-3</v>
      </c>
      <c r="I715">
        <f t="shared" si="72"/>
        <v>1.86817016105576E-4</v>
      </c>
      <c r="K715" s="53">
        <f t="shared" si="69"/>
        <v>-2.7638349918382293E-2</v>
      </c>
      <c r="L715" s="54">
        <f t="shared" si="70"/>
        <v>-4.0769081269190557E-2</v>
      </c>
      <c r="U715" s="34">
        <v>5.5897013986352384E-3</v>
      </c>
      <c r="V715">
        <v>714</v>
      </c>
    </row>
    <row r="716" spans="3:22" x14ac:dyDescent="0.2">
      <c r="C716">
        <f t="shared" si="74"/>
        <v>7.1399999999998922</v>
      </c>
      <c r="D716" s="1">
        <v>41050</v>
      </c>
      <c r="E716">
        <v>5304.48</v>
      </c>
      <c r="F716" s="2">
        <f t="shared" si="75"/>
        <v>6.9974675470134695E-3</v>
      </c>
      <c r="G716" s="2">
        <f t="shared" si="71"/>
        <v>1.4277587738017841E-2</v>
      </c>
      <c r="H716" s="29">
        <f t="shared" si="73"/>
        <v>-6.3391824432413755E-3</v>
      </c>
      <c r="I716">
        <f t="shared" si="72"/>
        <v>2.0384951161679741E-4</v>
      </c>
      <c r="K716" s="53">
        <f t="shared" si="69"/>
        <v>-2.905622544392121E-2</v>
      </c>
      <c r="L716" s="54">
        <f t="shared" si="70"/>
        <v>-3.9553818324010753E-2</v>
      </c>
      <c r="U716" s="34">
        <v>5.5898236631850562E-3</v>
      </c>
      <c r="V716">
        <v>715</v>
      </c>
    </row>
    <row r="717" spans="3:22" x14ac:dyDescent="0.2">
      <c r="C717">
        <f t="shared" si="74"/>
        <v>7.149999999999892</v>
      </c>
      <c r="D717" s="1">
        <v>41051</v>
      </c>
      <c r="E717">
        <v>5403.28</v>
      </c>
      <c r="F717" s="2">
        <f t="shared" si="75"/>
        <v>1.8625765390763993E-2</v>
      </c>
      <c r="G717" s="2">
        <f t="shared" si="71"/>
        <v>1.4163918307859857E-2</v>
      </c>
      <c r="H717" s="29">
        <f t="shared" si="73"/>
        <v>-2.6992595983786451E-3</v>
      </c>
      <c r="I717">
        <f t="shared" si="72"/>
        <v>2.0061658183172763E-4</v>
      </c>
      <c r="K717" s="53">
        <f t="shared" si="69"/>
        <v>-2.879179080672975E-2</v>
      </c>
      <c r="L717" s="54">
        <f t="shared" si="70"/>
        <v>-3.5649460841956568E-2</v>
      </c>
      <c r="U717" s="34">
        <v>5.5901521674146526E-3</v>
      </c>
      <c r="V717">
        <v>716</v>
      </c>
    </row>
    <row r="718" spans="3:22" x14ac:dyDescent="0.2">
      <c r="C718">
        <f t="shared" si="74"/>
        <v>7.1599999999998918</v>
      </c>
      <c r="D718" s="1">
        <v>41052</v>
      </c>
      <c r="E718">
        <v>5266.41</v>
      </c>
      <c r="F718" s="2">
        <f t="shared" si="75"/>
        <v>-2.5330910113856797E-2</v>
      </c>
      <c r="G718" s="2">
        <f t="shared" si="71"/>
        <v>1.2769691537715856E-2</v>
      </c>
      <c r="H718" s="29">
        <f t="shared" si="73"/>
        <v>-4.7912707743141044E-3</v>
      </c>
      <c r="I718">
        <f t="shared" si="72"/>
        <v>1.6306502196841195E-4</v>
      </c>
      <c r="K718" s="53">
        <f t="shared" si="69"/>
        <v>-2.5548334324074426E-2</v>
      </c>
      <c r="L718" s="54">
        <f t="shared" si="70"/>
        <v>-3.4498015535236702E-2</v>
      </c>
      <c r="U718" s="34">
        <v>5.6414055158884313E-3</v>
      </c>
      <c r="V718">
        <v>717</v>
      </c>
    </row>
    <row r="719" spans="3:22" x14ac:dyDescent="0.2">
      <c r="C719">
        <f t="shared" si="74"/>
        <v>7.1699999999998916</v>
      </c>
      <c r="D719" s="1">
        <v>41053</v>
      </c>
      <c r="E719">
        <v>5350.05</v>
      </c>
      <c r="F719" s="2">
        <f t="shared" si="75"/>
        <v>1.5881786644032614E-2</v>
      </c>
      <c r="G719" s="2">
        <f t="shared" si="71"/>
        <v>1.2442584800915283E-2</v>
      </c>
      <c r="H719" s="29">
        <f t="shared" si="73"/>
        <v>-3.45444607596902E-3</v>
      </c>
      <c r="I719">
        <f t="shared" si="72"/>
        <v>1.5481791652796801E-4</v>
      </c>
      <c r="K719" s="53">
        <f t="shared" si="69"/>
        <v>-2.4787370262333977E-2</v>
      </c>
      <c r="L719" s="54">
        <f t="shared" si="70"/>
        <v>-3.240022677515117E-2</v>
      </c>
      <c r="U719" s="34">
        <v>5.6446842200346126E-3</v>
      </c>
      <c r="V719">
        <v>718</v>
      </c>
    </row>
    <row r="720" spans="3:22" x14ac:dyDescent="0.2">
      <c r="C720">
        <f t="shared" si="74"/>
        <v>7.1799999999998914</v>
      </c>
      <c r="D720" s="1">
        <v>41054</v>
      </c>
      <c r="E720">
        <v>5351.53</v>
      </c>
      <c r="F720" s="2">
        <f t="shared" si="75"/>
        <v>2.7663292866408895E-4</v>
      </c>
      <c r="G720" s="2">
        <f t="shared" si="71"/>
        <v>1.1975001928813759E-2</v>
      </c>
      <c r="H720" s="29">
        <f t="shared" si="73"/>
        <v>-3.996232363275609E-3</v>
      </c>
      <c r="I720">
        <f t="shared" si="72"/>
        <v>1.4340067119509325E-4</v>
      </c>
      <c r="K720" s="53">
        <f t="shared" si="69"/>
        <v>-2.3699609841882685E-2</v>
      </c>
      <c r="L720" s="54">
        <f t="shared" si="70"/>
        <v>-3.1854252642006461E-2</v>
      </c>
      <c r="U720" s="34">
        <v>5.6716596804426977E-3</v>
      </c>
      <c r="V720">
        <v>719</v>
      </c>
    </row>
    <row r="721" spans="3:22" x14ac:dyDescent="0.2">
      <c r="C721">
        <f t="shared" si="74"/>
        <v>7.1899999999998911</v>
      </c>
      <c r="D721" s="1">
        <v>41057</v>
      </c>
      <c r="E721">
        <v>5356.34</v>
      </c>
      <c r="F721" s="2">
        <f t="shared" si="75"/>
        <v>8.9880837816491699E-4</v>
      </c>
      <c r="G721" s="2">
        <f t="shared" si="71"/>
        <v>1.2061918158874202E-2</v>
      </c>
      <c r="H721" s="29">
        <f t="shared" si="73"/>
        <v>-1.9334413753744673E-3</v>
      </c>
      <c r="I721">
        <f t="shared" si="72"/>
        <v>1.4548986967137921E-4</v>
      </c>
      <c r="K721" s="53">
        <f t="shared" si="69"/>
        <v>-2.3901807228903442E-2</v>
      </c>
      <c r="L721" s="54">
        <f t="shared" si="70"/>
        <v>-2.9993659041126081E-2</v>
      </c>
      <c r="U721" s="34">
        <v>5.6916026969442424E-3</v>
      </c>
      <c r="V721">
        <v>720</v>
      </c>
    </row>
    <row r="722" spans="3:22" x14ac:dyDescent="0.2">
      <c r="C722">
        <f t="shared" si="74"/>
        <v>7.1999999999998909</v>
      </c>
      <c r="D722" s="1">
        <v>41058</v>
      </c>
      <c r="E722">
        <v>5391.14</v>
      </c>
      <c r="F722" s="2">
        <f t="shared" si="75"/>
        <v>6.4969736797888533E-3</v>
      </c>
      <c r="G722" s="2">
        <f t="shared" si="71"/>
        <v>1.2086851163140316E-2</v>
      </c>
      <c r="H722" s="29">
        <f t="shared" si="73"/>
        <v>-7.7327107892765094E-4</v>
      </c>
      <c r="I722">
        <f t="shared" si="72"/>
        <v>1.4609197103990641E-4</v>
      </c>
      <c r="K722" s="53">
        <f t="shared" si="69"/>
        <v>-2.395981007037137E-2</v>
      </c>
      <c r="L722" s="54">
        <f t="shared" si="70"/>
        <v>-2.8891491586147192E-2</v>
      </c>
      <c r="U722" s="34">
        <v>5.6944958017299818E-3</v>
      </c>
      <c r="V722">
        <v>721</v>
      </c>
    </row>
    <row r="723" spans="3:22" x14ac:dyDescent="0.2">
      <c r="C723">
        <f t="shared" si="74"/>
        <v>7.2099999999998907</v>
      </c>
      <c r="D723" s="1">
        <v>41059</v>
      </c>
      <c r="E723">
        <v>5297.28</v>
      </c>
      <c r="F723" s="2">
        <f t="shared" si="75"/>
        <v>-1.7410046854654193E-2</v>
      </c>
      <c r="G723" s="2">
        <f t="shared" si="71"/>
        <v>1.2146277113725226E-2</v>
      </c>
      <c r="H723" s="29">
        <f t="shared" si="73"/>
        <v>-1.9189785571590233E-3</v>
      </c>
      <c r="I723">
        <f t="shared" si="72"/>
        <v>1.4753204772340519E-4</v>
      </c>
      <c r="K723" s="53">
        <f t="shared" si="69"/>
        <v>-2.4098055504177429E-2</v>
      </c>
      <c r="L723" s="54">
        <f t="shared" si="70"/>
        <v>-3.0175444498184621E-2</v>
      </c>
      <c r="U723" s="34">
        <v>5.7012853982230105E-3</v>
      </c>
      <c r="V723">
        <v>722</v>
      </c>
    </row>
    <row r="724" spans="3:22" x14ac:dyDescent="0.2">
      <c r="C724">
        <f t="shared" si="74"/>
        <v>7.2199999999998905</v>
      </c>
      <c r="D724" s="1">
        <v>41060</v>
      </c>
      <c r="E724">
        <v>5320.86</v>
      </c>
      <c r="F724" s="2">
        <f t="shared" si="75"/>
        <v>4.4513410656035202E-3</v>
      </c>
      <c r="G724" s="2">
        <f t="shared" si="71"/>
        <v>9.7348328839730412E-3</v>
      </c>
      <c r="H724" s="29">
        <f t="shared" si="73"/>
        <v>-2.3671388309485231E-4</v>
      </c>
      <c r="I724">
        <f t="shared" si="72"/>
        <v>9.4766971278882877E-5</v>
      </c>
      <c r="K724" s="53">
        <f t="shared" ref="K724:K787" si="76">$M$2+factor*G724</f>
        <v>-1.8488197346925382E-2</v>
      </c>
      <c r="L724" s="54">
        <f t="shared" ref="L724:L787" si="77">H724+factor*G724</f>
        <v>-2.2883321666868406E-2</v>
      </c>
      <c r="U724" s="34">
        <v>5.7424488207773461E-3</v>
      </c>
      <c r="V724">
        <v>723</v>
      </c>
    </row>
    <row r="725" spans="3:22" x14ac:dyDescent="0.2">
      <c r="C725">
        <f t="shared" si="74"/>
        <v>7.2299999999998903</v>
      </c>
      <c r="D725" s="1">
        <v>41061</v>
      </c>
      <c r="E725">
        <v>5260.19</v>
      </c>
      <c r="F725" s="2">
        <f t="shared" si="75"/>
        <v>-1.1402292110673895E-2</v>
      </c>
      <c r="G725" s="2">
        <f t="shared" si="71"/>
        <v>1.0040026548578544E-2</v>
      </c>
      <c r="H725" s="29">
        <f t="shared" si="73"/>
        <v>-5.1447344515342941E-5</v>
      </c>
      <c r="I725">
        <f t="shared" si="72"/>
        <v>1.00802133096162E-4</v>
      </c>
      <c r="K725" s="53">
        <f t="shared" si="76"/>
        <v>-1.9198183979751125E-2</v>
      </c>
      <c r="L725" s="54">
        <f t="shared" si="77"/>
        <v>-2.3408041761114638E-2</v>
      </c>
      <c r="U725" s="34">
        <v>5.7463089366891484E-3</v>
      </c>
      <c r="V725">
        <v>724</v>
      </c>
    </row>
    <row r="726" spans="3:22" x14ac:dyDescent="0.2">
      <c r="C726">
        <f t="shared" si="74"/>
        <v>7.2399999999998901</v>
      </c>
      <c r="D726" s="1">
        <v>41066</v>
      </c>
      <c r="E726">
        <v>5384.11</v>
      </c>
      <c r="F726" s="2">
        <f t="shared" si="75"/>
        <v>2.3558084403795254E-2</v>
      </c>
      <c r="G726" s="2">
        <f t="shared" ref="G726:G789" si="78">STDEVP(F726:F733)</f>
        <v>8.4017859561716264E-3</v>
      </c>
      <c r="H726" s="29">
        <f t="shared" si="73"/>
        <v>1.6046143411628355E-3</v>
      </c>
      <c r="I726">
        <f t="shared" ref="I726:I789" si="79">G726^2</f>
        <v>7.0590007253322766E-5</v>
      </c>
      <c r="K726" s="53">
        <f t="shared" si="76"/>
        <v>-1.5387066460437887E-2</v>
      </c>
      <c r="L726" s="54">
        <f t="shared" si="77"/>
        <v>-1.7940862556123222E-2</v>
      </c>
      <c r="U726" s="34">
        <v>5.7501072542276432E-3</v>
      </c>
      <c r="V726">
        <v>725</v>
      </c>
    </row>
    <row r="727" spans="3:22" x14ac:dyDescent="0.2">
      <c r="C727">
        <f t="shared" si="74"/>
        <v>7.2499999999998899</v>
      </c>
      <c r="D727" s="1">
        <v>41067</v>
      </c>
      <c r="E727">
        <v>5447.79</v>
      </c>
      <c r="F727" s="2">
        <f t="shared" si="75"/>
        <v>1.1827395799862916E-2</v>
      </c>
      <c r="G727" s="2">
        <f t="shared" si="78"/>
        <v>4.7038477799090832E-3</v>
      </c>
      <c r="H727" s="29">
        <f t="shared" si="73"/>
        <v>9.2477738207272784E-4</v>
      </c>
      <c r="I727">
        <f t="shared" si="79"/>
        <v>2.2126183936555611E-5</v>
      </c>
      <c r="K727" s="53">
        <f t="shared" si="76"/>
        <v>-6.7843758457550541E-3</v>
      </c>
      <c r="L727" s="54">
        <f t="shared" si="77"/>
        <v>-1.0018008900530498E-2</v>
      </c>
      <c r="U727" s="34">
        <v>5.7559724504616661E-3</v>
      </c>
      <c r="V727">
        <v>726</v>
      </c>
    </row>
    <row r="728" spans="3:22" x14ac:dyDescent="0.2">
      <c r="C728">
        <f t="shared" si="74"/>
        <v>7.2599999999998897</v>
      </c>
      <c r="D728" s="1">
        <v>41068</v>
      </c>
      <c r="E728">
        <v>5435.08</v>
      </c>
      <c r="F728" s="2">
        <f t="shared" si="75"/>
        <v>-2.3330561567167507E-3</v>
      </c>
      <c r="G728" s="2">
        <f t="shared" si="78"/>
        <v>6.1922621163135868E-3</v>
      </c>
      <c r="H728" s="29">
        <f t="shared" si="73"/>
        <v>3.2245627777867324E-3</v>
      </c>
      <c r="I728">
        <f t="shared" si="79"/>
        <v>3.8344110117132424E-5</v>
      </c>
      <c r="K728" s="53">
        <f t="shared" si="76"/>
        <v>-1.0246945372941581E-2</v>
      </c>
      <c r="L728" s="54">
        <f t="shared" si="77"/>
        <v>-1.1180793032003018E-2</v>
      </c>
      <c r="U728" s="34">
        <v>5.7782932447976165E-3</v>
      </c>
      <c r="V728">
        <v>727</v>
      </c>
    </row>
    <row r="729" spans="3:22" x14ac:dyDescent="0.2">
      <c r="C729">
        <f t="shared" si="74"/>
        <v>7.2699999999998894</v>
      </c>
      <c r="D729" s="1">
        <v>41071</v>
      </c>
      <c r="E729">
        <v>5432.37</v>
      </c>
      <c r="F729" s="2">
        <f t="shared" si="75"/>
        <v>-4.9861271591222778E-4</v>
      </c>
      <c r="G729" s="2">
        <f t="shared" si="78"/>
        <v>5.8914680327813076E-3</v>
      </c>
      <c r="H729" s="29">
        <f t="shared" si="73"/>
        <v>1.5865228417922483E-3</v>
      </c>
      <c r="I729">
        <f t="shared" si="79"/>
        <v>3.4709395581284047E-5</v>
      </c>
      <c r="K729" s="53">
        <f t="shared" si="76"/>
        <v>-9.5471936961921966E-3</v>
      </c>
      <c r="L729" s="54">
        <f t="shared" si="77"/>
        <v>-1.211908129124812E-2</v>
      </c>
      <c r="U729" s="34">
        <v>5.7835632145144533E-3</v>
      </c>
      <c r="V729">
        <v>728</v>
      </c>
    </row>
    <row r="730" spans="3:22" x14ac:dyDescent="0.2">
      <c r="C730">
        <f t="shared" si="74"/>
        <v>7.2799999999998892</v>
      </c>
      <c r="D730" s="1">
        <v>41072</v>
      </c>
      <c r="E730">
        <v>5473.74</v>
      </c>
      <c r="F730" s="2">
        <f t="shared" si="75"/>
        <v>7.6154606552940596E-3</v>
      </c>
      <c r="G730" s="2">
        <f t="shared" si="78"/>
        <v>7.4642533116074808E-3</v>
      </c>
      <c r="H730" s="29">
        <f t="shared" si="73"/>
        <v>2.3204056144552456E-3</v>
      </c>
      <c r="I730">
        <f t="shared" si="79"/>
        <v>5.5715077499843244E-5</v>
      </c>
      <c r="K730" s="53">
        <f t="shared" si="76"/>
        <v>-1.3206039385912197E-2</v>
      </c>
      <c r="L730" s="54">
        <f t="shared" si="77"/>
        <v>-1.5044044208305123E-2</v>
      </c>
      <c r="U730" s="34">
        <v>5.9108741637150519E-3</v>
      </c>
      <c r="V730">
        <v>729</v>
      </c>
    </row>
    <row r="731" spans="3:22" x14ac:dyDescent="0.2">
      <c r="C731">
        <f t="shared" si="74"/>
        <v>7.289999999999889</v>
      </c>
      <c r="D731" s="1">
        <v>41073</v>
      </c>
      <c r="E731">
        <v>5483.81</v>
      </c>
      <c r="F731" s="2">
        <f t="shared" si="75"/>
        <v>1.8396927877466496E-3</v>
      </c>
      <c r="G731" s="2">
        <f t="shared" si="78"/>
        <v>8.2608791943945842E-3</v>
      </c>
      <c r="H731" s="29">
        <f t="shared" si="73"/>
        <v>2.4144940554134187E-3</v>
      </c>
      <c r="I731">
        <f t="shared" si="79"/>
        <v>6.8242125064381311E-5</v>
      </c>
      <c r="K731" s="53">
        <f t="shared" si="76"/>
        <v>-1.5059268314739884E-2</v>
      </c>
      <c r="L731" s="54">
        <f t="shared" si="77"/>
        <v>-1.6803184696174634E-2</v>
      </c>
      <c r="U731" s="34">
        <v>5.9543483014090626E-3</v>
      </c>
      <c r="V731">
        <v>730</v>
      </c>
    </row>
    <row r="732" spans="3:22" x14ac:dyDescent="0.2">
      <c r="C732">
        <f t="shared" si="74"/>
        <v>7.2999999999998888</v>
      </c>
      <c r="D732" s="1">
        <v>41074</v>
      </c>
      <c r="E732">
        <v>5467.05</v>
      </c>
      <c r="F732" s="2">
        <f t="shared" si="75"/>
        <v>-3.0562692726407992E-3</v>
      </c>
      <c r="G732" s="2">
        <f t="shared" si="78"/>
        <v>9.1944037808667466E-3</v>
      </c>
      <c r="H732" s="29">
        <f t="shared" si="73"/>
        <v>1.4591697601704535E-3</v>
      </c>
      <c r="I732">
        <f t="shared" si="79"/>
        <v>8.4537060885616719E-5</v>
      </c>
      <c r="K732" s="53">
        <f t="shared" si="76"/>
        <v>-1.7230971251844255E-2</v>
      </c>
      <c r="L732" s="54">
        <f t="shared" si="77"/>
        <v>-1.9930211928521971E-2</v>
      </c>
      <c r="U732" s="34">
        <v>6.0034781642790414E-3</v>
      </c>
      <c r="V732">
        <v>731</v>
      </c>
    </row>
    <row r="733" spans="3:22" x14ac:dyDescent="0.2">
      <c r="C733">
        <f t="shared" si="74"/>
        <v>7.3099999999998886</v>
      </c>
      <c r="D733" s="1">
        <v>41075</v>
      </c>
      <c r="E733">
        <v>5478.81</v>
      </c>
      <c r="F733" s="2">
        <f t="shared" si="75"/>
        <v>2.1510686750625396E-3</v>
      </c>
      <c r="G733" s="2">
        <f t="shared" si="78"/>
        <v>9.152268683253896E-3</v>
      </c>
      <c r="H733" s="29">
        <f t="shared" si="73"/>
        <v>3.4152813131421269E-3</v>
      </c>
      <c r="I733">
        <f t="shared" si="79"/>
        <v>8.3764022050470004E-5</v>
      </c>
      <c r="K733" s="53">
        <f t="shared" si="76"/>
        <v>-1.7132950357090095E-2</v>
      </c>
      <c r="L733" s="54">
        <f t="shared" si="77"/>
        <v>-1.7876079480796139E-2</v>
      </c>
      <c r="U733" s="34">
        <v>6.0750121773016641E-3</v>
      </c>
      <c r="V733">
        <v>732</v>
      </c>
    </row>
    <row r="734" spans="3:22" x14ac:dyDescent="0.2">
      <c r="C734">
        <f t="shared" si="74"/>
        <v>7.3199999999998884</v>
      </c>
      <c r="D734" s="1">
        <v>41078</v>
      </c>
      <c r="E734">
        <v>5491.09</v>
      </c>
      <c r="F734" s="2">
        <f t="shared" si="75"/>
        <v>2.2413626316664104E-3</v>
      </c>
      <c r="G734" s="2">
        <f t="shared" si="78"/>
        <v>1.0351330110003939E-2</v>
      </c>
      <c r="H734" s="29">
        <f t="shared" si="73"/>
        <v>3.1942834697484155E-3</v>
      </c>
      <c r="I734">
        <f t="shared" si="79"/>
        <v>1.0715003504627415E-4</v>
      </c>
      <c r="K734" s="53">
        <f t="shared" si="76"/>
        <v>-1.9922384358054435E-2</v>
      </c>
      <c r="L734" s="54">
        <f t="shared" si="77"/>
        <v>-2.0886511325154188E-2</v>
      </c>
      <c r="U734" s="34">
        <v>6.1007344492796101E-3</v>
      </c>
      <c r="V734">
        <v>733</v>
      </c>
    </row>
    <row r="735" spans="3:22" x14ac:dyDescent="0.2">
      <c r="C735">
        <f t="shared" si="74"/>
        <v>7.3299999999998882</v>
      </c>
      <c r="D735" s="1">
        <v>41079</v>
      </c>
      <c r="E735">
        <v>5586.31</v>
      </c>
      <c r="F735" s="2">
        <f t="shared" si="75"/>
        <v>1.7340819400155638E-2</v>
      </c>
      <c r="G735" s="2">
        <f t="shared" si="78"/>
        <v>1.0563018540452116E-2</v>
      </c>
      <c r="H735" s="29">
        <f t="shared" si="73"/>
        <v>6.068594620831369E-3</v>
      </c>
      <c r="I735">
        <f t="shared" si="79"/>
        <v>1.1157736068593515E-4</v>
      </c>
      <c r="K735" s="53">
        <f t="shared" si="76"/>
        <v>-2.0414845288186594E-2</v>
      </c>
      <c r="L735" s="54">
        <f t="shared" si="77"/>
        <v>-1.8504661104203395E-2</v>
      </c>
      <c r="U735" s="34">
        <v>6.1724419440580824E-3</v>
      </c>
      <c r="V735">
        <v>734</v>
      </c>
    </row>
    <row r="736" spans="3:22" x14ac:dyDescent="0.2">
      <c r="C736">
        <f t="shared" si="74"/>
        <v>7.3399999999998879</v>
      </c>
      <c r="D736" s="1">
        <v>41080</v>
      </c>
      <c r="E736">
        <v>5622.29</v>
      </c>
      <c r="F736" s="2">
        <f t="shared" si="75"/>
        <v>6.440745322046082E-3</v>
      </c>
      <c r="G736" s="2">
        <f t="shared" si="78"/>
        <v>9.9587909207197022E-3</v>
      </c>
      <c r="H736" s="29">
        <f t="shared" si="73"/>
        <v>4.3568607126564518E-3</v>
      </c>
      <c r="I736">
        <f t="shared" si="79"/>
        <v>9.9177516602609177E-5</v>
      </c>
      <c r="K736" s="53">
        <f t="shared" si="76"/>
        <v>-1.9009201649585337E-2</v>
      </c>
      <c r="L736" s="54">
        <f t="shared" si="77"/>
        <v>-1.8810751373777055E-2</v>
      </c>
      <c r="U736" s="34">
        <v>6.2063814484323299E-3</v>
      </c>
      <c r="V736">
        <v>735</v>
      </c>
    </row>
    <row r="737" spans="3:22" x14ac:dyDescent="0.2">
      <c r="C737">
        <f t="shared" si="74"/>
        <v>7.3499999999998877</v>
      </c>
      <c r="D737" s="1">
        <v>41081</v>
      </c>
      <c r="E737">
        <v>5566.36</v>
      </c>
      <c r="F737" s="2">
        <f t="shared" si="75"/>
        <v>-9.9479037900926937E-3</v>
      </c>
      <c r="G737" s="2">
        <f t="shared" si="78"/>
        <v>1.064465353660618E-2</v>
      </c>
      <c r="H737" s="29">
        <f t="shared" ref="H737:H800" si="80">AVERAGE(F728:F737)</f>
        <v>2.1793307536608908E-3</v>
      </c>
      <c r="I737">
        <f t="shared" si="79"/>
        <v>1.1330864891438245E-4</v>
      </c>
      <c r="K737" s="53">
        <f t="shared" si="76"/>
        <v>-2.0604756687936935E-2</v>
      </c>
      <c r="L737" s="54">
        <f t="shared" si="77"/>
        <v>-2.2583836371124214E-2</v>
      </c>
      <c r="U737" s="34">
        <v>6.2121015795038037E-3</v>
      </c>
      <c r="V737">
        <v>736</v>
      </c>
    </row>
    <row r="738" spans="3:22" x14ac:dyDescent="0.2">
      <c r="C738">
        <f t="shared" si="74"/>
        <v>7.3599999999998875</v>
      </c>
      <c r="D738" s="1">
        <v>41082</v>
      </c>
      <c r="E738">
        <v>5513.69</v>
      </c>
      <c r="F738" s="2">
        <f t="shared" si="75"/>
        <v>-9.4621979174900339E-3</v>
      </c>
      <c r="G738" s="2">
        <f t="shared" si="78"/>
        <v>1.011424582789947E-2</v>
      </c>
      <c r="H738" s="29">
        <f t="shared" si="80"/>
        <v>1.4664165775835625E-3</v>
      </c>
      <c r="I738">
        <f t="shared" si="79"/>
        <v>1.0229796866718184E-4</v>
      </c>
      <c r="K738" s="53">
        <f t="shared" si="76"/>
        <v>-1.9370843842412205E-2</v>
      </c>
      <c r="L738" s="54">
        <f t="shared" si="77"/>
        <v>-2.2062837701676812E-2</v>
      </c>
      <c r="U738" s="34">
        <v>6.2127435612864268E-3</v>
      </c>
      <c r="V738">
        <v>737</v>
      </c>
    </row>
    <row r="739" spans="3:22" x14ac:dyDescent="0.2">
      <c r="C739">
        <f t="shared" si="74"/>
        <v>7.3699999999998873</v>
      </c>
      <c r="D739" s="1">
        <v>41085</v>
      </c>
      <c r="E739">
        <v>5450.65</v>
      </c>
      <c r="F739" s="2">
        <f t="shared" si="75"/>
        <v>-1.1433359510599983E-2</v>
      </c>
      <c r="G739" s="2">
        <f t="shared" si="78"/>
        <v>9.1542059956837406E-3</v>
      </c>
      <c r="H739" s="29">
        <f t="shared" si="80"/>
        <v>3.7294189811478697E-4</v>
      </c>
      <c r="I739">
        <f t="shared" si="79"/>
        <v>8.379948741141215E-5</v>
      </c>
      <c r="K739" s="53">
        <f t="shared" si="76"/>
        <v>-1.7137457219742618E-2</v>
      </c>
      <c r="L739" s="54">
        <f t="shared" si="77"/>
        <v>-2.0922925758476003E-2</v>
      </c>
      <c r="U739" s="34">
        <v>6.2903556029543228E-3</v>
      </c>
      <c r="V739">
        <v>738</v>
      </c>
    </row>
    <row r="740" spans="3:22" x14ac:dyDescent="0.2">
      <c r="C740">
        <f t="shared" si="74"/>
        <v>7.3799999999998871</v>
      </c>
      <c r="D740" s="1">
        <v>41086</v>
      </c>
      <c r="E740">
        <v>5446.96</v>
      </c>
      <c r="F740" s="2">
        <f t="shared" si="75"/>
        <v>-6.7698347903455414E-4</v>
      </c>
      <c r="G740" s="2">
        <f t="shared" si="78"/>
        <v>7.2597629269133173E-3</v>
      </c>
      <c r="H740" s="29">
        <f t="shared" si="80"/>
        <v>-4.5630251531807441E-4</v>
      </c>
      <c r="I740">
        <f t="shared" si="79"/>
        <v>5.2704157754985015E-5</v>
      </c>
      <c r="K740" s="53">
        <f t="shared" si="76"/>
        <v>-1.2730323614217137E-2</v>
      </c>
      <c r="L740" s="54">
        <f t="shared" si="77"/>
        <v>-1.7345036566383382E-2</v>
      </c>
      <c r="U740" s="34">
        <v>6.3445628680032229E-3</v>
      </c>
      <c r="V740">
        <v>739</v>
      </c>
    </row>
    <row r="741" spans="3:22" x14ac:dyDescent="0.2">
      <c r="C741">
        <f t="shared" si="74"/>
        <v>7.3899999999998869</v>
      </c>
      <c r="D741" s="1">
        <v>41087</v>
      </c>
      <c r="E741">
        <v>5523.92</v>
      </c>
      <c r="F741" s="2">
        <f t="shared" si="75"/>
        <v>1.4128982037687088E-2</v>
      </c>
      <c r="G741" s="2">
        <f t="shared" si="78"/>
        <v>7.8784838971077097E-3</v>
      </c>
      <c r="H741" s="29">
        <f t="shared" si="80"/>
        <v>7.7262640967596936E-4</v>
      </c>
      <c r="I741">
        <f t="shared" si="79"/>
        <v>6.2070508516985485E-5</v>
      </c>
      <c r="K741" s="53">
        <f t="shared" si="76"/>
        <v>-1.4169683827853347E-2</v>
      </c>
      <c r="L741" s="54">
        <f t="shared" si="77"/>
        <v>-1.7555467855025549E-2</v>
      </c>
      <c r="U741" s="34">
        <v>6.3844360840763503E-3</v>
      </c>
      <c r="V741">
        <v>740</v>
      </c>
    </row>
    <row r="742" spans="3:22" x14ac:dyDescent="0.2">
      <c r="C742">
        <f t="shared" si="74"/>
        <v>7.3999999999998867</v>
      </c>
      <c r="D742" s="1">
        <v>41088</v>
      </c>
      <c r="E742">
        <v>5493.06</v>
      </c>
      <c r="F742" s="2">
        <f t="shared" si="75"/>
        <v>-5.5866124056828115E-3</v>
      </c>
      <c r="G742" s="2">
        <f t="shared" si="78"/>
        <v>7.7732021371542002E-3</v>
      </c>
      <c r="H742" s="29">
        <f t="shared" si="80"/>
        <v>5.1959209637176813E-4</v>
      </c>
      <c r="I742">
        <f t="shared" si="79"/>
        <v>6.0422671465058622E-5</v>
      </c>
      <c r="K742" s="53">
        <f t="shared" si="76"/>
        <v>-1.3924761829410222E-2</v>
      </c>
      <c r="L742" s="54">
        <f t="shared" si="77"/>
        <v>-1.7563580169886624E-2</v>
      </c>
      <c r="U742" s="34">
        <v>6.440745322046082E-3</v>
      </c>
      <c r="V742">
        <v>741</v>
      </c>
    </row>
    <row r="743" spans="3:22" x14ac:dyDescent="0.2">
      <c r="C743">
        <f t="shared" si="74"/>
        <v>7.4099999999998865</v>
      </c>
      <c r="D743" s="1">
        <v>41089</v>
      </c>
      <c r="E743">
        <v>5571.15</v>
      </c>
      <c r="F743" s="2">
        <f t="shared" si="75"/>
        <v>1.4216119976843355E-2</v>
      </c>
      <c r="G743" s="2">
        <f t="shared" si="78"/>
        <v>7.2411790923603715E-3</v>
      </c>
      <c r="H743" s="29">
        <f t="shared" si="80"/>
        <v>1.7260972265498498E-3</v>
      </c>
      <c r="I743">
        <f t="shared" si="79"/>
        <v>5.243467464763697E-5</v>
      </c>
      <c r="K743" s="53">
        <f t="shared" si="76"/>
        <v>-1.2687091150213364E-2</v>
      </c>
      <c r="L743" s="54">
        <f t="shared" si="77"/>
        <v>-1.5119404360511684E-2</v>
      </c>
      <c r="U743" s="34">
        <v>6.4534489097543002E-3</v>
      </c>
      <c r="V743">
        <v>742</v>
      </c>
    </row>
    <row r="744" spans="3:22" x14ac:dyDescent="0.2">
      <c r="C744">
        <f t="shared" si="74"/>
        <v>7.4199999999998862</v>
      </c>
      <c r="D744" s="1">
        <v>41092</v>
      </c>
      <c r="E744">
        <v>5640.64</v>
      </c>
      <c r="F744" s="2">
        <f t="shared" si="75"/>
        <v>1.2473187761952387E-2</v>
      </c>
      <c r="G744" s="2">
        <f t="shared" si="78"/>
        <v>6.1413320702925801E-3</v>
      </c>
      <c r="H744" s="29">
        <f t="shared" si="80"/>
        <v>2.7492797395784474E-3</v>
      </c>
      <c r="I744">
        <f t="shared" si="79"/>
        <v>3.7715959597604151E-5</v>
      </c>
      <c r="K744" s="53">
        <f t="shared" si="76"/>
        <v>-1.0128464368655807E-2</v>
      </c>
      <c r="L744" s="54">
        <f t="shared" si="77"/>
        <v>-1.1537595065925532E-2</v>
      </c>
      <c r="U744" s="34">
        <v>6.4629285514381518E-3</v>
      </c>
      <c r="V744">
        <v>743</v>
      </c>
    </row>
    <row r="745" spans="3:22" x14ac:dyDescent="0.2">
      <c r="C745">
        <f t="shared" si="74"/>
        <v>7.429999999999886</v>
      </c>
      <c r="D745" s="1">
        <v>41093</v>
      </c>
      <c r="E745">
        <v>5687.73</v>
      </c>
      <c r="F745" s="2">
        <f t="shared" si="75"/>
        <v>8.3483434503883736E-3</v>
      </c>
      <c r="G745" s="2">
        <f t="shared" si="78"/>
        <v>5.8730659894728112E-3</v>
      </c>
      <c r="H745" s="29">
        <f t="shared" si="80"/>
        <v>1.8500321446017209E-3</v>
      </c>
      <c r="I745">
        <f t="shared" si="79"/>
        <v>3.4492904116702249E-5</v>
      </c>
      <c r="K745" s="53">
        <f t="shared" si="76"/>
        <v>-9.50438414186347E-3</v>
      </c>
      <c r="L745" s="54">
        <f t="shared" si="77"/>
        <v>-1.1812762434109921E-2</v>
      </c>
      <c r="U745" s="34">
        <v>6.4969736797888533E-3</v>
      </c>
      <c r="V745">
        <v>744</v>
      </c>
    </row>
    <row r="746" spans="3:22" x14ac:dyDescent="0.2">
      <c r="C746">
        <f t="shared" si="74"/>
        <v>7.4399999999998858</v>
      </c>
      <c r="D746" s="1">
        <v>41094</v>
      </c>
      <c r="E746">
        <v>5684.47</v>
      </c>
      <c r="F746" s="2">
        <f t="shared" si="75"/>
        <v>-5.7316363470127918E-4</v>
      </c>
      <c r="G746" s="2">
        <f t="shared" si="78"/>
        <v>6.2754022573119185E-3</v>
      </c>
      <c r="H746" s="29">
        <f t="shared" si="80"/>
        <v>1.1486412489269849E-3</v>
      </c>
      <c r="I746">
        <f t="shared" si="79"/>
        <v>3.9380673491075523E-5</v>
      </c>
      <c r="K746" s="53">
        <f t="shared" si="76"/>
        <v>-1.0440358263200503E-2</v>
      </c>
      <c r="L746" s="54">
        <f t="shared" si="77"/>
        <v>-1.345012745112169E-2</v>
      </c>
      <c r="U746" s="34">
        <v>6.5156106256281099E-3</v>
      </c>
      <c r="V746">
        <v>745</v>
      </c>
    </row>
    <row r="747" spans="3:22" x14ac:dyDescent="0.2">
      <c r="C747">
        <f t="shared" si="74"/>
        <v>7.4499999999998856</v>
      </c>
      <c r="D747" s="1">
        <v>41095</v>
      </c>
      <c r="E747">
        <v>5692.63</v>
      </c>
      <c r="F747" s="2">
        <f t="shared" si="75"/>
        <v>1.4354900280939553E-3</v>
      </c>
      <c r="G747" s="2">
        <f t="shared" si="78"/>
        <v>6.2756444240975586E-3</v>
      </c>
      <c r="H747" s="29">
        <f t="shared" si="80"/>
        <v>2.2869806307456498E-3</v>
      </c>
      <c r="I747">
        <f t="shared" si="79"/>
        <v>3.9383712937706781E-5</v>
      </c>
      <c r="K747" s="53">
        <f t="shared" si="76"/>
        <v>-1.0440921627387439E-2</v>
      </c>
      <c r="L747" s="54">
        <f t="shared" si="77"/>
        <v>-1.2312351433489962E-2</v>
      </c>
      <c r="U747" s="34">
        <v>6.525066357408571E-3</v>
      </c>
      <c r="V747">
        <v>746</v>
      </c>
    </row>
    <row r="748" spans="3:22" x14ac:dyDescent="0.2">
      <c r="C748">
        <f t="shared" si="74"/>
        <v>7.4599999999998854</v>
      </c>
      <c r="D748" s="1">
        <v>41096</v>
      </c>
      <c r="E748">
        <v>5662.63</v>
      </c>
      <c r="F748" s="2">
        <f t="shared" si="75"/>
        <v>-5.2699718759167125E-3</v>
      </c>
      <c r="G748" s="2">
        <f t="shared" si="78"/>
        <v>6.4628778109223402E-3</v>
      </c>
      <c r="H748" s="29">
        <f t="shared" si="80"/>
        <v>2.706203234902982E-3</v>
      </c>
      <c r="I748">
        <f t="shared" si="79"/>
        <v>4.176878959891234E-5</v>
      </c>
      <c r="K748" s="53">
        <f t="shared" si="76"/>
        <v>-1.0876491618776737E-2</v>
      </c>
      <c r="L748" s="54">
        <f t="shared" si="77"/>
        <v>-1.2328698820721927E-2</v>
      </c>
      <c r="U748" s="34">
        <v>6.5288511603194266E-3</v>
      </c>
      <c r="V748">
        <v>747</v>
      </c>
    </row>
    <row r="749" spans="3:22" x14ac:dyDescent="0.2">
      <c r="C749">
        <f t="shared" si="74"/>
        <v>7.4699999999998852</v>
      </c>
      <c r="D749" s="1">
        <v>41099</v>
      </c>
      <c r="E749">
        <v>5627.33</v>
      </c>
      <c r="F749" s="2">
        <f t="shared" si="75"/>
        <v>-6.2338524678462459E-3</v>
      </c>
      <c r="G749" s="2">
        <f t="shared" si="78"/>
        <v>7.2519600156583973E-3</v>
      </c>
      <c r="H749" s="29">
        <f t="shared" si="80"/>
        <v>3.2261539391783556E-3</v>
      </c>
      <c r="I749">
        <f t="shared" si="79"/>
        <v>5.2590924068708145E-5</v>
      </c>
      <c r="K749" s="53">
        <f t="shared" si="76"/>
        <v>-1.2712171328207924E-2</v>
      </c>
      <c r="L749" s="54">
        <f t="shared" si="77"/>
        <v>-1.3644427825877738E-2</v>
      </c>
      <c r="U749" s="34">
        <v>6.5443577397752417E-3</v>
      </c>
      <c r="V749">
        <v>748</v>
      </c>
    </row>
    <row r="750" spans="3:22" x14ac:dyDescent="0.2">
      <c r="C750">
        <f t="shared" si="74"/>
        <v>7.479999999999885</v>
      </c>
      <c r="D750" s="1">
        <v>41100</v>
      </c>
      <c r="E750">
        <v>5664.07</v>
      </c>
      <c r="F750" s="2">
        <f t="shared" si="75"/>
        <v>6.5288511603194266E-3</v>
      </c>
      <c r="G750" s="2">
        <f t="shared" si="78"/>
        <v>6.8832736572090386E-3</v>
      </c>
      <c r="H750" s="29">
        <f t="shared" si="80"/>
        <v>3.9467374031137538E-3</v>
      </c>
      <c r="I750">
        <f t="shared" si="79"/>
        <v>4.7379456240027896E-5</v>
      </c>
      <c r="K750" s="53">
        <f t="shared" si="76"/>
        <v>-1.1854478602041401E-2</v>
      </c>
      <c r="L750" s="54">
        <f t="shared" si="77"/>
        <v>-1.2066151635775818E-2</v>
      </c>
      <c r="U750" s="34">
        <v>6.5489356798935638E-3</v>
      </c>
      <c r="V750">
        <v>749</v>
      </c>
    </row>
    <row r="751" spans="3:22" x14ac:dyDescent="0.2">
      <c r="C751">
        <f t="shared" si="74"/>
        <v>7.4899999999998847</v>
      </c>
      <c r="D751" s="1">
        <v>41101</v>
      </c>
      <c r="E751">
        <v>5664.48</v>
      </c>
      <c r="F751" s="2">
        <f t="shared" si="75"/>
        <v>7.2386111047428869E-5</v>
      </c>
      <c r="G751" s="2">
        <f t="shared" si="78"/>
        <v>7.7893001925887634E-3</v>
      </c>
      <c r="H751" s="29">
        <f t="shared" si="80"/>
        <v>2.5410778104497877E-3</v>
      </c>
      <c r="I751">
        <f t="shared" si="79"/>
        <v>6.0673197490263346E-5</v>
      </c>
      <c r="K751" s="53">
        <f t="shared" si="76"/>
        <v>-1.3962211506446612E-2</v>
      </c>
      <c r="L751" s="54">
        <f t="shared" si="77"/>
        <v>-1.5579544132844994E-2</v>
      </c>
      <c r="U751" s="34">
        <v>6.6149302980098579E-3</v>
      </c>
      <c r="V751">
        <v>750</v>
      </c>
    </row>
    <row r="752" spans="3:22" x14ac:dyDescent="0.2">
      <c r="C752">
        <f t="shared" si="74"/>
        <v>7.4999999999998845</v>
      </c>
      <c r="D752" s="1">
        <v>41102</v>
      </c>
      <c r="E752">
        <v>5608.25</v>
      </c>
      <c r="F752" s="2">
        <f t="shared" si="75"/>
        <v>-9.9267717425076674E-3</v>
      </c>
      <c r="G752" s="2">
        <f t="shared" si="78"/>
        <v>1.0342089936669794E-2</v>
      </c>
      <c r="H752" s="29">
        <f t="shared" si="80"/>
        <v>2.1070618767673023E-3</v>
      </c>
      <c r="I752">
        <f t="shared" si="79"/>
        <v>1.0695882425816663E-4</v>
      </c>
      <c r="K752" s="53">
        <f t="shared" si="76"/>
        <v>-1.9900888500462781E-2</v>
      </c>
      <c r="L752" s="54">
        <f t="shared" si="77"/>
        <v>-2.1952237060543649E-2</v>
      </c>
      <c r="U752" s="34">
        <v>6.6394697775544742E-3</v>
      </c>
      <c r="V752">
        <v>751</v>
      </c>
    </row>
    <row r="753" spans="3:22" x14ac:dyDescent="0.2">
      <c r="C753">
        <f t="shared" si="74"/>
        <v>7.5099999999998843</v>
      </c>
      <c r="D753" s="1">
        <v>41103</v>
      </c>
      <c r="E753">
        <v>5666.13</v>
      </c>
      <c r="F753" s="2">
        <f t="shared" si="75"/>
        <v>1.0320509963001046E-2</v>
      </c>
      <c r="G753" s="2">
        <f t="shared" si="78"/>
        <v>1.0096987278672148E-2</v>
      </c>
      <c r="H753" s="29">
        <f t="shared" si="80"/>
        <v>1.7175008753830712E-3</v>
      </c>
      <c r="I753">
        <f t="shared" si="79"/>
        <v>1.0194915210566718E-4</v>
      </c>
      <c r="K753" s="53">
        <f t="shared" si="76"/>
        <v>-1.9330694453108196E-2</v>
      </c>
      <c r="L753" s="54">
        <f t="shared" si="77"/>
        <v>-2.1771604014573294E-2</v>
      </c>
      <c r="U753" s="34">
        <v>6.6600231696092305E-3</v>
      </c>
      <c r="V753">
        <v>752</v>
      </c>
    </row>
    <row r="754" spans="3:22" x14ac:dyDescent="0.2">
      <c r="C754">
        <f t="shared" si="74"/>
        <v>7.5199999999998841</v>
      </c>
      <c r="D754" s="1">
        <v>41106</v>
      </c>
      <c r="E754">
        <v>5662.43</v>
      </c>
      <c r="F754" s="2">
        <f t="shared" si="75"/>
        <v>-6.5300301969772878E-4</v>
      </c>
      <c r="G754" s="2">
        <f t="shared" si="78"/>
        <v>8.9794110122735464E-3</v>
      </c>
      <c r="H754" s="29">
        <f t="shared" si="80"/>
        <v>4.0488179721805964E-4</v>
      </c>
      <c r="I754">
        <f t="shared" si="79"/>
        <v>8.0629822127339435E-5</v>
      </c>
      <c r="K754" s="53">
        <f t="shared" si="76"/>
        <v>-1.673082328169331E-2</v>
      </c>
      <c r="L754" s="54">
        <f t="shared" si="77"/>
        <v>-2.0484351921323422E-2</v>
      </c>
      <c r="U754" s="34">
        <v>6.6963672403979047E-3</v>
      </c>
      <c r="V754">
        <v>753</v>
      </c>
    </row>
    <row r="755" spans="3:22" x14ac:dyDescent="0.2">
      <c r="C755">
        <f t="shared" si="74"/>
        <v>7.5299999999998839</v>
      </c>
      <c r="D755" s="1">
        <v>41107</v>
      </c>
      <c r="E755">
        <v>5629.09</v>
      </c>
      <c r="F755" s="2">
        <f t="shared" si="75"/>
        <v>-5.8879315064380711E-3</v>
      </c>
      <c r="G755" s="2">
        <f t="shared" si="78"/>
        <v>1.0667130147806346E-2</v>
      </c>
      <c r="H755" s="29">
        <f t="shared" si="80"/>
        <v>-1.0187456984645849E-3</v>
      </c>
      <c r="I755">
        <f t="shared" si="79"/>
        <v>1.1378766559023902E-4</v>
      </c>
      <c r="K755" s="53">
        <f t="shared" si="76"/>
        <v>-2.065704510461808E-2</v>
      </c>
      <c r="L755" s="54">
        <f t="shared" si="77"/>
        <v>-2.5834201239930837E-2</v>
      </c>
      <c r="U755" s="34">
        <v>6.7294386932321704E-3</v>
      </c>
      <c r="V755">
        <v>754</v>
      </c>
    </row>
    <row r="756" spans="3:22" x14ac:dyDescent="0.2">
      <c r="C756">
        <f t="shared" si="74"/>
        <v>7.5399999999998837</v>
      </c>
      <c r="D756" s="1">
        <v>41108</v>
      </c>
      <c r="E756">
        <v>5685.77</v>
      </c>
      <c r="F756" s="2">
        <f t="shared" si="75"/>
        <v>1.0069123073178865E-2</v>
      </c>
      <c r="G756" s="2">
        <f t="shared" si="78"/>
        <v>1.1176999551896738E-2</v>
      </c>
      <c r="H756" s="29">
        <f t="shared" si="80"/>
        <v>4.5482972323429571E-5</v>
      </c>
      <c r="I756">
        <f t="shared" si="79"/>
        <v>1.2492531898309988E-4</v>
      </c>
      <c r="K756" s="53">
        <f t="shared" si="76"/>
        <v>-2.1843178708862238E-2</v>
      </c>
      <c r="L756" s="54">
        <f t="shared" si="77"/>
        <v>-2.5956106173386978E-2</v>
      </c>
      <c r="U756" s="34">
        <v>6.7615836047441036E-3</v>
      </c>
      <c r="V756">
        <v>755</v>
      </c>
    </row>
    <row r="757" spans="3:22" x14ac:dyDescent="0.2">
      <c r="C757">
        <f t="shared" si="74"/>
        <v>7.5499999999998835</v>
      </c>
      <c r="D757" s="1">
        <v>41109</v>
      </c>
      <c r="E757">
        <v>5714.19</v>
      </c>
      <c r="F757" s="2">
        <f t="shared" si="75"/>
        <v>4.9984434825889323E-3</v>
      </c>
      <c r="G757" s="2">
        <f t="shared" si="78"/>
        <v>1.1384671730240841E-2</v>
      </c>
      <c r="H757" s="29">
        <f t="shared" si="80"/>
        <v>4.0177831777292726E-4</v>
      </c>
      <c r="I757">
        <f t="shared" si="79"/>
        <v>1.2961075040534499E-4</v>
      </c>
      <c r="K757" s="53">
        <f t="shared" si="76"/>
        <v>-2.2326296439450471E-2</v>
      </c>
      <c r="L757" s="54">
        <f t="shared" si="77"/>
        <v>-2.6082928558525714E-2</v>
      </c>
      <c r="U757" s="34">
        <v>6.7802149849705007E-3</v>
      </c>
      <c r="V757">
        <v>756</v>
      </c>
    </row>
    <row r="758" spans="3:22" x14ac:dyDescent="0.2">
      <c r="C758">
        <f t="shared" si="74"/>
        <v>7.5599999999998833</v>
      </c>
      <c r="D758" s="1">
        <v>41110</v>
      </c>
      <c r="E758">
        <v>5651.77</v>
      </c>
      <c r="F758" s="2">
        <f t="shared" si="75"/>
        <v>-1.0923682971689663E-2</v>
      </c>
      <c r="G758" s="2">
        <f t="shared" si="78"/>
        <v>1.1700005438274021E-2</v>
      </c>
      <c r="H758" s="29">
        <f t="shared" si="80"/>
        <v>-1.6359279180436782E-4</v>
      </c>
      <c r="I758">
        <f t="shared" si="79"/>
        <v>1.3689012725564165E-4</v>
      </c>
      <c r="K758" s="53">
        <f t="shared" si="76"/>
        <v>-2.3059872340746874E-2</v>
      </c>
      <c r="L758" s="54">
        <f t="shared" si="77"/>
        <v>-2.7381875569399413E-2</v>
      </c>
      <c r="U758" s="34">
        <v>6.8006811203060735E-3</v>
      </c>
      <c r="V758">
        <v>757</v>
      </c>
    </row>
    <row r="759" spans="3:22" x14ac:dyDescent="0.2">
      <c r="C759">
        <f t="shared" si="74"/>
        <v>7.569999999999883</v>
      </c>
      <c r="D759" s="1">
        <v>41113</v>
      </c>
      <c r="E759">
        <v>5533.87</v>
      </c>
      <c r="F759" s="2">
        <f t="shared" si="75"/>
        <v>-2.0860721508483282E-2</v>
      </c>
      <c r="G759" s="2">
        <f t="shared" si="78"/>
        <v>1.2100177029342884E-2</v>
      </c>
      <c r="H759" s="29">
        <f t="shared" si="80"/>
        <v>-1.6262796958680715E-3</v>
      </c>
      <c r="I759">
        <f t="shared" si="79"/>
        <v>1.464142841414372E-4</v>
      </c>
      <c r="K759" s="53">
        <f t="shared" si="76"/>
        <v>-2.3990810670881466E-2</v>
      </c>
      <c r="L759" s="54">
        <f t="shared" si="77"/>
        <v>-2.9775500803597709E-2</v>
      </c>
      <c r="U759" s="34">
        <v>6.8043223873721637E-3</v>
      </c>
      <c r="V759">
        <v>758</v>
      </c>
    </row>
    <row r="760" spans="3:22" x14ac:dyDescent="0.2">
      <c r="C760">
        <f t="shared" si="74"/>
        <v>7.5799999999998828</v>
      </c>
      <c r="D760" s="1">
        <v>41114</v>
      </c>
      <c r="E760">
        <v>5499.23</v>
      </c>
      <c r="F760" s="2">
        <f t="shared" si="75"/>
        <v>-6.259633854788893E-3</v>
      </c>
      <c r="G760" s="2">
        <f t="shared" si="78"/>
        <v>9.7610838797056645E-3</v>
      </c>
      <c r="H760" s="29">
        <f t="shared" si="80"/>
        <v>-2.9051281973789035E-3</v>
      </c>
      <c r="I760">
        <f t="shared" si="79"/>
        <v>9.5278758506649788E-5</v>
      </c>
      <c r="K760" s="53">
        <f t="shared" si="76"/>
        <v>-1.8549266295039425E-2</v>
      </c>
      <c r="L760" s="54">
        <f t="shared" si="77"/>
        <v>-2.56128049292665E-2</v>
      </c>
      <c r="U760" s="34">
        <v>6.8311229316528888E-3</v>
      </c>
      <c r="V760">
        <v>759</v>
      </c>
    </row>
    <row r="761" spans="3:22" x14ac:dyDescent="0.2">
      <c r="C761">
        <f t="shared" si="74"/>
        <v>7.5899999999998826</v>
      </c>
      <c r="D761" s="1">
        <v>41115</v>
      </c>
      <c r="E761">
        <v>5498.32</v>
      </c>
      <c r="F761" s="2">
        <f t="shared" si="75"/>
        <v>-1.654777123342166E-4</v>
      </c>
      <c r="G761" s="2">
        <f t="shared" si="78"/>
        <v>1.0865456646381841E-2</v>
      </c>
      <c r="H761" s="29">
        <f t="shared" si="80"/>
        <v>-2.9289145797170681E-3</v>
      </c>
      <c r="I761">
        <f t="shared" si="79"/>
        <v>1.1805814813440333E-4</v>
      </c>
      <c r="K761" s="53">
        <f t="shared" si="76"/>
        <v>-2.1118421532945148E-2</v>
      </c>
      <c r="L761" s="54">
        <f t="shared" si="77"/>
        <v>-2.8205746549510385E-2</v>
      </c>
      <c r="U761" s="34">
        <v>6.8414703634747109E-3</v>
      </c>
      <c r="V761">
        <v>760</v>
      </c>
    </row>
    <row r="762" spans="3:22" x14ac:dyDescent="0.2">
      <c r="C762">
        <f t="shared" si="74"/>
        <v>7.5999999999998824</v>
      </c>
      <c r="D762" s="1">
        <v>41116</v>
      </c>
      <c r="E762">
        <v>5573.16</v>
      </c>
      <c r="F762" s="2">
        <f t="shared" si="75"/>
        <v>1.3611430400558788E-2</v>
      </c>
      <c r="G762" s="2">
        <f t="shared" si="78"/>
        <v>1.0643214104269074E-2</v>
      </c>
      <c r="H762" s="29">
        <f t="shared" si="80"/>
        <v>-5.7509436541042236E-4</v>
      </c>
      <c r="I762">
        <f t="shared" si="79"/>
        <v>1.1327800646931216E-4</v>
      </c>
      <c r="K762" s="53">
        <f t="shared" si="76"/>
        <v>-2.0601408067579683E-2</v>
      </c>
      <c r="L762" s="54">
        <f t="shared" si="77"/>
        <v>-2.5334912869838275E-2</v>
      </c>
      <c r="U762" s="34">
        <v>6.8643626487498999E-3</v>
      </c>
      <c r="V762">
        <v>761</v>
      </c>
    </row>
    <row r="763" spans="3:22" x14ac:dyDescent="0.2">
      <c r="C763">
        <f t="shared" si="74"/>
        <v>7.6099999999998822</v>
      </c>
      <c r="D763" s="1">
        <v>41117</v>
      </c>
      <c r="E763">
        <v>5627.21</v>
      </c>
      <c r="F763" s="2">
        <f t="shared" si="75"/>
        <v>9.6982681279562666E-3</v>
      </c>
      <c r="G763" s="2">
        <f t="shared" si="78"/>
        <v>1.0341601322589603E-2</v>
      </c>
      <c r="H763" s="29">
        <f t="shared" si="80"/>
        <v>-6.3731854891490029E-4</v>
      </c>
      <c r="I763">
        <f t="shared" si="79"/>
        <v>1.0694871791538703E-4</v>
      </c>
      <c r="K763" s="53">
        <f t="shared" si="76"/>
        <v>-1.9899751814136099E-2</v>
      </c>
      <c r="L763" s="54">
        <f t="shared" si="77"/>
        <v>-2.469548079989917E-2</v>
      </c>
      <c r="U763" s="34">
        <v>6.874162151426999E-3</v>
      </c>
      <c r="V763">
        <v>762</v>
      </c>
    </row>
    <row r="764" spans="3:22" x14ac:dyDescent="0.2">
      <c r="C764">
        <f t="shared" si="74"/>
        <v>7.619999999999882</v>
      </c>
      <c r="D764" s="1">
        <v>41120</v>
      </c>
      <c r="E764">
        <v>5693.63</v>
      </c>
      <c r="F764" s="2">
        <f t="shared" si="75"/>
        <v>1.1803362589986932E-2</v>
      </c>
      <c r="G764" s="2">
        <f t="shared" si="78"/>
        <v>1.0356362001884001E-2</v>
      </c>
      <c r="H764" s="29">
        <f t="shared" si="80"/>
        <v>6.0831801205356588E-4</v>
      </c>
      <c r="I764">
        <f t="shared" si="79"/>
        <v>1.0725423391406679E-4</v>
      </c>
      <c r="K764" s="53">
        <f t="shared" si="76"/>
        <v>-1.9934090289032022E-2</v>
      </c>
      <c r="L764" s="54">
        <f t="shared" si="77"/>
        <v>-2.3484182713826626E-2</v>
      </c>
      <c r="U764" s="34">
        <v>6.8767098086377487E-3</v>
      </c>
      <c r="V764">
        <v>763</v>
      </c>
    </row>
    <row r="765" spans="3:22" x14ac:dyDescent="0.2">
      <c r="C765">
        <f t="shared" si="74"/>
        <v>7.6299999999998818</v>
      </c>
      <c r="D765" s="1">
        <v>41121</v>
      </c>
      <c r="E765">
        <v>5635.28</v>
      </c>
      <c r="F765" s="2">
        <f t="shared" si="75"/>
        <v>-1.0248295024439691E-2</v>
      </c>
      <c r="G765" s="2">
        <f t="shared" si="78"/>
        <v>1.0060609290495912E-2</v>
      </c>
      <c r="H765" s="29">
        <f t="shared" si="80"/>
        <v>1.7228166025340386E-4</v>
      </c>
      <c r="I765">
        <f t="shared" si="79"/>
        <v>1.0121585929601265E-4</v>
      </c>
      <c r="K765" s="53">
        <f t="shared" si="76"/>
        <v>-1.9246066597652527E-2</v>
      </c>
      <c r="L765" s="54">
        <f t="shared" si="77"/>
        <v>-2.3232195374247294E-2</v>
      </c>
      <c r="U765" s="34">
        <v>6.8984153212530153E-3</v>
      </c>
      <c r="V765">
        <v>764</v>
      </c>
    </row>
    <row r="766" spans="3:22" x14ac:dyDescent="0.2">
      <c r="C766">
        <f t="shared" si="74"/>
        <v>7.6399999999998816</v>
      </c>
      <c r="D766" s="1">
        <v>41122</v>
      </c>
      <c r="E766">
        <v>5712.82</v>
      </c>
      <c r="F766" s="2">
        <f t="shared" si="75"/>
        <v>1.3759742195596392E-2</v>
      </c>
      <c r="G766" s="2">
        <f t="shared" si="78"/>
        <v>8.8599522158566892E-3</v>
      </c>
      <c r="H766" s="29">
        <f t="shared" si="80"/>
        <v>5.4134357249515654E-4</v>
      </c>
      <c r="I766">
        <f t="shared" si="79"/>
        <v>7.8498753267263851E-5</v>
      </c>
      <c r="K766" s="53">
        <f t="shared" si="76"/>
        <v>-1.6452920564613477E-2</v>
      </c>
      <c r="L766" s="54">
        <f t="shared" si="77"/>
        <v>-2.0069987428966492E-2</v>
      </c>
      <c r="U766" s="34">
        <v>6.9062584412897809E-3</v>
      </c>
      <c r="V766">
        <v>765</v>
      </c>
    </row>
    <row r="767" spans="3:22" x14ac:dyDescent="0.2">
      <c r="C767">
        <f t="shared" si="74"/>
        <v>7.6499999999998813</v>
      </c>
      <c r="D767" s="1">
        <v>41123</v>
      </c>
      <c r="E767">
        <v>5662.3</v>
      </c>
      <c r="F767" s="2">
        <f t="shared" si="75"/>
        <v>-8.8432682983183852E-3</v>
      </c>
      <c r="G767" s="2">
        <f t="shared" si="78"/>
        <v>8.4005761723469161E-3</v>
      </c>
      <c r="H767" s="29">
        <f t="shared" si="80"/>
        <v>-8.4282760559557519E-4</v>
      </c>
      <c r="I767">
        <f t="shared" si="79"/>
        <v>7.0569680027402764E-5</v>
      </c>
      <c r="K767" s="53">
        <f t="shared" si="76"/>
        <v>-1.5384252082409223E-2</v>
      </c>
      <c r="L767" s="54">
        <f t="shared" si="77"/>
        <v>-2.0385490124852967E-2</v>
      </c>
      <c r="U767" s="34">
        <v>6.9208783015171083E-3</v>
      </c>
      <c r="V767">
        <v>766</v>
      </c>
    </row>
    <row r="768" spans="3:22" x14ac:dyDescent="0.2">
      <c r="C768">
        <f t="shared" si="74"/>
        <v>7.6599999999998811</v>
      </c>
      <c r="D768" s="1">
        <v>41124</v>
      </c>
      <c r="E768">
        <v>5787.28</v>
      </c>
      <c r="F768" s="2">
        <f t="shared" si="75"/>
        <v>2.2072302774490904E-2</v>
      </c>
      <c r="G768" s="2">
        <f t="shared" si="78"/>
        <v>7.2124202645450297E-3</v>
      </c>
      <c r="H768" s="29">
        <f t="shared" si="80"/>
        <v>2.4567709690224817E-3</v>
      </c>
      <c r="I768">
        <f t="shared" si="79"/>
        <v>5.20190060724198E-5</v>
      </c>
      <c r="K768" s="53">
        <f t="shared" si="76"/>
        <v>-1.262018811226524E-2</v>
      </c>
      <c r="L768" s="54">
        <f t="shared" si="77"/>
        <v>-1.4321827580090929E-2</v>
      </c>
      <c r="U768" s="34">
        <v>6.9974675470134695E-3</v>
      </c>
      <c r="V768">
        <v>767</v>
      </c>
    </row>
    <row r="769" spans="3:22" x14ac:dyDescent="0.2">
      <c r="C769">
        <f t="shared" si="74"/>
        <v>7.6699999999998809</v>
      </c>
      <c r="D769" s="1">
        <v>41127</v>
      </c>
      <c r="E769">
        <v>5808.77</v>
      </c>
      <c r="F769" s="2">
        <f t="shared" si="75"/>
        <v>3.7133161001370318E-3</v>
      </c>
      <c r="G769" s="2">
        <f t="shared" si="78"/>
        <v>3.6604068889140137E-3</v>
      </c>
      <c r="H769" s="29">
        <f t="shared" si="80"/>
        <v>4.9141747298845125E-3</v>
      </c>
      <c r="I769">
        <f t="shared" si="79"/>
        <v>1.3398578592409169E-5</v>
      </c>
      <c r="K769" s="53">
        <f t="shared" si="76"/>
        <v>-4.3569693473013921E-3</v>
      </c>
      <c r="L769" s="54">
        <f t="shared" si="77"/>
        <v>-3.6012050542650505E-3</v>
      </c>
      <c r="U769" s="34">
        <v>7.0037797892967824E-3</v>
      </c>
      <c r="V769">
        <v>768</v>
      </c>
    </row>
    <row r="770" spans="3:22" x14ac:dyDescent="0.2">
      <c r="C770">
        <f t="shared" si="74"/>
        <v>7.6799999999998807</v>
      </c>
      <c r="D770" s="1">
        <v>41128</v>
      </c>
      <c r="E770">
        <v>5841.24</v>
      </c>
      <c r="F770" s="2">
        <f t="shared" si="75"/>
        <v>5.5898236631850562E-3</v>
      </c>
      <c r="G770" s="2">
        <f t="shared" si="78"/>
        <v>3.5148040344973423E-3</v>
      </c>
      <c r="H770" s="29">
        <f t="shared" si="80"/>
        <v>6.0991204816819074E-3</v>
      </c>
      <c r="I770">
        <f t="shared" si="79"/>
        <v>1.2353847400918795E-5</v>
      </c>
      <c r="K770" s="53">
        <f t="shared" si="76"/>
        <v>-4.0182464564748914E-3</v>
      </c>
      <c r="L770" s="54">
        <f t="shared" si="77"/>
        <v>-2.0775364116411548E-3</v>
      </c>
      <c r="U770" s="34">
        <v>7.0189492556671507E-3</v>
      </c>
      <c r="V770">
        <v>769</v>
      </c>
    </row>
    <row r="771" spans="3:22" x14ac:dyDescent="0.2">
      <c r="C771">
        <f t="shared" si="74"/>
        <v>7.6899999999998805</v>
      </c>
      <c r="D771" s="1">
        <v>41129</v>
      </c>
      <c r="E771">
        <v>5845.92</v>
      </c>
      <c r="F771" s="2">
        <f t="shared" si="75"/>
        <v>8.0119974525971749E-4</v>
      </c>
      <c r="G771" s="2">
        <f t="shared" si="78"/>
        <v>3.1430711524089946E-3</v>
      </c>
      <c r="H771" s="29">
        <f t="shared" si="80"/>
        <v>6.1957882274413009E-3</v>
      </c>
      <c r="I771">
        <f t="shared" si="79"/>
        <v>9.878896269105605E-6</v>
      </c>
      <c r="K771" s="53">
        <f t="shared" si="76"/>
        <v>-3.1534664565175891E-3</v>
      </c>
      <c r="L771" s="54">
        <f t="shared" si="77"/>
        <v>-1.1160886659244591E-3</v>
      </c>
      <c r="U771" s="34">
        <v>7.0278833338293101E-3</v>
      </c>
      <c r="V771">
        <v>770</v>
      </c>
    </row>
    <row r="772" spans="3:22" x14ac:dyDescent="0.2">
      <c r="C772">
        <f t="shared" ref="C772:C835" si="81">C771+tstep</f>
        <v>7.6999999999998803</v>
      </c>
      <c r="D772" s="1">
        <v>41130</v>
      </c>
      <c r="E772">
        <v>5851.51</v>
      </c>
      <c r="F772" s="2">
        <f t="shared" ref="F772:F835" si="82">E772/E771-1</f>
        <v>9.5622245942461603E-4</v>
      </c>
      <c r="G772" s="2">
        <f t="shared" si="78"/>
        <v>3.5386980149054738E-3</v>
      </c>
      <c r="H772" s="29">
        <f t="shared" si="80"/>
        <v>4.9302674333278843E-3</v>
      </c>
      <c r="I772">
        <f t="shared" si="79"/>
        <v>1.2522383640695941E-5</v>
      </c>
      <c r="K772" s="53">
        <f t="shared" si="76"/>
        <v>-4.0738321669997217E-3</v>
      </c>
      <c r="L772" s="54">
        <f t="shared" si="77"/>
        <v>-3.3019751705200082E-3</v>
      </c>
      <c r="U772" s="34">
        <v>7.0915200526366906E-3</v>
      </c>
      <c r="V772">
        <v>771</v>
      </c>
    </row>
    <row r="773" spans="3:22" x14ac:dyDescent="0.2">
      <c r="C773">
        <f t="shared" si="81"/>
        <v>7.7099999999998801</v>
      </c>
      <c r="D773" s="1">
        <v>41131</v>
      </c>
      <c r="E773">
        <v>5847.11</v>
      </c>
      <c r="F773" s="2">
        <f t="shared" si="82"/>
        <v>-7.5194266095424123E-4</v>
      </c>
      <c r="G773" s="2">
        <f t="shared" si="78"/>
        <v>4.0799489687895277E-3</v>
      </c>
      <c r="H773" s="29">
        <f t="shared" si="80"/>
        <v>3.8852463544368334E-3</v>
      </c>
      <c r="I773">
        <f t="shared" si="79"/>
        <v>1.6645983587926731E-5</v>
      </c>
      <c r="K773" s="53">
        <f t="shared" si="76"/>
        <v>-5.3329701728904678E-3</v>
      </c>
      <c r="L773" s="54">
        <f t="shared" si="77"/>
        <v>-5.6061342553018053E-3</v>
      </c>
      <c r="U773" s="34">
        <v>7.1142489923599062E-3</v>
      </c>
      <c r="V773">
        <v>772</v>
      </c>
    </row>
    <row r="774" spans="3:22" x14ac:dyDescent="0.2">
      <c r="C774">
        <f t="shared" si="81"/>
        <v>7.7199999999998798</v>
      </c>
      <c r="D774" s="1">
        <v>41134</v>
      </c>
      <c r="E774">
        <v>5831.88</v>
      </c>
      <c r="F774" s="2">
        <f t="shared" si="82"/>
        <v>-2.6047055724963686E-3</v>
      </c>
      <c r="G774" s="2">
        <f t="shared" si="78"/>
        <v>6.2842148203529919E-3</v>
      </c>
      <c r="H774" s="29">
        <f t="shared" si="80"/>
        <v>2.444439538188503E-3</v>
      </c>
      <c r="I774">
        <f t="shared" si="79"/>
        <v>3.9491355908344183E-5</v>
      </c>
      <c r="K774" s="53">
        <f t="shared" si="76"/>
        <v>-1.0460859350495955E-2</v>
      </c>
      <c r="L774" s="54">
        <f t="shared" si="77"/>
        <v>-1.2174830249155624E-2</v>
      </c>
      <c r="U774" s="34">
        <v>7.1245728827691313E-3</v>
      </c>
      <c r="V774">
        <v>773</v>
      </c>
    </row>
    <row r="775" spans="3:22" x14ac:dyDescent="0.2">
      <c r="C775">
        <f t="shared" si="81"/>
        <v>7.7299999999998796</v>
      </c>
      <c r="D775" s="1">
        <v>41135</v>
      </c>
      <c r="E775">
        <v>5864.78</v>
      </c>
      <c r="F775" s="2">
        <f t="shared" si="82"/>
        <v>5.6414055158884313E-3</v>
      </c>
      <c r="G775" s="2">
        <f t="shared" si="78"/>
        <v>6.3000621817910635E-3</v>
      </c>
      <c r="H775" s="29">
        <f t="shared" si="80"/>
        <v>4.0334095922213153E-3</v>
      </c>
      <c r="I775">
        <f t="shared" si="79"/>
        <v>3.9690783494433978E-5</v>
      </c>
      <c r="K775" s="53">
        <f t="shared" si="76"/>
        <v>-1.049772582608657E-2</v>
      </c>
      <c r="L775" s="54">
        <f t="shared" si="77"/>
        <v>-1.0622726670713427E-2</v>
      </c>
      <c r="U775" s="34">
        <v>7.140710784930393E-3</v>
      </c>
      <c r="V775">
        <v>774</v>
      </c>
    </row>
    <row r="776" spans="3:22" x14ac:dyDescent="0.2">
      <c r="C776">
        <f t="shared" si="81"/>
        <v>7.7399999999998794</v>
      </c>
      <c r="D776" s="1">
        <v>41136</v>
      </c>
      <c r="E776">
        <v>5833.04</v>
      </c>
      <c r="F776" s="2">
        <f t="shared" si="82"/>
        <v>-5.4119677123438681E-3</v>
      </c>
      <c r="G776" s="2">
        <f t="shared" si="78"/>
        <v>5.7935652141860574E-3</v>
      </c>
      <c r="H776" s="29">
        <f t="shared" si="80"/>
        <v>2.1162386014272894E-3</v>
      </c>
      <c r="I776">
        <f t="shared" si="79"/>
        <v>3.3565397891026735E-5</v>
      </c>
      <c r="K776" s="53">
        <f t="shared" si="76"/>
        <v>-9.319437682290533E-3</v>
      </c>
      <c r="L776" s="54">
        <f t="shared" si="77"/>
        <v>-1.1361609517711414E-2</v>
      </c>
      <c r="U776" s="34">
        <v>7.142141239200539E-3</v>
      </c>
      <c r="V776">
        <v>775</v>
      </c>
    </row>
    <row r="777" spans="3:22" x14ac:dyDescent="0.2">
      <c r="C777">
        <f t="shared" si="81"/>
        <v>7.7499999999998792</v>
      </c>
      <c r="D777" s="1">
        <v>41137</v>
      </c>
      <c r="E777">
        <v>5834.51</v>
      </c>
      <c r="F777" s="2">
        <f t="shared" si="82"/>
        <v>2.5201267263730287E-4</v>
      </c>
      <c r="G777" s="2">
        <f t="shared" si="78"/>
        <v>5.6515424896208758E-3</v>
      </c>
      <c r="H777" s="29">
        <f t="shared" si="80"/>
        <v>3.0257666985228581E-3</v>
      </c>
      <c r="I777">
        <f t="shared" si="79"/>
        <v>3.1939932511990125E-5</v>
      </c>
      <c r="K777" s="53">
        <f t="shared" si="76"/>
        <v>-8.989043418932835E-3</v>
      </c>
      <c r="L777" s="54">
        <f t="shared" si="77"/>
        <v>-1.0121687157258146E-2</v>
      </c>
      <c r="U777" s="34">
        <v>7.1525854341685235E-3</v>
      </c>
      <c r="V777">
        <v>776</v>
      </c>
    </row>
    <row r="778" spans="3:22" x14ac:dyDescent="0.2">
      <c r="C778">
        <f t="shared" si="81"/>
        <v>7.759999999999879</v>
      </c>
      <c r="D778" s="1">
        <v>41138</v>
      </c>
      <c r="E778">
        <v>5852.42</v>
      </c>
      <c r="F778" s="2">
        <f t="shared" si="82"/>
        <v>3.0696665186964456E-3</v>
      </c>
      <c r="G778" s="2">
        <f t="shared" si="78"/>
        <v>5.7887317414810563E-3</v>
      </c>
      <c r="H778" s="29">
        <f t="shared" si="80"/>
        <v>1.1255030729434123E-3</v>
      </c>
      <c r="I778">
        <f t="shared" si="79"/>
        <v>3.3509415174830307E-5</v>
      </c>
      <c r="K778" s="53">
        <f t="shared" si="76"/>
        <v>-9.3081933433390197E-3</v>
      </c>
      <c r="L778" s="54">
        <f t="shared" si="77"/>
        <v>-1.2341100707243778E-2</v>
      </c>
      <c r="U778" s="34">
        <v>7.2314956207326642E-3</v>
      </c>
      <c r="V778">
        <v>777</v>
      </c>
    </row>
    <row r="779" spans="3:22" x14ac:dyDescent="0.2">
      <c r="C779">
        <f t="shared" si="81"/>
        <v>7.7699999999998788</v>
      </c>
      <c r="D779" s="1">
        <v>41141</v>
      </c>
      <c r="E779">
        <v>5824.37</v>
      </c>
      <c r="F779" s="2">
        <f t="shared" si="82"/>
        <v>-4.7928890954511694E-3</v>
      </c>
      <c r="G779" s="2">
        <f t="shared" si="78"/>
        <v>5.4929084245405697E-3</v>
      </c>
      <c r="H779" s="29">
        <f t="shared" si="80"/>
        <v>2.7488255338459222E-4</v>
      </c>
      <c r="I779">
        <f t="shared" si="79"/>
        <v>3.0172042960388765E-5</v>
      </c>
      <c r="K779" s="53">
        <f t="shared" si="76"/>
        <v>-8.6200053988828088E-3</v>
      </c>
      <c r="L779" s="54">
        <f t="shared" si="77"/>
        <v>-1.2503533282346387E-2</v>
      </c>
      <c r="U779" s="34">
        <v>7.2468951289570427E-3</v>
      </c>
      <c r="V779">
        <v>778</v>
      </c>
    </row>
    <row r="780" spans="3:22" x14ac:dyDescent="0.2">
      <c r="C780">
        <f t="shared" si="81"/>
        <v>7.7799999999998786</v>
      </c>
      <c r="D780" s="1">
        <v>41142</v>
      </c>
      <c r="E780">
        <v>5857.52</v>
      </c>
      <c r="F780" s="2">
        <f t="shared" si="82"/>
        <v>5.6916026969442424E-3</v>
      </c>
      <c r="G780" s="2">
        <f t="shared" si="78"/>
        <v>5.4578214724878985E-3</v>
      </c>
      <c r="H780" s="29">
        <f t="shared" si="80"/>
        <v>2.8506045676051083E-4</v>
      </c>
      <c r="I780">
        <f t="shared" si="79"/>
        <v>2.9787815225549974E-5</v>
      </c>
      <c r="K780" s="53">
        <f t="shared" si="76"/>
        <v>-8.5383809425685041E-3</v>
      </c>
      <c r="L780" s="54">
        <f t="shared" si="77"/>
        <v>-1.2411730922656163E-2</v>
      </c>
      <c r="U780" s="34">
        <v>7.3918074519787602E-3</v>
      </c>
      <c r="V780">
        <v>779</v>
      </c>
    </row>
    <row r="781" spans="3:22" x14ac:dyDescent="0.2">
      <c r="C781">
        <f t="shared" si="81"/>
        <v>7.7899999999998784</v>
      </c>
      <c r="D781" s="1">
        <v>41143</v>
      </c>
      <c r="E781">
        <v>5774.2</v>
      </c>
      <c r="F781" s="2">
        <f t="shared" si="82"/>
        <v>-1.4224449937857764E-2</v>
      </c>
      <c r="G781" s="2">
        <f t="shared" si="78"/>
        <v>5.9675376723503301E-3</v>
      </c>
      <c r="H781" s="29">
        <f t="shared" si="80"/>
        <v>-1.2175045115512372E-3</v>
      </c>
      <c r="I781">
        <f t="shared" si="79"/>
        <v>3.5611505870920398E-5</v>
      </c>
      <c r="K781" s="53">
        <f t="shared" si="76"/>
        <v>-9.7241581404826465E-3</v>
      </c>
      <c r="L781" s="54">
        <f t="shared" si="77"/>
        <v>-1.5100073088882055E-2</v>
      </c>
      <c r="U781" s="34">
        <v>7.3942479362216762E-3</v>
      </c>
      <c r="V781">
        <v>780</v>
      </c>
    </row>
    <row r="782" spans="3:22" x14ac:dyDescent="0.2">
      <c r="C782">
        <f t="shared" si="81"/>
        <v>7.7999999999998781</v>
      </c>
      <c r="D782" s="1">
        <v>41144</v>
      </c>
      <c r="E782">
        <v>5776.6</v>
      </c>
      <c r="F782" s="2">
        <f t="shared" si="82"/>
        <v>4.1564199369625854E-4</v>
      </c>
      <c r="G782" s="2">
        <f t="shared" si="78"/>
        <v>6.1675605470081045E-3</v>
      </c>
      <c r="H782" s="29">
        <f t="shared" si="80"/>
        <v>-1.271562558124073E-3</v>
      </c>
      <c r="I782">
        <f t="shared" si="79"/>
        <v>3.8038803101010909E-5</v>
      </c>
      <c r="K782" s="53">
        <f t="shared" si="76"/>
        <v>-1.0189480929702299E-2</v>
      </c>
      <c r="L782" s="54">
        <f t="shared" si="77"/>
        <v>-1.5619453924674542E-2</v>
      </c>
      <c r="U782" s="34">
        <v>7.4087030817178157E-3</v>
      </c>
      <c r="V782">
        <v>781</v>
      </c>
    </row>
    <row r="783" spans="3:22" x14ac:dyDescent="0.2">
      <c r="C783">
        <f t="shared" si="81"/>
        <v>7.8099999999998779</v>
      </c>
      <c r="D783" s="1">
        <v>41145</v>
      </c>
      <c r="E783">
        <v>5776.6</v>
      </c>
      <c r="F783" s="2">
        <f t="shared" si="82"/>
        <v>0</v>
      </c>
      <c r="G783" s="2">
        <f t="shared" si="78"/>
        <v>6.0872430737872463E-3</v>
      </c>
      <c r="H783" s="29">
        <f t="shared" si="80"/>
        <v>-1.1963682920286488E-3</v>
      </c>
      <c r="I783">
        <f t="shared" si="79"/>
        <v>3.7054528239370805E-5</v>
      </c>
      <c r="K783" s="53">
        <f t="shared" si="76"/>
        <v>-1.0002634546626622E-2</v>
      </c>
      <c r="L783" s="54">
        <f t="shared" si="77"/>
        <v>-1.5357413275503442E-2</v>
      </c>
      <c r="U783" s="34">
        <v>7.419113366048391E-3</v>
      </c>
      <c r="V783">
        <v>782</v>
      </c>
    </row>
    <row r="784" spans="3:22" x14ac:dyDescent="0.2">
      <c r="C784">
        <f t="shared" si="81"/>
        <v>7.8199999999998777</v>
      </c>
      <c r="D784" s="1">
        <v>41149</v>
      </c>
      <c r="E784">
        <v>5775.71</v>
      </c>
      <c r="F784" s="2">
        <f t="shared" si="82"/>
        <v>-1.5406986808852441E-4</v>
      </c>
      <c r="G784" s="2">
        <f t="shared" si="78"/>
        <v>9.9709876449691204E-3</v>
      </c>
      <c r="H784" s="29">
        <f t="shared" si="80"/>
        <v>-9.5130472158786448E-4</v>
      </c>
      <c r="I784">
        <f t="shared" si="79"/>
        <v>9.9420594616126851E-5</v>
      </c>
      <c r="K784" s="53">
        <f t="shared" si="76"/>
        <v>-1.9037575473113234E-2</v>
      </c>
      <c r="L784" s="54">
        <f t="shared" si="77"/>
        <v>-2.414729063154927E-2</v>
      </c>
      <c r="U784" s="34">
        <v>7.4196349210162715E-3</v>
      </c>
      <c r="V784">
        <v>783</v>
      </c>
    </row>
    <row r="785" spans="3:22" x14ac:dyDescent="0.2">
      <c r="C785">
        <f t="shared" si="81"/>
        <v>7.8299999999998775</v>
      </c>
      <c r="D785" s="1">
        <v>41150</v>
      </c>
      <c r="E785">
        <v>5743.53</v>
      </c>
      <c r="F785" s="2">
        <f t="shared" si="82"/>
        <v>-5.5716093778946929E-3</v>
      </c>
      <c r="G785" s="2">
        <f t="shared" si="78"/>
        <v>1.001746905115496E-2</v>
      </c>
      <c r="H785" s="29">
        <f t="shared" si="80"/>
        <v>-2.0726062109661771E-3</v>
      </c>
      <c r="I785">
        <f t="shared" si="79"/>
        <v>1.0034968619084745E-4</v>
      </c>
      <c r="K785" s="53">
        <f t="shared" si="76"/>
        <v>-1.914570739357609E-2</v>
      </c>
      <c r="L785" s="54">
        <f t="shared" si="77"/>
        <v>-2.5376724041390436E-2</v>
      </c>
      <c r="U785" s="34">
        <v>7.4368601979306614E-3</v>
      </c>
      <c r="V785">
        <v>784</v>
      </c>
    </row>
    <row r="786" spans="3:22" x14ac:dyDescent="0.2">
      <c r="C786">
        <f t="shared" si="81"/>
        <v>7.8399999999998773</v>
      </c>
      <c r="D786" s="1">
        <v>41151</v>
      </c>
      <c r="E786">
        <v>5719.45</v>
      </c>
      <c r="F786" s="2">
        <f t="shared" si="82"/>
        <v>-4.192543609940258E-3</v>
      </c>
      <c r="G786" s="2">
        <f t="shared" si="78"/>
        <v>9.7687467732844972E-3</v>
      </c>
      <c r="H786" s="29">
        <f t="shared" si="80"/>
        <v>-1.950663800725816E-3</v>
      </c>
      <c r="I786">
        <f t="shared" si="79"/>
        <v>9.542841352055628E-5</v>
      </c>
      <c r="K786" s="53">
        <f t="shared" si="76"/>
        <v>-1.8567092851225542E-2</v>
      </c>
      <c r="L786" s="54">
        <f t="shared" si="77"/>
        <v>-2.4676167088799529E-2</v>
      </c>
      <c r="U786" s="34">
        <v>7.4462398909305172E-3</v>
      </c>
      <c r="V786">
        <v>785</v>
      </c>
    </row>
    <row r="787" spans="3:22" x14ac:dyDescent="0.2">
      <c r="C787">
        <f t="shared" si="81"/>
        <v>7.8499999999998771</v>
      </c>
      <c r="D787" s="1">
        <v>41152</v>
      </c>
      <c r="E787">
        <v>5711.48</v>
      </c>
      <c r="F787" s="2">
        <f t="shared" si="82"/>
        <v>-1.393490632840666E-3</v>
      </c>
      <c r="G787" s="2">
        <f t="shared" si="78"/>
        <v>9.5840077546442987E-3</v>
      </c>
      <c r="H787" s="29">
        <f t="shared" si="80"/>
        <v>-2.1152141312736129E-3</v>
      </c>
      <c r="I787">
        <f t="shared" si="79"/>
        <v>9.1853204641082051E-5</v>
      </c>
      <c r="K787" s="53">
        <f t="shared" si="76"/>
        <v>-1.8137325627959527E-2</v>
      </c>
      <c r="L787" s="54">
        <f t="shared" si="77"/>
        <v>-2.4410950196081312E-2</v>
      </c>
      <c r="U787" s="34">
        <v>7.6146040251920954E-3</v>
      </c>
      <c r="V787">
        <v>786</v>
      </c>
    </row>
    <row r="788" spans="3:22" x14ac:dyDescent="0.2">
      <c r="C788">
        <f t="shared" si="81"/>
        <v>7.8599999999998769</v>
      </c>
      <c r="D788" s="1">
        <v>41155</v>
      </c>
      <c r="E788">
        <v>5758.41</v>
      </c>
      <c r="F788" s="2">
        <f t="shared" si="82"/>
        <v>8.2167844411606961E-3</v>
      </c>
      <c r="G788" s="2">
        <f t="shared" si="78"/>
        <v>9.5985677859360165E-3</v>
      </c>
      <c r="H788" s="29">
        <f t="shared" si="80"/>
        <v>-1.6005023390271878E-3</v>
      </c>
      <c r="I788">
        <f t="shared" si="79"/>
        <v>9.213250354120864E-5</v>
      </c>
      <c r="K788" s="53">
        <f t="shared" ref="K788:K851" si="83">$M$2+factor*G788</f>
        <v>-1.8171197325800983E-2</v>
      </c>
      <c r="L788" s="54">
        <f t="shared" ref="L788:L851" si="84">H788+factor*G788</f>
        <v>-2.3930110101676342E-2</v>
      </c>
      <c r="U788" s="34">
        <v>7.6154606552940596E-3</v>
      </c>
      <c r="V788">
        <v>787</v>
      </c>
    </row>
    <row r="789" spans="3:22" x14ac:dyDescent="0.2">
      <c r="C789">
        <f t="shared" si="81"/>
        <v>7.8699999999998766</v>
      </c>
      <c r="D789" s="1">
        <v>41156</v>
      </c>
      <c r="E789">
        <v>5672.01</v>
      </c>
      <c r="F789" s="2">
        <f t="shared" si="82"/>
        <v>-1.5004141768300561E-2</v>
      </c>
      <c r="G789" s="2">
        <f t="shared" si="78"/>
        <v>9.4691434278715743E-3</v>
      </c>
      <c r="H789" s="29">
        <f t="shared" si="80"/>
        <v>-2.6216276063121269E-3</v>
      </c>
      <c r="I789">
        <f t="shared" si="79"/>
        <v>8.9664677257603434E-5</v>
      </c>
      <c r="K789" s="53">
        <f t="shared" si="83"/>
        <v>-1.7870111245568667E-2</v>
      </c>
      <c r="L789" s="54">
        <f t="shared" si="84"/>
        <v>-2.4650149288728964E-2</v>
      </c>
      <c r="U789" s="34">
        <v>7.6728600515405532E-3</v>
      </c>
      <c r="V789">
        <v>788</v>
      </c>
    </row>
    <row r="790" spans="3:22" x14ac:dyDescent="0.2">
      <c r="C790">
        <f t="shared" si="81"/>
        <v>7.8799999999998764</v>
      </c>
      <c r="D790" s="1">
        <v>41157</v>
      </c>
      <c r="E790">
        <v>5657.86</v>
      </c>
      <c r="F790" s="2">
        <f t="shared" si="82"/>
        <v>-2.4947064620831627E-3</v>
      </c>
      <c r="G790" s="2">
        <f t="shared" ref="G790:G853" si="85">STDEVP(F790:F797)</f>
        <v>8.3088699618636547E-3</v>
      </c>
      <c r="H790" s="29">
        <f t="shared" si="80"/>
        <v>-3.4402585222148676E-3</v>
      </c>
      <c r="I790">
        <f t="shared" ref="I790:I853" si="86">G790^2</f>
        <v>6.9037320043160129E-5</v>
      </c>
      <c r="K790" s="53">
        <f t="shared" si="83"/>
        <v>-1.5170911534615146E-2</v>
      </c>
      <c r="L790" s="54">
        <f t="shared" si="84"/>
        <v>-2.2769580493678183E-2</v>
      </c>
      <c r="U790" s="34">
        <v>7.7073067682458252E-3</v>
      </c>
      <c r="V790">
        <v>789</v>
      </c>
    </row>
    <row r="791" spans="3:22" x14ac:dyDescent="0.2">
      <c r="C791">
        <f t="shared" si="81"/>
        <v>7.8899999999998762</v>
      </c>
      <c r="D791" s="1">
        <v>41158</v>
      </c>
      <c r="E791">
        <v>5777.34</v>
      </c>
      <c r="F791" s="2">
        <f t="shared" si="82"/>
        <v>2.1117525000618587E-2</v>
      </c>
      <c r="G791" s="2">
        <f t="shared" si="85"/>
        <v>8.4616334570969641E-3</v>
      </c>
      <c r="H791" s="29">
        <f t="shared" si="80"/>
        <v>9.3938971632767659E-5</v>
      </c>
      <c r="I791">
        <f t="shared" si="86"/>
        <v>7.1599240762262723E-5</v>
      </c>
      <c r="K791" s="53">
        <f t="shared" si="83"/>
        <v>-1.5526292566982201E-2</v>
      </c>
      <c r="L791" s="54">
        <f t="shared" si="84"/>
        <v>-1.9590764032197602E-2</v>
      </c>
      <c r="U791" s="34">
        <v>7.7520884924200395E-3</v>
      </c>
      <c r="V791">
        <v>790</v>
      </c>
    </row>
    <row r="792" spans="3:22" x14ac:dyDescent="0.2">
      <c r="C792">
        <f t="shared" si="81"/>
        <v>7.899999999999876</v>
      </c>
      <c r="D792" s="1">
        <v>41159</v>
      </c>
      <c r="E792">
        <v>5794.8</v>
      </c>
      <c r="F792" s="2">
        <f t="shared" si="82"/>
        <v>3.0221520630602239E-3</v>
      </c>
      <c r="G792" s="2">
        <f t="shared" si="85"/>
        <v>6.3873699745655484E-3</v>
      </c>
      <c r="H792" s="29">
        <f t="shared" si="80"/>
        <v>3.5458997856916417E-4</v>
      </c>
      <c r="I792">
        <f t="shared" si="86"/>
        <v>4.0798495191981493E-5</v>
      </c>
      <c r="K792" s="53">
        <f t="shared" si="83"/>
        <v>-1.0700834124194692E-2</v>
      </c>
      <c r="L792" s="54">
        <f t="shared" si="84"/>
        <v>-1.4504654582473698E-2</v>
      </c>
      <c r="U792" s="34">
        <v>7.7710752849751152E-3</v>
      </c>
      <c r="V792">
        <v>791</v>
      </c>
    </row>
    <row r="793" spans="3:22" x14ac:dyDescent="0.2">
      <c r="C793">
        <f t="shared" si="81"/>
        <v>7.9099999999998758</v>
      </c>
      <c r="D793" s="1">
        <v>41162</v>
      </c>
      <c r="E793">
        <v>5793.2</v>
      </c>
      <c r="F793" s="2">
        <f t="shared" si="82"/>
        <v>-2.7610961551738367E-4</v>
      </c>
      <c r="G793" s="2">
        <f t="shared" si="85"/>
        <v>6.3980791811165446E-3</v>
      </c>
      <c r="H793" s="29">
        <f t="shared" si="80"/>
        <v>3.269790170174258E-4</v>
      </c>
      <c r="I793">
        <f t="shared" si="86"/>
        <v>4.0935417207836956E-5</v>
      </c>
      <c r="K793" s="53">
        <f t="shared" si="83"/>
        <v>-1.0725747464087266E-2</v>
      </c>
      <c r="L793" s="54">
        <f t="shared" si="84"/>
        <v>-1.4557178883918012E-2</v>
      </c>
      <c r="U793" s="34">
        <v>7.7787962466537852E-3</v>
      </c>
      <c r="V793">
        <v>792</v>
      </c>
    </row>
    <row r="794" spans="3:22" x14ac:dyDescent="0.2">
      <c r="C794">
        <f t="shared" si="81"/>
        <v>7.9199999999998756</v>
      </c>
      <c r="D794" s="1">
        <v>41163</v>
      </c>
      <c r="E794">
        <v>5792.19</v>
      </c>
      <c r="F794" s="2">
        <f t="shared" si="82"/>
        <v>-1.7434233238977637E-4</v>
      </c>
      <c r="G794" s="2">
        <f t="shared" si="85"/>
        <v>6.881765516651892E-3</v>
      </c>
      <c r="H794" s="29">
        <f t="shared" si="80"/>
        <v>3.2495177058730065E-4</v>
      </c>
      <c r="I794">
        <f t="shared" si="86"/>
        <v>4.7358696626179081E-5</v>
      </c>
      <c r="K794" s="53">
        <f t="shared" si="83"/>
        <v>-1.1850970142462527E-2</v>
      </c>
      <c r="L794" s="54">
        <f t="shared" si="84"/>
        <v>-1.5684428808723398E-2</v>
      </c>
      <c r="U794" s="34">
        <v>7.7835291157113407E-3</v>
      </c>
      <c r="V794">
        <v>793</v>
      </c>
    </row>
    <row r="795" spans="3:22" x14ac:dyDescent="0.2">
      <c r="C795">
        <f t="shared" si="81"/>
        <v>7.9299999999998754</v>
      </c>
      <c r="D795" s="1">
        <v>41164</v>
      </c>
      <c r="E795">
        <v>5782.08</v>
      </c>
      <c r="F795" s="2">
        <f t="shared" si="82"/>
        <v>-1.7454537920889024E-3</v>
      </c>
      <c r="G795" s="2">
        <f t="shared" si="85"/>
        <v>6.8866997854897735E-3</v>
      </c>
      <c r="H795" s="29">
        <f t="shared" si="80"/>
        <v>7.0756732916787968E-4</v>
      </c>
      <c r="I795">
        <f t="shared" si="86"/>
        <v>4.7426633935464896E-5</v>
      </c>
      <c r="K795" s="53">
        <f t="shared" si="83"/>
        <v>-1.1862448968283479E-2</v>
      </c>
      <c r="L795" s="54">
        <f t="shared" si="84"/>
        <v>-1.5313292075963769E-2</v>
      </c>
      <c r="U795" s="34">
        <v>7.8505786890354923E-3</v>
      </c>
      <c r="V795">
        <v>794</v>
      </c>
    </row>
    <row r="796" spans="3:22" x14ac:dyDescent="0.2">
      <c r="C796">
        <f t="shared" si="81"/>
        <v>7.9399999999998752</v>
      </c>
      <c r="D796" s="1">
        <v>41165</v>
      </c>
      <c r="E796">
        <v>5819.92</v>
      </c>
      <c r="F796" s="2">
        <f t="shared" si="82"/>
        <v>6.5443577397752417E-3</v>
      </c>
      <c r="G796" s="2">
        <f t="shared" si="85"/>
        <v>6.9234548613291034E-3</v>
      </c>
      <c r="H796" s="29">
        <f t="shared" si="80"/>
        <v>1.7812574641394296E-3</v>
      </c>
      <c r="I796">
        <f t="shared" si="86"/>
        <v>4.7934227216861597E-5</v>
      </c>
      <c r="K796" s="53">
        <f t="shared" si="83"/>
        <v>-1.1947954060822514E-2</v>
      </c>
      <c r="L796" s="54">
        <f t="shared" si="84"/>
        <v>-1.4325107033531254E-2</v>
      </c>
      <c r="U796" s="34">
        <v>7.8700745837760877E-3</v>
      </c>
      <c r="V796">
        <v>795</v>
      </c>
    </row>
    <row r="797" spans="3:22" x14ac:dyDescent="0.2">
      <c r="C797">
        <f t="shared" si="81"/>
        <v>7.9499999999998749</v>
      </c>
      <c r="D797" s="1">
        <v>41166</v>
      </c>
      <c r="E797">
        <v>5915.55</v>
      </c>
      <c r="F797" s="2">
        <f t="shared" si="82"/>
        <v>1.6431497340169576E-2</v>
      </c>
      <c r="G797" s="2">
        <f t="shared" si="85"/>
        <v>6.7055728009217897E-3</v>
      </c>
      <c r="H797" s="29">
        <f t="shared" si="80"/>
        <v>3.5637562614404539E-3</v>
      </c>
      <c r="I797">
        <f t="shared" si="86"/>
        <v>4.4964706588462096E-5</v>
      </c>
      <c r="K797" s="53">
        <f t="shared" si="83"/>
        <v>-1.1441084592802322E-2</v>
      </c>
      <c r="L797" s="54">
        <f t="shared" si="84"/>
        <v>-1.2035738768210038E-2</v>
      </c>
      <c r="U797" s="34">
        <v>7.9803626847756437E-3</v>
      </c>
      <c r="V797">
        <v>796</v>
      </c>
    </row>
    <row r="798" spans="3:22" x14ac:dyDescent="0.2">
      <c r="C798">
        <f t="shared" si="81"/>
        <v>7.9599999999998747</v>
      </c>
      <c r="D798" s="1">
        <v>41169</v>
      </c>
      <c r="E798">
        <v>5893.52</v>
      </c>
      <c r="F798" s="2">
        <f t="shared" si="82"/>
        <v>-3.7240831368173799E-3</v>
      </c>
      <c r="G798" s="2">
        <f t="shared" si="85"/>
        <v>5.7198807208179029E-3</v>
      </c>
      <c r="H798" s="29">
        <f t="shared" si="80"/>
        <v>2.3696695036426463E-3</v>
      </c>
      <c r="I798">
        <f t="shared" si="86"/>
        <v>3.2717035460384329E-5</v>
      </c>
      <c r="K798" s="53">
        <f t="shared" si="83"/>
        <v>-9.14802191779375E-3</v>
      </c>
      <c r="L798" s="54">
        <f t="shared" si="84"/>
        <v>-1.0936762850999274E-2</v>
      </c>
      <c r="U798" s="34">
        <v>7.9823358312296477E-3</v>
      </c>
      <c r="V798">
        <v>797</v>
      </c>
    </row>
    <row r="799" spans="3:22" x14ac:dyDescent="0.2">
      <c r="C799">
        <f t="shared" si="81"/>
        <v>7.9699999999998745</v>
      </c>
      <c r="D799" s="1">
        <v>41170</v>
      </c>
      <c r="E799">
        <v>5868.16</v>
      </c>
      <c r="F799" s="2">
        <f t="shared" si="82"/>
        <v>-4.3030311257110654E-3</v>
      </c>
      <c r="G799" s="2">
        <f t="shared" si="85"/>
        <v>5.951213788756504E-3</v>
      </c>
      <c r="H799" s="29">
        <f t="shared" si="80"/>
        <v>3.4397805679015959E-3</v>
      </c>
      <c r="I799">
        <f t="shared" si="86"/>
        <v>3.5416945559485542E-5</v>
      </c>
      <c r="K799" s="53">
        <f t="shared" si="83"/>
        <v>-9.6861831085880597E-3</v>
      </c>
      <c r="L799" s="54">
        <f t="shared" si="84"/>
        <v>-1.0404812977534634E-2</v>
      </c>
      <c r="U799" s="34">
        <v>8.0534410232764309E-3</v>
      </c>
      <c r="V799">
        <v>798</v>
      </c>
    </row>
    <row r="800" spans="3:22" x14ac:dyDescent="0.2">
      <c r="C800">
        <f t="shared" si="81"/>
        <v>7.9799999999998743</v>
      </c>
      <c r="D800" s="1">
        <v>41171</v>
      </c>
      <c r="E800">
        <v>5888.48</v>
      </c>
      <c r="F800" s="2">
        <f t="shared" si="82"/>
        <v>3.4627549351073927E-3</v>
      </c>
      <c r="G800" s="2">
        <f t="shared" si="85"/>
        <v>6.0779988092713177E-3</v>
      </c>
      <c r="H800" s="29">
        <f t="shared" si="80"/>
        <v>4.0355267076206515E-3</v>
      </c>
      <c r="I800">
        <f t="shared" si="86"/>
        <v>3.6942069525503559E-5</v>
      </c>
      <c r="K800" s="53">
        <f t="shared" si="83"/>
        <v>-9.9811291715229192E-3</v>
      </c>
      <c r="L800" s="54">
        <f t="shared" si="84"/>
        <v>-1.0104012900750439E-2</v>
      </c>
      <c r="U800" s="34">
        <v>8.0729277082891571E-3</v>
      </c>
      <c r="V800">
        <v>799</v>
      </c>
    </row>
    <row r="801" spans="3:22" x14ac:dyDescent="0.2">
      <c r="C801">
        <f t="shared" si="81"/>
        <v>7.9899999999998741</v>
      </c>
      <c r="D801" s="1">
        <v>41172</v>
      </c>
      <c r="E801">
        <v>5854.64</v>
      </c>
      <c r="F801" s="2">
        <f t="shared" si="82"/>
        <v>-5.7468141184141563E-3</v>
      </c>
      <c r="G801" s="2">
        <f t="shared" si="85"/>
        <v>7.9981729691550301E-3</v>
      </c>
      <c r="H801" s="29">
        <f t="shared" ref="H801:H864" si="87">AVERAGE(F792:F801)</f>
        <v>1.3490927957173771E-3</v>
      </c>
      <c r="I801">
        <f t="shared" si="86"/>
        <v>6.3970770844522191E-5</v>
      </c>
      <c r="K801" s="53">
        <f t="shared" si="83"/>
        <v>-1.4448122246156554E-2</v>
      </c>
      <c r="L801" s="54">
        <f t="shared" si="84"/>
        <v>-1.7257439887287347E-2</v>
      </c>
      <c r="U801" s="34">
        <v>8.0965122716367688E-3</v>
      </c>
      <c r="V801">
        <v>800</v>
      </c>
    </row>
    <row r="802" spans="3:22" x14ac:dyDescent="0.2">
      <c r="C802">
        <f t="shared" si="81"/>
        <v>7.9999999999998739</v>
      </c>
      <c r="D802" s="1">
        <v>41173</v>
      </c>
      <c r="E802">
        <v>5852.62</v>
      </c>
      <c r="F802" s="2">
        <f t="shared" si="82"/>
        <v>-3.4502548406056821E-4</v>
      </c>
      <c r="G802" s="2">
        <f t="shared" si="85"/>
        <v>7.8374269964791438E-3</v>
      </c>
      <c r="H802" s="29">
        <f t="shared" si="87"/>
        <v>1.0123750410052979E-3</v>
      </c>
      <c r="I802">
        <f t="shared" si="86"/>
        <v>6.1425261925140094E-5</v>
      </c>
      <c r="K802" s="53">
        <f t="shared" si="83"/>
        <v>-1.4074171194361378E-2</v>
      </c>
      <c r="L802" s="54">
        <f t="shared" si="84"/>
        <v>-1.7220206590204248E-2</v>
      </c>
      <c r="U802" s="34">
        <v>8.1222339737334615E-3</v>
      </c>
      <c r="V802">
        <v>801</v>
      </c>
    </row>
    <row r="803" spans="3:22" x14ac:dyDescent="0.2">
      <c r="C803">
        <f t="shared" si="81"/>
        <v>8.0099999999998737</v>
      </c>
      <c r="D803" s="1">
        <v>41176</v>
      </c>
      <c r="E803">
        <v>5838.84</v>
      </c>
      <c r="F803" s="2">
        <f t="shared" si="82"/>
        <v>-2.3545010610631634E-3</v>
      </c>
      <c r="G803" s="2">
        <f t="shared" si="85"/>
        <v>7.9363924655498092E-3</v>
      </c>
      <c r="H803" s="29">
        <f t="shared" si="87"/>
        <v>8.0453589645071986E-4</v>
      </c>
      <c r="I803">
        <f t="shared" si="86"/>
        <v>6.2986325367235782E-5</v>
      </c>
      <c r="K803" s="53">
        <f t="shared" si="83"/>
        <v>-1.4304399302937375E-2</v>
      </c>
      <c r="L803" s="54">
        <f t="shared" si="84"/>
        <v>-1.7658273843334824E-2</v>
      </c>
      <c r="U803" s="34">
        <v>8.165823781488557E-3</v>
      </c>
      <c r="V803">
        <v>802</v>
      </c>
    </row>
    <row r="804" spans="3:22" x14ac:dyDescent="0.2">
      <c r="C804">
        <f t="shared" si="81"/>
        <v>8.0199999999998735</v>
      </c>
      <c r="D804" s="1">
        <v>41177</v>
      </c>
      <c r="E804">
        <v>5859.71</v>
      </c>
      <c r="F804" s="2">
        <f t="shared" si="82"/>
        <v>3.5743401086516524E-3</v>
      </c>
      <c r="G804" s="2">
        <f t="shared" si="85"/>
        <v>7.9094483000143045E-3</v>
      </c>
      <c r="H804" s="29">
        <f t="shared" si="87"/>
        <v>1.1794041405548627E-3</v>
      </c>
      <c r="I804">
        <f t="shared" si="86"/>
        <v>6.2559372410599166E-5</v>
      </c>
      <c r="K804" s="53">
        <f t="shared" si="83"/>
        <v>-1.4241717800726049E-2</v>
      </c>
      <c r="L804" s="54">
        <f t="shared" si="84"/>
        <v>-1.7220724097019358E-2</v>
      </c>
      <c r="U804" s="34">
        <v>8.1685141223193369E-3</v>
      </c>
      <c r="V804">
        <v>803</v>
      </c>
    </row>
    <row r="805" spans="3:22" x14ac:dyDescent="0.2">
      <c r="C805">
        <f t="shared" si="81"/>
        <v>8.0299999999998732</v>
      </c>
      <c r="D805" s="1">
        <v>41178</v>
      </c>
      <c r="E805">
        <v>5768.09</v>
      </c>
      <c r="F805" s="2">
        <f t="shared" si="82"/>
        <v>-1.5635586061426232E-2</v>
      </c>
      <c r="G805" s="2">
        <f t="shared" si="85"/>
        <v>8.2347072358412137E-3</v>
      </c>
      <c r="H805" s="29">
        <f t="shared" si="87"/>
        <v>-2.0960908637887021E-4</v>
      </c>
      <c r="I805">
        <f t="shared" si="86"/>
        <v>6.7810403260015647E-5</v>
      </c>
      <c r="K805" s="53">
        <f t="shared" si="83"/>
        <v>-1.4998383234599767E-2</v>
      </c>
      <c r="L805" s="54">
        <f t="shared" si="84"/>
        <v>-1.9366402757826806E-2</v>
      </c>
      <c r="U805" s="34">
        <v>8.1878716962013876E-3</v>
      </c>
      <c r="V805">
        <v>804</v>
      </c>
    </row>
    <row r="806" spans="3:22" x14ac:dyDescent="0.2">
      <c r="C806">
        <f t="shared" si="81"/>
        <v>8.039999999999873</v>
      </c>
      <c r="D806" s="1">
        <v>41179</v>
      </c>
      <c r="E806">
        <v>5779.42</v>
      </c>
      <c r="F806" s="2">
        <f t="shared" si="82"/>
        <v>1.9642550653682367E-3</v>
      </c>
      <c r="G806" s="2">
        <f t="shared" si="85"/>
        <v>6.1527763973611496E-3</v>
      </c>
      <c r="H806" s="29">
        <f t="shared" si="87"/>
        <v>-6.6761935381957069E-4</v>
      </c>
      <c r="I806">
        <f t="shared" si="86"/>
        <v>3.7856657395924445E-5</v>
      </c>
      <c r="K806" s="53">
        <f t="shared" si="83"/>
        <v>-1.0155087854601601E-2</v>
      </c>
      <c r="L806" s="54">
        <f t="shared" si="84"/>
        <v>-1.4981117645269344E-2</v>
      </c>
      <c r="U806" s="34">
        <v>8.2046893590508319E-3</v>
      </c>
      <c r="V806">
        <v>805</v>
      </c>
    </row>
    <row r="807" spans="3:22" x14ac:dyDescent="0.2">
      <c r="C807">
        <f t="shared" si="81"/>
        <v>8.0499999999998728</v>
      </c>
      <c r="D807" s="1">
        <v>41180</v>
      </c>
      <c r="E807">
        <v>5742.07</v>
      </c>
      <c r="F807" s="2">
        <f t="shared" si="82"/>
        <v>-6.4625862110730958E-3</v>
      </c>
      <c r="G807" s="2">
        <f t="shared" si="85"/>
        <v>6.5661600590777146E-3</v>
      </c>
      <c r="H807" s="29">
        <f t="shared" si="87"/>
        <v>-2.9570277089438378E-3</v>
      </c>
      <c r="I807">
        <f t="shared" si="86"/>
        <v>4.3114457921427456E-5</v>
      </c>
      <c r="K807" s="53">
        <f t="shared" si="83"/>
        <v>-1.111676205719915E-2</v>
      </c>
      <c r="L807" s="54">
        <f t="shared" si="84"/>
        <v>-1.8232200202991159E-2</v>
      </c>
      <c r="U807" s="34">
        <v>8.2047846403039415E-3</v>
      </c>
      <c r="V807">
        <v>806</v>
      </c>
    </row>
    <row r="808" spans="3:22" x14ac:dyDescent="0.2">
      <c r="C808">
        <f t="shared" si="81"/>
        <v>8.0599999999998726</v>
      </c>
      <c r="D808" s="1">
        <v>41183</v>
      </c>
      <c r="E808">
        <v>5820.45</v>
      </c>
      <c r="F808" s="2">
        <f t="shared" si="82"/>
        <v>1.3650129657075016E-2</v>
      </c>
      <c r="G808" s="2">
        <f t="shared" si="85"/>
        <v>6.4755870171780781E-3</v>
      </c>
      <c r="H808" s="29">
        <f t="shared" si="87"/>
        <v>-1.2196064295545983E-3</v>
      </c>
      <c r="I808">
        <f t="shared" si="86"/>
        <v>4.1933227217045275E-5</v>
      </c>
      <c r="K808" s="53">
        <f t="shared" si="83"/>
        <v>-1.0906057653730521E-2</v>
      </c>
      <c r="L808" s="54">
        <f t="shared" si="84"/>
        <v>-1.628407452013329E-2</v>
      </c>
      <c r="U808" s="34">
        <v>8.2167844411606961E-3</v>
      </c>
      <c r="V808">
        <v>807</v>
      </c>
    </row>
    <row r="809" spans="3:22" x14ac:dyDescent="0.2">
      <c r="C809">
        <f t="shared" si="81"/>
        <v>8.0699999999998724</v>
      </c>
      <c r="D809" s="1">
        <v>41184</v>
      </c>
      <c r="E809">
        <v>5809.45</v>
      </c>
      <c r="F809" s="2">
        <f t="shared" si="82"/>
        <v>-1.8898882388819205E-3</v>
      </c>
      <c r="G809" s="2">
        <f t="shared" si="85"/>
        <v>5.4526999969364944E-3</v>
      </c>
      <c r="H809" s="29">
        <f t="shared" si="87"/>
        <v>-9.7829214087168386E-4</v>
      </c>
      <c r="I809">
        <f t="shared" si="86"/>
        <v>2.9731937256591247E-5</v>
      </c>
      <c r="K809" s="53">
        <f t="shared" si="83"/>
        <v>-8.5264666088075425E-3</v>
      </c>
      <c r="L809" s="54">
        <f t="shared" si="84"/>
        <v>-1.3663169186527397E-2</v>
      </c>
      <c r="U809" s="34">
        <v>8.2230192931300738E-3</v>
      </c>
      <c r="V809">
        <v>808</v>
      </c>
    </row>
    <row r="810" spans="3:22" x14ac:dyDescent="0.2">
      <c r="C810">
        <f t="shared" si="81"/>
        <v>8.0799999999998722</v>
      </c>
      <c r="D810" s="1">
        <v>41185</v>
      </c>
      <c r="E810">
        <v>5825.81</v>
      </c>
      <c r="F810" s="2">
        <f t="shared" si="82"/>
        <v>2.8161013521075251E-3</v>
      </c>
      <c r="G810" s="2">
        <f t="shared" si="85"/>
        <v>5.8398179510317713E-3</v>
      </c>
      <c r="H810" s="29">
        <f t="shared" si="87"/>
        <v>-1.0429574991716705E-3</v>
      </c>
      <c r="I810">
        <f t="shared" si="86"/>
        <v>3.4103473701192918E-5</v>
      </c>
      <c r="K810" s="53">
        <f t="shared" si="83"/>
        <v>-9.4270376383201286E-3</v>
      </c>
      <c r="L810" s="54">
        <f t="shared" si="84"/>
        <v>-1.462840557433997E-2</v>
      </c>
      <c r="U810" s="34">
        <v>8.2862702119161913E-3</v>
      </c>
      <c r="V810">
        <v>809</v>
      </c>
    </row>
    <row r="811" spans="3:22" x14ac:dyDescent="0.2">
      <c r="C811">
        <f t="shared" si="81"/>
        <v>8.089999999999872</v>
      </c>
      <c r="D811" s="1">
        <v>41186</v>
      </c>
      <c r="E811">
        <v>5827.78</v>
      </c>
      <c r="F811" s="2">
        <f t="shared" si="82"/>
        <v>3.3815040311990785E-4</v>
      </c>
      <c r="G811" s="2">
        <f t="shared" si="85"/>
        <v>5.7973946413302276E-3</v>
      </c>
      <c r="H811" s="29">
        <f t="shared" si="87"/>
        <v>-4.3446104701826415E-4</v>
      </c>
      <c r="I811">
        <f t="shared" si="86"/>
        <v>3.360978462732444E-5</v>
      </c>
      <c r="K811" s="53">
        <f t="shared" si="83"/>
        <v>-9.3283462619861666E-3</v>
      </c>
      <c r="L811" s="54">
        <f t="shared" si="84"/>
        <v>-1.3921217745852603E-2</v>
      </c>
      <c r="U811" s="34">
        <v>8.3136730577137996E-3</v>
      </c>
      <c r="V811">
        <v>810</v>
      </c>
    </row>
    <row r="812" spans="3:22" x14ac:dyDescent="0.2">
      <c r="C812">
        <f t="shared" si="81"/>
        <v>8.0999999999998717</v>
      </c>
      <c r="D812" s="1">
        <v>41187</v>
      </c>
      <c r="E812">
        <v>5871.02</v>
      </c>
      <c r="F812" s="2">
        <f t="shared" si="82"/>
        <v>7.4196349210162715E-3</v>
      </c>
      <c r="G812" s="2">
        <f t="shared" si="85"/>
        <v>6.9659332468965445E-3</v>
      </c>
      <c r="H812" s="29">
        <f t="shared" si="87"/>
        <v>3.4200499348941983E-4</v>
      </c>
      <c r="I812">
        <f t="shared" si="86"/>
        <v>4.8524226000218633E-5</v>
      </c>
      <c r="K812" s="53">
        <f t="shared" si="83"/>
        <v>-1.2046773562780017E-2</v>
      </c>
      <c r="L812" s="54">
        <f t="shared" si="84"/>
        <v>-1.5863179006138768E-2</v>
      </c>
      <c r="U812" s="34">
        <v>8.3483434503883736E-3</v>
      </c>
      <c r="V812">
        <v>811</v>
      </c>
    </row>
    <row r="813" spans="3:22" x14ac:dyDescent="0.2">
      <c r="C813">
        <f t="shared" si="81"/>
        <v>8.1099999999998715</v>
      </c>
      <c r="D813" s="1">
        <v>41190</v>
      </c>
      <c r="E813">
        <v>5841.74</v>
      </c>
      <c r="F813" s="2">
        <f t="shared" si="82"/>
        <v>-4.9872083556180558E-3</v>
      </c>
      <c r="G813" s="2">
        <f t="shared" si="85"/>
        <v>6.9048363321078483E-3</v>
      </c>
      <c r="H813" s="29">
        <f t="shared" si="87"/>
        <v>7.8734264033930579E-5</v>
      </c>
      <c r="I813">
        <f t="shared" si="86"/>
        <v>4.7676764773196562E-5</v>
      </c>
      <c r="K813" s="53">
        <f t="shared" si="83"/>
        <v>-1.1904640884950881E-2</v>
      </c>
      <c r="L813" s="54">
        <f t="shared" si="84"/>
        <v>-1.598431705776512E-2</v>
      </c>
      <c r="U813" s="34">
        <v>8.4841234235579766E-3</v>
      </c>
      <c r="V813">
        <v>812</v>
      </c>
    </row>
    <row r="814" spans="3:22" x14ac:dyDescent="0.2">
      <c r="C814">
        <f t="shared" si="81"/>
        <v>8.1199999999998713</v>
      </c>
      <c r="D814" s="1">
        <v>41191</v>
      </c>
      <c r="E814">
        <v>5810.25</v>
      </c>
      <c r="F814" s="2">
        <f t="shared" si="82"/>
        <v>-5.3905172089137032E-3</v>
      </c>
      <c r="G814" s="2">
        <f t="shared" si="85"/>
        <v>6.5439839117897068E-3</v>
      </c>
      <c r="H814" s="29">
        <f t="shared" si="87"/>
        <v>-8.1775146772260503E-4</v>
      </c>
      <c r="I814">
        <f t="shared" si="86"/>
        <v>4.2823725437762514E-5</v>
      </c>
      <c r="K814" s="53">
        <f t="shared" si="83"/>
        <v>-1.1065172624101279E-2</v>
      </c>
      <c r="L814" s="54">
        <f t="shared" si="84"/>
        <v>-1.6041334528672055E-2</v>
      </c>
      <c r="U814" s="34">
        <v>8.5129994261325947E-3</v>
      </c>
      <c r="V814">
        <v>813</v>
      </c>
    </row>
    <row r="815" spans="3:22" x14ac:dyDescent="0.2">
      <c r="C815">
        <f t="shared" si="81"/>
        <v>8.1299999999998711</v>
      </c>
      <c r="D815" s="1">
        <v>41192</v>
      </c>
      <c r="E815">
        <v>5776.71</v>
      </c>
      <c r="F815" s="2">
        <f t="shared" si="82"/>
        <v>-5.7725571188846914E-3</v>
      </c>
      <c r="G815" s="2">
        <f t="shared" si="85"/>
        <v>6.3200217099838411E-3</v>
      </c>
      <c r="H815" s="29">
        <f t="shared" si="87"/>
        <v>1.6855142653154909E-4</v>
      </c>
      <c r="I815">
        <f t="shared" si="86"/>
        <v>3.9942674414667075E-5</v>
      </c>
      <c r="K815" s="53">
        <f t="shared" si="83"/>
        <v>-1.0544158632064697E-2</v>
      </c>
      <c r="L815" s="54">
        <f t="shared" si="84"/>
        <v>-1.4534017642381318E-2</v>
      </c>
      <c r="U815" s="34">
        <v>8.5438404655560074E-3</v>
      </c>
      <c r="V815">
        <v>814</v>
      </c>
    </row>
    <row r="816" spans="3:22" x14ac:dyDescent="0.2">
      <c r="C816">
        <f t="shared" si="81"/>
        <v>8.1399999999998709</v>
      </c>
      <c r="D816" s="1">
        <v>41193</v>
      </c>
      <c r="E816">
        <v>5829.75</v>
      </c>
      <c r="F816" s="2">
        <f t="shared" si="82"/>
        <v>9.1816968482059114E-3</v>
      </c>
      <c r="G816" s="2">
        <f t="shared" si="85"/>
        <v>5.8801926367526691E-3</v>
      </c>
      <c r="H816" s="29">
        <f t="shared" si="87"/>
        <v>8.9029560481531658E-4</v>
      </c>
      <c r="I816">
        <f t="shared" si="86"/>
        <v>3.4576665445320309E-5</v>
      </c>
      <c r="K816" s="53">
        <f t="shared" si="83"/>
        <v>-9.5209632026120074E-3</v>
      </c>
      <c r="L816" s="54">
        <f t="shared" si="84"/>
        <v>-1.278907803464486E-2</v>
      </c>
      <c r="U816" s="34">
        <v>8.6008142703883905E-3</v>
      </c>
      <c r="V816">
        <v>815</v>
      </c>
    </row>
    <row r="817" spans="3:22" x14ac:dyDescent="0.2">
      <c r="C817">
        <f t="shared" si="81"/>
        <v>8.1499999999998707</v>
      </c>
      <c r="D817" s="1">
        <v>41194</v>
      </c>
      <c r="E817">
        <v>5793.32</v>
      </c>
      <c r="F817" s="2">
        <f t="shared" si="82"/>
        <v>-6.2489815172177554E-3</v>
      </c>
      <c r="G817" s="2">
        <f t="shared" si="85"/>
        <v>7.4147726224861555E-3</v>
      </c>
      <c r="H817" s="29">
        <f t="shared" si="87"/>
        <v>9.116560742008506E-4</v>
      </c>
      <c r="I817">
        <f t="shared" si="86"/>
        <v>5.4978853043170221E-5</v>
      </c>
      <c r="K817" s="53">
        <f t="shared" si="83"/>
        <v>-1.3090930089968728E-2</v>
      </c>
      <c r="L817" s="54">
        <f t="shared" si="84"/>
        <v>-1.6337684452616047E-2</v>
      </c>
      <c r="U817" s="34">
        <v>8.6076980974494344E-3</v>
      </c>
      <c r="V817">
        <v>816</v>
      </c>
    </row>
    <row r="818" spans="3:22" x14ac:dyDescent="0.2">
      <c r="C818">
        <f t="shared" si="81"/>
        <v>8.1599999999998705</v>
      </c>
      <c r="D818" s="1">
        <v>41197</v>
      </c>
      <c r="E818">
        <v>5805.61</v>
      </c>
      <c r="F818" s="2">
        <f t="shared" si="82"/>
        <v>2.1214087949570359E-3</v>
      </c>
      <c r="G818" s="2">
        <f t="shared" si="85"/>
        <v>7.1154974456307564E-3</v>
      </c>
      <c r="H818" s="29">
        <f t="shared" si="87"/>
        <v>-2.4121601201094746E-4</v>
      </c>
      <c r="I818">
        <f t="shared" si="86"/>
        <v>5.0630303898777821E-5</v>
      </c>
      <c r="K818" s="53">
        <f t="shared" si="83"/>
        <v>-1.2394711918537974E-2</v>
      </c>
      <c r="L818" s="54">
        <f t="shared" si="84"/>
        <v>-1.6794338367397091E-2</v>
      </c>
      <c r="U818" s="34">
        <v>8.700449545970379E-3</v>
      </c>
      <c r="V818">
        <v>817</v>
      </c>
    </row>
    <row r="819" spans="3:22" x14ac:dyDescent="0.2">
      <c r="C819">
        <f t="shared" si="81"/>
        <v>8.1699999999998703</v>
      </c>
      <c r="D819" s="1">
        <v>41198</v>
      </c>
      <c r="E819">
        <v>5870.54</v>
      </c>
      <c r="F819" s="2">
        <f t="shared" si="82"/>
        <v>1.1184009948997709E-2</v>
      </c>
      <c r="G819" s="2">
        <f t="shared" si="85"/>
        <v>7.0811070027065595E-3</v>
      </c>
      <c r="H819" s="29">
        <f t="shared" si="87"/>
        <v>1.0661738067770155E-3</v>
      </c>
      <c r="I819">
        <f t="shared" si="86"/>
        <v>5.0142076383779878E-5</v>
      </c>
      <c r="K819" s="53">
        <f t="shared" si="83"/>
        <v>-1.2314707784753944E-2</v>
      </c>
      <c r="L819" s="54">
        <f t="shared" si="84"/>
        <v>-1.5406944414825098E-2</v>
      </c>
      <c r="U819" s="34">
        <v>8.702690736788421E-3</v>
      </c>
      <c r="V819">
        <v>818</v>
      </c>
    </row>
    <row r="820" spans="3:22" x14ac:dyDescent="0.2">
      <c r="C820">
        <f t="shared" si="81"/>
        <v>8.17999999999987</v>
      </c>
      <c r="D820" s="1">
        <v>41199</v>
      </c>
      <c r="E820">
        <v>5910.91</v>
      </c>
      <c r="F820" s="2">
        <f t="shared" si="82"/>
        <v>6.8767098086377487E-3</v>
      </c>
      <c r="G820" s="2">
        <f t="shared" si="85"/>
        <v>5.7181210165355061E-3</v>
      </c>
      <c r="H820" s="29">
        <f t="shared" si="87"/>
        <v>1.4722346524300377E-3</v>
      </c>
      <c r="I820">
        <f t="shared" si="86"/>
        <v>3.2696907959745048E-5</v>
      </c>
      <c r="K820" s="53">
        <f t="shared" si="83"/>
        <v>-9.1439282334774552E-3</v>
      </c>
      <c r="L820" s="54">
        <f t="shared" si="84"/>
        <v>-1.1830104017895587E-2</v>
      </c>
      <c r="U820" s="34">
        <v>8.7474123393307401E-3</v>
      </c>
      <c r="V820">
        <v>819</v>
      </c>
    </row>
    <row r="821" spans="3:22" x14ac:dyDescent="0.2">
      <c r="C821">
        <f t="shared" si="81"/>
        <v>8.1899999999998698</v>
      </c>
      <c r="D821" s="1">
        <v>41200</v>
      </c>
      <c r="E821">
        <v>5917.05</v>
      </c>
      <c r="F821" s="2">
        <f t="shared" si="82"/>
        <v>1.0387571456849098E-3</v>
      </c>
      <c r="G821" s="2">
        <f t="shared" si="85"/>
        <v>4.8021416684059185E-3</v>
      </c>
      <c r="H821" s="29">
        <f t="shared" si="87"/>
        <v>1.542295326686538E-3</v>
      </c>
      <c r="I821">
        <f t="shared" si="86"/>
        <v>2.3060564603440379E-5</v>
      </c>
      <c r="K821" s="53">
        <f t="shared" si="83"/>
        <v>-7.0130416242908744E-3</v>
      </c>
      <c r="L821" s="54">
        <f t="shared" si="84"/>
        <v>-9.6291567344525073E-3</v>
      </c>
      <c r="U821" s="34">
        <v>8.7655956096288623E-3</v>
      </c>
      <c r="V821">
        <v>820</v>
      </c>
    </row>
    <row r="822" spans="3:22" x14ac:dyDescent="0.2">
      <c r="C822">
        <f t="shared" si="81"/>
        <v>8.1999999999998696</v>
      </c>
      <c r="D822" s="1">
        <v>41201</v>
      </c>
      <c r="E822">
        <v>5896.15</v>
      </c>
      <c r="F822" s="2">
        <f t="shared" si="82"/>
        <v>-3.5321655216705716E-3</v>
      </c>
      <c r="G822" s="2">
        <f t="shared" si="85"/>
        <v>6.1782066399826731E-3</v>
      </c>
      <c r="H822" s="29">
        <f t="shared" si="87"/>
        <v>4.4711528241785369E-4</v>
      </c>
      <c r="I822">
        <f t="shared" si="86"/>
        <v>3.8170237286325993E-5</v>
      </c>
      <c r="K822" s="53">
        <f t="shared" si="83"/>
        <v>-1.0214247445460525E-2</v>
      </c>
      <c r="L822" s="54">
        <f t="shared" si="84"/>
        <v>-1.3925542599890843E-2</v>
      </c>
      <c r="U822" s="34">
        <v>8.7771608672531087E-3</v>
      </c>
      <c r="V822">
        <v>821</v>
      </c>
    </row>
    <row r="823" spans="3:22" x14ac:dyDescent="0.2">
      <c r="C823">
        <f t="shared" si="81"/>
        <v>8.2099999999998694</v>
      </c>
      <c r="D823" s="1">
        <v>41204</v>
      </c>
      <c r="E823">
        <v>5882.91</v>
      </c>
      <c r="F823" s="2">
        <f t="shared" si="82"/>
        <v>-2.2455331021089542E-3</v>
      </c>
      <c r="G823" s="2">
        <f t="shared" si="85"/>
        <v>7.0227900517161315E-3</v>
      </c>
      <c r="H823" s="29">
        <f t="shared" si="87"/>
        <v>7.2128280776876383E-4</v>
      </c>
      <c r="I823">
        <f t="shared" si="86"/>
        <v>4.9319580110483068E-5</v>
      </c>
      <c r="K823" s="53">
        <f t="shared" si="83"/>
        <v>-1.2179042269796818E-2</v>
      </c>
      <c r="L823" s="54">
        <f t="shared" si="84"/>
        <v>-1.5616169898876224E-2</v>
      </c>
      <c r="U823" s="34">
        <v>8.8414848080837771E-3</v>
      </c>
      <c r="V823">
        <v>822</v>
      </c>
    </row>
    <row r="824" spans="3:22" x14ac:dyDescent="0.2">
      <c r="C824">
        <f t="shared" si="81"/>
        <v>8.2199999999998692</v>
      </c>
      <c r="D824" s="1">
        <v>41205</v>
      </c>
      <c r="E824">
        <v>5797.91</v>
      </c>
      <c r="F824" s="2">
        <f t="shared" si="82"/>
        <v>-1.4448631714576665E-2</v>
      </c>
      <c r="G824" s="2">
        <f t="shared" si="85"/>
        <v>8.8174175132662586E-3</v>
      </c>
      <c r="H824" s="29">
        <f t="shared" si="87"/>
        <v>-1.8452864279753234E-4</v>
      </c>
      <c r="I824">
        <f t="shared" si="86"/>
        <v>7.7746851603254533E-5</v>
      </c>
      <c r="K824" s="53">
        <f t="shared" si="83"/>
        <v>-1.6353970049669268E-2</v>
      </c>
      <c r="L824" s="54">
        <f t="shared" si="84"/>
        <v>-2.0696909129314971E-2</v>
      </c>
      <c r="U824" s="34">
        <v>8.8676142005958969E-3</v>
      </c>
      <c r="V824">
        <v>823</v>
      </c>
    </row>
    <row r="825" spans="3:22" x14ac:dyDescent="0.2">
      <c r="C825">
        <f t="shared" si="81"/>
        <v>8.229999999999869</v>
      </c>
      <c r="D825" s="1">
        <v>41206</v>
      </c>
      <c r="E825">
        <v>5804.78</v>
      </c>
      <c r="F825" s="2">
        <f t="shared" si="82"/>
        <v>1.1849097347147453E-3</v>
      </c>
      <c r="G825" s="2">
        <f t="shared" si="85"/>
        <v>7.0432298602525539E-3</v>
      </c>
      <c r="H825" s="29">
        <f t="shared" si="87"/>
        <v>5.112180425624113E-4</v>
      </c>
      <c r="I825">
        <f t="shared" si="86"/>
        <v>4.9607086864353209E-5</v>
      </c>
      <c r="K825" s="53">
        <f t="shared" si="83"/>
        <v>-1.2226592374931327E-2</v>
      </c>
      <c r="L825" s="54">
        <f t="shared" si="84"/>
        <v>-1.5873784769217084E-2</v>
      </c>
      <c r="U825" s="34">
        <v>8.9455729001663986E-3</v>
      </c>
      <c r="V825">
        <v>824</v>
      </c>
    </row>
    <row r="826" spans="3:22" x14ac:dyDescent="0.2">
      <c r="C826">
        <f t="shared" si="81"/>
        <v>8.2399999999998688</v>
      </c>
      <c r="D826" s="1">
        <v>41207</v>
      </c>
      <c r="E826">
        <v>5805.05</v>
      </c>
      <c r="F826" s="2">
        <f t="shared" si="82"/>
        <v>4.6513390688396328E-5</v>
      </c>
      <c r="G826" s="2">
        <f t="shared" si="85"/>
        <v>7.3739951371903653E-3</v>
      </c>
      <c r="H826" s="29">
        <f t="shared" si="87"/>
        <v>-4.0230030318934019E-4</v>
      </c>
      <c r="I826">
        <f t="shared" si="86"/>
        <v>5.4375804283307157E-5</v>
      </c>
      <c r="K826" s="53">
        <f t="shared" si="83"/>
        <v>-1.2996067473742136E-2</v>
      </c>
      <c r="L826" s="54">
        <f t="shared" si="84"/>
        <v>-1.7556778213779645E-2</v>
      </c>
      <c r="U826" s="34">
        <v>8.9530035819844755E-3</v>
      </c>
      <c r="V826">
        <v>825</v>
      </c>
    </row>
    <row r="827" spans="3:22" x14ac:dyDescent="0.2">
      <c r="C827">
        <f t="shared" si="81"/>
        <v>8.2499999999998685</v>
      </c>
      <c r="D827" s="1">
        <v>41208</v>
      </c>
      <c r="E827">
        <v>5806.71</v>
      </c>
      <c r="F827" s="2">
        <f t="shared" si="82"/>
        <v>2.8595791595242837E-4</v>
      </c>
      <c r="G827" s="2">
        <f t="shared" si="85"/>
        <v>7.7225914490792243E-3</v>
      </c>
      <c r="H827" s="29">
        <f t="shared" si="87"/>
        <v>2.5119364012767822E-4</v>
      </c>
      <c r="I827">
        <f t="shared" si="86"/>
        <v>5.9638418689391555E-5</v>
      </c>
      <c r="K827" s="53">
        <f t="shared" si="83"/>
        <v>-1.380702376280326E-2</v>
      </c>
      <c r="L827" s="54">
        <f t="shared" si="84"/>
        <v>-1.7714240559523753E-2</v>
      </c>
      <c r="U827" s="34">
        <v>8.9623381217565079E-3</v>
      </c>
      <c r="V827">
        <v>826</v>
      </c>
    </row>
    <row r="828" spans="3:22" x14ac:dyDescent="0.2">
      <c r="C828">
        <f t="shared" si="81"/>
        <v>8.2599999999998683</v>
      </c>
      <c r="D828" s="1">
        <v>41211</v>
      </c>
      <c r="E828">
        <v>5795.1</v>
      </c>
      <c r="F828" s="2">
        <f t="shared" si="82"/>
        <v>-1.9994110262092635E-3</v>
      </c>
      <c r="G828" s="2">
        <f t="shared" si="85"/>
        <v>9.6940093465552133E-3</v>
      </c>
      <c r="H828" s="29">
        <f t="shared" si="87"/>
        <v>-1.6088834198895173E-4</v>
      </c>
      <c r="I828">
        <f t="shared" si="86"/>
        <v>9.3973817211099833E-5</v>
      </c>
      <c r="K828" s="53">
        <f t="shared" si="83"/>
        <v>-1.839322759744259E-2</v>
      </c>
      <c r="L828" s="54">
        <f t="shared" si="84"/>
        <v>-2.2712526376279712E-2</v>
      </c>
      <c r="U828" s="34">
        <v>9.0891298391202469E-3</v>
      </c>
      <c r="V828">
        <v>827</v>
      </c>
    </row>
    <row r="829" spans="3:22" x14ac:dyDescent="0.2">
      <c r="C829">
        <f t="shared" si="81"/>
        <v>8.2699999999998681</v>
      </c>
      <c r="D829" s="1">
        <v>41212</v>
      </c>
      <c r="E829">
        <v>5849.9</v>
      </c>
      <c r="F829" s="2">
        <f t="shared" si="82"/>
        <v>9.4562647754135032E-3</v>
      </c>
      <c r="G829" s="2">
        <f t="shared" si="85"/>
        <v>9.7120151189869254E-3</v>
      </c>
      <c r="H829" s="29">
        <f t="shared" si="87"/>
        <v>-3.3366285934737227E-4</v>
      </c>
      <c r="I829">
        <f t="shared" si="86"/>
        <v>9.4323237671430616E-5</v>
      </c>
      <c r="K829" s="53">
        <f t="shared" si="83"/>
        <v>-1.8435115287859568E-2</v>
      </c>
      <c r="L829" s="54">
        <f t="shared" si="84"/>
        <v>-2.2927188584055111E-2</v>
      </c>
      <c r="U829" s="34">
        <v>9.1090990176661002E-3</v>
      </c>
      <c r="V829">
        <v>828</v>
      </c>
    </row>
    <row r="830" spans="3:22" x14ac:dyDescent="0.2">
      <c r="C830">
        <f t="shared" si="81"/>
        <v>8.2799999999998679</v>
      </c>
      <c r="D830" s="1">
        <v>41213</v>
      </c>
      <c r="E830">
        <v>5782.7</v>
      </c>
      <c r="F830" s="2">
        <f t="shared" si="82"/>
        <v>-1.1487375852578641E-2</v>
      </c>
      <c r="G830" s="2">
        <f t="shared" si="85"/>
        <v>8.9774122934096652E-3</v>
      </c>
      <c r="H830" s="29">
        <f t="shared" si="87"/>
        <v>-2.1700714254690111E-3</v>
      </c>
      <c r="I830">
        <f t="shared" si="86"/>
        <v>8.059393148586299E-5</v>
      </c>
      <c r="K830" s="53">
        <f t="shared" si="83"/>
        <v>-1.6726173566313514E-2</v>
      </c>
      <c r="L830" s="54">
        <f t="shared" si="84"/>
        <v>-2.3054655428630694E-2</v>
      </c>
      <c r="U830" s="34">
        <v>9.1705237658921135E-3</v>
      </c>
      <c r="V830">
        <v>829</v>
      </c>
    </row>
    <row r="831" spans="3:22" x14ac:dyDescent="0.2">
      <c r="C831">
        <f t="shared" si="81"/>
        <v>8.2899999999998677</v>
      </c>
      <c r="D831" s="1">
        <v>41214</v>
      </c>
      <c r="E831">
        <v>5861.92</v>
      </c>
      <c r="F831" s="2">
        <f t="shared" si="82"/>
        <v>1.3699482940495056E-2</v>
      </c>
      <c r="G831" s="2">
        <f t="shared" si="85"/>
        <v>8.1772188361795284E-3</v>
      </c>
      <c r="H831" s="29">
        <f t="shared" si="87"/>
        <v>-9.039988459879966E-4</v>
      </c>
      <c r="I831">
        <f t="shared" si="86"/>
        <v>6.6866907894769286E-5</v>
      </c>
      <c r="K831" s="53">
        <f t="shared" si="83"/>
        <v>-1.4864645218264794E-2</v>
      </c>
      <c r="L831" s="54">
        <f t="shared" si="84"/>
        <v>-1.9927054501100962E-2</v>
      </c>
      <c r="U831" s="34">
        <v>9.1816968482059114E-3</v>
      </c>
      <c r="V831">
        <v>830</v>
      </c>
    </row>
    <row r="832" spans="3:22" x14ac:dyDescent="0.2">
      <c r="C832">
        <f t="shared" si="81"/>
        <v>8.2999999999998675</v>
      </c>
      <c r="D832" s="1">
        <v>41215</v>
      </c>
      <c r="E832">
        <v>5868.55</v>
      </c>
      <c r="F832" s="2">
        <f t="shared" si="82"/>
        <v>1.1310287414363351E-3</v>
      </c>
      <c r="G832" s="2">
        <f t="shared" si="85"/>
        <v>6.5028195166164657E-3</v>
      </c>
      <c r="H832" s="29">
        <f t="shared" si="87"/>
        <v>-4.3767941967730594E-4</v>
      </c>
      <c r="I832">
        <f t="shared" si="86"/>
        <v>4.2286661665688007E-5</v>
      </c>
      <c r="K832" s="53">
        <f t="shared" si="83"/>
        <v>-1.0969409920903832E-2</v>
      </c>
      <c r="L832" s="54">
        <f t="shared" si="84"/>
        <v>-1.556549977742931E-2</v>
      </c>
      <c r="U832" s="34">
        <v>9.1819794414627065E-3</v>
      </c>
      <c r="V832">
        <v>831</v>
      </c>
    </row>
    <row r="833" spans="3:22" x14ac:dyDescent="0.2">
      <c r="C833">
        <f t="shared" si="81"/>
        <v>8.3099999999998673</v>
      </c>
      <c r="D833" s="1">
        <v>41218</v>
      </c>
      <c r="E833">
        <v>5839.06</v>
      </c>
      <c r="F833" s="2">
        <f t="shared" si="82"/>
        <v>-5.0250913769158689E-3</v>
      </c>
      <c r="G833" s="2">
        <f t="shared" si="85"/>
        <v>7.0920962164793986E-3</v>
      </c>
      <c r="H833" s="29">
        <f t="shared" si="87"/>
        <v>-7.1563524715799747E-4</v>
      </c>
      <c r="I833">
        <f t="shared" si="86"/>
        <v>5.0297828743801398E-5</v>
      </c>
      <c r="K833" s="53">
        <f t="shared" si="83"/>
        <v>-1.234027251885177E-2</v>
      </c>
      <c r="L833" s="54">
        <f t="shared" si="84"/>
        <v>-1.7214318202857938E-2</v>
      </c>
      <c r="U833" s="34">
        <v>9.1928148639073282E-3</v>
      </c>
      <c r="V833">
        <v>832</v>
      </c>
    </row>
    <row r="834" spans="3:22" x14ac:dyDescent="0.2">
      <c r="C834">
        <f t="shared" si="81"/>
        <v>8.3199999999998671</v>
      </c>
      <c r="D834" s="1">
        <v>41219</v>
      </c>
      <c r="E834">
        <v>5884.9</v>
      </c>
      <c r="F834" s="2">
        <f t="shared" si="82"/>
        <v>7.8505786890354923E-3</v>
      </c>
      <c r="G834" s="2">
        <f t="shared" si="85"/>
        <v>7.2377143675762369E-3</v>
      </c>
      <c r="H834" s="29">
        <f t="shared" si="87"/>
        <v>1.5142857932032184E-3</v>
      </c>
      <c r="I834">
        <f t="shared" si="86"/>
        <v>5.2384509266619488E-5</v>
      </c>
      <c r="K834" s="53">
        <f t="shared" si="83"/>
        <v>-1.2679030995077657E-2</v>
      </c>
      <c r="L834" s="54">
        <f t="shared" si="84"/>
        <v>-1.5323155638722608E-2</v>
      </c>
      <c r="U834" s="34">
        <v>9.2309826572256615E-3</v>
      </c>
      <c r="V834">
        <v>833</v>
      </c>
    </row>
    <row r="835" spans="3:22" x14ac:dyDescent="0.2">
      <c r="C835">
        <f t="shared" si="81"/>
        <v>8.3299999999998668</v>
      </c>
      <c r="D835" s="1">
        <v>41220</v>
      </c>
      <c r="E835">
        <v>5791.63</v>
      </c>
      <c r="F835" s="2">
        <f t="shared" si="82"/>
        <v>-1.5849037366820085E-2</v>
      </c>
      <c r="G835" s="2">
        <f t="shared" si="85"/>
        <v>6.3587556167323733E-3</v>
      </c>
      <c r="H835" s="29">
        <f t="shared" si="87"/>
        <v>-1.8910891695026467E-4</v>
      </c>
      <c r="I835">
        <f t="shared" si="86"/>
        <v>4.0433772993325508E-5</v>
      </c>
      <c r="K835" s="53">
        <f t="shared" si="83"/>
        <v>-1.0634267173682439E-2</v>
      </c>
      <c r="L835" s="54">
        <f t="shared" si="84"/>
        <v>-1.4981786527480875E-2</v>
      </c>
      <c r="U835" s="34">
        <v>9.2661364177188954E-3</v>
      </c>
      <c r="V835">
        <v>834</v>
      </c>
    </row>
    <row r="836" spans="3:22" x14ac:dyDescent="0.2">
      <c r="C836">
        <f t="shared" ref="C836:C899" si="88">C835+tstep</f>
        <v>8.3399999999998666</v>
      </c>
      <c r="D836" s="1">
        <v>41221</v>
      </c>
      <c r="E836">
        <v>5776.05</v>
      </c>
      <c r="F836" s="2">
        <f t="shared" ref="F836:F899" si="89">E836/E835-1</f>
        <v>-2.690088973225091E-3</v>
      </c>
      <c r="G836" s="2">
        <f t="shared" si="85"/>
        <v>1.0660977190853236E-2</v>
      </c>
      <c r="H836" s="29">
        <f t="shared" si="87"/>
        <v>-4.6276915334161341E-4</v>
      </c>
      <c r="I836">
        <f t="shared" si="86"/>
        <v>1.1365643466389296E-4</v>
      </c>
      <c r="K836" s="53">
        <f t="shared" si="83"/>
        <v>-2.064273118629115E-2</v>
      </c>
      <c r="L836" s="54">
        <f t="shared" si="84"/>
        <v>-2.5263910776480932E-2</v>
      </c>
      <c r="U836" s="34">
        <v>9.3390974644564917E-3</v>
      </c>
      <c r="V836">
        <v>835</v>
      </c>
    </row>
    <row r="837" spans="3:22" x14ac:dyDescent="0.2">
      <c r="C837">
        <f t="shared" si="88"/>
        <v>8.3499999999998664</v>
      </c>
      <c r="D837" s="1">
        <v>41222</v>
      </c>
      <c r="E837">
        <v>5769.68</v>
      </c>
      <c r="F837" s="2">
        <f t="shared" si="89"/>
        <v>-1.1028297885232741E-3</v>
      </c>
      <c r="G837" s="2">
        <f t="shared" si="85"/>
        <v>1.0681900423769427E-2</v>
      </c>
      <c r="H837" s="29">
        <f t="shared" si="87"/>
        <v>-6.0164792378918368E-4</v>
      </c>
      <c r="I837">
        <f t="shared" si="86"/>
        <v>1.1410299666332546E-4</v>
      </c>
      <c r="K837" s="53">
        <f t="shared" si="83"/>
        <v>-2.0691405904703791E-2</v>
      </c>
      <c r="L837" s="54">
        <f t="shared" si="84"/>
        <v>-2.5451464265341145E-2</v>
      </c>
      <c r="U837" s="34">
        <v>9.3397356713631474E-3</v>
      </c>
      <c r="V837">
        <v>836</v>
      </c>
    </row>
    <row r="838" spans="3:22" x14ac:dyDescent="0.2">
      <c r="C838">
        <f t="shared" si="88"/>
        <v>8.3599999999998662</v>
      </c>
      <c r="D838" s="1">
        <v>41225</v>
      </c>
      <c r="E838">
        <v>5767.27</v>
      </c>
      <c r="F838" s="2">
        <f t="shared" si="89"/>
        <v>-4.1770080836367462E-4</v>
      </c>
      <c r="G838" s="2">
        <f t="shared" si="85"/>
        <v>1.068667194233843E-2</v>
      </c>
      <c r="H838" s="29">
        <f t="shared" si="87"/>
        <v>-4.4347690200462474E-4</v>
      </c>
      <c r="I838">
        <f t="shared" si="86"/>
        <v>1.1420495720316342E-4</v>
      </c>
      <c r="K838" s="53">
        <f t="shared" si="83"/>
        <v>-2.0702506116782739E-2</v>
      </c>
      <c r="L838" s="54">
        <f t="shared" si="84"/>
        <v>-2.5304393455635534E-2</v>
      </c>
      <c r="U838" s="34">
        <v>9.3467384335657044E-3</v>
      </c>
      <c r="V838">
        <v>837</v>
      </c>
    </row>
    <row r="839" spans="3:22" x14ac:dyDescent="0.2">
      <c r="C839">
        <f t="shared" si="88"/>
        <v>8.369999999999866</v>
      </c>
      <c r="D839" s="1">
        <v>41226</v>
      </c>
      <c r="E839">
        <v>5786.25</v>
      </c>
      <c r="F839" s="2">
        <f t="shared" si="89"/>
        <v>3.2909851628240006E-3</v>
      </c>
      <c r="G839" s="2">
        <f t="shared" si="85"/>
        <v>1.0941069670346295E-2</v>
      </c>
      <c r="H839" s="29">
        <f t="shared" si="87"/>
        <v>-1.060004863263575E-3</v>
      </c>
      <c r="I839">
        <f t="shared" si="86"/>
        <v>1.197070055313716E-4</v>
      </c>
      <c r="K839" s="53">
        <f t="shared" si="83"/>
        <v>-2.1294323730494655E-2</v>
      </c>
      <c r="L839" s="54">
        <f t="shared" si="84"/>
        <v>-2.65127390306064E-2</v>
      </c>
      <c r="U839" s="34">
        <v>9.3570740836170785E-3</v>
      </c>
      <c r="V839">
        <v>838</v>
      </c>
    </row>
    <row r="840" spans="3:22" x14ac:dyDescent="0.2">
      <c r="C840">
        <f t="shared" si="88"/>
        <v>8.3799999999998658</v>
      </c>
      <c r="D840" s="1">
        <v>41227</v>
      </c>
      <c r="E840">
        <v>5722.01</v>
      </c>
      <c r="F840" s="2">
        <f t="shared" si="89"/>
        <v>-1.110218189673795E-2</v>
      </c>
      <c r="G840" s="2">
        <f t="shared" si="85"/>
        <v>1.1001641647062374E-2</v>
      </c>
      <c r="H840" s="29">
        <f t="shared" si="87"/>
        <v>-1.0214854676795059E-3</v>
      </c>
      <c r="I840">
        <f t="shared" si="86"/>
        <v>1.210361189303773E-4</v>
      </c>
      <c r="K840" s="53">
        <f t="shared" si="83"/>
        <v>-2.1435235219754555E-2</v>
      </c>
      <c r="L840" s="54">
        <f t="shared" si="84"/>
        <v>-2.6615131124282231E-2</v>
      </c>
      <c r="U840" s="34">
        <v>9.4029913121003172E-3</v>
      </c>
      <c r="V840">
        <v>839</v>
      </c>
    </row>
    <row r="841" spans="3:22" x14ac:dyDescent="0.2">
      <c r="C841">
        <f t="shared" si="88"/>
        <v>8.3899999999998656</v>
      </c>
      <c r="D841" s="1">
        <v>41228</v>
      </c>
      <c r="E841">
        <v>5677.75</v>
      </c>
      <c r="F841" s="2">
        <f t="shared" si="89"/>
        <v>-7.7350441540647852E-3</v>
      </c>
      <c r="G841" s="2">
        <f t="shared" si="85"/>
        <v>1.0390740405740867E-2</v>
      </c>
      <c r="H841" s="29">
        <f t="shared" si="87"/>
        <v>-3.1649381771354903E-3</v>
      </c>
      <c r="I841">
        <f t="shared" si="86"/>
        <v>1.0796748617949588E-4</v>
      </c>
      <c r="K841" s="53">
        <f t="shared" si="83"/>
        <v>-2.001406641575736E-2</v>
      </c>
      <c r="L841" s="54">
        <f t="shared" si="84"/>
        <v>-2.7337415029741019E-2</v>
      </c>
      <c r="U841" s="34">
        <v>9.4282148187587733E-3</v>
      </c>
      <c r="V841">
        <v>840</v>
      </c>
    </row>
    <row r="842" spans="3:22" x14ac:dyDescent="0.2">
      <c r="C842">
        <f t="shared" si="88"/>
        <v>8.3999999999998654</v>
      </c>
      <c r="D842" s="1">
        <v>41229</v>
      </c>
      <c r="E842">
        <v>5605.59</v>
      </c>
      <c r="F842" s="2">
        <f t="shared" si="89"/>
        <v>-1.2709259830038233E-2</v>
      </c>
      <c r="G842" s="2">
        <f t="shared" si="85"/>
        <v>9.7938206961810451E-3</v>
      </c>
      <c r="H842" s="29">
        <f t="shared" si="87"/>
        <v>-4.5489670342829473E-3</v>
      </c>
      <c r="I842">
        <f t="shared" si="86"/>
        <v>9.5918923828944169E-5</v>
      </c>
      <c r="K842" s="53">
        <f t="shared" si="83"/>
        <v>-1.8625423518449792E-2</v>
      </c>
      <c r="L842" s="54">
        <f t="shared" si="84"/>
        <v>-2.7332800989580908E-2</v>
      </c>
      <c r="U842" s="34">
        <v>9.4562647754135032E-3</v>
      </c>
      <c r="V842">
        <v>841</v>
      </c>
    </row>
    <row r="843" spans="3:22" x14ac:dyDescent="0.2">
      <c r="C843">
        <f t="shared" si="88"/>
        <v>8.4099999999998651</v>
      </c>
      <c r="D843" s="1">
        <v>41232</v>
      </c>
      <c r="E843">
        <v>5737.66</v>
      </c>
      <c r="F843" s="2">
        <f t="shared" si="89"/>
        <v>2.3560410233356199E-2</v>
      </c>
      <c r="G843" s="2">
        <f t="shared" si="85"/>
        <v>7.998827989162148E-3</v>
      </c>
      <c r="H843" s="29">
        <f t="shared" si="87"/>
        <v>-1.69041687325574E-3</v>
      </c>
      <c r="I843">
        <f t="shared" si="86"/>
        <v>6.3981249200203776E-5</v>
      </c>
      <c r="K843" s="53">
        <f t="shared" si="83"/>
        <v>-1.4449646050557565E-2</v>
      </c>
      <c r="L843" s="54">
        <f t="shared" si="84"/>
        <v>-2.0298473360661474E-2</v>
      </c>
      <c r="U843" s="34">
        <v>9.4994925387215101E-3</v>
      </c>
      <c r="V843">
        <v>842</v>
      </c>
    </row>
    <row r="844" spans="3:22" x14ac:dyDescent="0.2">
      <c r="C844">
        <f t="shared" si="88"/>
        <v>8.4199999999998649</v>
      </c>
      <c r="D844" s="1">
        <v>41233</v>
      </c>
      <c r="E844">
        <v>5748.1</v>
      </c>
      <c r="F844" s="2">
        <f t="shared" si="89"/>
        <v>1.8195571016756951E-3</v>
      </c>
      <c r="G844" s="2">
        <f t="shared" si="85"/>
        <v>4.7058056243566146E-3</v>
      </c>
      <c r="H844" s="29">
        <f t="shared" si="87"/>
        <v>-2.29351903199172E-3</v>
      </c>
      <c r="I844">
        <f t="shared" si="86"/>
        <v>2.2144606574226347E-5</v>
      </c>
      <c r="K844" s="53">
        <f t="shared" si="83"/>
        <v>-6.788930473023271E-3</v>
      </c>
      <c r="L844" s="54">
        <f t="shared" si="84"/>
        <v>-1.3240859941863161E-2</v>
      </c>
      <c r="U844" s="34">
        <v>9.5929378139791854E-3</v>
      </c>
      <c r="V844">
        <v>843</v>
      </c>
    </row>
    <row r="845" spans="3:22" x14ac:dyDescent="0.2">
      <c r="C845">
        <f t="shared" si="88"/>
        <v>8.4299999999998647</v>
      </c>
      <c r="D845" s="1">
        <v>41234</v>
      </c>
      <c r="E845">
        <v>5752.03</v>
      </c>
      <c r="F845" s="2">
        <f t="shared" si="89"/>
        <v>6.8370418051166837E-4</v>
      </c>
      <c r="G845" s="2">
        <f t="shared" si="85"/>
        <v>4.8389857211669322E-3</v>
      </c>
      <c r="H845" s="29">
        <f t="shared" si="87"/>
        <v>-6.4024487725854455E-4</v>
      </c>
      <c r="I845">
        <f t="shared" si="86"/>
        <v>2.3415782809657457E-5</v>
      </c>
      <c r="K845" s="53">
        <f t="shared" si="83"/>
        <v>-7.0987537081025074E-3</v>
      </c>
      <c r="L845" s="54">
        <f t="shared" si="84"/>
        <v>-1.1897409022209223E-2</v>
      </c>
      <c r="U845" s="34">
        <v>9.6031016785815826E-3</v>
      </c>
      <c r="V845">
        <v>844</v>
      </c>
    </row>
    <row r="846" spans="3:22" x14ac:dyDescent="0.2">
      <c r="C846">
        <f t="shared" si="88"/>
        <v>8.4399999999998645</v>
      </c>
      <c r="D846" s="1">
        <v>41235</v>
      </c>
      <c r="E846">
        <v>5791.03</v>
      </c>
      <c r="F846" s="2">
        <f t="shared" si="89"/>
        <v>6.7802149849705007E-3</v>
      </c>
      <c r="G846" s="2">
        <f t="shared" si="85"/>
        <v>4.8356432805365815E-3</v>
      </c>
      <c r="H846" s="29">
        <f t="shared" si="87"/>
        <v>3.0678551856101467E-4</v>
      </c>
      <c r="I846">
        <f t="shared" si="86"/>
        <v>2.3383445936598591E-5</v>
      </c>
      <c r="K846" s="53">
        <f t="shared" si="83"/>
        <v>-7.0909780284479822E-3</v>
      </c>
      <c r="L846" s="54">
        <f t="shared" si="84"/>
        <v>-1.0942602946735139E-2</v>
      </c>
      <c r="U846" s="34">
        <v>9.6356709753901981E-3</v>
      </c>
      <c r="V846">
        <v>845</v>
      </c>
    </row>
    <row r="847" spans="3:22" x14ac:dyDescent="0.2">
      <c r="C847">
        <f t="shared" si="88"/>
        <v>8.4499999999998643</v>
      </c>
      <c r="D847" s="1">
        <v>41236</v>
      </c>
      <c r="E847">
        <v>5819.14</v>
      </c>
      <c r="F847" s="2">
        <f t="shared" si="89"/>
        <v>4.8540587771088717E-3</v>
      </c>
      <c r="G847" s="2">
        <f t="shared" si="85"/>
        <v>4.6333524888777641E-3</v>
      </c>
      <c r="H847" s="29">
        <f t="shared" si="87"/>
        <v>9.0247437512422921E-4</v>
      </c>
      <c r="I847">
        <f t="shared" si="86"/>
        <v>2.1467955286189772E-5</v>
      </c>
      <c r="K847" s="53">
        <f t="shared" si="83"/>
        <v>-6.6203792753344532E-3</v>
      </c>
      <c r="L847" s="54">
        <f t="shared" si="84"/>
        <v>-9.8763153370583952E-3</v>
      </c>
      <c r="U847" s="34">
        <v>9.6922586169265745E-3</v>
      </c>
      <c r="V847">
        <v>846</v>
      </c>
    </row>
    <row r="848" spans="3:22" x14ac:dyDescent="0.2">
      <c r="C848">
        <f t="shared" si="88"/>
        <v>8.4599999999998641</v>
      </c>
      <c r="D848" s="1">
        <v>41239</v>
      </c>
      <c r="E848">
        <v>5786.72</v>
      </c>
      <c r="F848" s="2">
        <f t="shared" si="89"/>
        <v>-5.5712699814749467E-3</v>
      </c>
      <c r="G848" s="2">
        <f t="shared" si="85"/>
        <v>4.5636210092427545E-3</v>
      </c>
      <c r="H848" s="29">
        <f t="shared" si="87"/>
        <v>3.8711745781310202E-4</v>
      </c>
      <c r="I848">
        <f t="shared" si="86"/>
        <v>2.0826636716001856E-5</v>
      </c>
      <c r="K848" s="53">
        <f t="shared" si="83"/>
        <v>-6.4581595959318271E-3</v>
      </c>
      <c r="L848" s="54">
        <f t="shared" si="84"/>
        <v>-1.0229452574966895E-2</v>
      </c>
      <c r="U848" s="34">
        <v>9.6982681279562666E-3</v>
      </c>
      <c r="V848">
        <v>847</v>
      </c>
    </row>
    <row r="849" spans="3:22" x14ac:dyDescent="0.2">
      <c r="C849">
        <f t="shared" si="88"/>
        <v>8.4699999999998639</v>
      </c>
      <c r="D849" s="1">
        <v>41240</v>
      </c>
      <c r="E849">
        <v>5799.71</v>
      </c>
      <c r="F849" s="2">
        <f t="shared" si="89"/>
        <v>2.2447949788479971E-3</v>
      </c>
      <c r="G849" s="2">
        <f t="shared" si="85"/>
        <v>3.6951479480819911E-3</v>
      </c>
      <c r="H849" s="29">
        <f t="shared" si="87"/>
        <v>2.8249843941550166E-4</v>
      </c>
      <c r="I849">
        <f t="shared" si="86"/>
        <v>1.3654118358214549E-5</v>
      </c>
      <c r="K849" s="53">
        <f t="shared" si="83"/>
        <v>-4.4377891364387441E-3</v>
      </c>
      <c r="L849" s="54">
        <f t="shared" si="84"/>
        <v>-8.3137011338714137E-3</v>
      </c>
      <c r="U849" s="34">
        <v>9.7231201325529426E-3</v>
      </c>
      <c r="V849">
        <v>848</v>
      </c>
    </row>
    <row r="850" spans="3:22" x14ac:dyDescent="0.2">
      <c r="C850">
        <f t="shared" si="88"/>
        <v>8.4799999999998636</v>
      </c>
      <c r="D850" s="1">
        <v>41241</v>
      </c>
      <c r="E850">
        <v>5803.28</v>
      </c>
      <c r="F850" s="2">
        <f t="shared" si="89"/>
        <v>6.1554801878016541E-4</v>
      </c>
      <c r="G850" s="2">
        <f t="shared" si="85"/>
        <v>3.695513222170833E-3</v>
      </c>
      <c r="H850" s="29">
        <f t="shared" si="87"/>
        <v>1.4542714309673133E-3</v>
      </c>
      <c r="I850">
        <f t="shared" si="86"/>
        <v>1.3656817975239454E-5</v>
      </c>
      <c r="K850" s="53">
        <f t="shared" si="83"/>
        <v>-4.4386388910387644E-3</v>
      </c>
      <c r="L850" s="54">
        <f t="shared" si="84"/>
        <v>-7.1427778969196222E-3</v>
      </c>
      <c r="U850" s="34">
        <v>9.7382815023281388E-3</v>
      </c>
      <c r="V850">
        <v>849</v>
      </c>
    </row>
    <row r="851" spans="3:22" x14ac:dyDescent="0.2">
      <c r="C851">
        <f t="shared" si="88"/>
        <v>8.4899999999998634</v>
      </c>
      <c r="D851" s="1">
        <v>41242</v>
      </c>
      <c r="E851">
        <v>5870.3</v>
      </c>
      <c r="F851" s="2">
        <f t="shared" si="89"/>
        <v>1.1548641457934217E-2</v>
      </c>
      <c r="G851" s="2">
        <f t="shared" si="85"/>
        <v>3.6630081656002103E-3</v>
      </c>
      <c r="H851" s="29">
        <f t="shared" si="87"/>
        <v>3.3826399921672136E-3</v>
      </c>
      <c r="I851">
        <f t="shared" si="86"/>
        <v>1.3417628821253818E-5</v>
      </c>
      <c r="K851" s="53">
        <f t="shared" si="83"/>
        <v>-4.3630208217901182E-3</v>
      </c>
      <c r="L851" s="54">
        <f t="shared" si="84"/>
        <v>-5.1387912664710754E-3</v>
      </c>
      <c r="U851" s="34">
        <v>9.7688862291416267E-3</v>
      </c>
      <c r="V851">
        <v>850</v>
      </c>
    </row>
    <row r="852" spans="3:22" x14ac:dyDescent="0.2">
      <c r="C852">
        <f t="shared" si="88"/>
        <v>8.4999999999998632</v>
      </c>
      <c r="D852" s="1">
        <v>41243</v>
      </c>
      <c r="E852">
        <v>5866.82</v>
      </c>
      <c r="F852" s="2">
        <f t="shared" si="89"/>
        <v>-5.9281467727378967E-4</v>
      </c>
      <c r="G852" s="2">
        <f t="shared" si="85"/>
        <v>1.3630104923381152E-3</v>
      </c>
      <c r="H852" s="29">
        <f t="shared" si="87"/>
        <v>4.594284507443658E-3</v>
      </c>
      <c r="I852">
        <f t="shared" si="86"/>
        <v>1.857797602223791E-6</v>
      </c>
      <c r="K852" s="53">
        <f t="shared" ref="K852:K915" si="90">$M$2+factor*G852</f>
        <v>9.875738757020372E-4</v>
      </c>
      <c r="L852" s="54">
        <f t="shared" ref="L852:L915" si="91">H852+factor*G852</f>
        <v>1.4234479462975243E-3</v>
      </c>
      <c r="U852" s="34">
        <v>9.7689045508566608E-3</v>
      </c>
      <c r="V852">
        <v>851</v>
      </c>
    </row>
    <row r="853" spans="3:22" x14ac:dyDescent="0.2">
      <c r="C853">
        <f t="shared" si="88"/>
        <v>8.509999999999863</v>
      </c>
      <c r="D853" s="1">
        <v>41246</v>
      </c>
      <c r="E853">
        <v>5871.24</v>
      </c>
      <c r="F853" s="2">
        <f t="shared" si="89"/>
        <v>7.5338940004976429E-4</v>
      </c>
      <c r="G853" s="2">
        <f t="shared" si="85"/>
        <v>1.3810094771561344E-3</v>
      </c>
      <c r="H853" s="29">
        <f t="shared" si="87"/>
        <v>2.3135824241130145E-3</v>
      </c>
      <c r="I853">
        <f t="shared" si="86"/>
        <v>1.9071871759950597E-6</v>
      </c>
      <c r="K853" s="53">
        <f t="shared" si="90"/>
        <v>9.4570197563574468E-4</v>
      </c>
      <c r="L853" s="54">
        <f t="shared" si="91"/>
        <v>-8.9912603709941174E-4</v>
      </c>
      <c r="U853" s="34">
        <v>9.8418803636803887E-3</v>
      </c>
      <c r="V853">
        <v>852</v>
      </c>
    </row>
    <row r="854" spans="3:22" x14ac:dyDescent="0.2">
      <c r="C854">
        <f t="shared" si="88"/>
        <v>8.5199999999998628</v>
      </c>
      <c r="D854" s="1">
        <v>41247</v>
      </c>
      <c r="E854">
        <v>5869.04</v>
      </c>
      <c r="F854" s="2">
        <f t="shared" si="89"/>
        <v>-3.7470789816118621E-4</v>
      </c>
      <c r="G854" s="2">
        <f t="shared" ref="G854:G917" si="92">STDEVP(F854:F861)</f>
        <v>2.009523477159009E-3</v>
      </c>
      <c r="H854" s="29">
        <f t="shared" si="87"/>
        <v>2.0941559241293263E-3</v>
      </c>
      <c r="I854">
        <f t="shared" ref="I854:I917" si="93">G854^2</f>
        <v>4.0381846052532337E-6</v>
      </c>
      <c r="K854" s="53">
        <f t="shared" si="90"/>
        <v>-5.1644023207584721E-4</v>
      </c>
      <c r="L854" s="54">
        <f t="shared" si="91"/>
        <v>-2.5806947447946918E-3</v>
      </c>
      <c r="U854" s="34">
        <v>9.9342912094999569E-3</v>
      </c>
      <c r="V854">
        <v>853</v>
      </c>
    </row>
    <row r="855" spans="3:22" x14ac:dyDescent="0.2">
      <c r="C855">
        <f t="shared" si="88"/>
        <v>8.5299999999998626</v>
      </c>
      <c r="D855" s="1">
        <v>41248</v>
      </c>
      <c r="E855">
        <v>5892.08</v>
      </c>
      <c r="F855" s="2">
        <f t="shared" si="89"/>
        <v>3.9256846094080089E-3</v>
      </c>
      <c r="G855" s="2">
        <f t="shared" si="92"/>
        <v>2.1259633810650925E-3</v>
      </c>
      <c r="H855" s="29">
        <f t="shared" si="87"/>
        <v>2.4183539670189604E-3</v>
      </c>
      <c r="I855">
        <f t="shared" si="93"/>
        <v>4.5197202976297194E-6</v>
      </c>
      <c r="K855" s="53">
        <f t="shared" si="90"/>
        <v>-7.8731995498128489E-4</v>
      </c>
      <c r="L855" s="54">
        <f t="shared" si="91"/>
        <v>-2.5273764248104954E-3</v>
      </c>
      <c r="U855" s="34">
        <v>1.0034239677744194E-2</v>
      </c>
      <c r="V855">
        <v>854</v>
      </c>
    </row>
    <row r="856" spans="3:22" x14ac:dyDescent="0.2">
      <c r="C856">
        <f t="shared" si="88"/>
        <v>8.5399999999998624</v>
      </c>
      <c r="D856" s="1">
        <v>41249</v>
      </c>
      <c r="E856">
        <v>5901.42</v>
      </c>
      <c r="F856" s="2">
        <f t="shared" si="89"/>
        <v>1.5851787484215674E-3</v>
      </c>
      <c r="G856" s="2">
        <f t="shared" si="92"/>
        <v>1.9990202011687971E-3</v>
      </c>
      <c r="H856" s="29">
        <f t="shared" si="87"/>
        <v>1.8988503433640669E-3</v>
      </c>
      <c r="I856">
        <f t="shared" si="93"/>
        <v>3.9960817646809383E-6</v>
      </c>
      <c r="K856" s="53">
        <f t="shared" si="90"/>
        <v>-4.9200595830555405E-4</v>
      </c>
      <c r="L856" s="54">
        <f t="shared" si="91"/>
        <v>-2.7515660517896581E-3</v>
      </c>
      <c r="U856" s="34">
        <v>1.0069123073178865E-2</v>
      </c>
      <c r="V856">
        <v>855</v>
      </c>
    </row>
    <row r="857" spans="3:22" x14ac:dyDescent="0.2">
      <c r="C857">
        <f t="shared" si="88"/>
        <v>8.5499999999998622</v>
      </c>
      <c r="D857" s="1">
        <v>41250</v>
      </c>
      <c r="E857">
        <v>5914.4</v>
      </c>
      <c r="F857" s="2">
        <f t="shared" si="89"/>
        <v>2.1994706358807736E-3</v>
      </c>
      <c r="G857" s="2">
        <f t="shared" si="92"/>
        <v>2.312369757331012E-3</v>
      </c>
      <c r="H857" s="29">
        <f t="shared" si="87"/>
        <v>1.633391529241257E-3</v>
      </c>
      <c r="I857">
        <f t="shared" si="93"/>
        <v>5.3470538946190835E-6</v>
      </c>
      <c r="K857" s="53">
        <f t="shared" si="90"/>
        <v>-1.2209660321151634E-3</v>
      </c>
      <c r="L857" s="54">
        <f t="shared" si="91"/>
        <v>-3.745984939722077E-3</v>
      </c>
      <c r="U857" s="34">
        <v>1.0174554756783083E-2</v>
      </c>
      <c r="V857">
        <v>856</v>
      </c>
    </row>
    <row r="858" spans="3:22" x14ac:dyDescent="0.2">
      <c r="C858">
        <f t="shared" si="88"/>
        <v>8.5599999999998619</v>
      </c>
      <c r="D858" s="1">
        <v>41253</v>
      </c>
      <c r="E858">
        <v>5921.63</v>
      </c>
      <c r="F858" s="2">
        <f t="shared" si="89"/>
        <v>1.2224401460843026E-3</v>
      </c>
      <c r="G858" s="2">
        <f t="shared" si="92"/>
        <v>2.5736852117634263E-3</v>
      </c>
      <c r="H858" s="29">
        <f t="shared" si="87"/>
        <v>2.3127625419971818E-3</v>
      </c>
      <c r="I858">
        <f t="shared" si="93"/>
        <v>6.6238555692497522E-6</v>
      </c>
      <c r="K858" s="53">
        <f t="shared" si="90"/>
        <v>-1.8288766839880269E-3</v>
      </c>
      <c r="L858" s="54">
        <f t="shared" si="91"/>
        <v>-3.674524578839016E-3</v>
      </c>
      <c r="U858" s="34">
        <v>1.0178956531139871E-2</v>
      </c>
      <c r="V858">
        <v>857</v>
      </c>
    </row>
    <row r="859" spans="3:22" x14ac:dyDescent="0.2">
      <c r="C859">
        <f t="shared" si="88"/>
        <v>8.5699999999998617</v>
      </c>
      <c r="D859" s="1">
        <v>41254</v>
      </c>
      <c r="E859">
        <v>5924.97</v>
      </c>
      <c r="F859" s="2">
        <f t="shared" si="89"/>
        <v>5.6403388931758336E-4</v>
      </c>
      <c r="G859" s="2">
        <f t="shared" si="92"/>
        <v>2.620315338248142E-3</v>
      </c>
      <c r="H859" s="29">
        <f t="shared" si="87"/>
        <v>2.1446864330441407E-3</v>
      </c>
      <c r="I859">
        <f t="shared" si="93"/>
        <v>6.8660524718584749E-6</v>
      </c>
      <c r="K859" s="53">
        <f t="shared" si="90"/>
        <v>-1.9373545796020006E-3</v>
      </c>
      <c r="L859" s="54">
        <f t="shared" si="91"/>
        <v>-3.9510785834060303E-3</v>
      </c>
      <c r="U859" s="34">
        <v>1.0198579504276051E-2</v>
      </c>
      <c r="V859">
        <v>858</v>
      </c>
    </row>
    <row r="860" spans="3:22" x14ac:dyDescent="0.2">
      <c r="C860">
        <f t="shared" si="88"/>
        <v>8.5799999999998615</v>
      </c>
      <c r="D860" s="1">
        <v>41255</v>
      </c>
      <c r="E860">
        <v>5945.85</v>
      </c>
      <c r="F860" s="2">
        <f t="shared" si="89"/>
        <v>3.5240684762960495E-3</v>
      </c>
      <c r="G860" s="2">
        <f t="shared" si="92"/>
        <v>2.9174526699011897E-3</v>
      </c>
      <c r="H860" s="29">
        <f t="shared" si="87"/>
        <v>2.4355384787957289E-3</v>
      </c>
      <c r="I860">
        <f t="shared" si="93"/>
        <v>8.5115300811135794E-6</v>
      </c>
      <c r="K860" s="53">
        <f t="shared" si="90"/>
        <v>-2.6285993793912369E-3</v>
      </c>
      <c r="L860" s="54">
        <f t="shared" si="91"/>
        <v>-4.3514713374436789E-3</v>
      </c>
      <c r="U860" s="34">
        <v>1.0201831008104678E-2</v>
      </c>
      <c r="V860">
        <v>859</v>
      </c>
    </row>
    <row r="861" spans="3:22" x14ac:dyDescent="0.2">
      <c r="C861">
        <f t="shared" si="88"/>
        <v>8.5899999999998613</v>
      </c>
      <c r="D861" s="1">
        <v>41256</v>
      </c>
      <c r="E861">
        <v>5929.61</v>
      </c>
      <c r="F861" s="2">
        <f t="shared" si="89"/>
        <v>-2.7313168007939703E-3</v>
      </c>
      <c r="G861" s="2">
        <f t="shared" si="92"/>
        <v>2.7826964566050449E-3</v>
      </c>
      <c r="H861" s="29">
        <f t="shared" si="87"/>
        <v>1.0075426529229103E-3</v>
      </c>
      <c r="I861">
        <f t="shared" si="93"/>
        <v>7.7433995696022725E-6</v>
      </c>
      <c r="K861" s="53">
        <f t="shared" si="90"/>
        <v>-2.3151095490759558E-3</v>
      </c>
      <c r="L861" s="54">
        <f t="shared" si="91"/>
        <v>-5.4659773330012163E-3</v>
      </c>
      <c r="U861" s="34">
        <v>1.0212627153896703E-2</v>
      </c>
      <c r="V861">
        <v>860</v>
      </c>
    </row>
    <row r="862" spans="3:22" x14ac:dyDescent="0.2">
      <c r="C862">
        <f t="shared" si="88"/>
        <v>8.5999999999998611</v>
      </c>
      <c r="D862" s="1">
        <v>41257</v>
      </c>
      <c r="E862">
        <v>5921.76</v>
      </c>
      <c r="F862" s="2">
        <f t="shared" si="89"/>
        <v>-1.3238644700072077E-3</v>
      </c>
      <c r="G862" s="2">
        <f t="shared" si="92"/>
        <v>2.5631232083449078E-3</v>
      </c>
      <c r="H862" s="29">
        <f t="shared" si="87"/>
        <v>9.3443767364956851E-4</v>
      </c>
      <c r="I862">
        <f t="shared" si="93"/>
        <v>6.5696005811562937E-6</v>
      </c>
      <c r="K862" s="53">
        <f t="shared" si="90"/>
        <v>-1.804305789789744E-3</v>
      </c>
      <c r="L862" s="54">
        <f t="shared" si="91"/>
        <v>-5.0282785529883467E-3</v>
      </c>
      <c r="U862" s="34">
        <v>1.0216222730289326E-2</v>
      </c>
      <c r="V862">
        <v>861</v>
      </c>
    </row>
    <row r="863" spans="3:22" x14ac:dyDescent="0.2">
      <c r="C863">
        <f t="shared" si="88"/>
        <v>8.6099999999998609</v>
      </c>
      <c r="D863" s="1">
        <v>41260</v>
      </c>
      <c r="E863">
        <v>5912.15</v>
      </c>
      <c r="F863" s="2">
        <f t="shared" si="89"/>
        <v>-1.6228283483289418E-3</v>
      </c>
      <c r="G863" s="2">
        <f t="shared" si="92"/>
        <v>3.0932416737024467E-3</v>
      </c>
      <c r="H863" s="29">
        <f t="shared" si="87"/>
        <v>6.9681589881169796E-4</v>
      </c>
      <c r="I863">
        <f t="shared" si="93"/>
        <v>9.5681440519295142E-6</v>
      </c>
      <c r="K863" s="53">
        <f t="shared" si="90"/>
        <v>-3.0375457546640483E-3</v>
      </c>
      <c r="L863" s="54">
        <f t="shared" si="91"/>
        <v>-6.4991402927005214E-3</v>
      </c>
      <c r="U863" s="34">
        <v>1.0219383187907827E-2</v>
      </c>
      <c r="V863">
        <v>862</v>
      </c>
    </row>
    <row r="864" spans="3:22" x14ac:dyDescent="0.2">
      <c r="C864">
        <f t="shared" si="88"/>
        <v>8.6199999999998607</v>
      </c>
      <c r="D864" s="1">
        <v>41261</v>
      </c>
      <c r="E864">
        <v>5935.9</v>
      </c>
      <c r="F864" s="2">
        <f t="shared" si="89"/>
        <v>4.0171511209965427E-3</v>
      </c>
      <c r="G864" s="2">
        <f t="shared" si="92"/>
        <v>3.4440008030704431E-3</v>
      </c>
      <c r="H864" s="29">
        <f t="shared" si="87"/>
        <v>1.1360018007274709E-3</v>
      </c>
      <c r="I864">
        <f t="shared" si="93"/>
        <v>1.1861141531549857E-5</v>
      </c>
      <c r="K864" s="53">
        <f t="shared" si="90"/>
        <v>-3.8535335095697025E-3</v>
      </c>
      <c r="L864" s="54">
        <f t="shared" si="91"/>
        <v>-6.8759421456904028E-3</v>
      </c>
      <c r="U864" s="34">
        <v>1.0256186919550991E-2</v>
      </c>
      <c r="V864">
        <v>863</v>
      </c>
    </row>
    <row r="865" spans="3:22" x14ac:dyDescent="0.2">
      <c r="C865">
        <f t="shared" si="88"/>
        <v>8.6299999999998604</v>
      </c>
      <c r="D865" s="1">
        <v>41262</v>
      </c>
      <c r="E865">
        <v>5961.59</v>
      </c>
      <c r="F865" s="2">
        <f t="shared" si="89"/>
        <v>4.3279030980980515E-3</v>
      </c>
      <c r="G865" s="2">
        <f t="shared" si="92"/>
        <v>8.1526693768633161E-3</v>
      </c>
      <c r="H865" s="29">
        <f t="shared" ref="H865:H928" si="94">AVERAGE(F856:F865)</f>
        <v>1.176223649596475E-3</v>
      </c>
      <c r="I865">
        <f t="shared" si="93"/>
        <v>6.6466017968444885E-5</v>
      </c>
      <c r="K865" s="53">
        <f t="shared" si="90"/>
        <v>-1.4807534635775672E-2</v>
      </c>
      <c r="L865" s="54">
        <f t="shared" si="91"/>
        <v>-1.7789721423027368E-2</v>
      </c>
      <c r="U865" s="34">
        <v>1.029419292433098E-2</v>
      </c>
      <c r="V865">
        <v>864</v>
      </c>
    </row>
    <row r="866" spans="3:22" x14ac:dyDescent="0.2">
      <c r="C866">
        <f t="shared" si="88"/>
        <v>8.6399999999998602</v>
      </c>
      <c r="D866" s="1">
        <v>41263</v>
      </c>
      <c r="E866">
        <v>5958.34</v>
      </c>
      <c r="F866" s="2">
        <f t="shared" si="89"/>
        <v>-5.4515657735598744E-4</v>
      </c>
      <c r="G866" s="2">
        <f t="shared" si="92"/>
        <v>8.1224665447141037E-3</v>
      </c>
      <c r="H866" s="29">
        <f t="shared" si="94"/>
        <v>9.6319011701871964E-4</v>
      </c>
      <c r="I866">
        <f t="shared" si="93"/>
        <v>6.5974462769999867E-5</v>
      </c>
      <c r="K866" s="53">
        <f t="shared" si="90"/>
        <v>-1.473727234141534E-2</v>
      </c>
      <c r="L866" s="54">
        <f t="shared" si="91"/>
        <v>-1.7932492661244789E-2</v>
      </c>
      <c r="U866" s="34">
        <v>1.0320509963001046E-2</v>
      </c>
      <c r="V866">
        <v>865</v>
      </c>
    </row>
    <row r="867" spans="3:22" x14ac:dyDescent="0.2">
      <c r="C867">
        <f t="shared" si="88"/>
        <v>8.64999999999986</v>
      </c>
      <c r="D867" s="1">
        <v>41264</v>
      </c>
      <c r="E867">
        <v>5939.99</v>
      </c>
      <c r="F867" s="2">
        <f t="shared" si="89"/>
        <v>-3.0797168338833059E-3</v>
      </c>
      <c r="G867" s="2">
        <f t="shared" si="92"/>
        <v>8.2322868005389963E-3</v>
      </c>
      <c r="H867" s="29">
        <f t="shared" si="94"/>
        <v>4.3527137004231167E-4</v>
      </c>
      <c r="I867">
        <f t="shared" si="93"/>
        <v>6.777054596632858E-5</v>
      </c>
      <c r="K867" s="53">
        <f t="shared" si="90"/>
        <v>-1.4992752460080198E-2</v>
      </c>
      <c r="L867" s="54">
        <f t="shared" si="91"/>
        <v>-1.8715891526886057E-2</v>
      </c>
      <c r="U867" s="34">
        <v>1.0418049430424237E-2</v>
      </c>
      <c r="V867">
        <v>866</v>
      </c>
    </row>
    <row r="868" spans="3:22" x14ac:dyDescent="0.2">
      <c r="C868">
        <f t="shared" si="88"/>
        <v>8.6599999999998598</v>
      </c>
      <c r="D868" s="1">
        <v>41267</v>
      </c>
      <c r="E868">
        <v>5954.18</v>
      </c>
      <c r="F868" s="2">
        <f t="shared" si="89"/>
        <v>2.388892910594187E-3</v>
      </c>
      <c r="G868" s="2">
        <f t="shared" si="92"/>
        <v>8.3340510588329128E-3</v>
      </c>
      <c r="H868" s="29">
        <f t="shared" si="94"/>
        <v>5.5191664649330003E-4</v>
      </c>
      <c r="I868">
        <f t="shared" si="93"/>
        <v>6.9456407051233994E-5</v>
      </c>
      <c r="K868" s="53">
        <f t="shared" si="90"/>
        <v>-1.5229491526015593E-2</v>
      </c>
      <c r="L868" s="54">
        <f t="shared" si="91"/>
        <v>-1.8835985316370464E-2</v>
      </c>
      <c r="U868" s="34">
        <v>1.0632950043194533E-2</v>
      </c>
      <c r="V868">
        <v>867</v>
      </c>
    </row>
    <row r="869" spans="3:22" x14ac:dyDescent="0.2">
      <c r="C869">
        <f t="shared" si="88"/>
        <v>8.6699999999998596</v>
      </c>
      <c r="D869" s="1">
        <v>41270</v>
      </c>
      <c r="E869">
        <v>5954.3</v>
      </c>
      <c r="F869" s="2">
        <f t="shared" si="89"/>
        <v>2.0153908682596366E-5</v>
      </c>
      <c r="G869" s="2">
        <f t="shared" si="92"/>
        <v>8.4638128545986135E-3</v>
      </c>
      <c r="H869" s="29">
        <f t="shared" si="94"/>
        <v>4.975286484298014E-4</v>
      </c>
      <c r="I869">
        <f t="shared" si="93"/>
        <v>7.1636128037668727E-5</v>
      </c>
      <c r="K869" s="53">
        <f t="shared" si="90"/>
        <v>-1.5531362603726853E-2</v>
      </c>
      <c r="L869" s="54">
        <f t="shared" si="91"/>
        <v>-1.9192244392145223E-2</v>
      </c>
      <c r="U869" s="34">
        <v>1.063383621618863E-2</v>
      </c>
      <c r="V869">
        <v>868</v>
      </c>
    </row>
    <row r="870" spans="3:22" x14ac:dyDescent="0.2">
      <c r="C870">
        <f t="shared" si="88"/>
        <v>8.6799999999998594</v>
      </c>
      <c r="D870" s="1">
        <v>41271</v>
      </c>
      <c r="E870">
        <v>5925.37</v>
      </c>
      <c r="F870" s="2">
        <f t="shared" si="89"/>
        <v>-4.8586735636431122E-3</v>
      </c>
      <c r="G870" s="2">
        <f t="shared" si="92"/>
        <v>8.5895875158525353E-3</v>
      </c>
      <c r="H870" s="29">
        <f t="shared" si="94"/>
        <v>-3.4074555556411478E-4</v>
      </c>
      <c r="I870">
        <f t="shared" si="93"/>
        <v>7.3781013692489732E-5</v>
      </c>
      <c r="K870" s="53">
        <f t="shared" si="90"/>
        <v>-1.5823958219543122E-2</v>
      </c>
      <c r="L870" s="54">
        <f t="shared" si="91"/>
        <v>-2.0323114211955408E-2</v>
      </c>
      <c r="U870" s="34">
        <v>1.0662003071148174E-2</v>
      </c>
      <c r="V870">
        <v>869</v>
      </c>
    </row>
    <row r="871" spans="3:22" x14ac:dyDescent="0.2">
      <c r="C871">
        <f t="shared" si="88"/>
        <v>8.6899999999998592</v>
      </c>
      <c r="D871" s="1">
        <v>41274</v>
      </c>
      <c r="E871">
        <v>5897.81</v>
      </c>
      <c r="F871" s="2">
        <f t="shared" si="89"/>
        <v>-4.6511863394184116E-3</v>
      </c>
      <c r="G871" s="2">
        <f t="shared" si="92"/>
        <v>8.1468692452673908E-3</v>
      </c>
      <c r="H871" s="29">
        <f t="shared" si="94"/>
        <v>-5.3273250942655894E-4</v>
      </c>
      <c r="I871">
        <f t="shared" si="93"/>
        <v>6.6371478499483667E-5</v>
      </c>
      <c r="K871" s="53">
        <f t="shared" si="90"/>
        <v>-1.4794041511968333E-2</v>
      </c>
      <c r="L871" s="54">
        <f t="shared" si="91"/>
        <v>-1.9485184458243061E-2</v>
      </c>
      <c r="U871" s="34">
        <v>1.0718255483433081E-2</v>
      </c>
      <c r="V871">
        <v>870</v>
      </c>
    </row>
    <row r="872" spans="3:22" x14ac:dyDescent="0.2">
      <c r="C872">
        <f t="shared" si="88"/>
        <v>8.699999999999859</v>
      </c>
      <c r="D872" s="1">
        <v>41276</v>
      </c>
      <c r="E872">
        <v>6027.37</v>
      </c>
      <c r="F872" s="2">
        <f t="shared" si="89"/>
        <v>2.196747606314875E-2</v>
      </c>
      <c r="G872" s="2">
        <f t="shared" si="92"/>
        <v>7.5290875765583413E-3</v>
      </c>
      <c r="H872" s="29">
        <f t="shared" si="94"/>
        <v>1.7964015438890369E-3</v>
      </c>
      <c r="I872">
        <f t="shared" si="93"/>
        <v>5.6687159735485155E-5</v>
      </c>
      <c r="K872" s="53">
        <f t="shared" si="90"/>
        <v>-1.3356866440345633E-2</v>
      </c>
      <c r="L872" s="54">
        <f t="shared" si="91"/>
        <v>-1.5718875333304766E-2</v>
      </c>
      <c r="U872" s="34">
        <v>1.0780041398845253E-2</v>
      </c>
      <c r="V872">
        <v>871</v>
      </c>
    </row>
    <row r="873" spans="3:22" x14ac:dyDescent="0.2">
      <c r="C873">
        <f t="shared" si="88"/>
        <v>8.7099999999998587</v>
      </c>
      <c r="D873" s="1">
        <v>41277</v>
      </c>
      <c r="E873">
        <v>6047.34</v>
      </c>
      <c r="F873" s="2">
        <f t="shared" si="89"/>
        <v>3.3132195302429945E-3</v>
      </c>
      <c r="G873" s="2">
        <f t="shared" si="92"/>
        <v>4.0304130563529545E-3</v>
      </c>
      <c r="H873" s="29">
        <f t="shared" si="94"/>
        <v>2.2900063317462306E-3</v>
      </c>
      <c r="I873">
        <f t="shared" si="93"/>
        <v>1.6244229404820365E-5</v>
      </c>
      <c r="K873" s="53">
        <f t="shared" si="90"/>
        <v>-5.2177324083049715E-3</v>
      </c>
      <c r="L873" s="54">
        <f t="shared" si="91"/>
        <v>-7.0861365134069123E-3</v>
      </c>
      <c r="U873" s="34">
        <v>1.0819797014735899E-2</v>
      </c>
      <c r="V873">
        <v>872</v>
      </c>
    </row>
    <row r="874" spans="3:22" x14ac:dyDescent="0.2">
      <c r="C874">
        <f t="shared" si="88"/>
        <v>8.7199999999998585</v>
      </c>
      <c r="D874" s="1">
        <v>41278</v>
      </c>
      <c r="E874">
        <v>6089.84</v>
      </c>
      <c r="F874" s="2">
        <f t="shared" si="89"/>
        <v>7.0278833338293101E-3</v>
      </c>
      <c r="G874" s="2">
        <f t="shared" si="92"/>
        <v>3.9823163357513578E-3</v>
      </c>
      <c r="H874" s="29">
        <f t="shared" si="94"/>
        <v>2.5910795530295072E-3</v>
      </c>
      <c r="I874">
        <f t="shared" si="93"/>
        <v>1.5858843397992121E-5</v>
      </c>
      <c r="K874" s="53">
        <f t="shared" si="90"/>
        <v>-5.1058427045851109E-3</v>
      </c>
      <c r="L874" s="54">
        <f t="shared" si="91"/>
        <v>-6.6731735884037746E-3</v>
      </c>
      <c r="U874" s="34">
        <v>1.0824155302305849E-2</v>
      </c>
      <c r="V874">
        <v>873</v>
      </c>
    </row>
    <row r="875" spans="3:22" x14ac:dyDescent="0.2">
      <c r="C875">
        <f t="shared" si="88"/>
        <v>8.7299999999998583</v>
      </c>
      <c r="D875" s="1">
        <v>41281</v>
      </c>
      <c r="E875">
        <v>6064.58</v>
      </c>
      <c r="F875" s="2">
        <f t="shared" si="89"/>
        <v>-4.1478922270535845E-3</v>
      </c>
      <c r="G875" s="2">
        <f t="shared" si="92"/>
        <v>3.5049205685350557E-3</v>
      </c>
      <c r="H875" s="29">
        <f t="shared" si="94"/>
        <v>1.7435000205143435E-3</v>
      </c>
      <c r="I875">
        <f t="shared" si="93"/>
        <v>1.2284468191740099E-5</v>
      </c>
      <c r="K875" s="53">
        <f t="shared" si="90"/>
        <v>-3.9952540764453702E-3</v>
      </c>
      <c r="L875" s="54">
        <f t="shared" si="91"/>
        <v>-6.4101644927791971E-3</v>
      </c>
      <c r="U875" s="34">
        <v>1.0854131572663128E-2</v>
      </c>
      <c r="V875">
        <v>874</v>
      </c>
    </row>
    <row r="876" spans="3:22" x14ac:dyDescent="0.2">
      <c r="C876">
        <f t="shared" si="88"/>
        <v>8.7399999999998581</v>
      </c>
      <c r="D876" s="1">
        <v>41282</v>
      </c>
      <c r="E876">
        <v>6053.63</v>
      </c>
      <c r="F876" s="2">
        <f t="shared" si="89"/>
        <v>-1.8055660903145698E-3</v>
      </c>
      <c r="G876" s="2">
        <f t="shared" si="92"/>
        <v>3.3129387175024633E-3</v>
      </c>
      <c r="H876" s="29">
        <f t="shared" si="94"/>
        <v>1.6174590692184855E-3</v>
      </c>
      <c r="I876">
        <f t="shared" si="93"/>
        <v>1.0975562945926866E-5</v>
      </c>
      <c r="K876" s="53">
        <f t="shared" si="90"/>
        <v>-3.5486375054412742E-3</v>
      </c>
      <c r="L876" s="54">
        <f t="shared" si="91"/>
        <v>-6.0895888730709592E-3</v>
      </c>
      <c r="U876" s="34">
        <v>1.1024198660101403E-2</v>
      </c>
      <c r="V876">
        <v>875</v>
      </c>
    </row>
    <row r="877" spans="3:22" x14ac:dyDescent="0.2">
      <c r="C877">
        <f t="shared" si="88"/>
        <v>8.7499999999998579</v>
      </c>
      <c r="D877" s="1">
        <v>41283</v>
      </c>
      <c r="E877">
        <v>6098.65</v>
      </c>
      <c r="F877" s="2">
        <f t="shared" si="89"/>
        <v>7.4368601979306614E-3</v>
      </c>
      <c r="G877" s="2">
        <f t="shared" si="92"/>
        <v>3.1374596314243698E-3</v>
      </c>
      <c r="H877" s="29">
        <f t="shared" si="94"/>
        <v>2.6691167723998819E-3</v>
      </c>
      <c r="I877">
        <f t="shared" si="93"/>
        <v>9.8436529388175431E-6</v>
      </c>
      <c r="K877" s="53">
        <f t="shared" si="90"/>
        <v>-3.140412106604872E-3</v>
      </c>
      <c r="L877" s="54">
        <f t="shared" si="91"/>
        <v>-4.629705771053161E-3</v>
      </c>
      <c r="U877" s="34">
        <v>1.1029708742637867E-2</v>
      </c>
      <c r="V877">
        <v>876</v>
      </c>
    </row>
    <row r="878" spans="3:22" x14ac:dyDescent="0.2">
      <c r="C878">
        <f t="shared" si="88"/>
        <v>8.7599999999998577</v>
      </c>
      <c r="D878" s="1">
        <v>41284</v>
      </c>
      <c r="E878">
        <v>6101.51</v>
      </c>
      <c r="F878" s="2">
        <f t="shared" si="89"/>
        <v>4.6895624441489758E-4</v>
      </c>
      <c r="G878" s="2">
        <f t="shared" si="92"/>
        <v>2.5929022053218375E-3</v>
      </c>
      <c r="H878" s="29">
        <f t="shared" si="94"/>
        <v>2.477123105781953E-3</v>
      </c>
      <c r="I878">
        <f t="shared" si="93"/>
        <v>6.7231418463628482E-6</v>
      </c>
      <c r="K878" s="53">
        <f t="shared" si="90"/>
        <v>-1.8735820960980934E-3</v>
      </c>
      <c r="L878" s="54">
        <f t="shared" si="91"/>
        <v>-3.5548694271643113E-3</v>
      </c>
      <c r="U878" s="34">
        <v>1.1184009948997709E-2</v>
      </c>
      <c r="V878">
        <v>877</v>
      </c>
    </row>
    <row r="879" spans="3:22" x14ac:dyDescent="0.2">
      <c r="C879">
        <f t="shared" si="88"/>
        <v>8.7699999999998575</v>
      </c>
      <c r="D879" s="1">
        <v>41285</v>
      </c>
      <c r="E879">
        <v>6121.58</v>
      </c>
      <c r="F879" s="2">
        <f t="shared" si="89"/>
        <v>3.289349685569487E-3</v>
      </c>
      <c r="G879" s="2">
        <f t="shared" si="92"/>
        <v>2.6490439647121238E-3</v>
      </c>
      <c r="H879" s="29">
        <f t="shared" si="94"/>
        <v>2.8040426834706421E-3</v>
      </c>
      <c r="I879">
        <f t="shared" si="93"/>
        <v>7.017433926977728E-6</v>
      </c>
      <c r="K879" s="53">
        <f t="shared" si="90"/>
        <v>-2.004187358700598E-3</v>
      </c>
      <c r="L879" s="54">
        <f t="shared" si="91"/>
        <v>-3.3585551120781268E-3</v>
      </c>
      <c r="U879" s="34">
        <v>1.1209390652680895E-2</v>
      </c>
      <c r="V879">
        <v>878</v>
      </c>
    </row>
    <row r="880" spans="3:22" x14ac:dyDescent="0.2">
      <c r="C880">
        <f t="shared" si="88"/>
        <v>8.7799999999998573</v>
      </c>
      <c r="D880" s="1">
        <v>41288</v>
      </c>
      <c r="E880">
        <v>6107.86</v>
      </c>
      <c r="F880" s="2">
        <f t="shared" si="89"/>
        <v>-2.2412514416213503E-3</v>
      </c>
      <c r="G880" s="2">
        <f t="shared" si="92"/>
        <v>2.6266720384457028E-3</v>
      </c>
      <c r="H880" s="29">
        <f t="shared" si="94"/>
        <v>3.0657848956728182E-3</v>
      </c>
      <c r="I880">
        <f t="shared" si="93"/>
        <v>6.8994059975525035E-6</v>
      </c>
      <c r="K880" s="53">
        <f t="shared" si="90"/>
        <v>-1.9521424755925111E-3</v>
      </c>
      <c r="L880" s="54">
        <f t="shared" si="91"/>
        <v>-3.0447680167678638E-3</v>
      </c>
      <c r="U880" s="34">
        <v>1.1221531336044199E-2</v>
      </c>
      <c r="V880">
        <v>879</v>
      </c>
    </row>
    <row r="881" spans="3:22" x14ac:dyDescent="0.2">
      <c r="C881">
        <f t="shared" si="88"/>
        <v>8.789999999999857</v>
      </c>
      <c r="D881" s="1">
        <v>41289</v>
      </c>
      <c r="E881">
        <v>6117.31</v>
      </c>
      <c r="F881" s="2">
        <f t="shared" si="89"/>
        <v>1.5471867397092165E-3</v>
      </c>
      <c r="G881" s="2">
        <f t="shared" si="92"/>
        <v>3.6400555302175861E-3</v>
      </c>
      <c r="H881" s="29">
        <f t="shared" si="94"/>
        <v>3.6856222035855811E-3</v>
      </c>
      <c r="I881">
        <f t="shared" si="93"/>
        <v>1.3250004263067631E-5</v>
      </c>
      <c r="K881" s="53">
        <f t="shared" si="90"/>
        <v>-4.3096250072641165E-3</v>
      </c>
      <c r="L881" s="54">
        <f t="shared" si="91"/>
        <v>-4.7824132405267063E-3</v>
      </c>
      <c r="U881" s="34">
        <v>1.1278595076785081E-2</v>
      </c>
      <c r="V881">
        <v>880</v>
      </c>
    </row>
    <row r="882" spans="3:22" x14ac:dyDescent="0.2">
      <c r="C882">
        <f t="shared" si="88"/>
        <v>8.7999999999998568</v>
      </c>
      <c r="D882" s="1">
        <v>41290</v>
      </c>
      <c r="E882">
        <v>6103.98</v>
      </c>
      <c r="F882" s="2">
        <f t="shared" si="89"/>
        <v>-2.1790623656477992E-3</v>
      </c>
      <c r="G882" s="2">
        <f t="shared" si="92"/>
        <v>3.5883984592800125E-3</v>
      </c>
      <c r="H882" s="29">
        <f t="shared" si="94"/>
        <v>1.2709683607059264E-3</v>
      </c>
      <c r="I882">
        <f t="shared" si="93"/>
        <v>1.2876603502563167E-5</v>
      </c>
      <c r="K882" s="53">
        <f t="shared" si="90"/>
        <v>-4.1894526901093141E-3</v>
      </c>
      <c r="L882" s="54">
        <f t="shared" si="91"/>
        <v>-7.076894766251559E-3</v>
      </c>
      <c r="U882" s="34">
        <v>1.1350057434489802E-2</v>
      </c>
      <c r="V882">
        <v>881</v>
      </c>
    </row>
    <row r="883" spans="3:22" x14ac:dyDescent="0.2">
      <c r="C883">
        <f t="shared" si="88"/>
        <v>8.8099999999998566</v>
      </c>
      <c r="D883" s="1">
        <v>41291</v>
      </c>
      <c r="E883">
        <v>6132.36</v>
      </c>
      <c r="F883" s="2">
        <f t="shared" si="89"/>
        <v>4.6494254568330007E-3</v>
      </c>
      <c r="G883" s="2">
        <f t="shared" si="92"/>
        <v>3.0321076293274769E-3</v>
      </c>
      <c r="H883" s="29">
        <f t="shared" si="94"/>
        <v>1.404588953364927E-3</v>
      </c>
      <c r="I883">
        <f t="shared" si="93"/>
        <v>9.1936766758258918E-6</v>
      </c>
      <c r="K883" s="53">
        <f t="shared" si="90"/>
        <v>-2.895326700500819E-3</v>
      </c>
      <c r="L883" s="54">
        <f t="shared" si="91"/>
        <v>-5.6491481839840629E-3</v>
      </c>
      <c r="U883" s="34">
        <v>1.1455673112002795E-2</v>
      </c>
      <c r="V883">
        <v>882</v>
      </c>
    </row>
    <row r="884" spans="3:22" x14ac:dyDescent="0.2">
      <c r="C884">
        <f t="shared" si="88"/>
        <v>8.8199999999998564</v>
      </c>
      <c r="D884" s="1">
        <v>41292</v>
      </c>
      <c r="E884">
        <v>6154.41</v>
      </c>
      <c r="F884" s="2">
        <f t="shared" si="89"/>
        <v>3.5956793143259169E-3</v>
      </c>
      <c r="G884" s="2">
        <f t="shared" si="92"/>
        <v>3.2170648201001249E-3</v>
      </c>
      <c r="H884" s="29">
        <f t="shared" si="94"/>
        <v>1.0613685514145876E-3</v>
      </c>
      <c r="I884">
        <f t="shared" si="93"/>
        <v>1.0349506056725848E-5</v>
      </c>
      <c r="K884" s="53">
        <f t="shared" si="90"/>
        <v>-3.3256014680433342E-3</v>
      </c>
      <c r="L884" s="54">
        <f t="shared" si="91"/>
        <v>-6.4226433534769175E-3</v>
      </c>
      <c r="U884" s="34">
        <v>1.1467680996258167E-2</v>
      </c>
      <c r="V884">
        <v>883</v>
      </c>
    </row>
    <row r="885" spans="3:22" x14ac:dyDescent="0.2">
      <c r="C885">
        <f t="shared" si="88"/>
        <v>8.8299999999998562</v>
      </c>
      <c r="D885" s="1">
        <v>41295</v>
      </c>
      <c r="E885">
        <v>6180.98</v>
      </c>
      <c r="F885" s="2">
        <f t="shared" si="89"/>
        <v>4.3172294338531536E-3</v>
      </c>
      <c r="G885" s="2">
        <f t="shared" si="92"/>
        <v>3.9150914937487761E-3</v>
      </c>
      <c r="H885" s="29">
        <f t="shared" si="94"/>
        <v>1.9078807175052614E-3</v>
      </c>
      <c r="I885">
        <f t="shared" si="93"/>
        <v>1.5327941404424024E-5</v>
      </c>
      <c r="K885" s="53">
        <f t="shared" si="90"/>
        <v>-4.9494543363096744E-3</v>
      </c>
      <c r="L885" s="54">
        <f t="shared" si="91"/>
        <v>-7.1999840556525837E-3</v>
      </c>
      <c r="U885" s="34">
        <v>1.1475977641280277E-2</v>
      </c>
      <c r="V885">
        <v>884</v>
      </c>
    </row>
    <row r="886" spans="3:22" x14ac:dyDescent="0.2">
      <c r="C886">
        <f t="shared" si="88"/>
        <v>8.839999999999856</v>
      </c>
      <c r="D886" s="1">
        <v>41296</v>
      </c>
      <c r="E886">
        <v>6179.17</v>
      </c>
      <c r="F886" s="2">
        <f t="shared" si="89"/>
        <v>-2.9283382246825251E-4</v>
      </c>
      <c r="G886" s="2">
        <f t="shared" si="92"/>
        <v>5.2376381675689398E-3</v>
      </c>
      <c r="H886" s="29">
        <f t="shared" si="94"/>
        <v>2.059153944289893E-3</v>
      </c>
      <c r="I886">
        <f t="shared" si="93"/>
        <v>2.7432853574374923E-5</v>
      </c>
      <c r="K886" s="53">
        <f t="shared" si="90"/>
        <v>-8.0261579792709967E-3</v>
      </c>
      <c r="L886" s="54">
        <f t="shared" si="91"/>
        <v>-1.0125414471829276E-2</v>
      </c>
      <c r="U886" s="34">
        <v>1.1477382337440112E-2</v>
      </c>
      <c r="V886">
        <v>885</v>
      </c>
    </row>
    <row r="887" spans="3:22" x14ac:dyDescent="0.2">
      <c r="C887">
        <f t="shared" si="88"/>
        <v>8.8499999999998558</v>
      </c>
      <c r="D887" s="1">
        <v>41297</v>
      </c>
      <c r="E887">
        <v>6197.64</v>
      </c>
      <c r="F887" s="2">
        <f t="shared" si="89"/>
        <v>2.989074584450746E-3</v>
      </c>
      <c r="G887" s="2">
        <f t="shared" si="92"/>
        <v>5.956714766269927E-3</v>
      </c>
      <c r="H887" s="29">
        <f t="shared" si="94"/>
        <v>1.6143753829419016E-3</v>
      </c>
      <c r="I887">
        <f t="shared" si="93"/>
        <v>3.5482450806698188E-5</v>
      </c>
      <c r="K887" s="53">
        <f t="shared" si="90"/>
        <v>-9.6989802959315564E-3</v>
      </c>
      <c r="L887" s="54">
        <f t="shared" si="91"/>
        <v>-1.2243015349837827E-2</v>
      </c>
      <c r="U887" s="34">
        <v>1.1488404194632151E-2</v>
      </c>
      <c r="V887">
        <v>886</v>
      </c>
    </row>
    <row r="888" spans="3:22" x14ac:dyDescent="0.2">
      <c r="C888">
        <f t="shared" si="88"/>
        <v>8.8599999999998555</v>
      </c>
      <c r="D888" s="1">
        <v>41298</v>
      </c>
      <c r="E888">
        <v>6264.91</v>
      </c>
      <c r="F888" s="2">
        <f t="shared" si="89"/>
        <v>1.0854131572663128E-2</v>
      </c>
      <c r="G888" s="2">
        <f t="shared" si="92"/>
        <v>8.7176001162006626E-3</v>
      </c>
      <c r="H888" s="29">
        <f t="shared" si="94"/>
        <v>2.6528929157667246E-3</v>
      </c>
      <c r="I888">
        <f t="shared" si="93"/>
        <v>7.599655178598181E-5</v>
      </c>
      <c r="K888" s="53">
        <f t="shared" si="90"/>
        <v>-1.6121760060213427E-2</v>
      </c>
      <c r="L888" s="54">
        <f t="shared" si="91"/>
        <v>-1.7627277581294874E-2</v>
      </c>
      <c r="U888" s="34">
        <v>1.1513257629352402E-2</v>
      </c>
      <c r="V888">
        <v>887</v>
      </c>
    </row>
    <row r="889" spans="3:22" x14ac:dyDescent="0.2">
      <c r="C889">
        <f t="shared" si="88"/>
        <v>8.8699999999998553</v>
      </c>
      <c r="D889" s="1">
        <v>41299</v>
      </c>
      <c r="E889">
        <v>6284.45</v>
      </c>
      <c r="F889" s="2">
        <f t="shared" si="89"/>
        <v>3.1189594104303886E-3</v>
      </c>
      <c r="G889" s="2">
        <f t="shared" si="92"/>
        <v>8.1428728589167734E-3</v>
      </c>
      <c r="H889" s="29">
        <f t="shared" si="94"/>
        <v>2.6358538882528147E-3</v>
      </c>
      <c r="I889">
        <f t="shared" si="93"/>
        <v>6.630637839648343E-5</v>
      </c>
      <c r="K889" s="53">
        <f t="shared" si="90"/>
        <v>-1.4784744527077728E-2</v>
      </c>
      <c r="L889" s="54">
        <f t="shared" si="91"/>
        <v>-1.6307301075673082E-2</v>
      </c>
      <c r="U889" s="34">
        <v>1.1533559467091781E-2</v>
      </c>
      <c r="V889">
        <v>888</v>
      </c>
    </row>
    <row r="890" spans="3:22" x14ac:dyDescent="0.2">
      <c r="C890">
        <f t="shared" si="88"/>
        <v>8.8799999999998551</v>
      </c>
      <c r="D890" s="1">
        <v>41302</v>
      </c>
      <c r="E890">
        <v>6294.41</v>
      </c>
      <c r="F890" s="2">
        <f t="shared" si="89"/>
        <v>1.5848642283731174E-3</v>
      </c>
      <c r="G890" s="2">
        <f t="shared" si="92"/>
        <v>8.1043597742848448E-3</v>
      </c>
      <c r="H890" s="29">
        <f t="shared" si="94"/>
        <v>3.0184654552522618E-3</v>
      </c>
      <c r="I890">
        <f t="shared" si="93"/>
        <v>6.5680647351046298E-5</v>
      </c>
      <c r="K890" s="53">
        <f t="shared" si="90"/>
        <v>-1.4695149694521487E-2</v>
      </c>
      <c r="L890" s="54">
        <f t="shared" si="91"/>
        <v>-1.5835094676117396E-2</v>
      </c>
      <c r="U890" s="34">
        <v>1.1548641457934217E-2</v>
      </c>
      <c r="V890">
        <v>889</v>
      </c>
    </row>
    <row r="891" spans="3:22" x14ac:dyDescent="0.2">
      <c r="C891">
        <f t="shared" si="88"/>
        <v>8.8899999999998549</v>
      </c>
      <c r="D891" s="1">
        <v>41303</v>
      </c>
      <c r="E891">
        <v>6339.19</v>
      </c>
      <c r="F891" s="2">
        <f t="shared" si="89"/>
        <v>7.1142489923599062E-3</v>
      </c>
      <c r="G891" s="2">
        <f t="shared" si="92"/>
        <v>8.8273304496882862E-3</v>
      </c>
      <c r="H891" s="29">
        <f t="shared" si="94"/>
        <v>3.5751716805173307E-3</v>
      </c>
      <c r="I891">
        <f t="shared" si="93"/>
        <v>7.7921762867993997E-5</v>
      </c>
      <c r="K891" s="53">
        <f t="shared" si="90"/>
        <v>-1.6377030988240154E-2</v>
      </c>
      <c r="L891" s="54">
        <f t="shared" si="91"/>
        <v>-1.6960269744570992E-2</v>
      </c>
      <c r="U891" s="34">
        <v>1.1612900880464627E-2</v>
      </c>
      <c r="V891">
        <v>890</v>
      </c>
    </row>
    <row r="892" spans="3:22" x14ac:dyDescent="0.2">
      <c r="C892">
        <f t="shared" si="88"/>
        <v>8.8999999999998547</v>
      </c>
      <c r="D892" s="1">
        <v>41304</v>
      </c>
      <c r="E892">
        <v>6323.11</v>
      </c>
      <c r="F892" s="2">
        <f t="shared" si="89"/>
        <v>-2.5366016793944013E-3</v>
      </c>
      <c r="G892" s="2">
        <f t="shared" si="92"/>
        <v>8.6703994027169974E-3</v>
      </c>
      <c r="H892" s="29">
        <f t="shared" si="94"/>
        <v>3.5394177491426702E-3</v>
      </c>
      <c r="I892">
        <f t="shared" si="93"/>
        <v>7.5175825802635269E-5</v>
      </c>
      <c r="K892" s="53">
        <f t="shared" si="90"/>
        <v>-1.6011954780747493E-2</v>
      </c>
      <c r="L892" s="54">
        <f t="shared" si="91"/>
        <v>-1.6630947468452992E-2</v>
      </c>
      <c r="U892" s="34">
        <v>1.1620322558101748E-2</v>
      </c>
      <c r="V892">
        <v>891</v>
      </c>
    </row>
    <row r="893" spans="3:22" x14ac:dyDescent="0.2">
      <c r="C893">
        <f t="shared" si="88"/>
        <v>8.9099999999998545</v>
      </c>
      <c r="D893" s="1">
        <v>41305</v>
      </c>
      <c r="E893">
        <v>6276.88</v>
      </c>
      <c r="F893" s="2">
        <f t="shared" si="89"/>
        <v>-7.3112756222807329E-3</v>
      </c>
      <c r="G893" s="2">
        <f t="shared" si="92"/>
        <v>8.7332418965609289E-3</v>
      </c>
      <c r="H893" s="29">
        <f t="shared" si="94"/>
        <v>2.3433476412312972E-3</v>
      </c>
      <c r="I893">
        <f t="shared" si="93"/>
        <v>7.6269514023847126E-5</v>
      </c>
      <c r="K893" s="53">
        <f t="shared" si="90"/>
        <v>-1.6158148282700745E-2</v>
      </c>
      <c r="L893" s="54">
        <f t="shared" si="91"/>
        <v>-1.7973211078317619E-2</v>
      </c>
      <c r="U893" s="34">
        <v>1.1655667378566603E-2</v>
      </c>
      <c r="V893">
        <v>892</v>
      </c>
    </row>
    <row r="894" spans="3:22" x14ac:dyDescent="0.2">
      <c r="C894">
        <f t="shared" si="88"/>
        <v>8.9199999999998543</v>
      </c>
      <c r="D894" s="1">
        <v>41306</v>
      </c>
      <c r="E894">
        <v>6347.24</v>
      </c>
      <c r="F894" s="2">
        <f t="shared" si="89"/>
        <v>1.1209390652680895E-2</v>
      </c>
      <c r="G894" s="2">
        <f t="shared" si="92"/>
        <v>8.9830172284019547E-3</v>
      </c>
      <c r="H894" s="29">
        <f t="shared" si="94"/>
        <v>3.1047187750667948E-3</v>
      </c>
      <c r="I894">
        <f t="shared" si="93"/>
        <v>8.069459852576634E-5</v>
      </c>
      <c r="K894" s="53">
        <f t="shared" si="90"/>
        <v>-1.6739212594916963E-2</v>
      </c>
      <c r="L894" s="54">
        <f t="shared" si="91"/>
        <v>-1.7792904256698338E-2</v>
      </c>
      <c r="U894" s="34">
        <v>1.1693163851732802E-2</v>
      </c>
      <c r="V894">
        <v>893</v>
      </c>
    </row>
    <row r="895" spans="3:22" x14ac:dyDescent="0.2">
      <c r="C895">
        <f t="shared" si="88"/>
        <v>8.9299999999998541</v>
      </c>
      <c r="D895" s="1">
        <v>41309</v>
      </c>
      <c r="E895">
        <v>6246.84</v>
      </c>
      <c r="F895" s="2">
        <f t="shared" si="89"/>
        <v>-1.5817898803259345E-2</v>
      </c>
      <c r="G895" s="2">
        <f t="shared" si="92"/>
        <v>8.2365865086417769E-3</v>
      </c>
      <c r="H895" s="29">
        <f t="shared" si="94"/>
        <v>1.0912059513555449E-3</v>
      </c>
      <c r="I895">
        <f t="shared" si="93"/>
        <v>6.784135731433974E-5</v>
      </c>
      <c r="K895" s="53">
        <f t="shared" si="90"/>
        <v>-1.5002755076884099E-2</v>
      </c>
      <c r="L895" s="54">
        <f t="shared" si="91"/>
        <v>-1.8069959562376725E-2</v>
      </c>
      <c r="U895" s="34">
        <v>1.1746797587914859E-2</v>
      </c>
      <c r="V895">
        <v>894</v>
      </c>
    </row>
    <row r="896" spans="3:22" x14ac:dyDescent="0.2">
      <c r="C896">
        <f t="shared" si="88"/>
        <v>8.9399999999998538</v>
      </c>
      <c r="D896" s="1">
        <v>41310</v>
      </c>
      <c r="E896">
        <v>6282.76</v>
      </c>
      <c r="F896" s="2">
        <f t="shared" si="89"/>
        <v>5.7501072542276432E-3</v>
      </c>
      <c r="G896" s="2">
        <f t="shared" si="92"/>
        <v>6.0931384758997125E-3</v>
      </c>
      <c r="H896" s="29">
        <f t="shared" si="94"/>
        <v>1.6955000590251346E-3</v>
      </c>
      <c r="I896">
        <f t="shared" si="93"/>
        <v>3.7126336486489473E-5</v>
      </c>
      <c r="K896" s="53">
        <f t="shared" si="90"/>
        <v>-1.0016349302797573E-2</v>
      </c>
      <c r="L896" s="54">
        <f t="shared" si="91"/>
        <v>-1.247925968062061E-2</v>
      </c>
      <c r="U896" s="34">
        <v>1.1796781785437416E-2</v>
      </c>
      <c r="V896">
        <v>895</v>
      </c>
    </row>
    <row r="897" spans="3:22" x14ac:dyDescent="0.2">
      <c r="C897">
        <f t="shared" si="88"/>
        <v>8.9499999999998536</v>
      </c>
      <c r="D897" s="1">
        <v>41311</v>
      </c>
      <c r="E897">
        <v>6295.34</v>
      </c>
      <c r="F897" s="2">
        <f t="shared" si="89"/>
        <v>2.0023047195818489E-3</v>
      </c>
      <c r="G897" s="2">
        <f t="shared" si="92"/>
        <v>5.8971876313341385E-3</v>
      </c>
      <c r="H897" s="29">
        <f t="shared" si="94"/>
        <v>1.5968230725382448E-3</v>
      </c>
      <c r="I897">
        <f t="shared" si="93"/>
        <v>3.4776821959160349E-5</v>
      </c>
      <c r="K897" s="53">
        <f t="shared" si="90"/>
        <v>-9.5604994721259426E-3</v>
      </c>
      <c r="L897" s="54">
        <f t="shared" si="91"/>
        <v>-1.2122086836435869E-2</v>
      </c>
      <c r="U897" s="34">
        <v>1.1803362589986932E-2</v>
      </c>
      <c r="V897">
        <v>896</v>
      </c>
    </row>
    <row r="898" spans="3:22" x14ac:dyDescent="0.2">
      <c r="C898">
        <f t="shared" si="88"/>
        <v>8.9599999999998534</v>
      </c>
      <c r="D898" s="1">
        <v>41312</v>
      </c>
      <c r="E898">
        <v>6228.42</v>
      </c>
      <c r="F898" s="2">
        <f t="shared" si="89"/>
        <v>-1.0630085110573839E-2</v>
      </c>
      <c r="G898" s="2">
        <f t="shared" si="92"/>
        <v>5.9343713991816607E-3</v>
      </c>
      <c r="H898" s="29">
        <f t="shared" si="94"/>
        <v>-5.5159859578545194E-4</v>
      </c>
      <c r="I898">
        <f t="shared" si="93"/>
        <v>3.5216763903425301E-5</v>
      </c>
      <c r="K898" s="53">
        <f t="shared" si="90"/>
        <v>-9.6470018514068535E-3</v>
      </c>
      <c r="L898" s="54">
        <f t="shared" si="91"/>
        <v>-1.4357010884040478E-2</v>
      </c>
      <c r="U898" s="34">
        <v>1.181649598209078E-2</v>
      </c>
      <c r="V898">
        <v>897</v>
      </c>
    </row>
    <row r="899" spans="3:22" x14ac:dyDescent="0.2">
      <c r="C899">
        <f t="shared" si="88"/>
        <v>8.9699999999998532</v>
      </c>
      <c r="D899" s="1">
        <v>41313</v>
      </c>
      <c r="E899">
        <v>6263.93</v>
      </c>
      <c r="F899" s="2">
        <f t="shared" si="89"/>
        <v>5.7012853982230105E-3</v>
      </c>
      <c r="G899" s="2">
        <f t="shared" si="92"/>
        <v>4.8883694735441657E-3</v>
      </c>
      <c r="H899" s="29">
        <f t="shared" si="94"/>
        <v>-2.933659970061897E-4</v>
      </c>
      <c r="I899">
        <f t="shared" si="93"/>
        <v>2.3896156109878465E-5</v>
      </c>
      <c r="K899" s="53">
        <f t="shared" si="90"/>
        <v>-7.2136374954574435E-3</v>
      </c>
      <c r="L899" s="54">
        <f t="shared" si="91"/>
        <v>-1.1665413929311804E-2</v>
      </c>
      <c r="U899" s="34">
        <v>1.1827395799862916E-2</v>
      </c>
      <c r="V899">
        <v>898</v>
      </c>
    </row>
    <row r="900" spans="3:22" x14ac:dyDescent="0.2">
      <c r="C900">
        <f t="shared" ref="C900:C963" si="95">C899+tstep</f>
        <v>8.979999999999853</v>
      </c>
      <c r="D900" s="1">
        <v>41316</v>
      </c>
      <c r="E900">
        <v>6277.06</v>
      </c>
      <c r="F900" s="2">
        <f t="shared" ref="F900:F963" si="96">E900/E899-1</f>
        <v>2.0961281495801565E-3</v>
      </c>
      <c r="G900" s="2">
        <f t="shared" si="92"/>
        <v>4.780913085205226E-3</v>
      </c>
      <c r="H900" s="29">
        <f t="shared" si="94"/>
        <v>-2.422396048854858E-4</v>
      </c>
      <c r="I900">
        <f t="shared" si="93"/>
        <v>2.2857129928286552E-5</v>
      </c>
      <c r="K900" s="53">
        <f t="shared" si="90"/>
        <v>-6.9636565548930442E-3</v>
      </c>
      <c r="L900" s="54">
        <f t="shared" si="91"/>
        <v>-1.1364306596626701E-2</v>
      </c>
      <c r="U900" s="34">
        <v>1.1864288161127501E-2</v>
      </c>
      <c r="V900">
        <v>899</v>
      </c>
    </row>
    <row r="901" spans="3:22" x14ac:dyDescent="0.2">
      <c r="C901">
        <f t="shared" si="95"/>
        <v>8.9899999999998528</v>
      </c>
      <c r="D901" s="1">
        <v>41317</v>
      </c>
      <c r="E901">
        <v>6338.38</v>
      </c>
      <c r="F901" s="2">
        <f t="shared" si="96"/>
        <v>9.7689045508566608E-3</v>
      </c>
      <c r="G901" s="2">
        <f t="shared" si="92"/>
        <v>7.8720265187946607E-3</v>
      </c>
      <c r="H901" s="29">
        <f t="shared" si="94"/>
        <v>2.3225950964189666E-5</v>
      </c>
      <c r="I901">
        <f t="shared" si="93"/>
        <v>6.1968801512606381E-5</v>
      </c>
      <c r="K901" s="53">
        <f t="shared" si="90"/>
        <v>-1.415466171954291E-2</v>
      </c>
      <c r="L901" s="54">
        <f t="shared" si="91"/>
        <v>-1.8289846205426889E-2</v>
      </c>
      <c r="U901" s="34">
        <v>1.1884112557116078E-2</v>
      </c>
      <c r="V901">
        <v>900</v>
      </c>
    </row>
    <row r="902" spans="3:22" x14ac:dyDescent="0.2">
      <c r="C902">
        <f t="shared" si="95"/>
        <v>8.9999999999998526</v>
      </c>
      <c r="D902" s="1">
        <v>41318</v>
      </c>
      <c r="E902">
        <v>6359.11</v>
      </c>
      <c r="F902" s="2">
        <f t="shared" si="96"/>
        <v>3.2705517813700347E-3</v>
      </c>
      <c r="G902" s="2">
        <f t="shared" si="92"/>
        <v>7.5032880347154383E-3</v>
      </c>
      <c r="H902" s="29">
        <f t="shared" si="94"/>
        <v>6.0394129704063328E-4</v>
      </c>
      <c r="I902">
        <f t="shared" si="93"/>
        <v>5.6299331331903866E-5</v>
      </c>
      <c r="K902" s="53">
        <f t="shared" si="90"/>
        <v>-1.3296847731028169E-2</v>
      </c>
      <c r="L902" s="54">
        <f t="shared" si="91"/>
        <v>-1.6851316870835707E-2</v>
      </c>
      <c r="U902" s="34">
        <v>1.1885004363314522E-2</v>
      </c>
      <c r="V902">
        <v>901</v>
      </c>
    </row>
    <row r="903" spans="3:22" x14ac:dyDescent="0.2">
      <c r="C903">
        <f t="shared" si="95"/>
        <v>9.0099999999998523</v>
      </c>
      <c r="D903" s="1">
        <v>41319</v>
      </c>
      <c r="E903">
        <v>6327.36</v>
      </c>
      <c r="F903" s="2">
        <f t="shared" si="96"/>
        <v>-4.9928370479517259E-3</v>
      </c>
      <c r="G903" s="2">
        <f t="shared" si="92"/>
        <v>7.4943751108938975E-3</v>
      </c>
      <c r="H903" s="29">
        <f t="shared" si="94"/>
        <v>8.3578515447353392E-4</v>
      </c>
      <c r="I903">
        <f t="shared" si="93"/>
        <v>5.6165658302785922E-5</v>
      </c>
      <c r="K903" s="53">
        <f t="shared" si="90"/>
        <v>-1.327611316964444E-2</v>
      </c>
      <c r="L903" s="54">
        <f t="shared" si="91"/>
        <v>-1.6598738452019077E-2</v>
      </c>
      <c r="U903" s="34">
        <v>1.1975802187777607E-2</v>
      </c>
      <c r="V903">
        <v>902</v>
      </c>
    </row>
    <row r="904" spans="3:22" x14ac:dyDescent="0.2">
      <c r="C904">
        <f t="shared" si="95"/>
        <v>9.0199999999998521</v>
      </c>
      <c r="D904" s="1">
        <v>41320</v>
      </c>
      <c r="E904">
        <v>6328.26</v>
      </c>
      <c r="F904" s="2">
        <f t="shared" si="96"/>
        <v>1.4223941738733537E-4</v>
      </c>
      <c r="G904" s="2">
        <f t="shared" si="92"/>
        <v>8.6129465132881479E-3</v>
      </c>
      <c r="H904" s="29">
        <f t="shared" si="94"/>
        <v>-2.7092996905582202E-4</v>
      </c>
      <c r="I904">
        <f t="shared" si="93"/>
        <v>7.418284764076246E-5</v>
      </c>
      <c r="K904" s="53">
        <f t="shared" si="90"/>
        <v>-1.5878299373567186E-2</v>
      </c>
      <c r="L904" s="54">
        <f t="shared" si="91"/>
        <v>-2.0307639779471177E-2</v>
      </c>
      <c r="U904" s="34">
        <v>1.2076429317808612E-2</v>
      </c>
      <c r="V904">
        <v>903</v>
      </c>
    </row>
    <row r="905" spans="3:22" x14ac:dyDescent="0.2">
      <c r="C905">
        <f t="shared" si="95"/>
        <v>9.0299999999998519</v>
      </c>
      <c r="D905" s="1">
        <v>41323</v>
      </c>
      <c r="E905">
        <v>6318.19</v>
      </c>
      <c r="F905" s="2">
        <f t="shared" si="96"/>
        <v>-1.5912746947819301E-3</v>
      </c>
      <c r="G905" s="2">
        <f t="shared" si="92"/>
        <v>9.2273231571995667E-3</v>
      </c>
      <c r="H905" s="29">
        <f t="shared" si="94"/>
        <v>1.1517324417919194E-3</v>
      </c>
      <c r="I905">
        <f t="shared" si="93"/>
        <v>8.5143492647391382E-5</v>
      </c>
      <c r="K905" s="53">
        <f t="shared" si="90"/>
        <v>-1.7307553172990861E-2</v>
      </c>
      <c r="L905" s="54">
        <f t="shared" si="91"/>
        <v>-2.0314231168047113E-2</v>
      </c>
      <c r="U905" s="34">
        <v>1.2308671281118677E-2</v>
      </c>
      <c r="V905">
        <v>904</v>
      </c>
    </row>
    <row r="906" spans="3:22" x14ac:dyDescent="0.2">
      <c r="C906">
        <f t="shared" si="95"/>
        <v>9.0399999999998517</v>
      </c>
      <c r="D906" s="1">
        <v>41324</v>
      </c>
      <c r="E906">
        <v>6379.07</v>
      </c>
      <c r="F906" s="2">
        <f t="shared" si="96"/>
        <v>9.6356709753901981E-3</v>
      </c>
      <c r="G906" s="2">
        <f t="shared" si="92"/>
        <v>9.3731109704574614E-3</v>
      </c>
      <c r="H906" s="29">
        <f t="shared" si="94"/>
        <v>1.5402888139081749E-3</v>
      </c>
      <c r="I906">
        <f t="shared" si="93"/>
        <v>8.7855209264510009E-5</v>
      </c>
      <c r="K906" s="53">
        <f t="shared" si="90"/>
        <v>-1.7646706342424427E-2</v>
      </c>
      <c r="L906" s="54">
        <f t="shared" si="91"/>
        <v>-2.0264827965364423E-2</v>
      </c>
      <c r="U906" s="34">
        <v>1.2473187761952387E-2</v>
      </c>
      <c r="V906">
        <v>905</v>
      </c>
    </row>
    <row r="907" spans="3:22" x14ac:dyDescent="0.2">
      <c r="C907">
        <f t="shared" si="95"/>
        <v>9.0499999999998515</v>
      </c>
      <c r="D907" s="1">
        <v>41325</v>
      </c>
      <c r="E907">
        <v>6395.37</v>
      </c>
      <c r="F907" s="2">
        <f t="shared" si="96"/>
        <v>2.5552314052048608E-3</v>
      </c>
      <c r="G907" s="2">
        <f t="shared" si="92"/>
        <v>8.8322886300132141E-3</v>
      </c>
      <c r="H907" s="29">
        <f t="shared" si="94"/>
        <v>1.5955814824704761E-3</v>
      </c>
      <c r="I907">
        <f t="shared" si="93"/>
        <v>7.8009322443860693E-5</v>
      </c>
      <c r="K907" s="53">
        <f t="shared" si="90"/>
        <v>-1.638856544049816E-2</v>
      </c>
      <c r="L907" s="54">
        <f t="shared" si="91"/>
        <v>-1.8951394394875854E-2</v>
      </c>
      <c r="U907" s="34">
        <v>1.2473700030057211E-2</v>
      </c>
      <c r="V907">
        <v>906</v>
      </c>
    </row>
    <row r="908" spans="3:22" x14ac:dyDescent="0.2">
      <c r="C908">
        <f t="shared" si="95"/>
        <v>9.0599999999998513</v>
      </c>
      <c r="D908" s="1">
        <v>41326</v>
      </c>
      <c r="E908">
        <v>6291.54</v>
      </c>
      <c r="F908" s="2">
        <f t="shared" si="96"/>
        <v>-1.6235182639941059E-2</v>
      </c>
      <c r="G908" s="2">
        <f t="shared" si="92"/>
        <v>8.9251643554527985E-3</v>
      </c>
      <c r="H908" s="29">
        <f t="shared" si="94"/>
        <v>1.0350717295337542E-3</v>
      </c>
      <c r="I908">
        <f t="shared" si="93"/>
        <v>7.9658558771845161E-5</v>
      </c>
      <c r="K908" s="53">
        <f t="shared" si="90"/>
        <v>-1.6604626686924539E-2</v>
      </c>
      <c r="L908" s="54">
        <f t="shared" si="91"/>
        <v>-1.9727965394238954E-2</v>
      </c>
      <c r="U908" s="34">
        <v>1.2615760964528988E-2</v>
      </c>
      <c r="V908">
        <v>907</v>
      </c>
    </row>
    <row r="909" spans="3:22" x14ac:dyDescent="0.2">
      <c r="C909">
        <f t="shared" si="95"/>
        <v>9.0699999999998511</v>
      </c>
      <c r="D909" s="1">
        <v>41327</v>
      </c>
      <c r="E909">
        <v>6335.7</v>
      </c>
      <c r="F909" s="2">
        <f t="shared" si="96"/>
        <v>7.0189492556671507E-3</v>
      </c>
      <c r="G909" s="2">
        <f t="shared" si="92"/>
        <v>7.9314804881836492E-3</v>
      </c>
      <c r="H909" s="29">
        <f t="shared" si="94"/>
        <v>1.1668381152781682E-3</v>
      </c>
      <c r="I909">
        <f t="shared" si="93"/>
        <v>6.2908382734437935E-5</v>
      </c>
      <c r="K909" s="53">
        <f t="shared" si="90"/>
        <v>-1.4292972334834272E-2</v>
      </c>
      <c r="L909" s="54">
        <f t="shared" si="91"/>
        <v>-1.7284544656404274E-2</v>
      </c>
      <c r="U909" s="34">
        <v>1.263810765747353E-2</v>
      </c>
      <c r="V909">
        <v>908</v>
      </c>
    </row>
    <row r="910" spans="3:22" x14ac:dyDescent="0.2">
      <c r="C910">
        <f t="shared" si="95"/>
        <v>9.0799999999998509</v>
      </c>
      <c r="D910" s="1">
        <v>41330</v>
      </c>
      <c r="E910">
        <v>6355.37</v>
      </c>
      <c r="F910" s="2">
        <f t="shared" si="96"/>
        <v>3.1046293227268151E-3</v>
      </c>
      <c r="G910" s="2">
        <f t="shared" si="92"/>
        <v>7.8264867091035577E-3</v>
      </c>
      <c r="H910" s="29">
        <f t="shared" si="94"/>
        <v>1.267688232592834E-3</v>
      </c>
      <c r="I910">
        <f t="shared" si="93"/>
        <v>6.1253894207774631E-5</v>
      </c>
      <c r="K910" s="53">
        <f t="shared" si="90"/>
        <v>-1.4048720280083787E-2</v>
      </c>
      <c r="L910" s="54">
        <f t="shared" si="91"/>
        <v>-1.6939442484339123E-2</v>
      </c>
      <c r="U910" s="34">
        <v>1.2822476016753459E-2</v>
      </c>
      <c r="V910">
        <v>909</v>
      </c>
    </row>
    <row r="911" spans="3:22" x14ac:dyDescent="0.2">
      <c r="C911">
        <f t="shared" si="95"/>
        <v>9.0899999999998506</v>
      </c>
      <c r="D911" s="1">
        <v>41331</v>
      </c>
      <c r="E911">
        <v>6270.44</v>
      </c>
      <c r="F911" s="2">
        <f t="shared" si="96"/>
        <v>-1.3363502046301101E-2</v>
      </c>
      <c r="G911" s="2">
        <f t="shared" si="92"/>
        <v>7.8118572796074615E-3</v>
      </c>
      <c r="H911" s="29">
        <f t="shared" si="94"/>
        <v>-1.0455524271229422E-3</v>
      </c>
      <c r="I911">
        <f t="shared" si="93"/>
        <v>6.1025114156956091E-5</v>
      </c>
      <c r="K911" s="53">
        <f t="shared" si="90"/>
        <v>-1.4014687137877114E-2</v>
      </c>
      <c r="L911" s="54">
        <f t="shared" si="91"/>
        <v>-1.9218650001848227E-2</v>
      </c>
      <c r="U911" s="34">
        <v>1.2975401636172945E-2</v>
      </c>
      <c r="V911">
        <v>910</v>
      </c>
    </row>
    <row r="912" spans="3:22" x14ac:dyDescent="0.2">
      <c r="C912">
        <f t="shared" si="95"/>
        <v>9.0999999999998504</v>
      </c>
      <c r="D912" s="1">
        <v>41332</v>
      </c>
      <c r="E912">
        <v>6325.88</v>
      </c>
      <c r="F912" s="2">
        <f t="shared" si="96"/>
        <v>8.8414848080837771E-3</v>
      </c>
      <c r="G912" s="2">
        <f t="shared" si="92"/>
        <v>5.4572045089978372E-3</v>
      </c>
      <c r="H912" s="29">
        <f t="shared" si="94"/>
        <v>-4.8845912445156787E-4</v>
      </c>
      <c r="I912">
        <f t="shared" si="93"/>
        <v>2.9781081053026326E-5</v>
      </c>
      <c r="K912" s="53">
        <f t="shared" si="90"/>
        <v>-8.5369456708650378E-3</v>
      </c>
      <c r="L912" s="54">
        <f t="shared" si="91"/>
        <v>-1.3183815232164777E-2</v>
      </c>
      <c r="U912" s="34">
        <v>1.3135136308701112E-2</v>
      </c>
      <c r="V912">
        <v>911</v>
      </c>
    </row>
    <row r="913" spans="3:22" x14ac:dyDescent="0.2">
      <c r="C913">
        <f t="shared" si="95"/>
        <v>9.1099999999998502</v>
      </c>
      <c r="D913" s="1">
        <v>41333</v>
      </c>
      <c r="E913">
        <v>6360.81</v>
      </c>
      <c r="F913" s="2">
        <f t="shared" si="96"/>
        <v>5.5217613992046832E-3</v>
      </c>
      <c r="G913" s="2">
        <f t="shared" si="92"/>
        <v>5.1698873654316083E-3</v>
      </c>
      <c r="H913" s="29">
        <f t="shared" si="94"/>
        <v>5.6300072026407302E-4</v>
      </c>
      <c r="I913">
        <f t="shared" si="93"/>
        <v>2.6727735371249375E-5</v>
      </c>
      <c r="K913" s="53">
        <f t="shared" si="90"/>
        <v>-7.868546044754253E-3</v>
      </c>
      <c r="L913" s="54">
        <f t="shared" si="91"/>
        <v>-1.1463955761338351E-2</v>
      </c>
      <c r="U913" s="34">
        <v>1.3377109771350648E-2</v>
      </c>
      <c r="V913">
        <v>912</v>
      </c>
    </row>
    <row r="914" spans="3:22" x14ac:dyDescent="0.2">
      <c r="C914">
        <f t="shared" si="95"/>
        <v>9.11999999999985</v>
      </c>
      <c r="D914" s="1">
        <v>41334</v>
      </c>
      <c r="E914">
        <v>6378.6</v>
      </c>
      <c r="F914" s="2">
        <f t="shared" si="96"/>
        <v>2.7968136133604826E-3</v>
      </c>
      <c r="G914" s="2">
        <f t="shared" si="92"/>
        <v>5.1598799598776461E-3</v>
      </c>
      <c r="H914" s="29">
        <f t="shared" si="94"/>
        <v>8.2845813986138768E-4</v>
      </c>
      <c r="I914">
        <f t="shared" si="93"/>
        <v>2.662436120034694E-5</v>
      </c>
      <c r="K914" s="53">
        <f t="shared" si="90"/>
        <v>-7.8452653381191305E-3</v>
      </c>
      <c r="L914" s="54">
        <f t="shared" si="91"/>
        <v>-1.1175217635105913E-2</v>
      </c>
      <c r="U914" s="34">
        <v>1.3438064577957487E-2</v>
      </c>
      <c r="V914">
        <v>913</v>
      </c>
    </row>
    <row r="915" spans="3:22" x14ac:dyDescent="0.2">
      <c r="C915">
        <f t="shared" si="95"/>
        <v>9.1299999999998498</v>
      </c>
      <c r="D915" s="1">
        <v>41337</v>
      </c>
      <c r="E915">
        <v>6345.63</v>
      </c>
      <c r="F915" s="2">
        <f t="shared" si="96"/>
        <v>-5.1688458282381777E-3</v>
      </c>
      <c r="G915" s="2">
        <f t="shared" si="92"/>
        <v>5.7132828348145266E-3</v>
      </c>
      <c r="H915" s="29">
        <f t="shared" si="94"/>
        <v>4.7070102651576297E-4</v>
      </c>
      <c r="I915">
        <f t="shared" si="93"/>
        <v>3.2641600750586316E-5</v>
      </c>
      <c r="K915" s="53">
        <f t="shared" si="90"/>
        <v>-9.1326729397166323E-3</v>
      </c>
      <c r="L915" s="54">
        <f t="shared" si="91"/>
        <v>-1.282038235004904E-2</v>
      </c>
      <c r="U915" s="34">
        <v>1.3584697417080127E-2</v>
      </c>
      <c r="V915">
        <v>914</v>
      </c>
    </row>
    <row r="916" spans="3:22" x14ac:dyDescent="0.2">
      <c r="C916">
        <f t="shared" si="95"/>
        <v>9.1399999999998496</v>
      </c>
      <c r="D916" s="1">
        <v>41338</v>
      </c>
      <c r="E916">
        <v>6431.95</v>
      </c>
      <c r="F916" s="2">
        <f t="shared" si="96"/>
        <v>1.360306226489727E-2</v>
      </c>
      <c r="G916" s="2">
        <f t="shared" si="92"/>
        <v>5.2275939378041616E-3</v>
      </c>
      <c r="H916" s="29">
        <f t="shared" si="94"/>
        <v>8.6744015546647013E-4</v>
      </c>
      <c r="I916">
        <f t="shared" si="93"/>
        <v>2.732773837856682E-5</v>
      </c>
      <c r="K916" s="53">
        <f t="shared" ref="K916:K979" si="97">$M$2+factor*G916</f>
        <v>-8.0027916067113292E-3</v>
      </c>
      <c r="L916" s="54">
        <f t="shared" ref="L916:L979" si="98">H916+factor*G916</f>
        <v>-1.1293761888093029E-2</v>
      </c>
      <c r="U916" s="34">
        <v>1.360306226489727E-2</v>
      </c>
      <c r="V916">
        <v>915</v>
      </c>
    </row>
    <row r="917" spans="3:22" x14ac:dyDescent="0.2">
      <c r="C917">
        <f t="shared" si="95"/>
        <v>9.1499999999998494</v>
      </c>
      <c r="D917" s="1">
        <v>41339</v>
      </c>
      <c r="E917">
        <v>6427.64</v>
      </c>
      <c r="F917" s="2">
        <f t="shared" si="96"/>
        <v>-6.7009227372716307E-4</v>
      </c>
      <c r="G917" s="2">
        <f t="shared" si="92"/>
        <v>4.5211634793201E-3</v>
      </c>
      <c r="H917" s="29">
        <f t="shared" si="94"/>
        <v>5.4490778757326774E-4</v>
      </c>
      <c r="I917">
        <f t="shared" si="93"/>
        <v>2.0440919206737833E-5</v>
      </c>
      <c r="K917" s="53">
        <f t="shared" si="97"/>
        <v>-6.3593886114592353E-3</v>
      </c>
      <c r="L917" s="54">
        <f t="shared" si="98"/>
        <v>-9.9728912607341385E-3</v>
      </c>
      <c r="U917" s="34">
        <v>1.3611430400558788E-2</v>
      </c>
      <c r="V917">
        <v>916</v>
      </c>
    </row>
    <row r="918" spans="3:22" x14ac:dyDescent="0.2">
      <c r="C918">
        <f t="shared" si="95"/>
        <v>9.1599999999998492</v>
      </c>
      <c r="D918" s="1">
        <v>41340</v>
      </c>
      <c r="E918">
        <v>6439.16</v>
      </c>
      <c r="F918" s="2">
        <f t="shared" si="96"/>
        <v>1.7922596785133749E-3</v>
      </c>
      <c r="G918" s="2">
        <f t="shared" ref="G918:G981" si="99">STDEVP(F918:F925)</f>
        <v>4.9278589203559731E-3</v>
      </c>
      <c r="H918" s="29">
        <f t="shared" si="94"/>
        <v>2.347652019418711E-3</v>
      </c>
      <c r="I918">
        <f t="shared" ref="I918:I981" si="100">G918^2</f>
        <v>2.4283793538931937E-5</v>
      </c>
      <c r="K918" s="53">
        <f t="shared" si="97"/>
        <v>-7.3055036860951396E-3</v>
      </c>
      <c r="L918" s="54">
        <f t="shared" si="98"/>
        <v>-9.1162621035245986E-3</v>
      </c>
      <c r="U918" s="34">
        <v>1.3650129657075016E-2</v>
      </c>
      <c r="V918">
        <v>917</v>
      </c>
    </row>
    <row r="919" spans="3:22" x14ac:dyDescent="0.2">
      <c r="C919">
        <f t="shared" si="95"/>
        <v>9.1699999999998489</v>
      </c>
      <c r="D919" s="1">
        <v>41341</v>
      </c>
      <c r="E919">
        <v>6483.58</v>
      </c>
      <c r="F919" s="2">
        <f t="shared" si="96"/>
        <v>6.8984153212530153E-3</v>
      </c>
      <c r="G919" s="2">
        <f t="shared" si="99"/>
        <v>5.0064934360481003E-3</v>
      </c>
      <c r="H919" s="29">
        <f t="shared" si="94"/>
        <v>2.3355986259772977E-3</v>
      </c>
      <c r="I919">
        <f t="shared" si="100"/>
        <v>2.5064976525192715E-5</v>
      </c>
      <c r="K919" s="53">
        <f t="shared" si="97"/>
        <v>-7.4884349245017507E-3</v>
      </c>
      <c r="L919" s="54">
        <f t="shared" si="98"/>
        <v>-9.3112467353726244E-3</v>
      </c>
      <c r="U919" s="34">
        <v>1.3699482940495056E-2</v>
      </c>
      <c r="V919">
        <v>918</v>
      </c>
    </row>
    <row r="920" spans="3:22" x14ac:dyDescent="0.2">
      <c r="C920">
        <f t="shared" si="95"/>
        <v>9.1799999999998487</v>
      </c>
      <c r="D920" s="1">
        <v>41344</v>
      </c>
      <c r="E920">
        <v>6503.63</v>
      </c>
      <c r="F920" s="2">
        <f t="shared" si="96"/>
        <v>3.0924273318135853E-3</v>
      </c>
      <c r="G920" s="2">
        <f t="shared" si="99"/>
        <v>4.2886352668023934E-3</v>
      </c>
      <c r="H920" s="29">
        <f t="shared" si="94"/>
        <v>2.3343784268859747E-3</v>
      </c>
      <c r="I920">
        <f t="shared" si="100"/>
        <v>1.8392392451661236E-5</v>
      </c>
      <c r="K920" s="53">
        <f t="shared" si="97"/>
        <v>-5.8184470986141516E-3</v>
      </c>
      <c r="L920" s="54">
        <f t="shared" si="98"/>
        <v>-7.6424791085763482E-3</v>
      </c>
      <c r="U920" s="34">
        <v>1.371964094473288E-2</v>
      </c>
      <c r="V920">
        <v>919</v>
      </c>
    </row>
    <row r="921" spans="3:22" x14ac:dyDescent="0.2">
      <c r="C921">
        <f t="shared" si="95"/>
        <v>9.1899999999998485</v>
      </c>
      <c r="D921" s="1">
        <v>41345</v>
      </c>
      <c r="E921">
        <v>6510.62</v>
      </c>
      <c r="F921" s="2">
        <f t="shared" si="96"/>
        <v>1.0747843896408149E-3</v>
      </c>
      <c r="G921" s="2">
        <f t="shared" si="99"/>
        <v>4.3714360467270053E-3</v>
      </c>
      <c r="H921" s="29">
        <f t="shared" si="94"/>
        <v>3.7782070704801664E-3</v>
      </c>
      <c r="I921">
        <f t="shared" si="100"/>
        <v>1.910945311062423E-5</v>
      </c>
      <c r="K921" s="53">
        <f t="shared" si="97"/>
        <v>-6.0110705169606959E-3</v>
      </c>
      <c r="L921" s="54">
        <f t="shared" si="98"/>
        <v>-6.3912738833287004E-3</v>
      </c>
      <c r="U921" s="34">
        <v>1.3759742195596392E-2</v>
      </c>
      <c r="V921">
        <v>920</v>
      </c>
    </row>
    <row r="922" spans="3:22" x14ac:dyDescent="0.2">
      <c r="C922">
        <f t="shared" si="95"/>
        <v>9.1999999999998483</v>
      </c>
      <c r="D922" s="1">
        <v>41346</v>
      </c>
      <c r="E922">
        <v>6481.5</v>
      </c>
      <c r="F922" s="2">
        <f t="shared" si="96"/>
        <v>-4.4726923088738157E-3</v>
      </c>
      <c r="G922" s="2">
        <f t="shared" si="99"/>
        <v>4.3342722244198405E-3</v>
      </c>
      <c r="H922" s="29">
        <f t="shared" si="94"/>
        <v>2.4467893587844071E-3</v>
      </c>
      <c r="I922">
        <f t="shared" si="100"/>
        <v>1.8785915715377312E-5</v>
      </c>
      <c r="K922" s="53">
        <f t="shared" si="97"/>
        <v>-5.9246145379451909E-3</v>
      </c>
      <c r="L922" s="54">
        <f t="shared" si="98"/>
        <v>-7.6362356160089547E-3</v>
      </c>
      <c r="U922" s="34">
        <v>1.4031577003936757E-2</v>
      </c>
      <c r="V922">
        <v>921</v>
      </c>
    </row>
    <row r="923" spans="3:22" x14ac:dyDescent="0.2">
      <c r="C923">
        <f t="shared" si="95"/>
        <v>9.2099999999998481</v>
      </c>
      <c r="D923" s="1">
        <v>41347</v>
      </c>
      <c r="E923">
        <v>6529.41</v>
      </c>
      <c r="F923" s="2">
        <f t="shared" si="96"/>
        <v>7.3918074519787602E-3</v>
      </c>
      <c r="G923" s="2">
        <f t="shared" si="99"/>
        <v>4.2547778454880402E-3</v>
      </c>
      <c r="H923" s="29">
        <f t="shared" si="94"/>
        <v>2.6337939640618145E-3</v>
      </c>
      <c r="I923">
        <f t="shared" si="100"/>
        <v>1.8103134514455848E-5</v>
      </c>
      <c r="K923" s="53">
        <f t="shared" si="97"/>
        <v>-5.7396829585190006E-3</v>
      </c>
      <c r="L923" s="54">
        <f t="shared" si="98"/>
        <v>-7.264299431305357E-3</v>
      </c>
      <c r="U923" s="34">
        <v>1.411080153901545E-2</v>
      </c>
      <c r="V923">
        <v>922</v>
      </c>
    </row>
    <row r="924" spans="3:22" x14ac:dyDescent="0.2">
      <c r="C924">
        <f t="shared" si="95"/>
        <v>9.2199999999998479</v>
      </c>
      <c r="D924" s="1">
        <v>41348</v>
      </c>
      <c r="E924">
        <v>6489.65</v>
      </c>
      <c r="F924" s="2">
        <f t="shared" si="96"/>
        <v>-6.089371015145395E-3</v>
      </c>
      <c r="G924" s="2">
        <f t="shared" si="99"/>
        <v>3.2124996106754527E-3</v>
      </c>
      <c r="H924" s="29">
        <f t="shared" si="94"/>
        <v>1.7451755012112269E-3</v>
      </c>
      <c r="I924">
        <f t="shared" si="100"/>
        <v>1.0320153748589934E-5</v>
      </c>
      <c r="K924" s="53">
        <f t="shared" si="97"/>
        <v>-3.3149812028036973E-3</v>
      </c>
      <c r="L924" s="54">
        <f t="shared" si="98"/>
        <v>-5.7282161384406413E-3</v>
      </c>
      <c r="U924" s="34">
        <v>1.4128982037687088E-2</v>
      </c>
      <c r="V924">
        <v>923</v>
      </c>
    </row>
    <row r="925" spans="3:22" x14ac:dyDescent="0.2">
      <c r="C925">
        <f t="shared" si="95"/>
        <v>9.2299999999998477</v>
      </c>
      <c r="D925" s="1">
        <v>41351</v>
      </c>
      <c r="E925">
        <v>6457.92</v>
      </c>
      <c r="F925" s="2">
        <f t="shared" si="96"/>
        <v>-4.8893237693865554E-3</v>
      </c>
      <c r="G925" s="2">
        <f t="shared" si="99"/>
        <v>2.9135072626339221E-3</v>
      </c>
      <c r="H925" s="29">
        <f t="shared" si="94"/>
        <v>1.773127707096389E-3</v>
      </c>
      <c r="I925">
        <f t="shared" si="100"/>
        <v>8.4885245694206101E-6</v>
      </c>
      <c r="K925" s="53">
        <f t="shared" si="97"/>
        <v>-2.6194209895828028E-3</v>
      </c>
      <c r="L925" s="54">
        <f t="shared" si="98"/>
        <v>-5.0047037193345842E-3</v>
      </c>
      <c r="U925" s="34">
        <v>1.4216119976843355E-2</v>
      </c>
      <c r="V925">
        <v>924</v>
      </c>
    </row>
    <row r="926" spans="3:22" x14ac:dyDescent="0.2">
      <c r="C926">
        <f t="shared" si="95"/>
        <v>9.2399999999998474</v>
      </c>
      <c r="D926" s="1">
        <v>41352</v>
      </c>
      <c r="E926">
        <v>6441.32</v>
      </c>
      <c r="F926" s="2">
        <f t="shared" si="96"/>
        <v>-2.5704870918190625E-3</v>
      </c>
      <c r="G926" s="2">
        <f t="shared" si="99"/>
        <v>3.2250138438224413E-3</v>
      </c>
      <c r="H926" s="29">
        <f t="shared" si="94"/>
        <v>1.5577277142475587E-4</v>
      </c>
      <c r="I926">
        <f t="shared" si="100"/>
        <v>1.0400714292846397E-5</v>
      </c>
      <c r="K926" s="53">
        <f t="shared" si="97"/>
        <v>-3.3440936624804457E-3</v>
      </c>
      <c r="L926" s="54">
        <f t="shared" si="98"/>
        <v>-7.3467313279038608E-3</v>
      </c>
      <c r="U926" s="34">
        <v>1.4267528418844044E-2</v>
      </c>
      <c r="V926">
        <v>925</v>
      </c>
    </row>
    <row r="927" spans="3:22" x14ac:dyDescent="0.2">
      <c r="C927">
        <f t="shared" si="95"/>
        <v>9.2499999999998472</v>
      </c>
      <c r="D927" s="1">
        <v>41353</v>
      </c>
      <c r="E927">
        <v>6432.7</v>
      </c>
      <c r="F927" s="2">
        <f t="shared" si="96"/>
        <v>-1.3382350201511795E-3</v>
      </c>
      <c r="G927" s="2">
        <f t="shared" si="99"/>
        <v>5.3263091623176329E-3</v>
      </c>
      <c r="H927" s="29">
        <f t="shared" si="94"/>
        <v>8.8958496782354238E-5</v>
      </c>
      <c r="I927">
        <f t="shared" si="100"/>
        <v>2.8369569292588764E-5</v>
      </c>
      <c r="K927" s="53">
        <f t="shared" si="97"/>
        <v>-8.2324375593937071E-3</v>
      </c>
      <c r="L927" s="54">
        <f t="shared" si="98"/>
        <v>-1.2301889499459522E-2</v>
      </c>
      <c r="U927" s="34">
        <v>1.4361128659801992E-2</v>
      </c>
      <c r="V927">
        <v>926</v>
      </c>
    </row>
    <row r="928" spans="3:22" x14ac:dyDescent="0.2">
      <c r="C928">
        <f t="shared" si="95"/>
        <v>9.259999999999847</v>
      </c>
      <c r="D928" s="1">
        <v>41354</v>
      </c>
      <c r="E928">
        <v>6388.55</v>
      </c>
      <c r="F928" s="2">
        <f t="shared" si="96"/>
        <v>-6.8633699690642258E-3</v>
      </c>
      <c r="G928" s="2">
        <f t="shared" si="99"/>
        <v>6.6130452972891756E-3</v>
      </c>
      <c r="H928" s="29">
        <f t="shared" si="94"/>
        <v>-7.7660446797540579E-4</v>
      </c>
      <c r="I928">
        <f t="shared" si="100"/>
        <v>4.3732368103998482E-5</v>
      </c>
      <c r="K928" s="53">
        <f t="shared" si="97"/>
        <v>-1.1225833431436284E-2</v>
      </c>
      <c r="L928" s="54">
        <f t="shared" si="98"/>
        <v>-1.6160848336259859E-2</v>
      </c>
      <c r="U928" s="34">
        <v>1.4388615569985497E-2</v>
      </c>
      <c r="V928">
        <v>927</v>
      </c>
    </row>
    <row r="929" spans="3:22" x14ac:dyDescent="0.2">
      <c r="C929">
        <f t="shared" si="95"/>
        <v>9.2699999999998468</v>
      </c>
      <c r="D929" s="1">
        <v>41355</v>
      </c>
      <c r="E929">
        <v>6392.76</v>
      </c>
      <c r="F929" s="2">
        <f t="shared" si="96"/>
        <v>6.5899147693926352E-4</v>
      </c>
      <c r="G929" s="2">
        <f t="shared" si="99"/>
        <v>7.4005869962600647E-3</v>
      </c>
      <c r="H929" s="29">
        <f t="shared" ref="H929:H992" si="101">AVERAGE(F920:F929)</f>
        <v>-1.4005468524067809E-3</v>
      </c>
      <c r="I929">
        <f t="shared" si="100"/>
        <v>5.4768687889213569E-5</v>
      </c>
      <c r="K929" s="53">
        <f t="shared" si="97"/>
        <v>-1.3057929388555722E-2</v>
      </c>
      <c r="L929" s="54">
        <f t="shared" si="98"/>
        <v>-1.8616886677810671E-2</v>
      </c>
      <c r="U929" s="34">
        <v>1.4450770818766223E-2</v>
      </c>
      <c r="V929">
        <v>928</v>
      </c>
    </row>
    <row r="930" spans="3:22" x14ac:dyDescent="0.2">
      <c r="C930">
        <f t="shared" si="95"/>
        <v>9.2799999999998466</v>
      </c>
      <c r="D930" s="1">
        <v>41358</v>
      </c>
      <c r="E930">
        <v>6378.38</v>
      </c>
      <c r="F930" s="2">
        <f t="shared" si="96"/>
        <v>-2.249419655985796E-3</v>
      </c>
      <c r="G930" s="2">
        <f t="shared" si="99"/>
        <v>8.6780516071716975E-3</v>
      </c>
      <c r="H930" s="29">
        <f t="shared" si="101"/>
        <v>-1.9347315511867192E-3</v>
      </c>
      <c r="I930">
        <f t="shared" si="100"/>
        <v>7.5308579696735281E-5</v>
      </c>
      <c r="K930" s="53">
        <f t="shared" si="97"/>
        <v>-1.602975647031241E-2</v>
      </c>
      <c r="L930" s="54">
        <f t="shared" si="98"/>
        <v>-2.21228984583473E-2</v>
      </c>
      <c r="U930" s="34">
        <v>1.4455630875560344E-2</v>
      </c>
      <c r="V930">
        <v>929</v>
      </c>
    </row>
    <row r="931" spans="3:22" x14ac:dyDescent="0.2">
      <c r="C931">
        <f t="shared" si="95"/>
        <v>9.2899999999998464</v>
      </c>
      <c r="D931" s="1">
        <v>41359</v>
      </c>
      <c r="E931">
        <v>6399.37</v>
      </c>
      <c r="F931" s="2">
        <f t="shared" si="96"/>
        <v>3.2908042481005761E-3</v>
      </c>
      <c r="G931" s="2">
        <f t="shared" si="99"/>
        <v>8.997238831746697E-3</v>
      </c>
      <c r="H931" s="29">
        <f t="shared" si="101"/>
        <v>-1.7131295653407431E-3</v>
      </c>
      <c r="I931">
        <f t="shared" si="100"/>
        <v>8.095030659549067E-5</v>
      </c>
      <c r="K931" s="53">
        <f t="shared" si="97"/>
        <v>-1.6772296991623456E-2</v>
      </c>
      <c r="L931" s="54">
        <f t="shared" si="98"/>
        <v>-2.264383699381237E-2</v>
      </c>
      <c r="U931" s="34">
        <v>1.462799593731634E-2</v>
      </c>
      <c r="V931">
        <v>930</v>
      </c>
    </row>
    <row r="932" spans="3:22" x14ac:dyDescent="0.2">
      <c r="C932">
        <f t="shared" si="95"/>
        <v>9.2999999999998462</v>
      </c>
      <c r="D932" s="1">
        <v>41360</v>
      </c>
      <c r="E932">
        <v>6387.56</v>
      </c>
      <c r="F932" s="2">
        <f t="shared" si="96"/>
        <v>-1.8454941658319068E-3</v>
      </c>
      <c r="G932" s="2">
        <f t="shared" si="99"/>
        <v>9.2137535543550895E-3</v>
      </c>
      <c r="H932" s="29">
        <f t="shared" si="101"/>
        <v>-1.4504097510365521E-3</v>
      </c>
      <c r="I932">
        <f t="shared" si="100"/>
        <v>8.4893254560391038E-5</v>
      </c>
      <c r="K932" s="53">
        <f t="shared" si="97"/>
        <v>-1.7275985556262034E-2</v>
      </c>
      <c r="L932" s="54">
        <f t="shared" si="98"/>
        <v>-2.2884805744146756E-2</v>
      </c>
      <c r="U932" s="34">
        <v>1.4651966566586516E-2</v>
      </c>
      <c r="V932">
        <v>931</v>
      </c>
    </row>
    <row r="933" spans="3:22" x14ac:dyDescent="0.2">
      <c r="C933">
        <f t="shared" si="95"/>
        <v>9.309999999999846</v>
      </c>
      <c r="D933" s="1">
        <v>41361</v>
      </c>
      <c r="E933">
        <v>6411.74</v>
      </c>
      <c r="F933" s="2">
        <f t="shared" si="96"/>
        <v>3.7854830326446987E-3</v>
      </c>
      <c r="G933" s="2">
        <f t="shared" si="99"/>
        <v>1.021946608297853E-2</v>
      </c>
      <c r="H933" s="29">
        <f t="shared" si="101"/>
        <v>-1.8110421929699583E-3</v>
      </c>
      <c r="I933">
        <f t="shared" si="100"/>
        <v>1.0443748702114854E-4</v>
      </c>
      <c r="K933" s="53">
        <f t="shared" si="97"/>
        <v>-1.9615622759121411E-2</v>
      </c>
      <c r="L933" s="54">
        <f t="shared" si="98"/>
        <v>-2.5585075388939539E-2</v>
      </c>
      <c r="U933" s="34">
        <v>1.466386467628733E-2</v>
      </c>
      <c r="V933">
        <v>932</v>
      </c>
    </row>
    <row r="934" spans="3:22" x14ac:dyDescent="0.2">
      <c r="C934">
        <f t="shared" si="95"/>
        <v>9.3199999999998457</v>
      </c>
      <c r="D934" s="1">
        <v>41366</v>
      </c>
      <c r="E934">
        <v>6490.66</v>
      </c>
      <c r="F934" s="2">
        <f t="shared" si="96"/>
        <v>1.2308671281118677E-2</v>
      </c>
      <c r="G934" s="2">
        <f t="shared" si="99"/>
        <v>1.0255019534832996E-2</v>
      </c>
      <c r="H934" s="29">
        <f t="shared" si="101"/>
        <v>2.876203665644894E-5</v>
      </c>
      <c r="I934">
        <f t="shared" si="100"/>
        <v>1.0516542565980637E-4</v>
      </c>
      <c r="K934" s="53">
        <f t="shared" si="97"/>
        <v>-1.9698332456257864E-2</v>
      </c>
      <c r="L934" s="54">
        <f t="shared" si="98"/>
        <v>-2.3827980856449583E-2</v>
      </c>
      <c r="U934" s="34">
        <v>1.4702707995362566E-2</v>
      </c>
      <c r="V934">
        <v>933</v>
      </c>
    </row>
    <row r="935" spans="3:22" x14ac:dyDescent="0.2">
      <c r="C935">
        <f t="shared" si="95"/>
        <v>9.3299999999998455</v>
      </c>
      <c r="D935" s="1">
        <v>41367</v>
      </c>
      <c r="E935">
        <v>6420.28</v>
      </c>
      <c r="F935" s="2">
        <f t="shared" si="96"/>
        <v>-1.0843273257265085E-2</v>
      </c>
      <c r="G935" s="2">
        <f t="shared" si="99"/>
        <v>9.2321419296104105E-3</v>
      </c>
      <c r="H935" s="29">
        <f t="shared" si="101"/>
        <v>-5.6663291213140401E-4</v>
      </c>
      <c r="I935">
        <f t="shared" si="100"/>
        <v>8.5232444608470632E-5</v>
      </c>
      <c r="K935" s="53">
        <f t="shared" si="97"/>
        <v>-1.7318763313944312E-2</v>
      </c>
      <c r="L935" s="54">
        <f t="shared" si="98"/>
        <v>-2.2043806662923885E-2</v>
      </c>
      <c r="U935" s="34">
        <v>1.4821566453216084E-2</v>
      </c>
      <c r="V935">
        <v>934</v>
      </c>
    </row>
    <row r="936" spans="3:22" x14ac:dyDescent="0.2">
      <c r="C936">
        <f t="shared" si="95"/>
        <v>9.3399999999998453</v>
      </c>
      <c r="D936" s="1">
        <v>41368</v>
      </c>
      <c r="E936">
        <v>6344.12</v>
      </c>
      <c r="F936" s="2">
        <f t="shared" si="96"/>
        <v>-1.1862410985190697E-2</v>
      </c>
      <c r="G936" s="2">
        <f t="shared" si="99"/>
        <v>8.8077102349614078E-3</v>
      </c>
      <c r="H936" s="29">
        <f t="shared" si="101"/>
        <v>-1.4958253014685674E-3</v>
      </c>
      <c r="I936">
        <f t="shared" si="100"/>
        <v>7.757575958304394E-5</v>
      </c>
      <c r="K936" s="53">
        <f t="shared" si="97"/>
        <v>-1.6331387543422057E-2</v>
      </c>
      <c r="L936" s="54">
        <f t="shared" si="98"/>
        <v>-2.1985623281738795E-2</v>
      </c>
      <c r="U936" s="34">
        <v>1.4851652409230365E-2</v>
      </c>
      <c r="V936">
        <v>935</v>
      </c>
    </row>
    <row r="937" spans="3:22" x14ac:dyDescent="0.2">
      <c r="C937">
        <f t="shared" si="95"/>
        <v>9.3499999999998451</v>
      </c>
      <c r="D937" s="1">
        <v>41369</v>
      </c>
      <c r="E937">
        <v>6249.78</v>
      </c>
      <c r="F937" s="2">
        <f t="shared" si="96"/>
        <v>-1.4870462727691214E-2</v>
      </c>
      <c r="G937" s="2">
        <f t="shared" si="99"/>
        <v>8.1420713958652701E-3</v>
      </c>
      <c r="H937" s="29">
        <f t="shared" si="101"/>
        <v>-2.8490480722225707E-3</v>
      </c>
      <c r="I937">
        <f t="shared" si="100"/>
        <v>6.6293326615367426E-5</v>
      </c>
      <c r="K937" s="53">
        <f t="shared" si="97"/>
        <v>-1.4782880045211742E-2</v>
      </c>
      <c r="L937" s="54">
        <f t="shared" si="98"/>
        <v>-2.1790338554282484E-2</v>
      </c>
      <c r="U937" s="34">
        <v>1.4900320114165089E-2</v>
      </c>
      <c r="V937">
        <v>936</v>
      </c>
    </row>
    <row r="938" spans="3:22" x14ac:dyDescent="0.2">
      <c r="C938">
        <f t="shared" si="95"/>
        <v>9.3599999999998449</v>
      </c>
      <c r="D938" s="1">
        <v>41372</v>
      </c>
      <c r="E938">
        <v>6276.94</v>
      </c>
      <c r="F938" s="2">
        <f t="shared" si="96"/>
        <v>4.3457529705044351E-3</v>
      </c>
      <c r="G938" s="2">
        <f t="shared" si="99"/>
        <v>7.1179728097739686E-3</v>
      </c>
      <c r="H938" s="29">
        <f t="shared" si="101"/>
        <v>-1.7281357782657047E-3</v>
      </c>
      <c r="I938">
        <f t="shared" si="100"/>
        <v>5.0665536920681523E-5</v>
      </c>
      <c r="K938" s="53">
        <f t="shared" si="97"/>
        <v>-1.2400470476650011E-2</v>
      </c>
      <c r="L938" s="54">
        <f t="shared" si="98"/>
        <v>-1.8287016691763885E-2</v>
      </c>
      <c r="U938" s="34">
        <v>1.5045632240844098E-2</v>
      </c>
      <c r="V938">
        <v>937</v>
      </c>
    </row>
    <row r="939" spans="3:22" x14ac:dyDescent="0.2">
      <c r="C939">
        <f t="shared" si="95"/>
        <v>9.3699999999998447</v>
      </c>
      <c r="D939" s="1">
        <v>41373</v>
      </c>
      <c r="E939">
        <v>6313.21</v>
      </c>
      <c r="F939" s="2">
        <f t="shared" si="96"/>
        <v>5.7782932447976165E-3</v>
      </c>
      <c r="G939" s="2">
        <f t="shared" si="99"/>
        <v>6.9212269794764088E-3</v>
      </c>
      <c r="H939" s="29">
        <f t="shared" si="101"/>
        <v>-1.2162056014798695E-3</v>
      </c>
      <c r="I939">
        <f t="shared" si="100"/>
        <v>4.7903382901432131E-5</v>
      </c>
      <c r="K939" s="53">
        <f t="shared" si="97"/>
        <v>-1.1942771232610883E-2</v>
      </c>
      <c r="L939" s="54">
        <f t="shared" si="98"/>
        <v>-1.7317387270938924E-2</v>
      </c>
      <c r="U939" s="34">
        <v>1.5147688193599462E-2</v>
      </c>
      <c r="V939">
        <v>938</v>
      </c>
    </row>
    <row r="940" spans="3:22" x14ac:dyDescent="0.2">
      <c r="C940">
        <f t="shared" si="95"/>
        <v>9.3799999999998445</v>
      </c>
      <c r="D940" s="1">
        <v>41374</v>
      </c>
      <c r="E940">
        <v>6387.37</v>
      </c>
      <c r="F940" s="2">
        <f t="shared" si="96"/>
        <v>1.1746797587914859E-2</v>
      </c>
      <c r="G940" s="2">
        <f t="shared" si="99"/>
        <v>7.0564284100368985E-3</v>
      </c>
      <c r="H940" s="29">
        <f t="shared" si="101"/>
        <v>1.8341612291019604E-4</v>
      </c>
      <c r="I940">
        <f t="shared" si="100"/>
        <v>4.9793181905975874E-5</v>
      </c>
      <c r="K940" s="53">
        <f t="shared" si="97"/>
        <v>-1.2257296793162557E-2</v>
      </c>
      <c r="L940" s="54">
        <f t="shared" si="98"/>
        <v>-1.6232291107100533E-2</v>
      </c>
      <c r="U940" s="34">
        <v>1.5249649613095162E-2</v>
      </c>
      <c r="V940">
        <v>939</v>
      </c>
    </row>
    <row r="941" spans="3:22" x14ac:dyDescent="0.2">
      <c r="C941">
        <f t="shared" si="95"/>
        <v>9.3899999999998442</v>
      </c>
      <c r="D941" s="1">
        <v>41375</v>
      </c>
      <c r="E941">
        <v>6416.14</v>
      </c>
      <c r="F941" s="2">
        <f t="shared" si="96"/>
        <v>4.5042012596734349E-3</v>
      </c>
      <c r="G941" s="2">
        <f t="shared" si="99"/>
        <v>5.342434284509933E-3</v>
      </c>
      <c r="H941" s="29">
        <f t="shared" si="101"/>
        <v>3.0475582406748193E-4</v>
      </c>
      <c r="I941">
        <f t="shared" si="100"/>
        <v>2.854160408430716E-5</v>
      </c>
      <c r="K941" s="53">
        <f t="shared" si="97"/>
        <v>-8.2699502031244113E-3</v>
      </c>
      <c r="L941" s="54">
        <f t="shared" si="98"/>
        <v>-1.2123604815905102E-2</v>
      </c>
      <c r="U941" s="34">
        <v>1.5327999726773678E-2</v>
      </c>
      <c r="V941">
        <v>940</v>
      </c>
    </row>
    <row r="942" spans="3:22" x14ac:dyDescent="0.2">
      <c r="C942">
        <f t="shared" si="95"/>
        <v>9.399999999999844</v>
      </c>
      <c r="D942" s="1">
        <v>41376</v>
      </c>
      <c r="E942">
        <v>6384.39</v>
      </c>
      <c r="F942" s="2">
        <f t="shared" si="96"/>
        <v>-4.9484581072108957E-3</v>
      </c>
      <c r="G942" s="2">
        <f t="shared" si="99"/>
        <v>8.958855645631647E-3</v>
      </c>
      <c r="H942" s="29">
        <f t="shared" si="101"/>
        <v>-5.5405700704169723E-6</v>
      </c>
      <c r="I942">
        <f t="shared" si="100"/>
        <v>8.0261094479266041E-5</v>
      </c>
      <c r="K942" s="53">
        <f t="shared" si="97"/>
        <v>-1.6683004348205795E-2</v>
      </c>
      <c r="L942" s="54">
        <f t="shared" si="98"/>
        <v>-2.0846955355124382E-2</v>
      </c>
      <c r="U942" s="34">
        <v>1.5445093360707984E-2</v>
      </c>
      <c r="V942">
        <v>941</v>
      </c>
    </row>
    <row r="943" spans="3:22" x14ac:dyDescent="0.2">
      <c r="C943">
        <f t="shared" si="95"/>
        <v>9.4099999999998438</v>
      </c>
      <c r="D943" s="1">
        <v>41379</v>
      </c>
      <c r="E943">
        <v>6343.6</v>
      </c>
      <c r="F943" s="2">
        <f t="shared" si="96"/>
        <v>-6.3890207208519012E-3</v>
      </c>
      <c r="G943" s="2">
        <f t="shared" si="99"/>
        <v>8.8486568978911155E-3</v>
      </c>
      <c r="H943" s="29">
        <f t="shared" si="101"/>
        <v>-1.022990945420077E-3</v>
      </c>
      <c r="I943">
        <f t="shared" si="100"/>
        <v>7.8298728896596023E-5</v>
      </c>
      <c r="K943" s="53">
        <f t="shared" si="97"/>
        <v>-1.6426643725677648E-2</v>
      </c>
      <c r="L943" s="54">
        <f t="shared" si="98"/>
        <v>-2.1608045107945895E-2</v>
      </c>
      <c r="U943" s="34">
        <v>1.5881786644032614E-2</v>
      </c>
      <c r="V943">
        <v>942</v>
      </c>
    </row>
    <row r="944" spans="3:22" x14ac:dyDescent="0.2">
      <c r="C944">
        <f t="shared" si="95"/>
        <v>9.4199999999998436</v>
      </c>
      <c r="D944" s="1">
        <v>41380</v>
      </c>
      <c r="E944">
        <v>6304.58</v>
      </c>
      <c r="F944" s="2">
        <f t="shared" si="96"/>
        <v>-6.1510814048806317E-3</v>
      </c>
      <c r="G944" s="2">
        <f t="shared" si="99"/>
        <v>8.4016741276343419E-3</v>
      </c>
      <c r="H944" s="29">
        <f t="shared" si="101"/>
        <v>-2.868966214020008E-3</v>
      </c>
      <c r="I944">
        <f t="shared" si="100"/>
        <v>7.0588128146960283E-5</v>
      </c>
      <c r="K944" s="53">
        <f t="shared" si="97"/>
        <v>-1.5386806308357915E-2</v>
      </c>
      <c r="L944" s="54">
        <f t="shared" si="98"/>
        <v>-2.2414182959226092E-2</v>
      </c>
      <c r="U944" s="34">
        <v>1.6079472957841914E-2</v>
      </c>
      <c r="V944">
        <v>943</v>
      </c>
    </row>
    <row r="945" spans="3:22" x14ac:dyDescent="0.2">
      <c r="C945">
        <f t="shared" si="95"/>
        <v>9.4299999999998434</v>
      </c>
      <c r="D945" s="1">
        <v>41381</v>
      </c>
      <c r="E945">
        <v>6244.21</v>
      </c>
      <c r="F945" s="2">
        <f t="shared" si="96"/>
        <v>-9.5755783890441037E-3</v>
      </c>
      <c r="G945" s="2">
        <f t="shared" si="99"/>
        <v>8.0401098286357279E-3</v>
      </c>
      <c r="H945" s="29">
        <f t="shared" si="101"/>
        <v>-2.7421967271979097E-3</v>
      </c>
      <c r="I945">
        <f t="shared" si="100"/>
        <v>6.4643366056524838E-5</v>
      </c>
      <c r="K945" s="53">
        <f t="shared" si="97"/>
        <v>-1.4545681970053424E-2</v>
      </c>
      <c r="L945" s="54">
        <f t="shared" si="98"/>
        <v>-2.1446289134099503E-2</v>
      </c>
      <c r="U945" s="34">
        <v>1.6157757053546273E-2</v>
      </c>
      <c r="V945">
        <v>944</v>
      </c>
    </row>
    <row r="946" spans="3:22" x14ac:dyDescent="0.2">
      <c r="C946">
        <f t="shared" si="95"/>
        <v>9.4399999999998432</v>
      </c>
      <c r="D946" s="1">
        <v>41382</v>
      </c>
      <c r="E946">
        <v>6243.67</v>
      </c>
      <c r="F946" s="2">
        <f t="shared" si="96"/>
        <v>-8.648011517864429E-5</v>
      </c>
      <c r="G946" s="2">
        <f t="shared" si="99"/>
        <v>6.6427882474561044E-3</v>
      </c>
      <c r="H946" s="29">
        <f t="shared" si="101"/>
        <v>-1.5646036401967046E-3</v>
      </c>
      <c r="I946">
        <f t="shared" si="100"/>
        <v>4.4126635700540945E-5</v>
      </c>
      <c r="K946" s="53">
        <f t="shared" si="97"/>
        <v>-1.129502588032482E-2</v>
      </c>
      <c r="L946" s="54">
        <f t="shared" si="98"/>
        <v>-1.7018039957369696E-2</v>
      </c>
      <c r="U946" s="34">
        <v>1.6180417592127849E-2</v>
      </c>
      <c r="V946">
        <v>945</v>
      </c>
    </row>
    <row r="947" spans="3:22" x14ac:dyDescent="0.2">
      <c r="C947">
        <f t="shared" si="95"/>
        <v>9.449999999999843</v>
      </c>
      <c r="D947" s="1">
        <v>41383</v>
      </c>
      <c r="E947">
        <v>6286.59</v>
      </c>
      <c r="F947" s="2">
        <f t="shared" si="96"/>
        <v>6.874162151426999E-3</v>
      </c>
      <c r="G947" s="2">
        <f t="shared" si="99"/>
        <v>7.1179760145985843E-3</v>
      </c>
      <c r="H947" s="29">
        <f t="shared" si="101"/>
        <v>6.0985884771511676E-4</v>
      </c>
      <c r="I947">
        <f t="shared" si="100"/>
        <v>5.0665582544400742E-5</v>
      </c>
      <c r="K947" s="53">
        <f t="shared" si="97"/>
        <v>-1.2400477932186942E-2</v>
      </c>
      <c r="L947" s="54">
        <f t="shared" si="98"/>
        <v>-1.5949029521319994E-2</v>
      </c>
      <c r="U947" s="34">
        <v>1.6183007160230245E-2</v>
      </c>
      <c r="V947">
        <v>946</v>
      </c>
    </row>
    <row r="948" spans="3:22" x14ac:dyDescent="0.2">
      <c r="C948">
        <f t="shared" si="95"/>
        <v>9.4599999999998428</v>
      </c>
      <c r="D948" s="1">
        <v>41386</v>
      </c>
      <c r="E948">
        <v>6280.62</v>
      </c>
      <c r="F948" s="2">
        <f t="shared" si="96"/>
        <v>-9.4964042509537716E-4</v>
      </c>
      <c r="G948" s="2">
        <f t="shared" si="99"/>
        <v>7.0167968599273E-3</v>
      </c>
      <c r="H948" s="29">
        <f t="shared" si="101"/>
        <v>8.0319508155135552E-5</v>
      </c>
      <c r="I948">
        <f t="shared" si="100"/>
        <v>4.9235438173485619E-5</v>
      </c>
      <c r="K948" s="53">
        <f t="shared" si="97"/>
        <v>-1.2165100020820153E-2</v>
      </c>
      <c r="L948" s="54">
        <f t="shared" si="98"/>
        <v>-1.6243190949513188E-2</v>
      </c>
      <c r="U948" s="34">
        <v>1.6262968229696639E-2</v>
      </c>
      <c r="V948">
        <v>947</v>
      </c>
    </row>
    <row r="949" spans="3:22" x14ac:dyDescent="0.2">
      <c r="C949">
        <f t="shared" si="95"/>
        <v>9.4699999999998425</v>
      </c>
      <c r="D949" s="1">
        <v>41387</v>
      </c>
      <c r="E949">
        <v>6406.12</v>
      </c>
      <c r="F949" s="2">
        <f t="shared" si="96"/>
        <v>1.9982103677662399E-2</v>
      </c>
      <c r="G949" s="2">
        <f t="shared" si="99"/>
        <v>6.8799070213941011E-3</v>
      </c>
      <c r="H949" s="29">
        <f t="shared" si="101"/>
        <v>1.5007005514416139E-3</v>
      </c>
      <c r="I949">
        <f t="shared" si="100"/>
        <v>4.7333120623027851E-5</v>
      </c>
      <c r="K949" s="53">
        <f t="shared" si="97"/>
        <v>-1.184664663597065E-2</v>
      </c>
      <c r="L949" s="54">
        <f t="shared" si="98"/>
        <v>-1.4504356521377207E-2</v>
      </c>
      <c r="U949" s="34">
        <v>1.6292259996450342E-2</v>
      </c>
      <c r="V949">
        <v>948</v>
      </c>
    </row>
    <row r="950" spans="3:22" x14ac:dyDescent="0.2">
      <c r="C950">
        <f t="shared" si="95"/>
        <v>9.4799999999998423</v>
      </c>
      <c r="D950" s="1">
        <v>41388</v>
      </c>
      <c r="E950">
        <v>6431.76</v>
      </c>
      <c r="F950" s="2">
        <f t="shared" si="96"/>
        <v>4.0024226833090815E-3</v>
      </c>
      <c r="G950" s="2">
        <f t="shared" si="99"/>
        <v>4.0187734886580331E-3</v>
      </c>
      <c r="H950" s="29">
        <f t="shared" si="101"/>
        <v>7.2626306098103608E-4</v>
      </c>
      <c r="I950">
        <f t="shared" si="100"/>
        <v>1.6150540353140657E-5</v>
      </c>
      <c r="K950" s="53">
        <f t="shared" si="97"/>
        <v>-5.1906547247431373E-3</v>
      </c>
      <c r="L950" s="54">
        <f t="shared" si="98"/>
        <v>-8.6228021006102724E-3</v>
      </c>
      <c r="U950" s="34">
        <v>1.6429892566211413E-2</v>
      </c>
      <c r="V950">
        <v>949</v>
      </c>
    </row>
    <row r="951" spans="3:22" x14ac:dyDescent="0.2">
      <c r="C951">
        <f t="shared" si="95"/>
        <v>9.4899999999998421</v>
      </c>
      <c r="D951" s="1">
        <v>41389</v>
      </c>
      <c r="E951">
        <v>6442.59</v>
      </c>
      <c r="F951" s="2">
        <f t="shared" si="96"/>
        <v>1.6838314862495096E-3</v>
      </c>
      <c r="G951" s="2">
        <f t="shared" si="99"/>
        <v>4.1294027702488776E-3</v>
      </c>
      <c r="H951" s="29">
        <f t="shared" si="101"/>
        <v>4.4422608363864358E-4</v>
      </c>
      <c r="I951">
        <f t="shared" si="100"/>
        <v>1.7051967238939106E-5</v>
      </c>
      <c r="K951" s="53">
        <f t="shared" si="97"/>
        <v>-5.4480169187786634E-3</v>
      </c>
      <c r="L951" s="54">
        <f t="shared" si="98"/>
        <v>-9.1622012719881907E-3</v>
      </c>
      <c r="U951" s="34">
        <v>1.6431497340169576E-2</v>
      </c>
      <c r="V951">
        <v>950</v>
      </c>
    </row>
    <row r="952" spans="3:22" x14ac:dyDescent="0.2">
      <c r="C952">
        <f t="shared" si="95"/>
        <v>9.4999999999998419</v>
      </c>
      <c r="D952" s="1">
        <v>41390</v>
      </c>
      <c r="E952">
        <v>6426.42</v>
      </c>
      <c r="F952" s="2">
        <f t="shared" si="96"/>
        <v>-2.5098601649337082E-3</v>
      </c>
      <c r="G952" s="2">
        <f t="shared" si="99"/>
        <v>4.1479577668832104E-3</v>
      </c>
      <c r="H952" s="29">
        <f t="shared" si="101"/>
        <v>6.8808587786636235E-4</v>
      </c>
      <c r="I952">
        <f t="shared" si="100"/>
        <v>1.7205553635846751E-5</v>
      </c>
      <c r="K952" s="53">
        <f t="shared" si="97"/>
        <v>-5.4911822957517788E-3</v>
      </c>
      <c r="L952" s="54">
        <f t="shared" si="98"/>
        <v>-8.961506854733587E-3</v>
      </c>
      <c r="U952" s="34">
        <v>1.6794113403549416E-2</v>
      </c>
      <c r="V952">
        <v>951</v>
      </c>
    </row>
    <row r="953" spans="3:22" x14ac:dyDescent="0.2">
      <c r="C953">
        <f t="shared" si="95"/>
        <v>9.5099999999998417</v>
      </c>
      <c r="D953" s="1">
        <v>41393</v>
      </c>
      <c r="E953">
        <v>6458.02</v>
      </c>
      <c r="F953" s="2">
        <f t="shared" si="96"/>
        <v>4.9172011788833903E-3</v>
      </c>
      <c r="G953" s="2">
        <f t="shared" si="99"/>
        <v>3.7102801967491502E-3</v>
      </c>
      <c r="H953" s="29">
        <f t="shared" si="101"/>
        <v>1.8187080678398915E-3</v>
      </c>
      <c r="I953">
        <f t="shared" si="100"/>
        <v>1.3766179138388913E-5</v>
      </c>
      <c r="K953" s="53">
        <f t="shared" si="97"/>
        <v>-4.4729920109550471E-3</v>
      </c>
      <c r="L953" s="54">
        <f t="shared" si="98"/>
        <v>-6.8126943799633266E-3</v>
      </c>
      <c r="U953" s="34">
        <v>1.708103005382644E-2</v>
      </c>
      <c r="V953">
        <v>952</v>
      </c>
    </row>
    <row r="954" spans="3:22" x14ac:dyDescent="0.2">
      <c r="C954">
        <f t="shared" si="95"/>
        <v>9.5199999999998415</v>
      </c>
      <c r="D954" s="1">
        <v>41394</v>
      </c>
      <c r="E954">
        <v>6430.12</v>
      </c>
      <c r="F954" s="2">
        <f t="shared" si="96"/>
        <v>-4.3202095998464696E-3</v>
      </c>
      <c r="G954" s="2">
        <f t="shared" si="99"/>
        <v>3.708735473793618E-3</v>
      </c>
      <c r="H954" s="29">
        <f t="shared" si="101"/>
        <v>2.0017952483433075E-3</v>
      </c>
      <c r="I954">
        <f t="shared" si="100"/>
        <v>1.3754718814575171E-5</v>
      </c>
      <c r="K954" s="53">
        <f t="shared" si="97"/>
        <v>-4.4693984479914619E-3</v>
      </c>
      <c r="L954" s="54">
        <f t="shared" si="98"/>
        <v>-6.6260136364963253E-3</v>
      </c>
      <c r="U954" s="34">
        <v>1.7120343354612544E-2</v>
      </c>
      <c r="V954">
        <v>953</v>
      </c>
    </row>
    <row r="955" spans="3:22" x14ac:dyDescent="0.2">
      <c r="C955">
        <f t="shared" si="95"/>
        <v>9.5299999999998413</v>
      </c>
      <c r="D955" s="1">
        <v>41395</v>
      </c>
      <c r="E955">
        <v>6451.29</v>
      </c>
      <c r="F955" s="2">
        <f t="shared" si="96"/>
        <v>3.2923180282793396E-3</v>
      </c>
      <c r="G955" s="2">
        <f t="shared" si="99"/>
        <v>2.6130792822934503E-3</v>
      </c>
      <c r="H955" s="29">
        <f t="shared" si="101"/>
        <v>3.2885848900756518E-3</v>
      </c>
      <c r="I955">
        <f t="shared" si="100"/>
        <v>6.8281833355512528E-6</v>
      </c>
      <c r="K955" s="53">
        <f t="shared" si="97"/>
        <v>-1.920520996215363E-3</v>
      </c>
      <c r="L955" s="54">
        <f t="shared" si="98"/>
        <v>-2.7903465429878821E-3</v>
      </c>
      <c r="U955" s="34">
        <v>1.7340819400155638E-2</v>
      </c>
      <c r="V955">
        <v>954</v>
      </c>
    </row>
    <row r="956" spans="3:22" x14ac:dyDescent="0.2">
      <c r="C956">
        <f t="shared" si="95"/>
        <v>9.5399999999998411</v>
      </c>
      <c r="D956" s="1">
        <v>41396</v>
      </c>
      <c r="E956">
        <v>6460.71</v>
      </c>
      <c r="F956" s="2">
        <f t="shared" si="96"/>
        <v>1.4601730816627967E-3</v>
      </c>
      <c r="G956" s="2">
        <f t="shared" si="99"/>
        <v>2.9566712120920411E-3</v>
      </c>
      <c r="H956" s="29">
        <f t="shared" si="101"/>
        <v>3.443250209759796E-3</v>
      </c>
      <c r="I956">
        <f t="shared" si="100"/>
        <v>8.7419046564138197E-6</v>
      </c>
      <c r="K956" s="53">
        <f t="shared" si="97"/>
        <v>-2.719835351639905E-3</v>
      </c>
      <c r="L956" s="54">
        <f t="shared" si="98"/>
        <v>-3.4349955787282799E-3</v>
      </c>
      <c r="U956" s="34">
        <v>1.748409765229364E-2</v>
      </c>
      <c r="V956">
        <v>955</v>
      </c>
    </row>
    <row r="957" spans="3:22" x14ac:dyDescent="0.2">
      <c r="C957">
        <f t="shared" si="95"/>
        <v>9.5499999999998408</v>
      </c>
      <c r="D957" s="1">
        <v>41397</v>
      </c>
      <c r="E957">
        <v>6521.46</v>
      </c>
      <c r="F957" s="2">
        <f t="shared" si="96"/>
        <v>9.4029913121003172E-3</v>
      </c>
      <c r="G957" s="2">
        <f t="shared" si="99"/>
        <v>3.0018966350636887E-3</v>
      </c>
      <c r="H957" s="29">
        <f t="shared" si="101"/>
        <v>3.6961331258271281E-3</v>
      </c>
      <c r="I957">
        <f t="shared" si="100"/>
        <v>9.0113834076066978E-6</v>
      </c>
      <c r="K957" s="53">
        <f t="shared" si="97"/>
        <v>-2.8250454182225946E-3</v>
      </c>
      <c r="L957" s="54">
        <f t="shared" si="98"/>
        <v>-3.2873227292436373E-3</v>
      </c>
      <c r="U957" s="34">
        <v>1.7590708714818604E-2</v>
      </c>
      <c r="V957">
        <v>956</v>
      </c>
    </row>
    <row r="958" spans="3:22" x14ac:dyDescent="0.2">
      <c r="C958">
        <f t="shared" si="95"/>
        <v>9.5599999999998406</v>
      </c>
      <c r="D958" s="1">
        <v>41401</v>
      </c>
      <c r="E958">
        <v>6557.3</v>
      </c>
      <c r="F958" s="2">
        <f t="shared" si="96"/>
        <v>5.4957018827073156E-3</v>
      </c>
      <c r="G958" s="2">
        <f t="shared" si="99"/>
        <v>2.7922791876925737E-3</v>
      </c>
      <c r="H958" s="29">
        <f t="shared" si="101"/>
        <v>4.3406673566073976E-3</v>
      </c>
      <c r="I958">
        <f t="shared" si="100"/>
        <v>7.7968230620210984E-6</v>
      </c>
      <c r="K958" s="53">
        <f t="shared" si="97"/>
        <v>-2.3374023151689332E-3</v>
      </c>
      <c r="L958" s="54">
        <f t="shared" si="98"/>
        <v>-2.1551453954097065E-3</v>
      </c>
      <c r="U958" s="34">
        <v>1.7766506420438199E-2</v>
      </c>
      <c r="V958">
        <v>957</v>
      </c>
    </row>
    <row r="959" spans="3:22" x14ac:dyDescent="0.2">
      <c r="C959">
        <f t="shared" si="95"/>
        <v>9.5699999999998404</v>
      </c>
      <c r="D959" s="1">
        <v>41402</v>
      </c>
      <c r="E959">
        <v>6583.48</v>
      </c>
      <c r="F959" s="2">
        <f t="shared" si="96"/>
        <v>3.9924969118385611E-3</v>
      </c>
      <c r="G959" s="2">
        <f t="shared" si="99"/>
        <v>2.7697774814585355E-3</v>
      </c>
      <c r="H959" s="29">
        <f t="shared" si="101"/>
        <v>2.7417066800250133E-3</v>
      </c>
      <c r="I959">
        <f t="shared" si="100"/>
        <v>7.6716672967947877E-6</v>
      </c>
      <c r="K959" s="53">
        <f t="shared" si="97"/>
        <v>-2.2850555187090872E-3</v>
      </c>
      <c r="L959" s="54">
        <f t="shared" si="98"/>
        <v>-3.7017592755322448E-3</v>
      </c>
      <c r="U959" s="34">
        <v>1.7978812768340457E-2</v>
      </c>
      <c r="V959">
        <v>958</v>
      </c>
    </row>
    <row r="960" spans="3:22" x14ac:dyDescent="0.2">
      <c r="C960">
        <f t="shared" si="95"/>
        <v>9.5799999999998402</v>
      </c>
      <c r="D960" s="1">
        <v>41403</v>
      </c>
      <c r="E960">
        <v>6592.74</v>
      </c>
      <c r="F960" s="2">
        <f t="shared" si="96"/>
        <v>1.406550942662621E-3</v>
      </c>
      <c r="G960" s="2">
        <f t="shared" si="99"/>
        <v>2.8169030823597297E-3</v>
      </c>
      <c r="H960" s="29">
        <f t="shared" si="101"/>
        <v>2.4821195059603674E-3</v>
      </c>
      <c r="I960">
        <f t="shared" si="100"/>
        <v>7.9349429754077453E-6</v>
      </c>
      <c r="K960" s="53">
        <f t="shared" si="97"/>
        <v>-2.3946860601784777E-3</v>
      </c>
      <c r="L960" s="54">
        <f t="shared" si="98"/>
        <v>-4.0709769910662816E-3</v>
      </c>
      <c r="U960" s="34">
        <v>1.8026171889731213E-2</v>
      </c>
      <c r="V960">
        <v>959</v>
      </c>
    </row>
    <row r="961" spans="3:22" x14ac:dyDescent="0.2">
      <c r="C961">
        <f t="shared" si="95"/>
        <v>9.58999999999984</v>
      </c>
      <c r="D961" s="1">
        <v>41404</v>
      </c>
      <c r="E961">
        <v>6624.98</v>
      </c>
      <c r="F961" s="2">
        <f t="shared" si="96"/>
        <v>4.8902277353572998E-3</v>
      </c>
      <c r="G961" s="2">
        <f t="shared" si="99"/>
        <v>2.9847975390121079E-3</v>
      </c>
      <c r="H961" s="29">
        <f t="shared" si="101"/>
        <v>2.8027591308711465E-3</v>
      </c>
      <c r="I961">
        <f t="shared" si="100"/>
        <v>8.9090163488927365E-6</v>
      </c>
      <c r="K961" s="53">
        <f t="shared" si="97"/>
        <v>-2.7852669724749797E-3</v>
      </c>
      <c r="L961" s="54">
        <f t="shared" si="98"/>
        <v>-4.140918278452004E-3</v>
      </c>
      <c r="U961" s="34">
        <v>1.807243330767605E-2</v>
      </c>
      <c r="V961">
        <v>960</v>
      </c>
    </row>
    <row r="962" spans="3:22" x14ac:dyDescent="0.2">
      <c r="C962">
        <f t="shared" si="95"/>
        <v>9.5999999999998398</v>
      </c>
      <c r="D962" s="1">
        <v>41407</v>
      </c>
      <c r="E962">
        <v>6631.76</v>
      </c>
      <c r="F962" s="2">
        <f t="shared" si="96"/>
        <v>1.0233993159225463E-3</v>
      </c>
      <c r="G962" s="2">
        <f t="shared" si="99"/>
        <v>3.0066400875338197E-3</v>
      </c>
      <c r="H962" s="29">
        <f t="shared" si="101"/>
        <v>3.156085078956772E-3</v>
      </c>
      <c r="I962">
        <f t="shared" si="100"/>
        <v>9.0398846159653756E-6</v>
      </c>
      <c r="K962" s="53">
        <f t="shared" si="97"/>
        <v>-2.836080338792098E-3</v>
      </c>
      <c r="L962" s="54">
        <f t="shared" si="98"/>
        <v>-3.8384056966834969E-3</v>
      </c>
      <c r="U962" s="34">
        <v>1.8115723240057502E-2</v>
      </c>
      <c r="V962">
        <v>961</v>
      </c>
    </row>
    <row r="963" spans="3:22" x14ac:dyDescent="0.2">
      <c r="C963">
        <f t="shared" si="95"/>
        <v>9.6099999999998396</v>
      </c>
      <c r="D963" s="1">
        <v>41408</v>
      </c>
      <c r="E963">
        <v>6686.06</v>
      </c>
      <c r="F963" s="2">
        <f t="shared" si="96"/>
        <v>8.1878716962013876E-3</v>
      </c>
      <c r="G963" s="2">
        <f t="shared" si="99"/>
        <v>8.8543239164047566E-3</v>
      </c>
      <c r="H963" s="29">
        <f t="shared" si="101"/>
        <v>3.4831521306885717E-3</v>
      </c>
      <c r="I963">
        <f t="shared" si="100"/>
        <v>7.839905201661727E-5</v>
      </c>
      <c r="K963" s="53">
        <f t="shared" si="97"/>
        <v>-1.6439827182149008E-2</v>
      </c>
      <c r="L963" s="54">
        <f t="shared" si="98"/>
        <v>-1.7115085488308607E-2</v>
      </c>
      <c r="U963" s="34">
        <v>1.8452097183818905E-2</v>
      </c>
      <c r="V963">
        <v>962</v>
      </c>
    </row>
    <row r="964" spans="3:22" x14ac:dyDescent="0.2">
      <c r="C964">
        <f t="shared" ref="C964:C1010" si="102">C963+tstep</f>
        <v>9.6199999999998393</v>
      </c>
      <c r="D964" s="1">
        <v>41409</v>
      </c>
      <c r="E964">
        <v>6693.55</v>
      </c>
      <c r="F964" s="2">
        <f t="shared" ref="F964:F1010" si="103">E964/E963-1</f>
        <v>1.1202412182960142E-3</v>
      </c>
      <c r="G964" s="2">
        <f t="shared" si="99"/>
        <v>8.7361604784917894E-3</v>
      </c>
      <c r="H964" s="29">
        <f t="shared" si="101"/>
        <v>4.0271972125028197E-3</v>
      </c>
      <c r="I964">
        <f t="shared" si="100"/>
        <v>7.6320499905961896E-5</v>
      </c>
      <c r="K964" s="53">
        <f t="shared" si="97"/>
        <v>-1.616493791957082E-2</v>
      </c>
      <c r="L964" s="54">
        <f t="shared" si="98"/>
        <v>-1.6296151143916169E-2</v>
      </c>
      <c r="U964" s="34">
        <v>1.8468930102372605E-2</v>
      </c>
      <c r="V964">
        <v>963</v>
      </c>
    </row>
    <row r="965" spans="3:22" x14ac:dyDescent="0.2">
      <c r="C965">
        <f t="shared" si="102"/>
        <v>9.6299999999998391</v>
      </c>
      <c r="D965" s="1">
        <v>41410</v>
      </c>
      <c r="E965">
        <v>6687.8</v>
      </c>
      <c r="F965" s="2">
        <f t="shared" si="103"/>
        <v>-8.5903593758174246E-4</v>
      </c>
      <c r="G965" s="2">
        <f t="shared" si="99"/>
        <v>1.0365226203044678E-2</v>
      </c>
      <c r="H965" s="29">
        <f t="shared" si="101"/>
        <v>3.6120618159167115E-3</v>
      </c>
      <c r="I965">
        <f t="shared" si="100"/>
        <v>1.0743791424028399E-4</v>
      </c>
      <c r="K965" s="53">
        <f t="shared" si="97"/>
        <v>-1.9954711504557233E-2</v>
      </c>
      <c r="L965" s="54">
        <f t="shared" si="98"/>
        <v>-2.050106012548869E-2</v>
      </c>
      <c r="U965" s="34">
        <v>1.8489157850525434E-2</v>
      </c>
      <c r="V965">
        <v>964</v>
      </c>
    </row>
    <row r="966" spans="3:22" x14ac:dyDescent="0.2">
      <c r="C966">
        <f t="shared" si="102"/>
        <v>9.6399999999998389</v>
      </c>
      <c r="D966" s="1">
        <v>41411</v>
      </c>
      <c r="E966">
        <v>6723.06</v>
      </c>
      <c r="F966" s="2">
        <f t="shared" si="103"/>
        <v>5.272286850683372E-3</v>
      </c>
      <c r="G966" s="2">
        <f t="shared" si="99"/>
        <v>1.2557475337611519E-2</v>
      </c>
      <c r="H966" s="29">
        <f t="shared" si="101"/>
        <v>3.9932731928187691E-3</v>
      </c>
      <c r="I966">
        <f t="shared" si="100"/>
        <v>1.5769018685472152E-4</v>
      </c>
      <c r="K966" s="53">
        <f t="shared" si="97"/>
        <v>-2.5054645618124677E-2</v>
      </c>
      <c r="L966" s="54">
        <f t="shared" si="98"/>
        <v>-2.5219782862154077E-2</v>
      </c>
      <c r="U966" s="34">
        <v>1.8625765390763993E-2</v>
      </c>
      <c r="V966">
        <v>965</v>
      </c>
    </row>
    <row r="967" spans="3:22" x14ac:dyDescent="0.2">
      <c r="C967">
        <f t="shared" si="102"/>
        <v>9.6499999999998387</v>
      </c>
      <c r="D967" s="1">
        <v>41414</v>
      </c>
      <c r="E967">
        <v>6755.63</v>
      </c>
      <c r="F967" s="2">
        <f t="shared" si="103"/>
        <v>4.8445202035978241E-3</v>
      </c>
      <c r="G967" s="2">
        <f t="shared" si="99"/>
        <v>1.2511300936900682E-2</v>
      </c>
      <c r="H967" s="29">
        <f t="shared" si="101"/>
        <v>3.5374260819685198E-3</v>
      </c>
      <c r="I967">
        <f t="shared" si="100"/>
        <v>1.5653265113369188E-4</v>
      </c>
      <c r="K967" s="53">
        <f t="shared" si="97"/>
        <v>-2.4947227899195911E-2</v>
      </c>
      <c r="L967" s="54">
        <f t="shared" si="98"/>
        <v>-2.5568212254075563E-2</v>
      </c>
      <c r="U967" s="34">
        <v>1.8699933228268684E-2</v>
      </c>
      <c r="V967">
        <v>966</v>
      </c>
    </row>
    <row r="968" spans="3:22" x14ac:dyDescent="0.2">
      <c r="C968">
        <f t="shared" si="102"/>
        <v>9.6599999999998385</v>
      </c>
      <c r="D968" s="1">
        <v>41415</v>
      </c>
      <c r="E968">
        <v>6803.87</v>
      </c>
      <c r="F968" s="2">
        <f t="shared" si="103"/>
        <v>7.140710784930393E-3</v>
      </c>
      <c r="G968" s="2">
        <f t="shared" si="99"/>
        <v>1.2665939713907779E-2</v>
      </c>
      <c r="H968" s="29">
        <f t="shared" si="101"/>
        <v>3.7019269721908278E-3</v>
      </c>
      <c r="I968">
        <f t="shared" si="100"/>
        <v>1.6042602883634629E-4</v>
      </c>
      <c r="K968" s="53">
        <f t="shared" si="97"/>
        <v>-2.5306971489330646E-2</v>
      </c>
      <c r="L968" s="54">
        <f t="shared" si="98"/>
        <v>-2.5763454953987987E-2</v>
      </c>
      <c r="U968" s="34">
        <v>1.8932915100760672E-2</v>
      </c>
      <c r="V968">
        <v>967</v>
      </c>
    </row>
    <row r="969" spans="3:22" x14ac:dyDescent="0.2">
      <c r="C969">
        <f t="shared" si="102"/>
        <v>9.6699999999998383</v>
      </c>
      <c r="D969" s="1">
        <v>41416</v>
      </c>
      <c r="E969">
        <v>6840.27</v>
      </c>
      <c r="F969" s="2">
        <f t="shared" si="103"/>
        <v>5.3498964559877127E-3</v>
      </c>
      <c r="G969" s="2">
        <f t="shared" si="99"/>
        <v>1.213346686115031E-2</v>
      </c>
      <c r="H969" s="29">
        <f t="shared" si="101"/>
        <v>3.8376669266057426E-3</v>
      </c>
      <c r="I969">
        <f t="shared" si="100"/>
        <v>1.4722101807063275E-4</v>
      </c>
      <c r="K969" s="53">
        <f t="shared" si="97"/>
        <v>-2.4068254400333847E-2</v>
      </c>
      <c r="L969" s="54">
        <f t="shared" si="98"/>
        <v>-2.4388997910576273E-2</v>
      </c>
      <c r="U969" s="34">
        <v>1.9017611954037061E-2</v>
      </c>
      <c r="V969">
        <v>968</v>
      </c>
    </row>
    <row r="970" spans="3:22" x14ac:dyDescent="0.2">
      <c r="C970">
        <f t="shared" si="102"/>
        <v>9.6799999999998381</v>
      </c>
      <c r="D970" s="1">
        <v>41417</v>
      </c>
      <c r="E970">
        <v>6696.79</v>
      </c>
      <c r="F970" s="2">
        <f t="shared" si="103"/>
        <v>-2.0975780195811033E-2</v>
      </c>
      <c r="G970" s="2">
        <f t="shared" si="99"/>
        <v>1.2109668760035167E-2</v>
      </c>
      <c r="H970" s="29">
        <f t="shared" si="101"/>
        <v>1.5994338127583775E-3</v>
      </c>
      <c r="I970">
        <f t="shared" si="100"/>
        <v>1.4664407747777168E-4</v>
      </c>
      <c r="K970" s="53">
        <f t="shared" si="97"/>
        <v>-2.4012891738398427E-2</v>
      </c>
      <c r="L970" s="54">
        <f t="shared" si="98"/>
        <v>-2.6571868362488218E-2</v>
      </c>
      <c r="U970" s="34">
        <v>1.9204063636891755E-2</v>
      </c>
      <c r="V970">
        <v>969</v>
      </c>
    </row>
    <row r="971" spans="3:22" x14ac:dyDescent="0.2">
      <c r="C971">
        <f t="shared" si="102"/>
        <v>9.6899999999998379</v>
      </c>
      <c r="D971" s="1">
        <v>41418</v>
      </c>
      <c r="E971">
        <v>6654.34</v>
      </c>
      <c r="F971" s="2">
        <f t="shared" si="103"/>
        <v>-6.3388578707112009E-3</v>
      </c>
      <c r="G971" s="2">
        <f t="shared" si="99"/>
        <v>1.215215537581929E-2</v>
      </c>
      <c r="H971" s="29">
        <f t="shared" si="101"/>
        <v>4.765252521515273E-4</v>
      </c>
      <c r="I971">
        <f t="shared" si="100"/>
        <v>1.4767488027805367E-4</v>
      </c>
      <c r="K971" s="53">
        <f t="shared" si="97"/>
        <v>-2.4111730386703011E-2</v>
      </c>
      <c r="L971" s="54">
        <f t="shared" si="98"/>
        <v>-2.7793615571399654E-2</v>
      </c>
      <c r="U971" s="34">
        <v>1.9308482583923148E-2</v>
      </c>
      <c r="V971">
        <v>970</v>
      </c>
    </row>
    <row r="972" spans="3:22" x14ac:dyDescent="0.2">
      <c r="C972">
        <f t="shared" si="102"/>
        <v>9.6999999999998376</v>
      </c>
      <c r="D972" s="1">
        <v>41422</v>
      </c>
      <c r="E972">
        <v>6762.01</v>
      </c>
      <c r="F972" s="2">
        <f t="shared" si="103"/>
        <v>1.6180417592127849E-2</v>
      </c>
      <c r="G972" s="2">
        <f t="shared" si="99"/>
        <v>1.2423917155749718E-2</v>
      </c>
      <c r="H972" s="29">
        <f t="shared" si="101"/>
        <v>1.9922270797720575E-3</v>
      </c>
      <c r="I972">
        <f t="shared" si="100"/>
        <v>1.5435371749293218E-4</v>
      </c>
      <c r="K972" s="53">
        <f t="shared" si="97"/>
        <v>-2.4743942825689716E-2</v>
      </c>
      <c r="L972" s="54">
        <f t="shared" si="98"/>
        <v>-2.691012618276583E-2</v>
      </c>
      <c r="U972" s="34">
        <v>1.931036586812751E-2</v>
      </c>
      <c r="V972">
        <v>971</v>
      </c>
    </row>
    <row r="973" spans="3:22" x14ac:dyDescent="0.2">
      <c r="C973">
        <f t="shared" si="102"/>
        <v>9.7099999999998374</v>
      </c>
      <c r="D973" s="1">
        <v>41423</v>
      </c>
      <c r="E973">
        <v>6627.17</v>
      </c>
      <c r="F973" s="2">
        <f t="shared" si="103"/>
        <v>-1.994081641405443E-2</v>
      </c>
      <c r="G973" s="2">
        <f t="shared" si="99"/>
        <v>1.153001969696758E-2</v>
      </c>
      <c r="H973" s="29">
        <f t="shared" si="101"/>
        <v>-8.2064173125352409E-4</v>
      </c>
      <c r="I973">
        <f t="shared" si="100"/>
        <v>1.3294135421246036E-4</v>
      </c>
      <c r="K973" s="53">
        <f t="shared" si="97"/>
        <v>-2.2664426372841377E-2</v>
      </c>
      <c r="L973" s="54">
        <f t="shared" si="98"/>
        <v>-2.7643478540943071E-2</v>
      </c>
      <c r="U973" s="34">
        <v>1.9713885538023002E-2</v>
      </c>
      <c r="V973">
        <v>972</v>
      </c>
    </row>
    <row r="974" spans="3:22" x14ac:dyDescent="0.2">
      <c r="C974">
        <f t="shared" si="102"/>
        <v>9.7199999999998372</v>
      </c>
      <c r="D974" s="1">
        <v>41424</v>
      </c>
      <c r="E974">
        <v>6656.99</v>
      </c>
      <c r="F974" s="2">
        <f t="shared" si="103"/>
        <v>4.4996582251548567E-3</v>
      </c>
      <c r="G974" s="2">
        <f t="shared" si="99"/>
        <v>1.0403284297785635E-2</v>
      </c>
      <c r="H974" s="29">
        <f t="shared" si="101"/>
        <v>-4.8270003056763986E-4</v>
      </c>
      <c r="I974">
        <f t="shared" si="100"/>
        <v>1.0822832418055315E-4</v>
      </c>
      <c r="K974" s="53">
        <f t="shared" si="97"/>
        <v>-2.0043247872347902E-2</v>
      </c>
      <c r="L974" s="54">
        <f t="shared" si="98"/>
        <v>-2.4684358339763714E-2</v>
      </c>
      <c r="U974" s="34">
        <v>1.978017713881064E-2</v>
      </c>
      <c r="V974">
        <v>973</v>
      </c>
    </row>
    <row r="975" spans="3:22" x14ac:dyDescent="0.2">
      <c r="C975">
        <f t="shared" si="102"/>
        <v>9.729999999999837</v>
      </c>
      <c r="D975" s="1">
        <v>41425</v>
      </c>
      <c r="E975">
        <v>6583.09</v>
      </c>
      <c r="F975" s="2">
        <f t="shared" si="103"/>
        <v>-1.110111326590546E-2</v>
      </c>
      <c r="G975" s="2">
        <f t="shared" si="99"/>
        <v>9.9424662840879689E-3</v>
      </c>
      <c r="H975" s="29">
        <f t="shared" si="101"/>
        <v>-1.5069077634000116E-3</v>
      </c>
      <c r="I975">
        <f t="shared" si="100"/>
        <v>9.8852635810226024E-5</v>
      </c>
      <c r="K975" s="53">
        <f t="shared" si="97"/>
        <v>-1.8971224865862616E-2</v>
      </c>
      <c r="L975" s="54">
        <f t="shared" si="98"/>
        <v>-2.4636543066110798E-2</v>
      </c>
      <c r="U975" s="34">
        <v>1.979832909199386E-2</v>
      </c>
      <c r="V975">
        <v>974</v>
      </c>
    </row>
    <row r="976" spans="3:22" x14ac:dyDescent="0.2">
      <c r="C976">
        <f t="shared" si="102"/>
        <v>9.7399999999998368</v>
      </c>
      <c r="D976" s="1">
        <v>41428</v>
      </c>
      <c r="E976">
        <v>6525.12</v>
      </c>
      <c r="F976" s="2">
        <f t="shared" si="103"/>
        <v>-8.8058951039710065E-3</v>
      </c>
      <c r="G976" s="2">
        <f t="shared" si="99"/>
        <v>9.7627147366240886E-3</v>
      </c>
      <c r="H976" s="29">
        <f t="shared" si="101"/>
        <v>-2.9147259588654497E-3</v>
      </c>
      <c r="I976">
        <f t="shared" si="100"/>
        <v>9.531059902869715E-5</v>
      </c>
      <c r="K976" s="53">
        <f t="shared" si="97"/>
        <v>-1.8553060235564463E-2</v>
      </c>
      <c r="L976" s="54">
        <f t="shared" si="98"/>
        <v>-2.5626196631278082E-2</v>
      </c>
      <c r="U976" s="34">
        <v>1.9802036672269097E-2</v>
      </c>
      <c r="V976">
        <v>975</v>
      </c>
    </row>
    <row r="977" spans="3:22" x14ac:dyDescent="0.2">
      <c r="C977">
        <f t="shared" si="102"/>
        <v>9.7499999999998366</v>
      </c>
      <c r="D977" s="1">
        <v>41429</v>
      </c>
      <c r="E977">
        <v>6558.58</v>
      </c>
      <c r="F977" s="2">
        <f t="shared" si="103"/>
        <v>5.1278750429111231E-3</v>
      </c>
      <c r="G977" s="2">
        <f t="shared" si="99"/>
        <v>9.8667877133508317E-3</v>
      </c>
      <c r="H977" s="29">
        <f t="shared" si="101"/>
        <v>-2.8863904749341198E-3</v>
      </c>
      <c r="I977">
        <f t="shared" si="100"/>
        <v>9.7353499780330932E-5</v>
      </c>
      <c r="K977" s="53">
        <f t="shared" si="97"/>
        <v>-1.8795170183717826E-2</v>
      </c>
      <c r="L977" s="54">
        <f t="shared" si="98"/>
        <v>-2.5839971095500115E-2</v>
      </c>
      <c r="U977" s="34">
        <v>1.9821343220201904E-2</v>
      </c>
      <c r="V977">
        <v>976</v>
      </c>
    </row>
    <row r="978" spans="3:22" x14ac:dyDescent="0.2">
      <c r="C978">
        <f t="shared" si="102"/>
        <v>9.7599999999998364</v>
      </c>
      <c r="D978" s="1">
        <v>41430</v>
      </c>
      <c r="E978">
        <v>6419.31</v>
      </c>
      <c r="F978" s="2">
        <f t="shared" si="103"/>
        <v>-2.1234779479704424E-2</v>
      </c>
      <c r="G978" s="2">
        <f t="shared" si="99"/>
        <v>9.4318851011544434E-3</v>
      </c>
      <c r="H978" s="29">
        <f t="shared" si="101"/>
        <v>-5.7239395013976013E-3</v>
      </c>
      <c r="I978">
        <f t="shared" si="100"/>
        <v>8.8960456561379159E-5</v>
      </c>
      <c r="K978" s="53">
        <f t="shared" si="97"/>
        <v>-1.7783435416419951E-2</v>
      </c>
      <c r="L978" s="54">
        <f t="shared" si="98"/>
        <v>-2.7665785354665722E-2</v>
      </c>
      <c r="U978" s="34">
        <v>1.9827270854269274E-2</v>
      </c>
      <c r="V978">
        <v>977</v>
      </c>
    </row>
    <row r="979" spans="3:22" x14ac:dyDescent="0.2">
      <c r="C979">
        <f t="shared" si="102"/>
        <v>9.7699999999998361</v>
      </c>
      <c r="D979" s="1">
        <v>41431</v>
      </c>
      <c r="E979">
        <v>6336.11</v>
      </c>
      <c r="F979" s="2">
        <f t="shared" si="103"/>
        <v>-1.2960894550972046E-2</v>
      </c>
      <c r="G979" s="2">
        <f t="shared" si="99"/>
        <v>7.3708054328641649E-3</v>
      </c>
      <c r="H979" s="29">
        <f t="shared" si="101"/>
        <v>-7.5550186020935774E-3</v>
      </c>
      <c r="I979">
        <f t="shared" si="100"/>
        <v>5.432877272913989E-5</v>
      </c>
      <c r="K979" s="53">
        <f t="shared" si="97"/>
        <v>-1.2988647111864059E-2</v>
      </c>
      <c r="L979" s="54">
        <f t="shared" si="98"/>
        <v>-2.4702076150805805E-2</v>
      </c>
      <c r="U979" s="34">
        <v>1.9982103677662399E-2</v>
      </c>
      <c r="V979">
        <v>978</v>
      </c>
    </row>
    <row r="980" spans="3:22" x14ac:dyDescent="0.2">
      <c r="C980">
        <f t="shared" si="102"/>
        <v>9.7799999999998359</v>
      </c>
      <c r="D980" s="1">
        <v>41432</v>
      </c>
      <c r="E980">
        <v>6411.99</v>
      </c>
      <c r="F980" s="2">
        <f t="shared" si="103"/>
        <v>1.1975802187777607E-2</v>
      </c>
      <c r="G980" s="2">
        <f t="shared" si="99"/>
        <v>6.4523814315956924E-3</v>
      </c>
      <c r="H980" s="29">
        <f t="shared" si="101"/>
        <v>-4.2598603637347132E-3</v>
      </c>
      <c r="I980">
        <f t="shared" si="100"/>
        <v>4.1633226138800874E-5</v>
      </c>
      <c r="K980" s="53">
        <f t="shared" ref="K980:K1010" si="104">$M$2+factor*G980</f>
        <v>-1.0852073389045064E-2</v>
      </c>
      <c r="L980" s="54">
        <f t="shared" ref="L980:L1010" si="105">H980+factor*G980</f>
        <v>-1.9270344189627947E-2</v>
      </c>
      <c r="U980" s="34">
        <v>2.0127655786120524E-2</v>
      </c>
      <c r="V980">
        <v>979</v>
      </c>
    </row>
    <row r="981" spans="3:22" x14ac:dyDescent="0.2">
      <c r="C981">
        <f t="shared" si="102"/>
        <v>9.7899999999998357</v>
      </c>
      <c r="D981" s="1">
        <v>41435</v>
      </c>
      <c r="E981">
        <v>6400.45</v>
      </c>
      <c r="F981" s="2">
        <f t="shared" si="103"/>
        <v>-1.7997532747243694E-3</v>
      </c>
      <c r="G981" s="2">
        <f t="shared" si="99"/>
        <v>4.9782980187368653E-3</v>
      </c>
      <c r="H981" s="29">
        <f t="shared" si="101"/>
        <v>-3.8059499041360302E-3</v>
      </c>
      <c r="I981">
        <f t="shared" si="100"/>
        <v>2.4783451163359398E-5</v>
      </c>
      <c r="K981" s="53">
        <f t="shared" si="104"/>
        <v>-7.4228425753820647E-3</v>
      </c>
      <c r="L981" s="54">
        <f t="shared" si="105"/>
        <v>-1.5387202916366267E-2</v>
      </c>
      <c r="U981" s="34">
        <v>2.0662883686940026E-2</v>
      </c>
      <c r="V981">
        <v>980</v>
      </c>
    </row>
    <row r="982" spans="3:22" x14ac:dyDescent="0.2">
      <c r="C982">
        <f t="shared" si="102"/>
        <v>9.7999999999998355</v>
      </c>
      <c r="D982" s="1">
        <v>41436</v>
      </c>
      <c r="E982">
        <v>6340.08</v>
      </c>
      <c r="F982" s="2">
        <f t="shared" si="103"/>
        <v>-9.4321493020022018E-3</v>
      </c>
      <c r="G982" s="2">
        <f t="shared" ref="G982:G1010" si="106">STDEVP(F982:F989)</f>
        <v>1.0708694008350709E-2</v>
      </c>
      <c r="H982" s="29">
        <f t="shared" si="101"/>
        <v>-6.3672065935490348E-3</v>
      </c>
      <c r="I982">
        <f t="shared" ref="I982:I1010" si="107">G982^2</f>
        <v>1.1467612736448636E-4</v>
      </c>
      <c r="K982" s="53">
        <f t="shared" si="104"/>
        <v>-2.0753737103232389E-2</v>
      </c>
      <c r="L982" s="54">
        <f t="shared" si="105"/>
        <v>-3.1279354133629596E-2</v>
      </c>
      <c r="U982" s="34">
        <v>2.1117525000618587E-2</v>
      </c>
      <c r="V982">
        <v>981</v>
      </c>
    </row>
    <row r="983" spans="3:22" x14ac:dyDescent="0.2">
      <c r="C983">
        <f t="shared" si="102"/>
        <v>9.8099999999998353</v>
      </c>
      <c r="D983" s="1">
        <v>41437</v>
      </c>
      <c r="E983">
        <v>6299.45</v>
      </c>
      <c r="F983" s="2">
        <f t="shared" si="103"/>
        <v>-6.4084364866058285E-3</v>
      </c>
      <c r="G983" s="2">
        <f t="shared" si="106"/>
        <v>1.0605920670722944E-2</v>
      </c>
      <c r="H983" s="29">
        <f t="shared" si="101"/>
        <v>-5.0139686008041752E-3</v>
      </c>
      <c r="I983">
        <f t="shared" si="107"/>
        <v>1.1248555327366822E-4</v>
      </c>
      <c r="K983" s="53">
        <f t="shared" si="104"/>
        <v>-2.0514650567733959E-2</v>
      </c>
      <c r="L983" s="54">
        <f t="shared" si="105"/>
        <v>-2.9687029605386304E-2</v>
      </c>
      <c r="U983" s="34">
        <v>2.1143978787148132E-2</v>
      </c>
      <c r="V983">
        <v>982</v>
      </c>
    </row>
    <row r="984" spans="3:22" x14ac:dyDescent="0.2">
      <c r="C984">
        <f t="shared" si="102"/>
        <v>9.8199999999998351</v>
      </c>
      <c r="D984" s="1">
        <v>41438</v>
      </c>
      <c r="E984">
        <v>6304.63</v>
      </c>
      <c r="F984" s="2">
        <f t="shared" si="103"/>
        <v>8.2229400979461076E-4</v>
      </c>
      <c r="G984" s="2">
        <f t="shared" si="106"/>
        <v>1.1093427133321275E-2</v>
      </c>
      <c r="H984" s="29">
        <f t="shared" si="101"/>
        <v>-5.3817050223401997E-3</v>
      </c>
      <c r="I984">
        <f t="shared" si="107"/>
        <v>1.2306412556230869E-4</v>
      </c>
      <c r="K984" s="53">
        <f t="shared" si="104"/>
        <v>-2.1648760190580759E-2</v>
      </c>
      <c r="L984" s="54">
        <f t="shared" si="105"/>
        <v>-3.1188875649769129E-2</v>
      </c>
      <c r="U984" s="34">
        <v>2.1263823011190786E-2</v>
      </c>
      <c r="V984">
        <v>983</v>
      </c>
    </row>
    <row r="985" spans="3:22" x14ac:dyDescent="0.2">
      <c r="C985">
        <f t="shared" si="102"/>
        <v>9.8299999999998349</v>
      </c>
      <c r="D985" s="1">
        <v>41439</v>
      </c>
      <c r="E985">
        <v>6308.26</v>
      </c>
      <c r="F985" s="2">
        <f t="shared" si="103"/>
        <v>5.7576733289654847E-4</v>
      </c>
      <c r="G985" s="2">
        <f t="shared" si="106"/>
        <v>1.2427376400605036E-2</v>
      </c>
      <c r="H985" s="29">
        <f t="shared" si="101"/>
        <v>-4.214016962459999E-3</v>
      </c>
      <c r="I985">
        <f t="shared" si="107"/>
        <v>1.5443968420231498E-4</v>
      </c>
      <c r="K985" s="53">
        <f t="shared" si="104"/>
        <v>-2.475199023260467E-2</v>
      </c>
      <c r="L985" s="54">
        <f t="shared" si="105"/>
        <v>-3.3124417631912838E-2</v>
      </c>
      <c r="U985" s="34">
        <v>2.196747606314875E-2</v>
      </c>
      <c r="V985">
        <v>984</v>
      </c>
    </row>
    <row r="986" spans="3:22" x14ac:dyDescent="0.2">
      <c r="C986">
        <f t="shared" si="102"/>
        <v>9.8399999999998347</v>
      </c>
      <c r="D986" s="1">
        <v>41442</v>
      </c>
      <c r="E986">
        <v>6330.49</v>
      </c>
      <c r="F986" s="2">
        <f t="shared" si="103"/>
        <v>3.5239511370805943E-3</v>
      </c>
      <c r="G986" s="2">
        <f t="shared" si="106"/>
        <v>1.3277470126334984E-2</v>
      </c>
      <c r="H986" s="29">
        <f t="shared" si="101"/>
        <v>-2.9810323383548387E-3</v>
      </c>
      <c r="I986">
        <f t="shared" si="107"/>
        <v>1.7629121295571792E-4</v>
      </c>
      <c r="K986" s="53">
        <f t="shared" si="104"/>
        <v>-2.6729603964191991E-2</v>
      </c>
      <c r="L986" s="54">
        <f t="shared" si="105"/>
        <v>-3.3869046739395003E-2</v>
      </c>
      <c r="U986" s="34">
        <v>2.2072302774490904E-2</v>
      </c>
      <c r="V986">
        <v>985</v>
      </c>
    </row>
    <row r="987" spans="3:22" x14ac:dyDescent="0.2">
      <c r="C987">
        <f t="shared" si="102"/>
        <v>9.8499999999998344</v>
      </c>
      <c r="D987" s="1">
        <v>41443</v>
      </c>
      <c r="E987">
        <v>6374.21</v>
      </c>
      <c r="F987" s="2">
        <f t="shared" si="103"/>
        <v>6.9062584412897809E-3</v>
      </c>
      <c r="G987" s="2">
        <f t="shared" si="106"/>
        <v>1.4132042990702141E-2</v>
      </c>
      <c r="H987" s="29">
        <f t="shared" si="101"/>
        <v>-2.8031939985169729E-3</v>
      </c>
      <c r="I987">
        <f t="shared" si="107"/>
        <v>1.9971463909105352E-4</v>
      </c>
      <c r="K987" s="53">
        <f t="shared" si="104"/>
        <v>-2.8717637730425523E-2</v>
      </c>
      <c r="L987" s="54">
        <f t="shared" si="105"/>
        <v>-3.5679242165790666E-2</v>
      </c>
      <c r="U987" s="34">
        <v>2.2163934426229659E-2</v>
      </c>
      <c r="V987">
        <v>986</v>
      </c>
    </row>
    <row r="988" spans="3:22" x14ac:dyDescent="0.2">
      <c r="C988">
        <f t="shared" si="102"/>
        <v>9.8599999999998342</v>
      </c>
      <c r="D988" s="1">
        <v>41444</v>
      </c>
      <c r="E988">
        <v>6348.82</v>
      </c>
      <c r="F988" s="2">
        <f t="shared" si="103"/>
        <v>-3.983238707228054E-3</v>
      </c>
      <c r="G988" s="2">
        <f t="shared" si="106"/>
        <v>1.3769360372391031E-2</v>
      </c>
      <c r="H988" s="29">
        <f t="shared" si="101"/>
        <v>-1.0780399212693358E-3</v>
      </c>
      <c r="I988">
        <f t="shared" si="107"/>
        <v>1.8959528506477246E-4</v>
      </c>
      <c r="K988" s="53">
        <f t="shared" si="104"/>
        <v>-2.7873911792365903E-2</v>
      </c>
      <c r="L988" s="54">
        <f t="shared" si="105"/>
        <v>-3.3110362150483408E-2</v>
      </c>
      <c r="U988" s="34">
        <v>2.2619931413740746E-2</v>
      </c>
      <c r="V988">
        <v>987</v>
      </c>
    </row>
    <row r="989" spans="3:22" x14ac:dyDescent="0.2">
      <c r="C989">
        <f t="shared" si="102"/>
        <v>9.869999999999834</v>
      </c>
      <c r="D989" s="1">
        <v>41445</v>
      </c>
      <c r="E989">
        <v>6159.51</v>
      </c>
      <c r="F989" s="2">
        <f t="shared" si="103"/>
        <v>-2.9818139433784419E-2</v>
      </c>
      <c r="G989" s="2">
        <f t="shared" si="106"/>
        <v>1.4966985420919942E-2</v>
      </c>
      <c r="H989" s="29">
        <f t="shared" si="101"/>
        <v>-2.7637644095505733E-3</v>
      </c>
      <c r="I989">
        <f t="shared" si="107"/>
        <v>2.2401065259003007E-4</v>
      </c>
      <c r="K989" s="53">
        <f t="shared" si="104"/>
        <v>-3.0660004277909193E-2</v>
      </c>
      <c r="L989" s="54">
        <f t="shared" si="105"/>
        <v>-3.7582179124307939E-2</v>
      </c>
      <c r="U989" s="34">
        <v>2.2904448448390902E-2</v>
      </c>
      <c r="V989">
        <v>988</v>
      </c>
    </row>
    <row r="990" spans="3:22" x14ac:dyDescent="0.2">
      <c r="C990">
        <f t="shared" si="102"/>
        <v>9.8799999999998338</v>
      </c>
      <c r="D990" s="1">
        <v>41446</v>
      </c>
      <c r="E990">
        <v>6116.17</v>
      </c>
      <c r="F990" s="2">
        <f t="shared" si="103"/>
        <v>-7.0362739893270465E-3</v>
      </c>
      <c r="G990" s="2">
        <f t="shared" si="106"/>
        <v>1.0231270095526502E-2</v>
      </c>
      <c r="H990" s="29">
        <f t="shared" si="101"/>
        <v>-4.6649720272610388E-3</v>
      </c>
      <c r="I990">
        <f t="shared" si="107"/>
        <v>1.0467888776761488E-4</v>
      </c>
      <c r="K990" s="53">
        <f t="shared" si="104"/>
        <v>-1.9643082998617539E-2</v>
      </c>
      <c r="L990" s="54">
        <f t="shared" si="105"/>
        <v>-2.8466465462726749E-2</v>
      </c>
      <c r="U990" s="34">
        <v>2.3405411237063412E-2</v>
      </c>
      <c r="V990">
        <v>989</v>
      </c>
    </row>
    <row r="991" spans="3:22" x14ac:dyDescent="0.2">
      <c r="C991">
        <f t="shared" si="102"/>
        <v>9.8899999999998336</v>
      </c>
      <c r="D991" s="1">
        <v>41449</v>
      </c>
      <c r="E991">
        <v>6029.1</v>
      </c>
      <c r="F991" s="2">
        <f t="shared" si="103"/>
        <v>-1.4236033334586784E-2</v>
      </c>
      <c r="G991" s="2">
        <f t="shared" si="106"/>
        <v>1.0903251560298578E-2</v>
      </c>
      <c r="H991" s="29">
        <f t="shared" si="101"/>
        <v>-5.9086000332472799E-3</v>
      </c>
      <c r="I991">
        <f t="shared" si="107"/>
        <v>1.1888089458715337E-4</v>
      </c>
      <c r="K991" s="53">
        <f t="shared" si="104"/>
        <v>-2.1206345650584907E-2</v>
      </c>
      <c r="L991" s="54">
        <f t="shared" si="105"/>
        <v>-3.1273356120680357E-2</v>
      </c>
      <c r="U991" s="34">
        <v>2.3558084403795254E-2</v>
      </c>
      <c r="V991">
        <v>990</v>
      </c>
    </row>
    <row r="992" spans="3:22" x14ac:dyDescent="0.2">
      <c r="C992">
        <f t="shared" si="102"/>
        <v>9.8999999999998334</v>
      </c>
      <c r="D992" s="1">
        <v>41450</v>
      </c>
      <c r="E992">
        <v>6101.91</v>
      </c>
      <c r="F992" s="2">
        <f t="shared" si="103"/>
        <v>1.2076429317808612E-2</v>
      </c>
      <c r="G992" s="2">
        <f t="shared" si="106"/>
        <v>1.2399242585663394E-2</v>
      </c>
      <c r="H992" s="29">
        <f t="shared" si="101"/>
        <v>-3.7577421712661984E-3</v>
      </c>
      <c r="I992">
        <f t="shared" si="107"/>
        <v>1.5374121669812864E-4</v>
      </c>
      <c r="K992" s="53">
        <f t="shared" si="104"/>
        <v>-2.4686541192026523E-2</v>
      </c>
      <c r="L992" s="54">
        <f t="shared" si="105"/>
        <v>-3.2602693800140893E-2</v>
      </c>
      <c r="U992" s="34">
        <v>2.3560410233356199E-2</v>
      </c>
      <c r="V992">
        <v>991</v>
      </c>
    </row>
    <row r="993" spans="3:22" x14ac:dyDescent="0.2">
      <c r="C993">
        <f t="shared" si="102"/>
        <v>9.9099999999998332</v>
      </c>
      <c r="D993" s="1">
        <v>41451</v>
      </c>
      <c r="E993">
        <v>6165.48</v>
      </c>
      <c r="F993" s="2">
        <f t="shared" si="103"/>
        <v>1.0418049430424237E-2</v>
      </c>
      <c r="G993" s="2">
        <f t="shared" si="106"/>
        <v>1.3215852527450608E-2</v>
      </c>
      <c r="H993" s="29">
        <f t="shared" ref="H993:H1010" si="108">AVERAGE(F984:F993)</f>
        <v>-2.0750935795631918E-3</v>
      </c>
      <c r="I993">
        <f t="shared" si="107"/>
        <v>1.7465875802732261E-4</v>
      </c>
      <c r="K993" s="53">
        <f t="shared" si="104"/>
        <v>-2.6586259994023823E-2</v>
      </c>
      <c r="L993" s="54">
        <f t="shared" si="105"/>
        <v>-3.2819764010435182E-2</v>
      </c>
      <c r="U993" s="34">
        <v>2.3890325054188422E-2</v>
      </c>
      <c r="V993">
        <v>992</v>
      </c>
    </row>
    <row r="994" spans="3:22" x14ac:dyDescent="0.2">
      <c r="C994">
        <f t="shared" si="102"/>
        <v>9.919999999999833</v>
      </c>
      <c r="D994" s="1">
        <v>41452</v>
      </c>
      <c r="E994">
        <v>6243.4</v>
      </c>
      <c r="F994" s="2">
        <f t="shared" si="103"/>
        <v>1.263810765747353E-2</v>
      </c>
      <c r="G994" s="2">
        <f t="shared" si="106"/>
        <v>1.3280715865594751E-2</v>
      </c>
      <c r="H994" s="29">
        <f t="shared" si="108"/>
        <v>-8.935122147953001E-4</v>
      </c>
      <c r="I994">
        <f t="shared" si="107"/>
        <v>1.7637741390266013E-4</v>
      </c>
      <c r="K994" s="53">
        <f t="shared" si="104"/>
        <v>-2.6737154682818641E-2</v>
      </c>
      <c r="L994" s="54">
        <f t="shared" si="105"/>
        <v>-3.178907733446211E-2</v>
      </c>
      <c r="U994" s="34">
        <v>2.6452923343768031E-2</v>
      </c>
      <c r="V994">
        <v>993</v>
      </c>
    </row>
    <row r="995" spans="3:22" x14ac:dyDescent="0.2">
      <c r="C995">
        <f t="shared" si="102"/>
        <v>9.9299999999998327</v>
      </c>
      <c r="D995" s="1">
        <v>41453</v>
      </c>
      <c r="E995">
        <v>6215.47</v>
      </c>
      <c r="F995" s="2">
        <f t="shared" si="103"/>
        <v>-4.4735240413875665E-3</v>
      </c>
      <c r="G995" s="2">
        <f t="shared" si="106"/>
        <v>1.3127551215719289E-2</v>
      </c>
      <c r="H995" s="29">
        <f t="shared" si="108"/>
        <v>-1.3984413522237116E-3</v>
      </c>
      <c r="I995">
        <f t="shared" si="107"/>
        <v>1.7233260092133299E-4</v>
      </c>
      <c r="K995" s="53">
        <f t="shared" si="104"/>
        <v>-2.6380840425202653E-2</v>
      </c>
      <c r="L995" s="54">
        <f t="shared" si="105"/>
        <v>-3.1937692214274532E-2</v>
      </c>
      <c r="U995" s="34">
        <v>2.7020871848457917E-2</v>
      </c>
      <c r="V995">
        <v>994</v>
      </c>
    </row>
    <row r="996" spans="3:22" x14ac:dyDescent="0.2">
      <c r="C996">
        <f t="shared" si="102"/>
        <v>9.9399999999998325</v>
      </c>
      <c r="D996" s="1">
        <v>41456</v>
      </c>
      <c r="E996">
        <v>6307.78</v>
      </c>
      <c r="F996" s="2">
        <f t="shared" si="103"/>
        <v>1.4851652409230365E-2</v>
      </c>
      <c r="G996" s="2">
        <f t="shared" si="106"/>
        <v>1.2865393347785236E-2</v>
      </c>
      <c r="H996" s="29">
        <f t="shared" si="108"/>
        <v>-2.656712250087345E-4</v>
      </c>
      <c r="I996">
        <f t="shared" si="107"/>
        <v>1.6551834599323658E-4</v>
      </c>
      <c r="K996" s="53">
        <f t="shared" si="104"/>
        <v>-2.5770970026471187E-2</v>
      </c>
      <c r="L996" s="54">
        <f t="shared" si="105"/>
        <v>-3.0195051688328093E-2</v>
      </c>
      <c r="U996" s="34">
        <v>2.7045256066371426E-2</v>
      </c>
      <c r="V996">
        <v>995</v>
      </c>
    </row>
    <row r="997" spans="3:22" x14ac:dyDescent="0.2">
      <c r="C997">
        <f t="shared" si="102"/>
        <v>9.9499999999998323</v>
      </c>
      <c r="D997" s="1">
        <v>41457</v>
      </c>
      <c r="E997">
        <v>6303.94</v>
      </c>
      <c r="F997" s="2">
        <f t="shared" si="103"/>
        <v>-6.0877202438891498E-4</v>
      </c>
      <c r="G997" s="2">
        <f t="shared" si="106"/>
        <v>1.2409829714947378E-2</v>
      </c>
      <c r="H997" s="29">
        <f t="shared" si="108"/>
        <v>-1.0171742715766041E-3</v>
      </c>
      <c r="I997">
        <f t="shared" si="107"/>
        <v>1.5400387355399091E-4</v>
      </c>
      <c r="K997" s="53">
        <f t="shared" si="104"/>
        <v>-2.4711170537728516E-2</v>
      </c>
      <c r="L997" s="54">
        <f t="shared" si="105"/>
        <v>-2.988675524615329E-2</v>
      </c>
      <c r="U997" s="34">
        <v>2.8677645145363195E-2</v>
      </c>
      <c r="V997">
        <v>996</v>
      </c>
    </row>
    <row r="998" spans="3:22" x14ac:dyDescent="0.2">
      <c r="C998">
        <f t="shared" si="102"/>
        <v>9.9599999999998321</v>
      </c>
      <c r="D998" s="1">
        <v>41458</v>
      </c>
      <c r="E998">
        <v>6229.87</v>
      </c>
      <c r="F998" s="2">
        <f t="shared" si="103"/>
        <v>-1.1749794572917804E-2</v>
      </c>
      <c r="G998" s="2">
        <f t="shared" si="106"/>
        <v>1.2368077605251531E-2</v>
      </c>
      <c r="H998" s="29">
        <f t="shared" si="108"/>
        <v>-1.7938298581455792E-3</v>
      </c>
      <c r="I998">
        <f t="shared" si="107"/>
        <v>1.5296934364952445E-4</v>
      </c>
      <c r="K998" s="53">
        <f t="shared" si="104"/>
        <v>-2.4614040606100861E-2</v>
      </c>
      <c r="L998" s="54">
        <f t="shared" si="105"/>
        <v>-3.056628090109461E-2</v>
      </c>
      <c r="U998" s="34">
        <v>2.8916452377350854E-2</v>
      </c>
      <c r="V998">
        <v>997</v>
      </c>
    </row>
    <row r="999" spans="3:22" x14ac:dyDescent="0.2">
      <c r="C999">
        <f t="shared" si="102"/>
        <v>9.9699999999998319</v>
      </c>
      <c r="D999" s="1">
        <v>41459</v>
      </c>
      <c r="E999">
        <v>6421.67</v>
      </c>
      <c r="F999" s="2">
        <f t="shared" si="103"/>
        <v>3.0787159282617438E-2</v>
      </c>
      <c r="G999" s="2">
        <f t="shared" si="106"/>
        <v>1.0678557334675518E-2</v>
      </c>
      <c r="H999" s="29">
        <f t="shared" si="108"/>
        <v>4.2667000134946065E-3</v>
      </c>
      <c r="I999">
        <f t="shared" si="107"/>
        <v>1.140315867499523E-4</v>
      </c>
      <c r="K999" s="53">
        <f t="shared" si="104"/>
        <v>-2.0683628716497447E-2</v>
      </c>
      <c r="L999" s="54">
        <f t="shared" si="105"/>
        <v>-2.0575339139851011E-2</v>
      </c>
      <c r="U999" s="34">
        <v>2.9329142764738636E-2</v>
      </c>
      <c r="V999">
        <v>998</v>
      </c>
    </row>
    <row r="1000" spans="3:22" x14ac:dyDescent="0.2">
      <c r="C1000">
        <f t="shared" si="102"/>
        <v>9.9799999999998317</v>
      </c>
      <c r="D1000" s="1">
        <v>41460</v>
      </c>
      <c r="E1000">
        <v>6375.52</v>
      </c>
      <c r="F1000" s="2">
        <f t="shared" si="103"/>
        <v>-7.1866041076541487E-3</v>
      </c>
      <c r="G1000" s="2">
        <f t="shared" si="106"/>
        <v>6.3787213929823953E-3</v>
      </c>
      <c r="H1000" s="29">
        <f t="shared" si="108"/>
        <v>4.2516670016618961E-3</v>
      </c>
      <c r="I1000">
        <f t="shared" si="107"/>
        <v>4.0688086609291266E-5</v>
      </c>
      <c r="K1000" s="53">
        <f t="shared" si="104"/>
        <v>-1.0680714514815254E-2</v>
      </c>
      <c r="L1000" s="54">
        <f t="shared" si="105"/>
        <v>-1.058745795000153E-2</v>
      </c>
      <c r="U1000" s="34">
        <v>3.0448416856646343E-2</v>
      </c>
      <c r="V1000">
        <v>999</v>
      </c>
    </row>
    <row r="1001" spans="3:22" x14ac:dyDescent="0.2">
      <c r="C1001">
        <f t="shared" si="102"/>
        <v>9.9899999999998315</v>
      </c>
      <c r="D1001" s="1">
        <v>41463</v>
      </c>
      <c r="E1001">
        <v>6450.07</v>
      </c>
      <c r="F1001" s="2">
        <f t="shared" si="103"/>
        <v>1.1693163851732802E-2</v>
      </c>
      <c r="G1001" s="2">
        <f t="shared" si="106"/>
        <v>5.220139272785326E-3</v>
      </c>
      <c r="H1001" s="29">
        <f t="shared" si="108"/>
        <v>6.8445867202938547E-3</v>
      </c>
      <c r="I1001">
        <f t="shared" si="107"/>
        <v>2.724985402727571E-5</v>
      </c>
      <c r="K1001" s="53">
        <f t="shared" si="104"/>
        <v>-7.9854494625930736E-3</v>
      </c>
      <c r="L1001" s="54">
        <f t="shared" si="105"/>
        <v>-5.2992731791473889E-3</v>
      </c>
      <c r="U1001" s="34">
        <v>3.0787159282617438E-2</v>
      </c>
      <c r="V1001">
        <v>1000</v>
      </c>
    </row>
    <row r="1002" spans="3:22" x14ac:dyDescent="0.2">
      <c r="C1002">
        <f t="shared" si="102"/>
        <v>9.9999999999998312</v>
      </c>
      <c r="D1002" s="1">
        <v>41464</v>
      </c>
      <c r="E1002">
        <v>6513.08</v>
      </c>
      <c r="F1002" s="2">
        <f t="shared" si="103"/>
        <v>9.7688862291416267E-3</v>
      </c>
      <c r="G1002" s="2">
        <f t="shared" si="106"/>
        <v>4.8430204029044025E-3</v>
      </c>
      <c r="H1002" s="29">
        <f t="shared" si="108"/>
        <v>6.6138324114271563E-3</v>
      </c>
      <c r="I1002">
        <f t="shared" si="107"/>
        <v>2.3454846622948321E-5</v>
      </c>
      <c r="K1002" s="53">
        <f t="shared" si="104"/>
        <v>-7.1081397813849015E-3</v>
      </c>
      <c r="L1002" s="54">
        <f t="shared" si="105"/>
        <v>-4.6527178068059161E-3</v>
      </c>
      <c r="U1002" s="34">
        <v>3.1089479864833569E-2</v>
      </c>
      <c r="V1002">
        <v>1001</v>
      </c>
    </row>
    <row r="1003" spans="3:22" x14ac:dyDescent="0.2">
      <c r="C1003">
        <f t="shared" si="102"/>
        <v>10.009999999999831</v>
      </c>
      <c r="D1003" s="1">
        <v>41465</v>
      </c>
      <c r="E1003">
        <v>6504.96</v>
      </c>
      <c r="F1003" s="2">
        <f t="shared" si="103"/>
        <v>-1.2467219809981778E-3</v>
      </c>
      <c r="G1003" s="2">
        <f t="shared" si="106"/>
        <v>4.3628871952392217E-3</v>
      </c>
      <c r="H1003" s="29">
        <f t="shared" si="108"/>
        <v>5.4473552702849152E-3</v>
      </c>
      <c r="I1003">
        <f t="shared" si="107"/>
        <v>1.9034784678382361E-5</v>
      </c>
      <c r="K1003" s="53">
        <f t="shared" si="104"/>
        <v>-5.9911829144765989E-3</v>
      </c>
      <c r="L1003" s="54">
        <f t="shared" si="105"/>
        <v>-4.7022380810398546E-3</v>
      </c>
      <c r="U1003" s="34">
        <v>3.1180529090447218E-2</v>
      </c>
      <c r="V1003">
        <v>1002</v>
      </c>
    </row>
    <row r="1004" spans="3:22" x14ac:dyDescent="0.2">
      <c r="C1004">
        <f t="shared" si="102"/>
        <v>10.019999999999831</v>
      </c>
      <c r="D1004" s="1">
        <v>41466</v>
      </c>
      <c r="E1004">
        <v>6543.41</v>
      </c>
      <c r="F1004" s="2">
        <f t="shared" si="103"/>
        <v>5.9108741637150519E-3</v>
      </c>
      <c r="G1004" s="2">
        <f t="shared" si="106"/>
        <v>4.4451438603909741E-3</v>
      </c>
      <c r="H1004" s="29">
        <f t="shared" si="108"/>
        <v>4.7746319209090674E-3</v>
      </c>
      <c r="I1004">
        <f t="shared" si="107"/>
        <v>1.9759303939571572E-5</v>
      </c>
      <c r="K1004" s="53">
        <f t="shared" si="104"/>
        <v>-6.1825405325780678E-3</v>
      </c>
      <c r="L1004" s="54">
        <f t="shared" si="105"/>
        <v>-5.5663190485171713E-3</v>
      </c>
      <c r="U1004" s="34">
        <v>3.1366107926559694E-2</v>
      </c>
      <c r="V1004">
        <v>1003</v>
      </c>
    </row>
    <row r="1005" spans="3:22" x14ac:dyDescent="0.2">
      <c r="C1005">
        <f t="shared" si="102"/>
        <v>10.029999999999831</v>
      </c>
      <c r="D1005" s="1">
        <v>41467</v>
      </c>
      <c r="E1005">
        <v>6544.94</v>
      </c>
      <c r="F1005" s="2">
        <f t="shared" si="103"/>
        <v>2.3382303722363496E-4</v>
      </c>
      <c r="G1005" s="2">
        <f t="shared" si="106"/>
        <v>4.5942742390315686E-3</v>
      </c>
      <c r="H1005" s="29">
        <f t="shared" si="108"/>
        <v>5.2453666287701874E-3</v>
      </c>
      <c r="I1005">
        <f t="shared" si="107"/>
        <v>2.1107355783429098E-5</v>
      </c>
      <c r="K1005" s="53">
        <f t="shared" si="104"/>
        <v>-6.5294696718835197E-3</v>
      </c>
      <c r="L1005" s="54">
        <f t="shared" si="105"/>
        <v>-5.4425134799615032E-3</v>
      </c>
      <c r="U1005" s="34">
        <v>3.1557054525014117E-2</v>
      </c>
      <c r="V1005">
        <v>1004</v>
      </c>
    </row>
    <row r="1006" spans="3:22" x14ac:dyDescent="0.2">
      <c r="C1006">
        <f t="shared" si="102"/>
        <v>10.03999999999983</v>
      </c>
      <c r="D1006" s="1">
        <v>41470</v>
      </c>
      <c r="E1006">
        <v>6586.11</v>
      </c>
      <c r="F1006" s="2">
        <f t="shared" si="103"/>
        <v>6.2903556029543228E-3</v>
      </c>
      <c r="G1006" s="2">
        <f t="shared" si="106"/>
        <v>4.9377348206355665E-3</v>
      </c>
      <c r="H1006" s="29">
        <f t="shared" si="108"/>
        <v>4.389236948142583E-3</v>
      </c>
      <c r="I1006">
        <f t="shared" si="107"/>
        <v>2.4381225158916948E-5</v>
      </c>
      <c r="K1006" s="53">
        <f t="shared" si="104"/>
        <v>-7.3284784657148107E-3</v>
      </c>
      <c r="L1006" s="54">
        <f t="shared" si="105"/>
        <v>-7.0976519544203986E-3</v>
      </c>
      <c r="U1006" s="34">
        <v>3.1900478112789399E-2</v>
      </c>
      <c r="V1006">
        <v>1005</v>
      </c>
    </row>
    <row r="1007" spans="3:22" x14ac:dyDescent="0.2">
      <c r="C1007">
        <f t="shared" si="102"/>
        <v>10.04999999999983</v>
      </c>
      <c r="D1007" s="1">
        <v>41471</v>
      </c>
      <c r="E1007">
        <v>6556.35</v>
      </c>
      <c r="F1007" s="2">
        <f t="shared" si="103"/>
        <v>-4.5186005092534565E-3</v>
      </c>
      <c r="G1007" s="2">
        <f t="shared" si="106"/>
        <v>5.1247171857529477E-3</v>
      </c>
      <c r="H1007" s="29">
        <f t="shared" si="108"/>
        <v>3.9982540996561285E-3</v>
      </c>
      <c r="I1007">
        <f t="shared" si="107"/>
        <v>2.6262726233951611E-5</v>
      </c>
      <c r="K1007" s="53">
        <f t="shared" si="104"/>
        <v>-7.7634644932887591E-3</v>
      </c>
      <c r="L1007" s="54">
        <f t="shared" si="105"/>
        <v>-7.9236208304808015E-3</v>
      </c>
      <c r="U1007" s="34">
        <v>3.7060701623034875E-2</v>
      </c>
      <c r="V1007">
        <v>1006</v>
      </c>
    </row>
    <row r="1008" spans="3:22" x14ac:dyDescent="0.2">
      <c r="C1008">
        <f t="shared" si="102"/>
        <v>10.05999999999983</v>
      </c>
      <c r="D1008" s="1">
        <v>41472</v>
      </c>
      <c r="E1008">
        <v>6571.93</v>
      </c>
      <c r="F1008" s="2">
        <f t="shared" si="103"/>
        <v>2.3763221914632204E-3</v>
      </c>
      <c r="G1008" s="2">
        <f t="shared" si="106"/>
        <v>4.2223752284563159E-3</v>
      </c>
      <c r="H1008" s="29">
        <f t="shared" si="108"/>
        <v>5.4108657760942314E-3</v>
      </c>
      <c r="I1008">
        <f t="shared" si="107"/>
        <v>1.7828452569881527E-5</v>
      </c>
      <c r="K1008" s="53">
        <f t="shared" si="104"/>
        <v>-5.6643031992738889E-3</v>
      </c>
      <c r="L1008" s="54">
        <f t="shared" si="105"/>
        <v>-4.4118478600278285E-3</v>
      </c>
      <c r="U1008" s="34">
        <v>4.0217158508813577E-2</v>
      </c>
      <c r="V1008">
        <v>1007</v>
      </c>
    </row>
    <row r="1009" spans="3:22" x14ac:dyDescent="0.2">
      <c r="C1009">
        <f t="shared" si="102"/>
        <v>10.06999999999983</v>
      </c>
      <c r="D1009" s="1">
        <v>41473</v>
      </c>
      <c r="E1009">
        <v>6634.36</v>
      </c>
      <c r="F1009" s="2">
        <f t="shared" si="103"/>
        <v>9.4994925387215101E-3</v>
      </c>
      <c r="G1009" s="2">
        <f t="shared" si="106"/>
        <v>5.0278439306272182E-3</v>
      </c>
      <c r="H1009" s="29">
        <f t="shared" si="108"/>
        <v>3.2820991017046388E-3</v>
      </c>
      <c r="I1009">
        <f t="shared" si="107"/>
        <v>2.5279214590744957E-5</v>
      </c>
      <c r="K1009" s="53">
        <f t="shared" si="104"/>
        <v>-7.5381036021756028E-3</v>
      </c>
      <c r="L1009" s="54">
        <f t="shared" si="105"/>
        <v>-8.414414937319134E-3</v>
      </c>
      <c r="U1009" s="34">
        <v>5.1610183056087999E-2</v>
      </c>
      <c r="V1009">
        <v>1008</v>
      </c>
    </row>
    <row r="1010" spans="3:22" x14ac:dyDescent="0.2">
      <c r="C1010">
        <f t="shared" si="102"/>
        <v>10.07999999999983</v>
      </c>
      <c r="D1010" s="1">
        <v>41474</v>
      </c>
      <c r="E1010">
        <v>6630.67</v>
      </c>
      <c r="F1010" s="2">
        <f t="shared" si="103"/>
        <v>-5.5619532253292636E-4</v>
      </c>
      <c r="G1010" s="8">
        <f t="shared" si="106"/>
        <v>0</v>
      </c>
      <c r="H1010" s="7">
        <f t="shared" si="108"/>
        <v>3.9451399802167605E-3</v>
      </c>
      <c r="I1010" s="5">
        <f t="shared" si="107"/>
        <v>0</v>
      </c>
      <c r="K1010" s="53">
        <f t="shared" si="104"/>
        <v>4.1584104368481709E-3</v>
      </c>
      <c r="L1010" s="54">
        <f t="shared" si="105"/>
        <v>3.9451399802167605E-3</v>
      </c>
    </row>
  </sheetData>
  <sortState ref="U2:U1009">
    <sortCondition ref="U2:U100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24" sqref="E24"/>
    </sheetView>
  </sheetViews>
  <sheetFormatPr baseColWidth="10" defaultRowHeight="15" x14ac:dyDescent="0.2"/>
  <cols>
    <col min="3" max="3" width="12" customWidth="1"/>
    <col min="5" max="5" width="13" customWidth="1"/>
  </cols>
  <sheetData>
    <row r="1" spans="1:6" x14ac:dyDescent="0.2">
      <c r="A1" s="26" t="s">
        <v>0</v>
      </c>
      <c r="B1" s="14" t="s">
        <v>9</v>
      </c>
      <c r="C1" s="14" t="s">
        <v>11</v>
      </c>
      <c r="D1" s="14" t="s">
        <v>12</v>
      </c>
      <c r="E1" s="14" t="s">
        <v>13</v>
      </c>
      <c r="F1" s="14" t="s">
        <v>10</v>
      </c>
    </row>
    <row r="2" spans="1:6" ht="16" thickBot="1" x14ac:dyDescent="0.25">
      <c r="A2" s="15"/>
      <c r="B2" s="16"/>
      <c r="C2" s="16"/>
      <c r="D2" s="16"/>
      <c r="E2" s="16"/>
      <c r="F2" s="17"/>
    </row>
    <row r="3" spans="1:6" x14ac:dyDescent="0.2">
      <c r="A3" s="18"/>
      <c r="B3" s="19"/>
      <c r="C3" s="19"/>
      <c r="D3" s="19"/>
      <c r="E3" s="19"/>
      <c r="F3" s="20"/>
    </row>
    <row r="4" spans="1:6" x14ac:dyDescent="0.2">
      <c r="A4" s="1">
        <v>40030</v>
      </c>
      <c r="B4" s="27">
        <v>1.0268890547338179E-2</v>
      </c>
      <c r="C4">
        <f>B4^2</f>
        <v>1.0545011307321141E-4</v>
      </c>
      <c r="D4">
        <f>SQRT(10*C4)</f>
        <v>3.2473083172561763E-2</v>
      </c>
      <c r="E4">
        <f>10*F4</f>
        <v>3.4095595137814128E-2</v>
      </c>
      <c r="F4" s="7">
        <v>3.4095595137814128E-3</v>
      </c>
    </row>
    <row r="5" spans="1:6" x14ac:dyDescent="0.2">
      <c r="A5" s="1">
        <v>40044</v>
      </c>
      <c r="B5" s="27">
        <v>9.4533824525989078E-3</v>
      </c>
      <c r="C5">
        <f t="shared" ref="C5:C23" si="0">B5^2</f>
        <v>8.9366439795104941E-5</v>
      </c>
      <c r="D5">
        <f t="shared" ref="D5:D23" si="1">SQRT(10*C5)</f>
        <v>2.9894220142881289E-2</v>
      </c>
      <c r="E5">
        <f t="shared" ref="E5:E23" si="2">10*F5</f>
        <v>9.5195706853187234E-3</v>
      </c>
      <c r="F5" s="7">
        <v>9.5195706853187236E-4</v>
      </c>
    </row>
    <row r="6" spans="1:6" x14ac:dyDescent="0.2">
      <c r="A6" s="1">
        <v>40059</v>
      </c>
      <c r="B6" s="27">
        <v>1.1107321983493419E-2</v>
      </c>
      <c r="C6">
        <f t="shared" si="0"/>
        <v>1.2337260164499618E-4</v>
      </c>
      <c r="D6">
        <f t="shared" si="1"/>
        <v>3.5124436172698371E-2</v>
      </c>
      <c r="E6">
        <f t="shared" si="2"/>
        <v>2.3156517880530081E-2</v>
      </c>
      <c r="F6" s="7">
        <v>2.315651788053008E-3</v>
      </c>
    </row>
    <row r="7" spans="1:6" x14ac:dyDescent="0.2">
      <c r="A7" s="1">
        <v>40073</v>
      </c>
      <c r="B7" s="27">
        <v>6.5442075594571887E-3</v>
      </c>
      <c r="C7">
        <f t="shared" si="0"/>
        <v>4.2826652581256617E-5</v>
      </c>
      <c r="D7">
        <f t="shared" si="1"/>
        <v>2.0694601368776499E-2</v>
      </c>
      <c r="E7">
        <f t="shared" si="2"/>
        <v>7.422719061028149E-2</v>
      </c>
      <c r="F7" s="7">
        <v>7.422719061028149E-3</v>
      </c>
    </row>
    <row r="8" spans="1:6" x14ac:dyDescent="0.2">
      <c r="A8" s="1">
        <v>40087</v>
      </c>
      <c r="B8" s="27">
        <v>8.9818333566747347E-3</v>
      </c>
      <c r="C8">
        <f t="shared" si="0"/>
        <v>8.0673330447074927E-5</v>
      </c>
      <c r="D8">
        <f t="shared" si="1"/>
        <v>2.840305097116768E-2</v>
      </c>
      <c r="E8">
        <f t="shared" si="2"/>
        <v>-2.2358432602926692E-2</v>
      </c>
      <c r="F8" s="7">
        <v>-2.2358432602926693E-3</v>
      </c>
    </row>
    <row r="9" spans="1:6" x14ac:dyDescent="0.2">
      <c r="A9" s="1">
        <v>40101</v>
      </c>
      <c r="B9" s="27">
        <v>1.2142039504041507E-2</v>
      </c>
      <c r="C9">
        <f t="shared" si="0"/>
        <v>1.4742912331770452E-4</v>
      </c>
      <c r="D9">
        <f t="shared" si="1"/>
        <v>3.8396500272512402E-2</v>
      </c>
      <c r="E9">
        <f t="shared" si="2"/>
        <v>3.4826100666915272E-2</v>
      </c>
      <c r="F9" s="7">
        <v>3.482610066691527E-3</v>
      </c>
    </row>
    <row r="10" spans="1:6" x14ac:dyDescent="0.2">
      <c r="A10" s="1">
        <v>40115</v>
      </c>
      <c r="B10" s="27">
        <v>1.1939604168237052E-2</v>
      </c>
      <c r="C10">
        <f t="shared" si="0"/>
        <v>1.425541476941836E-4</v>
      </c>
      <c r="D10">
        <f t="shared" si="1"/>
        <v>3.7756343532469296E-2</v>
      </c>
      <c r="E10">
        <f t="shared" si="2"/>
        <v>-1.579634544269426E-2</v>
      </c>
      <c r="F10" s="7">
        <v>-1.5796345442694259E-3</v>
      </c>
    </row>
    <row r="11" spans="1:6" x14ac:dyDescent="0.2">
      <c r="A11" s="1">
        <v>40129</v>
      </c>
      <c r="B11" s="27">
        <v>1.1376885433836187E-2</v>
      </c>
      <c r="C11">
        <f t="shared" si="0"/>
        <v>1.2943352217463402E-4</v>
      </c>
      <c r="D11">
        <f t="shared" si="1"/>
        <v>3.597687064971522E-2</v>
      </c>
      <c r="E11">
        <f t="shared" si="2"/>
        <v>2.7272509479526197E-2</v>
      </c>
      <c r="F11" s="7">
        <v>2.7272509479526197E-3</v>
      </c>
    </row>
    <row r="12" spans="1:6" x14ac:dyDescent="0.2">
      <c r="A12" s="1">
        <v>40143</v>
      </c>
      <c r="B12" s="27">
        <v>1.4934618755504362E-2</v>
      </c>
      <c r="C12">
        <f t="shared" si="0"/>
        <v>2.2304283737226266E-4</v>
      </c>
      <c r="D12">
        <f t="shared" si="1"/>
        <v>4.7227411253663129E-2</v>
      </c>
      <c r="E12">
        <f t="shared" si="2"/>
        <v>-1.4711399909755563E-2</v>
      </c>
      <c r="F12" s="7">
        <v>-1.4711399909755562E-3</v>
      </c>
    </row>
    <row r="13" spans="1:6" x14ac:dyDescent="0.2">
      <c r="A13" s="1">
        <v>40157</v>
      </c>
      <c r="B13" s="27">
        <v>1.1132690818265283E-2</v>
      </c>
      <c r="C13">
        <f t="shared" si="0"/>
        <v>1.2393680485508812E-4</v>
      </c>
      <c r="D13">
        <f t="shared" si="1"/>
        <v>3.5204659472161941E-2</v>
      </c>
      <c r="E13">
        <f t="shared" si="2"/>
        <v>1.0186117894765423E-2</v>
      </c>
      <c r="F13" s="7">
        <v>1.0186117894765423E-3</v>
      </c>
    </row>
    <row r="14" spans="1:6" x14ac:dyDescent="0.2">
      <c r="A14" s="1">
        <v>40171</v>
      </c>
      <c r="B14" s="27">
        <v>1.0417216675752119E-2</v>
      </c>
      <c r="C14">
        <f t="shared" si="0"/>
        <v>1.0851840326956803E-4</v>
      </c>
      <c r="D14">
        <f t="shared" si="1"/>
        <v>3.2942131574864433E-2</v>
      </c>
      <c r="E14">
        <f t="shared" si="2"/>
        <v>3.0223603727677739E-2</v>
      </c>
      <c r="F14" s="7">
        <v>3.0223603727677741E-3</v>
      </c>
    </row>
    <row r="15" spans="1:6" x14ac:dyDescent="0.2">
      <c r="A15" s="1">
        <v>40190</v>
      </c>
      <c r="B15" s="27">
        <v>6.7000715303139301E-3</v>
      </c>
      <c r="C15">
        <f t="shared" si="0"/>
        <v>4.4890958511323249E-5</v>
      </c>
      <c r="D15">
        <f t="shared" si="1"/>
        <v>2.1187486521841908E-2</v>
      </c>
      <c r="E15">
        <f t="shared" si="2"/>
        <v>1.788511170918905E-2</v>
      </c>
      <c r="F15" s="7">
        <v>1.7885111709189049E-3</v>
      </c>
    </row>
    <row r="16" spans="1:6" x14ac:dyDescent="0.2">
      <c r="A16" s="1">
        <v>40204</v>
      </c>
      <c r="B16" s="27">
        <v>8.4328044438962656E-3</v>
      </c>
      <c r="C16">
        <f t="shared" si="0"/>
        <v>7.11121907889966E-5</v>
      </c>
      <c r="D16">
        <f t="shared" si="1"/>
        <v>2.6666869105501794E-2</v>
      </c>
      <c r="E16">
        <f t="shared" si="2"/>
        <v>-4.0777861666985604E-2</v>
      </c>
      <c r="F16" s="7">
        <v>-4.0777861666985602E-3</v>
      </c>
    </row>
    <row r="17" spans="1:6" x14ac:dyDescent="0.2">
      <c r="A17" s="1">
        <v>40218</v>
      </c>
      <c r="B17" s="27">
        <v>6.3421271065647582E-3</v>
      </c>
      <c r="C17">
        <f t="shared" si="0"/>
        <v>4.0222576235823471E-5</v>
      </c>
      <c r="D17">
        <f t="shared" si="1"/>
        <v>2.0055566867038056E-2</v>
      </c>
      <c r="E17">
        <f t="shared" si="2"/>
        <v>-3.1090503693171567E-2</v>
      </c>
      <c r="F17" s="7">
        <v>-3.1090503693171566E-3</v>
      </c>
    </row>
    <row r="18" spans="1:6" x14ac:dyDescent="0.2">
      <c r="A18" s="1">
        <v>40232</v>
      </c>
      <c r="B18" s="27">
        <v>8.5529568730875246E-3</v>
      </c>
      <c r="C18">
        <f t="shared" si="0"/>
        <v>7.315307127289512E-5</v>
      </c>
      <c r="D18">
        <f t="shared" si="1"/>
        <v>2.7046824448148273E-2</v>
      </c>
      <c r="E18">
        <f t="shared" si="2"/>
        <v>3.9247062773509422E-2</v>
      </c>
      <c r="F18" s="7">
        <v>3.9247062773509426E-3</v>
      </c>
    </row>
    <row r="19" spans="1:6" x14ac:dyDescent="0.2">
      <c r="A19" s="1">
        <v>40246</v>
      </c>
      <c r="B19" s="27">
        <v>4.113010967393799E-3</v>
      </c>
      <c r="C19">
        <f t="shared" si="0"/>
        <v>1.6916859217901674E-5</v>
      </c>
      <c r="D19">
        <f t="shared" si="1"/>
        <v>1.3006482698216944E-2</v>
      </c>
      <c r="E19">
        <f t="shared" si="2"/>
        <v>5.3094702952321104E-2</v>
      </c>
      <c r="F19" s="7">
        <v>5.3094702952321106E-3</v>
      </c>
    </row>
    <row r="20" spans="1:6" x14ac:dyDescent="0.2">
      <c r="A20" s="1">
        <v>40260</v>
      </c>
      <c r="B20" s="27">
        <v>6.6073555931982844E-3</v>
      </c>
      <c r="C20">
        <f t="shared" si="0"/>
        <v>4.3657147934968656E-5</v>
      </c>
      <c r="D20">
        <f t="shared" si="1"/>
        <v>2.0894292985159525E-2</v>
      </c>
      <c r="E20">
        <f t="shared" si="2"/>
        <v>1.2736002161925053E-2</v>
      </c>
      <c r="F20" s="7">
        <v>1.2736002161925053E-3</v>
      </c>
    </row>
    <row r="21" spans="1:6" x14ac:dyDescent="0.2">
      <c r="A21" s="1">
        <v>40290</v>
      </c>
      <c r="B21" s="27">
        <v>8.6615748011591425E-3</v>
      </c>
      <c r="C21">
        <f t="shared" si="0"/>
        <v>7.5022878036075041E-5</v>
      </c>
      <c r="D21">
        <f t="shared" si="1"/>
        <v>2.739030449558293E-2</v>
      </c>
      <c r="E21">
        <f t="shared" si="2"/>
        <v>7.0611377915614781E-3</v>
      </c>
      <c r="F21" s="7">
        <v>7.0611377915614777E-4</v>
      </c>
    </row>
    <row r="22" spans="1:6" x14ac:dyDescent="0.2">
      <c r="A22" s="1">
        <v>40305</v>
      </c>
      <c r="B22" s="27">
        <v>1.3905486984004522E-2</v>
      </c>
      <c r="C22">
        <f t="shared" si="0"/>
        <v>1.9336256826231918E-4</v>
      </c>
      <c r="D22">
        <f t="shared" si="1"/>
        <v>4.3973010843279675E-2</v>
      </c>
      <c r="E22">
        <f t="shared" si="2"/>
        <v>-7.9849470228490205E-3</v>
      </c>
      <c r="F22" s="7">
        <v>-7.9849470228490207E-4</v>
      </c>
    </row>
    <row r="23" spans="1:6" x14ac:dyDescent="0.2">
      <c r="A23" s="1">
        <v>40319</v>
      </c>
      <c r="B23" s="27">
        <v>2.3693927337267943E-2</v>
      </c>
      <c r="C23">
        <f t="shared" si="0"/>
        <v>5.6140219266373318E-4</v>
      </c>
      <c r="D23">
        <f t="shared" si="1"/>
        <v>7.4926777100295272E-2</v>
      </c>
      <c r="E23">
        <f t="shared" si="2"/>
        <v>-9.9238660653522603E-2</v>
      </c>
      <c r="F23" s="7">
        <v>-9.92386606535226E-3</v>
      </c>
    </row>
    <row r="24" spans="1:6" x14ac:dyDescent="0.2">
      <c r="A24" s="21"/>
      <c r="B24" s="22"/>
      <c r="C24" s="22"/>
      <c r="D24" s="22"/>
      <c r="E24">
        <f>10*F24</f>
        <v>-9.292941758054174E-3</v>
      </c>
      <c r="F24" s="7">
        <v>-9.2929417580541742E-4</v>
      </c>
    </row>
    <row r="25" spans="1:6" x14ac:dyDescent="0.2">
      <c r="A25" s="23"/>
      <c r="B25" s="24"/>
      <c r="C25" s="24"/>
      <c r="D25" s="24"/>
      <c r="E25" s="24"/>
      <c r="F25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I1" zoomScale="125" workbookViewId="0">
      <selection activeCell="Q21" sqref="Q21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 Data</vt:lpstr>
      <vt:lpstr>Sheet2</vt:lpstr>
      <vt:lpstr>Sheet1</vt:lpstr>
    </vt:vector>
  </TitlesOfParts>
  <Company>7city Learning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CQF</dc:creator>
  <cp:lastModifiedBy>Microsoft Office User</cp:lastModifiedBy>
  <dcterms:created xsi:type="dcterms:W3CDTF">2013-07-22T13:04:54Z</dcterms:created>
  <dcterms:modified xsi:type="dcterms:W3CDTF">2016-09-16T20:52:33Z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-161043012</vt:i4>
  </property>
  <property fmtid="{D5CDD505-2E9C-101B-9397-08002B2CF9AE}" pid="3" name="_NewReviewCycle">
    <vt:lpwstr/>
  </property>
  <property fmtid="{D5CDD505-2E9C-101B-9397-08002B2CF9AE}" pid="4" name="_EmailSubject">
    <vt:lpwstr>CQF Module 2 Exam - June 2016 Cohort</vt:lpwstr>
  </property>
  <property fmtid="{D5CDD505-2E9C-101B-9397-08002B2CF9AE}" pid="5" name="_AuthorEmail">
    <vt:lpwstr>Elise.Goss@fitchlearning.com</vt:lpwstr>
  </property>
  <property fmtid="{D5CDD505-2E9C-101B-9397-08002B2CF9AE}" pid="6" name="_AuthorEmailDisplayName">
    <vt:lpwstr>Elise Goss</vt:lpwstr>
  </property>
  <property fmtid="{D5CDD505-2E9C-101B-9397-08002B2CF9AE}" pid="7" name="_PreviousAdHocReviewCycleID">
    <vt:i4>270637022</vt:i4>
  </property>
</Properties>
</file>