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miriamlopez/Downloads/3er parcial/"/>
    </mc:Choice>
  </mc:AlternateContent>
  <bookViews>
    <workbookView xWindow="0" yWindow="460" windowWidth="23260" windowHeight="13180"/>
  </bookViews>
  <sheets>
    <sheet name="y'=0.1x-3raiz(x)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2" l="1"/>
  <c r="C11" i="2"/>
  <c r="B7" i="2"/>
  <c r="E11" i="2"/>
  <c r="J11" i="2"/>
  <c r="L11" i="2"/>
  <c r="D11" i="2"/>
  <c r="F11" i="2"/>
  <c r="A12" i="2"/>
  <c r="G11" i="2"/>
  <c r="I11" i="2"/>
  <c r="M12" i="2"/>
  <c r="C12" i="2"/>
  <c r="J12" i="2"/>
  <c r="L12" i="2"/>
  <c r="A13" i="2"/>
  <c r="G12" i="2"/>
  <c r="I12" i="2"/>
  <c r="D12" i="2"/>
  <c r="F12" i="2"/>
  <c r="C13" i="2"/>
  <c r="M13" i="2"/>
  <c r="H11" i="2"/>
  <c r="K11" i="2"/>
  <c r="G13" i="2"/>
  <c r="I13" i="2"/>
  <c r="A14" i="2"/>
  <c r="D13" i="2"/>
  <c r="F13" i="2"/>
  <c r="J13" i="2"/>
  <c r="L13" i="2"/>
  <c r="C14" i="2"/>
  <c r="M14" i="2"/>
  <c r="B12" i="2"/>
  <c r="J14" i="2"/>
  <c r="L14" i="2"/>
  <c r="G14" i="2"/>
  <c r="I14" i="2"/>
  <c r="A15" i="2"/>
  <c r="D14" i="2"/>
  <c r="F14" i="2"/>
  <c r="M15" i="2"/>
  <c r="C15" i="2"/>
  <c r="E12" i="2"/>
  <c r="H12" i="2"/>
  <c r="D15" i="2"/>
  <c r="F15" i="2"/>
  <c r="J15" i="2"/>
  <c r="L15" i="2"/>
  <c r="G15" i="2"/>
  <c r="I15" i="2"/>
  <c r="A16" i="2"/>
  <c r="M16" i="2"/>
  <c r="C16" i="2"/>
  <c r="K12" i="2"/>
  <c r="B13" i="2"/>
  <c r="G16" i="2"/>
  <c r="I16" i="2"/>
  <c r="A17" i="2"/>
  <c r="J16" i="2"/>
  <c r="L16" i="2"/>
  <c r="D16" i="2"/>
  <c r="F16" i="2"/>
  <c r="C17" i="2"/>
  <c r="M17" i="2"/>
  <c r="J17" i="2"/>
  <c r="L17" i="2"/>
  <c r="G17" i="2"/>
  <c r="I17" i="2"/>
  <c r="A18" i="2"/>
  <c r="D17" i="2"/>
  <c r="F17" i="2"/>
  <c r="C18" i="2"/>
  <c r="M18" i="2"/>
  <c r="E13" i="2"/>
  <c r="H13" i="2"/>
  <c r="K13" i="2"/>
  <c r="A19" i="2"/>
  <c r="D18" i="2"/>
  <c r="F18" i="2"/>
  <c r="J18" i="2"/>
  <c r="L18" i="2"/>
  <c r="G18" i="2"/>
  <c r="I18" i="2"/>
  <c r="C19" i="2"/>
  <c r="M19" i="2"/>
  <c r="B14" i="2"/>
  <c r="G19" i="2"/>
  <c r="I19" i="2"/>
  <c r="A20" i="2"/>
  <c r="D19" i="2"/>
  <c r="F19" i="2"/>
  <c r="J19" i="2"/>
  <c r="L19" i="2"/>
  <c r="M20" i="2"/>
  <c r="C20" i="2"/>
  <c r="D20" i="2"/>
  <c r="F20" i="2"/>
  <c r="J20" i="2"/>
  <c r="L20" i="2"/>
  <c r="A21" i="2"/>
  <c r="G20" i="2"/>
  <c r="I20" i="2"/>
  <c r="C21" i="2"/>
  <c r="M21" i="2"/>
  <c r="E14" i="2"/>
  <c r="H14" i="2"/>
  <c r="K14" i="2"/>
  <c r="G21" i="2"/>
  <c r="I21" i="2"/>
  <c r="A22" i="2"/>
  <c r="D21" i="2"/>
  <c r="F21" i="2"/>
  <c r="J21" i="2"/>
  <c r="L21" i="2"/>
  <c r="C22" i="2"/>
  <c r="M22" i="2"/>
  <c r="B15" i="2"/>
  <c r="E15" i="2"/>
  <c r="H15" i="2"/>
  <c r="K15" i="2"/>
  <c r="B16" i="2"/>
  <c r="E16" i="2"/>
  <c r="J22" i="2"/>
  <c r="L22" i="2"/>
  <c r="G22" i="2"/>
  <c r="I22" i="2"/>
  <c r="D22" i="2"/>
  <c r="F22" i="2"/>
  <c r="A23" i="2"/>
  <c r="M23" i="2"/>
  <c r="C23" i="2"/>
  <c r="H16" i="2"/>
  <c r="K16" i="2"/>
  <c r="D23" i="2"/>
  <c r="F23" i="2"/>
  <c r="G23" i="2"/>
  <c r="I23" i="2"/>
  <c r="J23" i="2"/>
  <c r="L23" i="2"/>
  <c r="A24" i="2"/>
  <c r="M24" i="2"/>
  <c r="C24" i="2"/>
  <c r="B17" i="2"/>
  <c r="E17" i="2"/>
  <c r="H17" i="2"/>
  <c r="K17" i="2"/>
  <c r="G24" i="2"/>
  <c r="I24" i="2"/>
  <c r="A25" i="2"/>
  <c r="J24" i="2"/>
  <c r="L24" i="2"/>
  <c r="D24" i="2"/>
  <c r="F24" i="2"/>
  <c r="M25" i="2"/>
  <c r="C25" i="2"/>
  <c r="B18" i="2"/>
  <c r="E18" i="2"/>
  <c r="H18" i="2"/>
  <c r="K18" i="2"/>
  <c r="J25" i="2"/>
  <c r="L25" i="2"/>
  <c r="G25" i="2"/>
  <c r="I25" i="2"/>
  <c r="A26" i="2"/>
  <c r="D25" i="2"/>
  <c r="F25" i="2"/>
  <c r="M26" i="2"/>
  <c r="C26" i="2"/>
  <c r="B19" i="2"/>
  <c r="A27" i="2"/>
  <c r="D26" i="2"/>
  <c r="F26" i="2"/>
  <c r="J26" i="2"/>
  <c r="L26" i="2"/>
  <c r="G26" i="2"/>
  <c r="I26" i="2"/>
  <c r="C27" i="2"/>
  <c r="M27" i="2"/>
  <c r="E19" i="2"/>
  <c r="H19" i="2"/>
  <c r="K19" i="2"/>
  <c r="G27" i="2"/>
  <c r="I27" i="2"/>
  <c r="A28" i="2"/>
  <c r="D27" i="2"/>
  <c r="F27" i="2"/>
  <c r="J27" i="2"/>
  <c r="L27" i="2"/>
  <c r="M28" i="2"/>
  <c r="C28" i="2"/>
  <c r="B20" i="2"/>
  <c r="D28" i="2"/>
  <c r="F28" i="2"/>
  <c r="J28" i="2"/>
  <c r="L28" i="2"/>
  <c r="A29" i="2"/>
  <c r="G28" i="2"/>
  <c r="I28" i="2"/>
  <c r="M29" i="2"/>
  <c r="C29" i="2"/>
  <c r="E20" i="2"/>
  <c r="H20" i="2"/>
  <c r="K20" i="2"/>
  <c r="G29" i="2"/>
  <c r="I29" i="2"/>
  <c r="A30" i="2"/>
  <c r="D29" i="2"/>
  <c r="F29" i="2"/>
  <c r="J29" i="2"/>
  <c r="L29" i="2"/>
  <c r="M30" i="2"/>
  <c r="C30" i="2"/>
  <c r="B21" i="2"/>
  <c r="J30" i="2"/>
  <c r="L30" i="2"/>
  <c r="G30" i="2"/>
  <c r="I30" i="2"/>
  <c r="D30" i="2"/>
  <c r="F30" i="2"/>
  <c r="A31" i="2"/>
  <c r="C31" i="2"/>
  <c r="M31" i="2"/>
  <c r="E21" i="2"/>
  <c r="H21" i="2"/>
  <c r="K21" i="2"/>
  <c r="D31" i="2"/>
  <c r="F31" i="2"/>
  <c r="G31" i="2"/>
  <c r="I31" i="2"/>
  <c r="J31" i="2"/>
  <c r="L31" i="2"/>
  <c r="B22" i="2"/>
  <c r="E22" i="2"/>
  <c r="H22" i="2"/>
  <c r="K22" i="2"/>
  <c r="B23" i="2"/>
  <c r="E23" i="2"/>
  <c r="H23" i="2"/>
  <c r="K23" i="2"/>
  <c r="B24" i="2"/>
  <c r="E24" i="2"/>
  <c r="H24" i="2"/>
  <c r="K24" i="2"/>
  <c r="B25" i="2"/>
  <c r="E25" i="2"/>
  <c r="H25" i="2"/>
  <c r="K25" i="2"/>
  <c r="B26" i="2"/>
  <c r="E26" i="2"/>
  <c r="H26" i="2"/>
  <c r="K26" i="2"/>
  <c r="B27" i="2"/>
  <c r="E27" i="2"/>
  <c r="H27" i="2"/>
  <c r="K27" i="2"/>
  <c r="B28" i="2"/>
  <c r="E28" i="2"/>
  <c r="H28" i="2"/>
  <c r="K28" i="2"/>
  <c r="B29" i="2"/>
  <c r="E29" i="2"/>
  <c r="H29" i="2"/>
  <c r="K29" i="2"/>
  <c r="B30" i="2"/>
  <c r="E30" i="2"/>
  <c r="H30" i="2"/>
  <c r="K30" i="2"/>
  <c r="B31" i="2"/>
  <c r="E31" i="2"/>
  <c r="H31" i="2"/>
  <c r="K31" i="2"/>
</calcChain>
</file>

<file path=xl/sharedStrings.xml><?xml version="1.0" encoding="utf-8"?>
<sst xmlns="http://schemas.openxmlformats.org/spreadsheetml/2006/main" count="18" uniqueCount="17">
  <si>
    <t>x0</t>
  </si>
  <si>
    <t>x1</t>
  </si>
  <si>
    <t>y0</t>
  </si>
  <si>
    <t>h</t>
  </si>
  <si>
    <t>x</t>
  </si>
  <si>
    <t>y</t>
  </si>
  <si>
    <t>k1</t>
  </si>
  <si>
    <t>xi+h/2</t>
  </si>
  <si>
    <t>yi+0.75*k1*h</t>
  </si>
  <si>
    <t>k2</t>
  </si>
  <si>
    <t>k3</t>
  </si>
  <si>
    <t>x+h</t>
  </si>
  <si>
    <t>y+k3*h</t>
  </si>
  <si>
    <t>k4</t>
  </si>
  <si>
    <t>Solucion</t>
  </si>
  <si>
    <t>y+(k2*h)/2</t>
  </si>
  <si>
    <t>Nsegment.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</si>
</sst>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4" fillId="2" borderId="1" xfId="0" applyFont="1" applyFill="1" applyBorder="1"/>
    <xf numFmtId="0" fontId="5" fillId="3" borderId="1" xfId="0" applyFont="1" applyFill="1" applyBorder="1"/>
    <xf numFmtId="0" fontId="3" fillId="4" borderId="1" xfId="0" applyFont="1" applyFill="1" applyBorder="1"/>
    <xf numFmtId="0" fontId="3" fillId="4" borderId="2" xfId="0" applyFont="1" applyFill="1" applyBorder="1" applyAlignment="1"/>
    <xf numFmtId="0" fontId="2" fillId="5" borderId="1" xfId="0" applyFont="1" applyFill="1" applyBorder="1"/>
    <xf numFmtId="0" fontId="2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'y''=0.1x-3raiz(x)'!$A$11:$A$31</c:f>
              <c:numCache>
                <c:formatCode>General</c:formatCode>
                <c:ptCount val="21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</c:numCache>
            </c:numRef>
          </c:xVal>
          <c:yVal>
            <c:numRef>
              <c:f>'y''=0.1x-3raiz(x)'!$M$11:$M$31</c:f>
              <c:numCache>
                <c:formatCode>General</c:formatCode>
                <c:ptCount val="21"/>
                <c:pt idx="0">
                  <c:v>0.0</c:v>
                </c:pt>
                <c:pt idx="1">
                  <c:v>-0.694606781186548</c:v>
                </c:pt>
                <c:pt idx="2">
                  <c:v>-1.95</c:v>
                </c:pt>
                <c:pt idx="3">
                  <c:v>-3.561734614174767</c:v>
                </c:pt>
                <c:pt idx="4">
                  <c:v>-5.456854249492379</c:v>
                </c:pt>
                <c:pt idx="5">
                  <c:v>-7.593194150420949</c:v>
                </c:pt>
                <c:pt idx="6">
                  <c:v>-9.942304845413264</c:v>
                </c:pt>
                <c:pt idx="7">
                  <c:v>-12.4833008537088</c:v>
                </c:pt>
                <c:pt idx="8">
                  <c:v>-15.2</c:v>
                </c:pt>
                <c:pt idx="9">
                  <c:v>-18.07938309203678</c:v>
                </c:pt>
                <c:pt idx="10">
                  <c:v>-21.11067977499789</c:v>
                </c:pt>
                <c:pt idx="11">
                  <c:v>-24.28478667902887</c:v>
                </c:pt>
                <c:pt idx="12">
                  <c:v>-27.59387691339814</c:v>
                </c:pt>
                <c:pt idx="13">
                  <c:v>-31.03112683835311</c:v>
                </c:pt>
                <c:pt idx="14">
                  <c:v>-34.59051835490425</c:v>
                </c:pt>
                <c:pt idx="15">
                  <c:v>-38.26669181288744</c:v>
                </c:pt>
                <c:pt idx="16">
                  <c:v>-42.05483399593901</c:v>
                </c:pt>
                <c:pt idx="17">
                  <c:v>-45.95059110618506</c:v>
                </c:pt>
                <c:pt idx="18">
                  <c:v>-49.95</c:v>
                </c:pt>
                <c:pt idx="19">
                  <c:v>-54.0494330282053</c:v>
                </c:pt>
                <c:pt idx="20">
                  <c:v>-58.24555320336761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3B3-42F3-8B83-B89B3C45CCDE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'y''=0.1x-3raiz(x)'!$A$11:$A$31</c:f>
              <c:numCache>
                <c:formatCode>General</c:formatCode>
                <c:ptCount val="21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</c:numCache>
            </c:numRef>
          </c:xVal>
          <c:yVal>
            <c:numRef>
              <c:f>'y''=0.1x-3raiz(x)'!$B$11:$B$31</c:f>
              <c:numCache>
                <c:formatCode>General</c:formatCode>
                <c:ptCount val="21"/>
                <c:pt idx="0">
                  <c:v>0.0</c:v>
                </c:pt>
                <c:pt idx="1">
                  <c:v>-0.664276695296637</c:v>
                </c:pt>
                <c:pt idx="2">
                  <c:v>-1.919578794377712</c:v>
                </c:pt>
                <c:pt idx="3">
                  <c:v>-3.531299000975505</c:v>
                </c:pt>
                <c:pt idx="4">
                  <c:v>-5.426414264948971</c:v>
                </c:pt>
                <c:pt idx="5">
                  <c:v>-7.562752363063291</c:v>
                </c:pt>
                <c:pt idx="6">
                  <c:v>-9.911862167654258</c:v>
                </c:pt>
                <c:pt idx="7">
                  <c:v>-12.45285768062521</c:v>
                </c:pt>
                <c:pt idx="8">
                  <c:v>-15.16955652707567</c:v>
                </c:pt>
                <c:pt idx="9">
                  <c:v>-18.04893942577441</c:v>
                </c:pt>
                <c:pt idx="10">
                  <c:v>-21.0802359778096</c:v>
                </c:pt>
                <c:pt idx="11">
                  <c:v>-24.2543427896404</c:v>
                </c:pt>
                <c:pt idx="12">
                  <c:v>-27.56343295697048</c:v>
                </c:pt>
                <c:pt idx="13">
                  <c:v>-31.00068283186537</c:v>
                </c:pt>
                <c:pt idx="14">
                  <c:v>-34.56007431018393</c:v>
                </c:pt>
                <c:pt idx="15">
                  <c:v>-38.2362477383988</c:v>
                </c:pt>
                <c:pt idx="16">
                  <c:v>-42.02438989788181</c:v>
                </c:pt>
                <c:pt idx="17">
                  <c:v>-45.92014698919304</c:v>
                </c:pt>
                <c:pt idx="18">
                  <c:v>-49.9195558675985</c:v>
                </c:pt>
                <c:pt idx="19">
                  <c:v>-54.01898888311874</c:v>
                </c:pt>
                <c:pt idx="20">
                  <c:v>-58.21510904773115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3B3-42F3-8B83-B89B3C45C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861024"/>
        <c:axId val="1123605168"/>
      </c:scatterChart>
      <c:valAx>
        <c:axId val="109486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123605168"/>
        <c:crosses val="autoZero"/>
        <c:crossBetween val="midCat"/>
      </c:valAx>
      <c:valAx>
        <c:axId val="112360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09486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674557</xdr:colOff>
      <xdr:row>9</xdr:row>
      <xdr:rowOff>18363</xdr:rowOff>
    </xdr:from>
    <xdr:ext cx="985728" cy="3397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="" xmlns:a16="http://schemas.microsoft.com/office/drawing/2014/main" id="{F827A56E-325C-4343-8134-A8A09C0086E6}"/>
                </a:ext>
              </a:extLst>
            </xdr:cNvPr>
            <xdr:cNvSpPr txBox="1"/>
          </xdr:nvSpPr>
          <xdr:spPr>
            <a:xfrm>
              <a:off x="10118360" y="1704756"/>
              <a:ext cx="985728" cy="3397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bg1"/>
                            </a:solidFill>
                            <a:latin typeface="Cambria Math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MX" sz="1100" i="1">
                                <a:solidFill>
                                  <a:schemeClr val="bg1"/>
                                </a:solidFill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s-MX" sz="11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MX" sz="11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MX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20</m:t>
                        </m:r>
                      </m:den>
                    </m:f>
                    <m:r>
                      <a:rPr lang="es-MX" sz="11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−2</m:t>
                    </m:r>
                    <m:sSup>
                      <m:sSupPr>
                        <m:ctrlPr>
                          <a:rPr lang="es-MX" sz="1100" b="0" i="1">
                            <a:solidFill>
                              <a:schemeClr val="bg1"/>
                            </a:solidFill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s-MX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f>
                          <m:fPr>
                            <m:ctrlPr>
                              <a:rPr lang="es-MX" sz="1100" b="0" i="1">
                                <a:solidFill>
                                  <a:schemeClr val="bg1"/>
                                </a:solidFill>
                                <a:latin typeface="Cambria Math" charset="0"/>
                              </a:rPr>
                            </m:ctrlPr>
                          </m:fPr>
                          <m:num>
                            <m:r>
                              <a:rPr lang="es-MX" sz="11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3</m:t>
                            </m:r>
                          </m:num>
                          <m:den>
                            <m:r>
                              <a:rPr lang="es-MX" sz="11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MX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F827A56E-325C-4343-8134-A8A09C0086E6}"/>
                </a:ext>
              </a:extLst>
            </xdr:cNvPr>
            <xdr:cNvSpPr txBox="1"/>
          </xdr:nvSpPr>
          <xdr:spPr>
            <a:xfrm>
              <a:off x="10118360" y="1704756"/>
              <a:ext cx="985728" cy="3397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𝑥^2/20−2𝑥^(3/2)</a:t>
              </a:r>
              <a:endParaRPr lang="es-MX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0</xdr:col>
      <xdr:colOff>0</xdr:colOff>
      <xdr:row>32</xdr:row>
      <xdr:rowOff>71844</xdr:rowOff>
    </xdr:from>
    <xdr:to>
      <xdr:col>5</xdr:col>
      <xdr:colOff>761584</xdr:colOff>
      <xdr:row>45</xdr:row>
      <xdr:rowOff>5976</xdr:rowOff>
    </xdr:to>
    <xdr:graphicFrame macro="">
      <xdr:nvGraphicFramePr>
        <xdr:cNvPr id="3" name="Gráfico 2">
          <a:extLst>
            <a:ext uri="{FF2B5EF4-FFF2-40B4-BE49-F238E27FC236}">
              <a16:creationId xmlns="" xmlns:a16="http://schemas.microsoft.com/office/drawing/2014/main" id="{45717D43-8F84-4210-BE14-739C8FC246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25492</xdr:colOff>
      <xdr:row>31</xdr:row>
      <xdr:rowOff>179761</xdr:rowOff>
    </xdr:from>
    <xdr:to>
      <xdr:col>11</xdr:col>
      <xdr:colOff>634810</xdr:colOff>
      <xdr:row>65</xdr:row>
      <xdr:rowOff>191720</xdr:rowOff>
    </xdr:to>
    <xdr:grpSp>
      <xdr:nvGrpSpPr>
        <xdr:cNvPr id="8" name="Grupo 7">
          <a:extLst>
            <a:ext uri="{FF2B5EF4-FFF2-40B4-BE49-F238E27FC236}">
              <a16:creationId xmlns="" xmlns:a16="http://schemas.microsoft.com/office/drawing/2014/main" id="{C4843C93-4C31-49F6-985C-265F5A9F0C18}"/>
            </a:ext>
          </a:extLst>
        </xdr:cNvPr>
        <xdr:cNvGrpSpPr/>
      </xdr:nvGrpSpPr>
      <xdr:grpSpPr>
        <a:xfrm>
          <a:off x="4978492" y="6250361"/>
          <a:ext cx="4736818" cy="6488959"/>
          <a:chOff x="11094720" y="2545137"/>
          <a:chExt cx="4856812" cy="6746155"/>
        </a:xfrm>
      </xdr:grpSpPr>
      <xdr:pic>
        <xdr:nvPicPr>
          <xdr:cNvPr id="4" name="Imagen 3">
            <a:extLst>
              <a:ext uri="{FF2B5EF4-FFF2-40B4-BE49-F238E27FC236}">
                <a16:creationId xmlns="" xmlns:a16="http://schemas.microsoft.com/office/drawing/2014/main" id="{29F10F72-F7E1-4285-A900-2473C82B73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094720" y="2720340"/>
            <a:ext cx="1304762" cy="6466667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="" xmlns:a16="http://schemas.microsoft.com/office/drawing/2014/main" id="{95A0E4A3-CAB4-4DF4-A37E-70D7D8E200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2277231" y="2608611"/>
            <a:ext cx="1270183" cy="6682681"/>
          </a:xfrm>
          <a:prstGeom prst="rect">
            <a:avLst/>
          </a:prstGeom>
        </xdr:spPr>
      </xdr:pic>
      <xdr:pic>
        <xdr:nvPicPr>
          <xdr:cNvPr id="6" name="Imagen 5">
            <a:extLst>
              <a:ext uri="{FF2B5EF4-FFF2-40B4-BE49-F238E27FC236}">
                <a16:creationId xmlns="" xmlns:a16="http://schemas.microsoft.com/office/drawing/2014/main" id="{270EBF9A-2655-468C-AACD-BFB050A867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3462756" y="2644169"/>
            <a:ext cx="1314285" cy="6514286"/>
          </a:xfrm>
          <a:prstGeom prst="rect">
            <a:avLst/>
          </a:prstGeom>
        </xdr:spPr>
      </xdr:pic>
      <xdr:pic>
        <xdr:nvPicPr>
          <xdr:cNvPr id="7" name="Imagen 6">
            <a:extLst>
              <a:ext uri="{FF2B5EF4-FFF2-40B4-BE49-F238E27FC236}">
                <a16:creationId xmlns="" xmlns:a16="http://schemas.microsoft.com/office/drawing/2014/main" id="{E99F4012-0194-47A1-9BAE-9EA6AC0C3F1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/>
          <a:srcRect l="3454"/>
          <a:stretch/>
        </xdr:blipFill>
        <xdr:spPr>
          <a:xfrm>
            <a:off x="14673442" y="2545137"/>
            <a:ext cx="1278090" cy="2104762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Normal="62" zoomScalePageLayoutView="62" workbookViewId="0">
      <selection activeCell="O7" sqref="O7"/>
    </sheetView>
  </sheetViews>
  <sheetFormatPr baseColWidth="10" defaultRowHeight="15" x14ac:dyDescent="0.2"/>
  <sheetData>
    <row r="1" spans="1:13" x14ac:dyDescent="0.2">
      <c r="A1" s="2" t="s">
        <v>0</v>
      </c>
      <c r="B1" s="3">
        <v>0</v>
      </c>
    </row>
    <row r="2" spans="1:13" x14ac:dyDescent="0.2">
      <c r="A2" s="2" t="s">
        <v>2</v>
      </c>
      <c r="B2" s="3">
        <v>0</v>
      </c>
    </row>
    <row r="3" spans="1:13" x14ac:dyDescent="0.2">
      <c r="A3" s="2" t="s">
        <v>1</v>
      </c>
      <c r="B3" s="3">
        <v>10</v>
      </c>
    </row>
    <row r="4" spans="1:13" x14ac:dyDescent="0.2">
      <c r="A4" s="2" t="s">
        <v>16</v>
      </c>
      <c r="B4" s="3">
        <v>20</v>
      </c>
    </row>
    <row r="7" spans="1:13" x14ac:dyDescent="0.2">
      <c r="A7" s="5" t="s">
        <v>3</v>
      </c>
      <c r="B7" s="4">
        <f>(B3-B1)/B4</f>
        <v>0.5</v>
      </c>
    </row>
    <row r="9" spans="1:13" x14ac:dyDescent="0.2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7</v>
      </c>
      <c r="H9" s="6" t="s">
        <v>15</v>
      </c>
      <c r="I9" s="6" t="s">
        <v>10</v>
      </c>
      <c r="J9" s="6" t="s">
        <v>11</v>
      </c>
      <c r="K9" s="6" t="s">
        <v>12</v>
      </c>
      <c r="L9" s="6" t="s">
        <v>13</v>
      </c>
      <c r="M9" s="6" t="s">
        <v>14</v>
      </c>
    </row>
    <row r="10" spans="1:13" ht="28.2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2"/>
    </row>
    <row r="11" spans="1:13" x14ac:dyDescent="0.2">
      <c r="A11" s="7">
        <v>0</v>
      </c>
      <c r="B11" s="8">
        <v>0</v>
      </c>
      <c r="C11" s="10">
        <f>0.1*A11-3*SQRT(A11)</f>
        <v>0</v>
      </c>
      <c r="D11" s="10">
        <f t="shared" ref="D11:D31" si="0">A11+($B$7/2)</f>
        <v>0.25</v>
      </c>
      <c r="E11" s="10">
        <f t="shared" ref="E11:E31" si="1">B11+(0.75*C11*$B$7)</f>
        <v>0</v>
      </c>
      <c r="F11" s="11">
        <f>0.1*D11-3*SQRT(D11)</f>
        <v>-1.4750000000000001</v>
      </c>
      <c r="G11" s="10">
        <f t="shared" ref="G11:G31" si="2">A11+($B$7/2)</f>
        <v>0.25</v>
      </c>
      <c r="H11" s="10">
        <f t="shared" ref="H11:H31" si="3">B11+(F11*$B$7)/2</f>
        <v>-0.36875000000000002</v>
      </c>
      <c r="I11" s="10">
        <f>0.1*G11-3*SQRT(G11)</f>
        <v>-1.4750000000000001</v>
      </c>
      <c r="J11" s="10">
        <f t="shared" ref="J11:J31" si="4">A11+$B$7</f>
        <v>0.5</v>
      </c>
      <c r="K11" s="10">
        <f t="shared" ref="K11:K31" si="5">B11+I11*$B$7</f>
        <v>-0.73750000000000004</v>
      </c>
      <c r="L11" s="10">
        <f>0.1*J11-3*SQRT(J11)</f>
        <v>-2.071320343559643</v>
      </c>
      <c r="M11" s="13">
        <f>((A11^2)/20)-(2*A11^(3/2))</f>
        <v>0</v>
      </c>
    </row>
    <row r="12" spans="1:13" x14ac:dyDescent="0.2">
      <c r="A12" s="9">
        <f t="shared" ref="A12:A31" si="6">A11+$B$7</f>
        <v>0.5</v>
      </c>
      <c r="B12" s="10">
        <f t="shared" ref="B12:B31" si="7">B11+($B$7/6)*(C11+2*F11+2*I11+L11)</f>
        <v>-0.66427669529663691</v>
      </c>
      <c r="C12" s="10">
        <f t="shared" ref="C12:C31" si="8">0.1*A12-3*SQRT(A12)</f>
        <v>-2.071320343559643</v>
      </c>
      <c r="D12" s="10">
        <f t="shared" si="0"/>
        <v>0.75</v>
      </c>
      <c r="E12" s="10">
        <f t="shared" si="1"/>
        <v>-1.4410218241315031</v>
      </c>
      <c r="F12" s="11">
        <f t="shared" ref="F12:F31" si="9">0.1*D12-3*SQRT(D12)</f>
        <v>-2.5230762113533158</v>
      </c>
      <c r="G12" s="10">
        <f t="shared" si="2"/>
        <v>0.75</v>
      </c>
      <c r="H12" s="10">
        <f t="shared" si="3"/>
        <v>-1.295045748134966</v>
      </c>
      <c r="I12" s="10">
        <f t="shared" ref="I12:I31" si="10">0.1*G12-3*SQRT(G12)</f>
        <v>-2.5230762113533158</v>
      </c>
      <c r="J12" s="10">
        <f t="shared" si="4"/>
        <v>1</v>
      </c>
      <c r="K12" s="10">
        <f t="shared" si="5"/>
        <v>-1.9258148009732947</v>
      </c>
      <c r="L12" s="10">
        <f t="shared" ref="L12:L31" si="11">0.1*J12-3*SQRT(J12)</f>
        <v>-2.9</v>
      </c>
      <c r="M12" s="13">
        <f t="shared" ref="M12:M30" si="12">((A12^2)/20)-(2*A12^(3/2))</f>
        <v>-0.69460678118654762</v>
      </c>
    </row>
    <row r="13" spans="1:13" x14ac:dyDescent="0.2">
      <c r="A13" s="9">
        <f t="shared" si="6"/>
        <v>1</v>
      </c>
      <c r="B13" s="10">
        <f t="shared" si="7"/>
        <v>-1.9195787943777125</v>
      </c>
      <c r="C13" s="10">
        <f t="shared" si="8"/>
        <v>-2.9</v>
      </c>
      <c r="D13" s="10">
        <f t="shared" si="0"/>
        <v>1.25</v>
      </c>
      <c r="E13" s="10">
        <f t="shared" si="1"/>
        <v>-3.0070787943777124</v>
      </c>
      <c r="F13" s="11">
        <f t="shared" si="9"/>
        <v>-3.2291019662496847</v>
      </c>
      <c r="G13" s="10">
        <f t="shared" si="2"/>
        <v>1.25</v>
      </c>
      <c r="H13" s="10">
        <f t="shared" si="3"/>
        <v>-2.7268542859401337</v>
      </c>
      <c r="I13" s="10">
        <f t="shared" si="10"/>
        <v>-3.2291019662496847</v>
      </c>
      <c r="J13" s="10">
        <f t="shared" si="4"/>
        <v>1.5</v>
      </c>
      <c r="K13" s="10">
        <f t="shared" si="5"/>
        <v>-3.5341297775025549</v>
      </c>
      <c r="L13" s="10">
        <f t="shared" si="11"/>
        <v>-3.5242346141747669</v>
      </c>
      <c r="M13" s="13">
        <f t="shared" si="12"/>
        <v>-1.95</v>
      </c>
    </row>
    <row r="14" spans="1:13" x14ac:dyDescent="0.2">
      <c r="A14" s="9">
        <f t="shared" si="6"/>
        <v>1.5</v>
      </c>
      <c r="B14" s="10">
        <f t="shared" si="7"/>
        <v>-3.5312990009755048</v>
      </c>
      <c r="C14" s="10">
        <f t="shared" si="8"/>
        <v>-3.5242346141747669</v>
      </c>
      <c r="D14" s="10">
        <f t="shared" si="0"/>
        <v>1.75</v>
      </c>
      <c r="E14" s="10">
        <f t="shared" si="1"/>
        <v>-4.8528869812910429</v>
      </c>
      <c r="F14" s="11">
        <f t="shared" si="9"/>
        <v>-3.7936269665968863</v>
      </c>
      <c r="G14" s="10">
        <f t="shared" si="2"/>
        <v>1.75</v>
      </c>
      <c r="H14" s="10">
        <f t="shared" si="3"/>
        <v>-4.4797057426247262</v>
      </c>
      <c r="I14" s="10">
        <f t="shared" si="10"/>
        <v>-3.7936269665968863</v>
      </c>
      <c r="J14" s="10">
        <f t="shared" si="4"/>
        <v>2</v>
      </c>
      <c r="K14" s="10">
        <f t="shared" si="5"/>
        <v>-5.4281124842739477</v>
      </c>
      <c r="L14" s="10">
        <f t="shared" si="11"/>
        <v>-4.0426406871192855</v>
      </c>
      <c r="M14" s="13">
        <f t="shared" si="12"/>
        <v>-3.5617346141747674</v>
      </c>
    </row>
    <row r="15" spans="1:13" x14ac:dyDescent="0.2">
      <c r="A15" s="9">
        <f t="shared" si="6"/>
        <v>2</v>
      </c>
      <c r="B15" s="10">
        <f t="shared" si="7"/>
        <v>-5.4264142649489706</v>
      </c>
      <c r="C15" s="10">
        <f t="shared" si="8"/>
        <v>-4.0426406871192855</v>
      </c>
      <c r="D15" s="10">
        <f t="shared" si="0"/>
        <v>2.25</v>
      </c>
      <c r="E15" s="10">
        <f t="shared" si="1"/>
        <v>-6.9424045226187028</v>
      </c>
      <c r="F15" s="11">
        <f t="shared" si="9"/>
        <v>-4.2750000000000004</v>
      </c>
      <c r="G15" s="10">
        <f t="shared" si="2"/>
        <v>2.25</v>
      </c>
      <c r="H15" s="10">
        <f t="shared" si="3"/>
        <v>-6.4951642649489703</v>
      </c>
      <c r="I15" s="10">
        <f t="shared" si="10"/>
        <v>-4.2750000000000004</v>
      </c>
      <c r="J15" s="10">
        <f t="shared" si="4"/>
        <v>2.5</v>
      </c>
      <c r="K15" s="10">
        <f t="shared" si="5"/>
        <v>-7.5639142649489708</v>
      </c>
      <c r="L15" s="10">
        <f t="shared" si="11"/>
        <v>-4.4934164902525691</v>
      </c>
      <c r="M15" s="13">
        <f t="shared" si="12"/>
        <v>-5.4568542494923795</v>
      </c>
    </row>
    <row r="16" spans="1:13" x14ac:dyDescent="0.2">
      <c r="A16" s="9">
        <f t="shared" si="6"/>
        <v>2.5</v>
      </c>
      <c r="B16" s="10">
        <f t="shared" si="7"/>
        <v>-7.5627523630632911</v>
      </c>
      <c r="C16" s="10">
        <f t="shared" si="8"/>
        <v>-4.4934164902525691</v>
      </c>
      <c r="D16" s="10">
        <f t="shared" si="0"/>
        <v>2.75</v>
      </c>
      <c r="E16" s="10">
        <f t="shared" si="1"/>
        <v>-9.2477835469080052</v>
      </c>
      <c r="F16" s="11">
        <f t="shared" si="9"/>
        <v>-4.6999371855330994</v>
      </c>
      <c r="G16" s="10">
        <f t="shared" si="2"/>
        <v>2.75</v>
      </c>
      <c r="H16" s="10">
        <f t="shared" si="3"/>
        <v>-8.7377366594465666</v>
      </c>
      <c r="I16" s="10">
        <f t="shared" si="10"/>
        <v>-4.6999371855330994</v>
      </c>
      <c r="J16" s="10">
        <f t="shared" si="4"/>
        <v>3</v>
      </c>
      <c r="K16" s="10">
        <f t="shared" si="5"/>
        <v>-9.9127209558298404</v>
      </c>
      <c r="L16" s="10">
        <f t="shared" si="11"/>
        <v>-4.8961524227066322</v>
      </c>
      <c r="M16" s="13">
        <f t="shared" si="12"/>
        <v>-7.593194150420949</v>
      </c>
    </row>
    <row r="17" spans="1:13" x14ac:dyDescent="0.2">
      <c r="A17" s="9">
        <f t="shared" si="6"/>
        <v>3</v>
      </c>
      <c r="B17" s="10">
        <f t="shared" si="7"/>
        <v>-9.9118621676542578</v>
      </c>
      <c r="C17" s="10">
        <f t="shared" si="8"/>
        <v>-4.8961524227066322</v>
      </c>
      <c r="D17" s="10">
        <f t="shared" si="0"/>
        <v>3.25</v>
      </c>
      <c r="E17" s="10">
        <f t="shared" si="1"/>
        <v>-11.747919326169246</v>
      </c>
      <c r="F17" s="11">
        <f t="shared" si="9"/>
        <v>-5.0833269131959833</v>
      </c>
      <c r="G17" s="10">
        <f t="shared" si="2"/>
        <v>3.25</v>
      </c>
      <c r="H17" s="10">
        <f t="shared" si="3"/>
        <v>-11.182693895953253</v>
      </c>
      <c r="I17" s="10">
        <f t="shared" si="10"/>
        <v>-5.0833269131959833</v>
      </c>
      <c r="J17" s="10">
        <f t="shared" si="4"/>
        <v>3.5</v>
      </c>
      <c r="K17" s="10">
        <f t="shared" si="5"/>
        <v>-12.453525624252249</v>
      </c>
      <c r="L17" s="10">
        <f t="shared" si="11"/>
        <v>-5.2624860801609126</v>
      </c>
      <c r="M17" s="13">
        <f t="shared" si="12"/>
        <v>-9.9423048454132648</v>
      </c>
    </row>
    <row r="18" spans="1:13" x14ac:dyDescent="0.2">
      <c r="A18" s="9">
        <f t="shared" si="6"/>
        <v>3.5</v>
      </c>
      <c r="B18" s="10">
        <f t="shared" si="7"/>
        <v>-12.452857680625215</v>
      </c>
      <c r="C18" s="10">
        <f t="shared" si="8"/>
        <v>-5.2624860801609126</v>
      </c>
      <c r="D18" s="10">
        <f t="shared" si="0"/>
        <v>3.75</v>
      </c>
      <c r="E18" s="10">
        <f t="shared" si="1"/>
        <v>-14.426289960685557</v>
      </c>
      <c r="F18" s="11">
        <f t="shared" si="9"/>
        <v>-5.434475019311126</v>
      </c>
      <c r="G18" s="10">
        <f t="shared" si="2"/>
        <v>3.75</v>
      </c>
      <c r="H18" s="10">
        <f t="shared" si="3"/>
        <v>-13.811476435452995</v>
      </c>
      <c r="I18" s="10">
        <f t="shared" si="10"/>
        <v>-5.434475019311126</v>
      </c>
      <c r="J18" s="10">
        <f t="shared" si="4"/>
        <v>4</v>
      </c>
      <c r="K18" s="10">
        <f t="shared" si="5"/>
        <v>-15.170095190280778</v>
      </c>
      <c r="L18" s="10">
        <f t="shared" si="11"/>
        <v>-5.6</v>
      </c>
      <c r="M18" s="13">
        <f t="shared" si="12"/>
        <v>-12.483300853708796</v>
      </c>
    </row>
    <row r="19" spans="1:13" x14ac:dyDescent="0.2">
      <c r="A19" s="9">
        <f t="shared" si="6"/>
        <v>4</v>
      </c>
      <c r="B19" s="10">
        <f t="shared" si="7"/>
        <v>-15.169556527075667</v>
      </c>
      <c r="C19" s="10">
        <f t="shared" si="8"/>
        <v>-5.6</v>
      </c>
      <c r="D19" s="10">
        <f t="shared" si="0"/>
        <v>4.25</v>
      </c>
      <c r="E19" s="10">
        <f t="shared" si="1"/>
        <v>-17.269556527075665</v>
      </c>
      <c r="F19" s="11">
        <f t="shared" si="9"/>
        <v>-5.7596584384264906</v>
      </c>
      <c r="G19" s="10">
        <f t="shared" si="2"/>
        <v>4.25</v>
      </c>
      <c r="H19" s="10">
        <f t="shared" si="3"/>
        <v>-16.609471136682288</v>
      </c>
      <c r="I19" s="10">
        <f t="shared" si="10"/>
        <v>-5.7596584384264906</v>
      </c>
      <c r="J19" s="10">
        <f t="shared" si="4"/>
        <v>4.5</v>
      </c>
      <c r="K19" s="10">
        <f t="shared" si="5"/>
        <v>-18.049385746288912</v>
      </c>
      <c r="L19" s="10">
        <f t="shared" si="11"/>
        <v>-5.9139610306789274</v>
      </c>
      <c r="M19" s="13">
        <f t="shared" si="12"/>
        <v>-15.199999999999996</v>
      </c>
    </row>
    <row r="20" spans="1:13" x14ac:dyDescent="0.2">
      <c r="A20" s="9">
        <f t="shared" si="6"/>
        <v>4.5</v>
      </c>
      <c r="B20" s="10">
        <f t="shared" si="7"/>
        <v>-18.048939425774407</v>
      </c>
      <c r="C20" s="10">
        <f t="shared" si="8"/>
        <v>-5.9139610306789274</v>
      </c>
      <c r="D20" s="10">
        <f t="shared" si="0"/>
        <v>4.75</v>
      </c>
      <c r="E20" s="10">
        <f t="shared" si="1"/>
        <v>-20.266674812279003</v>
      </c>
      <c r="F20" s="11">
        <f t="shared" si="9"/>
        <v>-6.0633484153110118</v>
      </c>
      <c r="G20" s="10">
        <f t="shared" si="2"/>
        <v>4.75</v>
      </c>
      <c r="H20" s="10">
        <f t="shared" si="3"/>
        <v>-19.56477652960216</v>
      </c>
      <c r="I20" s="10">
        <f t="shared" si="10"/>
        <v>-6.0633484153110118</v>
      </c>
      <c r="J20" s="10">
        <f t="shared" si="4"/>
        <v>5</v>
      </c>
      <c r="K20" s="10">
        <f t="shared" si="5"/>
        <v>-21.080613633429913</v>
      </c>
      <c r="L20" s="10">
        <f t="shared" si="11"/>
        <v>-6.2082039324993694</v>
      </c>
      <c r="M20" s="13">
        <f t="shared" si="12"/>
        <v>-18.079383092036782</v>
      </c>
    </row>
    <row r="21" spans="1:13" x14ac:dyDescent="0.2">
      <c r="A21" s="9">
        <f t="shared" si="6"/>
        <v>5</v>
      </c>
      <c r="B21" s="10">
        <f t="shared" si="7"/>
        <v>-21.0802359778096</v>
      </c>
      <c r="C21" s="10">
        <f t="shared" si="8"/>
        <v>-6.2082039324993694</v>
      </c>
      <c r="D21" s="10">
        <f t="shared" si="0"/>
        <v>5.25</v>
      </c>
      <c r="E21" s="10">
        <f t="shared" si="1"/>
        <v>-23.408312452496865</v>
      </c>
      <c r="F21" s="11">
        <f t="shared" si="9"/>
        <v>-6.3488635424337598</v>
      </c>
      <c r="G21" s="10">
        <f t="shared" si="2"/>
        <v>5.25</v>
      </c>
      <c r="H21" s="10">
        <f t="shared" si="3"/>
        <v>-22.667451863418041</v>
      </c>
      <c r="I21" s="10">
        <f t="shared" si="10"/>
        <v>-6.3488635424337598</v>
      </c>
      <c r="J21" s="10">
        <f t="shared" si="4"/>
        <v>5.5</v>
      </c>
      <c r="K21" s="10">
        <f t="shared" si="5"/>
        <v>-24.254667749026481</v>
      </c>
      <c r="L21" s="10">
        <f t="shared" si="11"/>
        <v>-6.4856236397351443</v>
      </c>
      <c r="M21" s="13">
        <f t="shared" si="12"/>
        <v>-21.110679774997891</v>
      </c>
    </row>
    <row r="22" spans="1:13" x14ac:dyDescent="0.2">
      <c r="A22" s="9">
        <f t="shared" si="6"/>
        <v>5.5</v>
      </c>
      <c r="B22" s="10">
        <f t="shared" si="7"/>
        <v>-24.254342789640397</v>
      </c>
      <c r="C22" s="10">
        <f t="shared" si="8"/>
        <v>-6.4856236397351443</v>
      </c>
      <c r="D22" s="10">
        <f t="shared" si="0"/>
        <v>5.75</v>
      </c>
      <c r="E22" s="10">
        <f t="shared" si="1"/>
        <v>-26.686451654541077</v>
      </c>
      <c r="F22" s="11">
        <f t="shared" si="9"/>
        <v>-6.6187472849690785</v>
      </c>
      <c r="G22" s="10">
        <f t="shared" si="2"/>
        <v>5.75</v>
      </c>
      <c r="H22" s="10">
        <f t="shared" si="3"/>
        <v>-25.909029610882666</v>
      </c>
      <c r="I22" s="10">
        <f t="shared" si="10"/>
        <v>-6.6187472849690785</v>
      </c>
      <c r="J22" s="10">
        <f t="shared" si="4"/>
        <v>6</v>
      </c>
      <c r="K22" s="10">
        <f t="shared" si="5"/>
        <v>-27.563716432124934</v>
      </c>
      <c r="L22" s="10">
        <f t="shared" si="11"/>
        <v>-6.7484692283495331</v>
      </c>
      <c r="M22" s="13">
        <f t="shared" si="12"/>
        <v>-24.284786679028866</v>
      </c>
    </row>
    <row r="23" spans="1:13" x14ac:dyDescent="0.2">
      <c r="A23" s="9">
        <f t="shared" si="6"/>
        <v>6</v>
      </c>
      <c r="B23" s="10">
        <f t="shared" si="7"/>
        <v>-27.56343295697048</v>
      </c>
      <c r="C23" s="10">
        <f t="shared" si="8"/>
        <v>-6.7484692283495331</v>
      </c>
      <c r="D23" s="10">
        <f t="shared" si="0"/>
        <v>6.25</v>
      </c>
      <c r="E23" s="10">
        <f t="shared" si="1"/>
        <v>-30.094108917601556</v>
      </c>
      <c r="F23" s="11">
        <f t="shared" si="9"/>
        <v>-6.875</v>
      </c>
      <c r="G23" s="10">
        <f t="shared" si="2"/>
        <v>6.25</v>
      </c>
      <c r="H23" s="10">
        <f t="shared" si="3"/>
        <v>-29.28218295697048</v>
      </c>
      <c r="I23" s="10">
        <f t="shared" si="10"/>
        <v>-6.875</v>
      </c>
      <c r="J23" s="10">
        <f t="shared" si="4"/>
        <v>6.5</v>
      </c>
      <c r="K23" s="10">
        <f t="shared" si="5"/>
        <v>-31.00093295697048</v>
      </c>
      <c r="L23" s="10">
        <f t="shared" si="11"/>
        <v>-6.9985292703891764</v>
      </c>
      <c r="M23" s="13">
        <f t="shared" si="12"/>
        <v>-27.593876913398141</v>
      </c>
    </row>
    <row r="24" spans="1:13" x14ac:dyDescent="0.2">
      <c r="A24" s="9">
        <f t="shared" si="6"/>
        <v>6.5</v>
      </c>
      <c r="B24" s="10">
        <f t="shared" si="7"/>
        <v>-31.000682831865372</v>
      </c>
      <c r="C24" s="10">
        <f t="shared" si="8"/>
        <v>-6.9985292703891764</v>
      </c>
      <c r="D24" s="10">
        <f t="shared" si="0"/>
        <v>6.75</v>
      </c>
      <c r="E24" s="10">
        <f t="shared" si="1"/>
        <v>-33.625131308261317</v>
      </c>
      <c r="F24" s="11">
        <f t="shared" si="9"/>
        <v>-7.1192286340599482</v>
      </c>
      <c r="G24" s="10">
        <f t="shared" si="2"/>
        <v>6.75</v>
      </c>
      <c r="H24" s="10">
        <f t="shared" si="3"/>
        <v>-32.78048999038036</v>
      </c>
      <c r="I24" s="10">
        <f t="shared" si="10"/>
        <v>-7.1192286340599482</v>
      </c>
      <c r="J24" s="10">
        <f t="shared" si="4"/>
        <v>7</v>
      </c>
      <c r="K24" s="10">
        <f t="shared" si="5"/>
        <v>-34.560297148895344</v>
      </c>
      <c r="L24" s="10">
        <f t="shared" si="11"/>
        <v>-7.237253933193772</v>
      </c>
      <c r="M24" s="13">
        <f t="shared" si="12"/>
        <v>-31.031126838353106</v>
      </c>
    </row>
    <row r="25" spans="1:13" x14ac:dyDescent="0.2">
      <c r="A25" s="9">
        <f t="shared" si="6"/>
        <v>7</v>
      </c>
      <c r="B25" s="10">
        <f t="shared" si="7"/>
        <v>-34.560074310183936</v>
      </c>
      <c r="C25" s="10">
        <f t="shared" si="8"/>
        <v>-7.237253933193772</v>
      </c>
      <c r="D25" s="10">
        <f t="shared" si="0"/>
        <v>7.25</v>
      </c>
      <c r="E25" s="10">
        <f t="shared" si="1"/>
        <v>-37.274044535131601</v>
      </c>
      <c r="F25" s="11">
        <f t="shared" si="9"/>
        <v>-7.3527472107017555</v>
      </c>
      <c r="G25" s="10">
        <f t="shared" si="2"/>
        <v>7.25</v>
      </c>
      <c r="H25" s="10">
        <f t="shared" si="3"/>
        <v>-36.398261112859373</v>
      </c>
      <c r="I25" s="10">
        <f t="shared" si="10"/>
        <v>-7.3527472107017555</v>
      </c>
      <c r="J25" s="10">
        <f t="shared" si="4"/>
        <v>7.5</v>
      </c>
      <c r="K25" s="10">
        <f t="shared" si="5"/>
        <v>-38.236447915534811</v>
      </c>
      <c r="L25" s="10">
        <f t="shared" si="11"/>
        <v>-7.4658383625774913</v>
      </c>
      <c r="M25" s="13">
        <f t="shared" si="12"/>
        <v>-34.590518354904255</v>
      </c>
    </row>
    <row r="26" spans="1:13" x14ac:dyDescent="0.2">
      <c r="A26" s="9">
        <f t="shared" si="6"/>
        <v>7.5</v>
      </c>
      <c r="B26" s="10">
        <f t="shared" si="7"/>
        <v>-38.236247738398795</v>
      </c>
      <c r="C26" s="10">
        <f t="shared" si="8"/>
        <v>-7.4658383625774913</v>
      </c>
      <c r="D26" s="10">
        <f t="shared" si="0"/>
        <v>7.75</v>
      </c>
      <c r="E26" s="10">
        <f t="shared" si="1"/>
        <v>-41.035937124365354</v>
      </c>
      <c r="F26" s="11">
        <f t="shared" si="9"/>
        <v>-7.5766465442450315</v>
      </c>
      <c r="G26" s="10">
        <f t="shared" si="2"/>
        <v>7.75</v>
      </c>
      <c r="H26" s="10">
        <f t="shared" si="3"/>
        <v>-40.130409374460051</v>
      </c>
      <c r="I26" s="10">
        <f t="shared" si="10"/>
        <v>-7.5766465442450315</v>
      </c>
      <c r="J26" s="10">
        <f t="shared" si="4"/>
        <v>8</v>
      </c>
      <c r="K26" s="10">
        <f t="shared" si="5"/>
        <v>-42.024571010521313</v>
      </c>
      <c r="L26" s="10">
        <f t="shared" si="11"/>
        <v>-7.6852813742385715</v>
      </c>
      <c r="M26" s="13">
        <f t="shared" si="12"/>
        <v>-38.266691812887444</v>
      </c>
    </row>
    <row r="27" spans="1:13" x14ac:dyDescent="0.2">
      <c r="A27" s="9">
        <f t="shared" si="6"/>
        <v>8</v>
      </c>
      <c r="B27" s="10">
        <f t="shared" si="7"/>
        <v>-42.024389897881811</v>
      </c>
      <c r="C27" s="10">
        <f t="shared" si="8"/>
        <v>-7.6852813742385715</v>
      </c>
      <c r="D27" s="10">
        <f t="shared" si="0"/>
        <v>8.25</v>
      </c>
      <c r="E27" s="10">
        <f t="shared" si="1"/>
        <v>-44.906370413221275</v>
      </c>
      <c r="F27" s="11">
        <f t="shared" si="9"/>
        <v>-7.7918439698070427</v>
      </c>
      <c r="G27" s="10">
        <f t="shared" si="2"/>
        <v>8.25</v>
      </c>
      <c r="H27" s="10">
        <f t="shared" si="3"/>
        <v>-43.972350890333573</v>
      </c>
      <c r="I27" s="10">
        <f t="shared" si="10"/>
        <v>-7.7918439698070427</v>
      </c>
      <c r="J27" s="10">
        <f t="shared" si="4"/>
        <v>8.5</v>
      </c>
      <c r="K27" s="10">
        <f t="shared" si="5"/>
        <v>-45.920311882785334</v>
      </c>
      <c r="L27" s="10">
        <f t="shared" si="11"/>
        <v>-7.8964278422679524</v>
      </c>
      <c r="M27" s="13">
        <f t="shared" si="12"/>
        <v>-42.054833995939013</v>
      </c>
    </row>
    <row r="28" spans="1:13" x14ac:dyDescent="0.2">
      <c r="A28" s="9">
        <f t="shared" si="6"/>
        <v>8.5</v>
      </c>
      <c r="B28" s="10">
        <f t="shared" si="7"/>
        <v>-45.920146989193036</v>
      </c>
      <c r="C28" s="10">
        <f t="shared" si="8"/>
        <v>-7.8964278422679524</v>
      </c>
      <c r="D28" s="10">
        <f t="shared" si="0"/>
        <v>8.75</v>
      </c>
      <c r="E28" s="10">
        <f t="shared" si="1"/>
        <v>-48.88130743004352</v>
      </c>
      <c r="F28" s="11">
        <f t="shared" si="9"/>
        <v>-7.9991196746494246</v>
      </c>
      <c r="G28" s="10">
        <f t="shared" si="2"/>
        <v>8.75</v>
      </c>
      <c r="H28" s="10">
        <f t="shared" si="3"/>
        <v>-47.919926907855391</v>
      </c>
      <c r="I28" s="10">
        <f t="shared" si="10"/>
        <v>-7.9991196746494246</v>
      </c>
      <c r="J28" s="10">
        <f t="shared" si="4"/>
        <v>9</v>
      </c>
      <c r="K28" s="10">
        <f t="shared" si="5"/>
        <v>-49.919706826517746</v>
      </c>
      <c r="L28" s="10">
        <f t="shared" si="11"/>
        <v>-8.1</v>
      </c>
      <c r="M28" s="13">
        <f t="shared" si="12"/>
        <v>-45.950591106185058</v>
      </c>
    </row>
    <row r="29" spans="1:13" x14ac:dyDescent="0.2">
      <c r="A29" s="9">
        <f t="shared" si="6"/>
        <v>9</v>
      </c>
      <c r="B29" s="10">
        <f t="shared" si="7"/>
        <v>-49.919555867598504</v>
      </c>
      <c r="C29" s="10">
        <f t="shared" si="8"/>
        <v>-8.1</v>
      </c>
      <c r="D29" s="10">
        <f t="shared" si="0"/>
        <v>9.25</v>
      </c>
      <c r="E29" s="10">
        <f t="shared" si="1"/>
        <v>-52.957055867598505</v>
      </c>
      <c r="F29" s="11">
        <f t="shared" si="9"/>
        <v>-8.1991437954473287</v>
      </c>
      <c r="G29" s="10">
        <f t="shared" si="2"/>
        <v>9.25</v>
      </c>
      <c r="H29" s="10">
        <f t="shared" si="3"/>
        <v>-51.969341816460336</v>
      </c>
      <c r="I29" s="10">
        <f t="shared" si="10"/>
        <v>-8.1991437954473287</v>
      </c>
      <c r="J29" s="10">
        <f t="shared" si="4"/>
        <v>9.5</v>
      </c>
      <c r="K29" s="10">
        <f t="shared" si="5"/>
        <v>-54.019127765322168</v>
      </c>
      <c r="L29" s="10">
        <f t="shared" si="11"/>
        <v>-8.2966210044534652</v>
      </c>
      <c r="M29" s="13">
        <f t="shared" si="12"/>
        <v>-49.95</v>
      </c>
    </row>
    <row r="30" spans="1:13" x14ac:dyDescent="0.2">
      <c r="A30" s="9">
        <f t="shared" si="6"/>
        <v>9.5</v>
      </c>
      <c r="B30" s="10">
        <f t="shared" si="7"/>
        <v>-54.018988883118737</v>
      </c>
      <c r="C30" s="10">
        <f t="shared" si="8"/>
        <v>-8.2966210044534652</v>
      </c>
      <c r="D30" s="10">
        <f t="shared" si="0"/>
        <v>9.75</v>
      </c>
      <c r="E30" s="10">
        <f t="shared" si="1"/>
        <v>-57.130221759788789</v>
      </c>
      <c r="F30" s="11">
        <f t="shared" si="9"/>
        <v>-8.3924969975975987</v>
      </c>
      <c r="G30" s="10">
        <f t="shared" si="2"/>
        <v>9.75</v>
      </c>
      <c r="H30" s="10">
        <f t="shared" si="3"/>
        <v>-56.117113132518135</v>
      </c>
      <c r="I30" s="10">
        <f t="shared" si="10"/>
        <v>-8.3924969975975987</v>
      </c>
      <c r="J30" s="10">
        <f t="shared" si="4"/>
        <v>10</v>
      </c>
      <c r="K30" s="10">
        <f t="shared" si="5"/>
        <v>-58.215237381917539</v>
      </c>
      <c r="L30" s="10">
        <f t="shared" si="11"/>
        <v>-8.4868329805051381</v>
      </c>
      <c r="M30" s="13">
        <f t="shared" si="12"/>
        <v>-54.0494330282053</v>
      </c>
    </row>
    <row r="31" spans="1:13" x14ac:dyDescent="0.2">
      <c r="A31" s="7">
        <f t="shared" si="6"/>
        <v>10</v>
      </c>
      <c r="B31" s="8">
        <f t="shared" si="7"/>
        <v>-58.215109047731154</v>
      </c>
      <c r="C31" s="10">
        <f t="shared" si="8"/>
        <v>-8.4868329805051381</v>
      </c>
      <c r="D31" s="10">
        <f t="shared" si="0"/>
        <v>10.25</v>
      </c>
      <c r="E31" s="10">
        <f t="shared" si="1"/>
        <v>-61.397671415420582</v>
      </c>
      <c r="F31" s="11">
        <f t="shared" si="9"/>
        <v>-8.5796863561492724</v>
      </c>
      <c r="G31" s="10">
        <f t="shared" si="2"/>
        <v>10.25</v>
      </c>
      <c r="H31" s="10">
        <f t="shared" si="3"/>
        <v>-60.360030636768471</v>
      </c>
      <c r="I31" s="10">
        <f t="shared" si="10"/>
        <v>-8.5796863561492724</v>
      </c>
      <c r="J31" s="10">
        <f t="shared" si="4"/>
        <v>10.5</v>
      </c>
      <c r="K31" s="10">
        <f t="shared" si="5"/>
        <v>-62.504952225805788</v>
      </c>
      <c r="L31" s="10">
        <f t="shared" si="11"/>
        <v>-8.6711110476117899</v>
      </c>
      <c r="M31" s="13">
        <f>((A31^2)/20)-(2*A31^(3/2))</f>
        <v>-58.245553203367606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y'=0.1x-3raiz(x)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 Y540</dc:creator>
  <cp:lastModifiedBy>Usuario de Microsoft Office</cp:lastModifiedBy>
  <dcterms:created xsi:type="dcterms:W3CDTF">2020-11-20T21:14:29Z</dcterms:created>
  <dcterms:modified xsi:type="dcterms:W3CDTF">2020-12-09T22:37:48Z</dcterms:modified>
</cp:coreProperties>
</file>