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iriamlopez/Downloads/"/>
    </mc:Choice>
  </mc:AlternateContent>
  <bookViews>
    <workbookView xWindow="0" yWindow="460" windowWidth="23260" windowHeight="13180" activeTab="1"/>
  </bookViews>
  <sheets>
    <sheet name="Tarea 1" sheetId="5" r:id="rId1"/>
    <sheet name="Tarea 2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6" l="1"/>
  <c r="D10" i="6"/>
  <c r="E10" i="6"/>
  <c r="F10" i="6"/>
  <c r="C6" i="6"/>
  <c r="F6" i="6"/>
  <c r="H10" i="6"/>
  <c r="B11" i="6"/>
  <c r="C11" i="6"/>
  <c r="D11" i="6"/>
  <c r="E11" i="6"/>
  <c r="F11" i="6"/>
  <c r="H11" i="6"/>
  <c r="B12" i="6"/>
  <c r="C12" i="6"/>
  <c r="D12" i="6"/>
  <c r="E12" i="6"/>
  <c r="F12" i="6"/>
  <c r="H12" i="6"/>
  <c r="B13" i="6"/>
  <c r="C13" i="6"/>
  <c r="D13" i="6"/>
  <c r="E13" i="6"/>
  <c r="F13" i="6"/>
  <c r="H13" i="6"/>
  <c r="B14" i="6"/>
  <c r="C14" i="6"/>
  <c r="D14" i="6"/>
  <c r="E14" i="6"/>
  <c r="F14" i="6"/>
  <c r="H14" i="6"/>
  <c r="B15" i="6"/>
  <c r="C15" i="6"/>
  <c r="D15" i="6"/>
  <c r="E15" i="6"/>
  <c r="F15" i="6"/>
  <c r="H15" i="6"/>
  <c r="B16" i="6"/>
  <c r="C16" i="6"/>
  <c r="D16" i="6"/>
  <c r="E16" i="6"/>
  <c r="F16" i="6"/>
  <c r="H16" i="6"/>
  <c r="B17" i="6"/>
  <c r="C17" i="6"/>
  <c r="D17" i="6"/>
  <c r="E17" i="6"/>
  <c r="F17" i="6"/>
  <c r="H17" i="6"/>
  <c r="B18" i="6"/>
  <c r="C18" i="6"/>
  <c r="D18" i="6"/>
  <c r="E18" i="6"/>
  <c r="F18" i="6"/>
  <c r="H18" i="6"/>
  <c r="B19" i="6"/>
  <c r="C19" i="6"/>
  <c r="D19" i="6"/>
  <c r="E19" i="6"/>
  <c r="F19" i="6"/>
  <c r="H19" i="6"/>
  <c r="B20" i="6"/>
  <c r="C20" i="6"/>
  <c r="D20" i="6"/>
  <c r="E20" i="6"/>
  <c r="F20" i="6"/>
  <c r="H20" i="6"/>
  <c r="B21" i="6"/>
  <c r="C21" i="6"/>
  <c r="D21" i="6"/>
  <c r="E21" i="6"/>
  <c r="F21" i="6"/>
  <c r="H21" i="6"/>
  <c r="B22" i="6"/>
  <c r="C22" i="6"/>
  <c r="D22" i="6"/>
  <c r="E22" i="6"/>
  <c r="F22" i="6"/>
  <c r="H22" i="6"/>
  <c r="B23" i="6"/>
  <c r="C23" i="6"/>
  <c r="D23" i="6"/>
  <c r="E23" i="6"/>
  <c r="F23" i="6"/>
  <c r="H23" i="6"/>
  <c r="B24" i="6"/>
  <c r="C24" i="6"/>
  <c r="D24" i="6"/>
  <c r="E24" i="6"/>
  <c r="F24" i="6"/>
  <c r="H24" i="6"/>
  <c r="B25" i="6"/>
  <c r="C25" i="6"/>
  <c r="D25" i="6"/>
  <c r="E25" i="6"/>
  <c r="F25" i="6"/>
  <c r="H25" i="6"/>
  <c r="B26" i="6"/>
  <c r="C26" i="6"/>
  <c r="D26" i="6"/>
  <c r="E26" i="6"/>
  <c r="F26" i="6"/>
  <c r="H26" i="6"/>
  <c r="B27" i="6"/>
  <c r="C27" i="6"/>
  <c r="D27" i="6"/>
  <c r="E27" i="6"/>
  <c r="F27" i="6"/>
  <c r="H27" i="6"/>
  <c r="B28" i="6"/>
  <c r="C28" i="6"/>
  <c r="D28" i="6"/>
  <c r="E28" i="6"/>
  <c r="F28" i="6"/>
  <c r="H28" i="6"/>
  <c r="B29" i="6"/>
  <c r="C29" i="6"/>
  <c r="D29" i="6"/>
  <c r="E29" i="6"/>
  <c r="F29" i="6"/>
  <c r="H29" i="6"/>
  <c r="B30" i="6"/>
  <c r="C30" i="6"/>
  <c r="D30" i="6"/>
  <c r="E30" i="6"/>
  <c r="F30" i="6"/>
  <c r="H30" i="6"/>
  <c r="B31" i="6"/>
  <c r="C31" i="6"/>
  <c r="D31" i="6"/>
  <c r="E31" i="6"/>
  <c r="F31" i="6"/>
  <c r="H31" i="6"/>
  <c r="B32" i="6"/>
  <c r="C32" i="6"/>
  <c r="D32" i="6"/>
  <c r="E32" i="6"/>
  <c r="F32" i="6"/>
  <c r="H32" i="6"/>
  <c r="B33" i="6"/>
  <c r="C33" i="6"/>
  <c r="D33" i="6"/>
  <c r="E33" i="6"/>
  <c r="F33" i="6"/>
  <c r="H33" i="6"/>
  <c r="B34" i="6"/>
  <c r="C34" i="6"/>
  <c r="D34" i="6"/>
  <c r="E34" i="6"/>
  <c r="F34" i="6"/>
  <c r="H34" i="6"/>
  <c r="B35" i="6"/>
  <c r="C35" i="6"/>
  <c r="D35" i="6"/>
  <c r="E35" i="6"/>
  <c r="F35" i="6"/>
  <c r="H35" i="6"/>
  <c r="B36" i="6"/>
  <c r="C36" i="6"/>
  <c r="D36" i="6"/>
  <c r="E36" i="6"/>
  <c r="F36" i="6"/>
  <c r="H36" i="6"/>
  <c r="B37" i="6"/>
  <c r="C37" i="6"/>
  <c r="D37" i="6"/>
  <c r="E37" i="6"/>
  <c r="F37" i="6"/>
  <c r="H37" i="6"/>
  <c r="B38" i="6"/>
  <c r="C38" i="6"/>
  <c r="D38" i="6"/>
  <c r="E38" i="6"/>
  <c r="F38" i="6"/>
  <c r="H38" i="6"/>
  <c r="B39" i="6"/>
  <c r="C39" i="6"/>
  <c r="D39" i="6"/>
  <c r="E39" i="6"/>
  <c r="F39" i="6"/>
  <c r="H39" i="6"/>
  <c r="B40" i="6"/>
  <c r="C40" i="6"/>
  <c r="D40" i="6"/>
  <c r="E40" i="6"/>
  <c r="F40" i="6"/>
  <c r="H40" i="6"/>
  <c r="B41" i="6"/>
  <c r="C41" i="6"/>
  <c r="D41" i="6"/>
  <c r="E41" i="6"/>
  <c r="F41" i="6"/>
  <c r="H41" i="6"/>
  <c r="B42" i="6"/>
  <c r="C42" i="6"/>
  <c r="D42" i="6"/>
  <c r="E42" i="6"/>
  <c r="F42" i="6"/>
  <c r="H42" i="6"/>
  <c r="H44" i="6"/>
  <c r="D44" i="6"/>
  <c r="C44" i="6"/>
  <c r="H11" i="5"/>
  <c r="H24" i="5"/>
  <c r="H12" i="5"/>
  <c r="H13" i="5"/>
  <c r="H14" i="5"/>
  <c r="H15" i="5"/>
  <c r="H16" i="5"/>
  <c r="H17" i="5"/>
  <c r="H18" i="5"/>
  <c r="H19" i="5"/>
  <c r="H20" i="5"/>
  <c r="H21" i="5"/>
  <c r="H22" i="5"/>
  <c r="F22" i="5"/>
  <c r="F11" i="5"/>
  <c r="F12" i="5"/>
  <c r="F13" i="5"/>
  <c r="F14" i="5"/>
  <c r="F15" i="5"/>
  <c r="F16" i="5"/>
  <c r="F17" i="5"/>
  <c r="F18" i="5"/>
  <c r="F19" i="5"/>
  <c r="F20" i="5"/>
  <c r="F21" i="5"/>
  <c r="E11" i="5"/>
  <c r="E12" i="5"/>
  <c r="E13" i="5"/>
  <c r="E14" i="5"/>
  <c r="E15" i="5"/>
  <c r="E16" i="5"/>
  <c r="E17" i="5"/>
  <c r="E18" i="5"/>
  <c r="E19" i="5"/>
  <c r="E20" i="5"/>
  <c r="E21" i="5"/>
  <c r="E22" i="5"/>
  <c r="D11" i="5"/>
  <c r="D12" i="5"/>
  <c r="D13" i="5"/>
  <c r="D14" i="5"/>
  <c r="D15" i="5"/>
  <c r="D16" i="5"/>
  <c r="D17" i="5"/>
  <c r="D18" i="5"/>
  <c r="D19" i="5"/>
  <c r="D20" i="5"/>
  <c r="D21" i="5"/>
  <c r="D22" i="5"/>
  <c r="C11" i="5"/>
  <c r="C12" i="5"/>
  <c r="C13" i="5"/>
  <c r="C14" i="5"/>
  <c r="C15" i="5"/>
  <c r="C16" i="5"/>
  <c r="C17" i="5"/>
  <c r="C18" i="5"/>
  <c r="C19" i="5"/>
  <c r="C20" i="5"/>
  <c r="C21" i="5"/>
  <c r="C22" i="5"/>
  <c r="B12" i="5"/>
  <c r="B13" i="5"/>
  <c r="B14" i="5"/>
  <c r="B15" i="5"/>
  <c r="B16" i="5"/>
  <c r="B17" i="5"/>
  <c r="B18" i="5"/>
  <c r="B19" i="5"/>
  <c r="B20" i="5"/>
  <c r="B21" i="5"/>
  <c r="B22" i="5"/>
  <c r="E10" i="5"/>
  <c r="C10" i="5"/>
  <c r="D10" i="5"/>
  <c r="C6" i="5"/>
  <c r="F6" i="5"/>
  <c r="B11" i="5"/>
  <c r="F10" i="5"/>
  <c r="H10" i="5"/>
  <c r="C24" i="5"/>
  <c r="D24" i="5"/>
</calcChain>
</file>

<file path=xl/sharedStrings.xml><?xml version="1.0" encoding="utf-8"?>
<sst xmlns="http://schemas.openxmlformats.org/spreadsheetml/2006/main" count="36" uniqueCount="20">
  <si>
    <t>x0</t>
  </si>
  <si>
    <t>x1</t>
  </si>
  <si>
    <t>num_segmentos</t>
  </si>
  <si>
    <t>width</t>
  </si>
  <si>
    <t>W</t>
  </si>
  <si>
    <t>x</t>
  </si>
  <si>
    <t>W/3</t>
  </si>
  <si>
    <t>f(x)</t>
  </si>
  <si>
    <t>dof</t>
  </si>
  <si>
    <t>p1</t>
  </si>
  <si>
    <t>p2</t>
  </si>
  <si>
    <t>f(x)=..</t>
  </si>
  <si>
    <t>Val Inicial</t>
  </si>
  <si>
    <t>Val Final</t>
  </si>
  <si>
    <t>N segmentos</t>
  </si>
  <si>
    <t>Suma</t>
  </si>
  <si>
    <t>Mult</t>
  </si>
  <si>
    <t>Term</t>
  </si>
  <si>
    <t>Val final</t>
  </si>
  <si>
    <t>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</si>
</sst>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000000"/>
    <numFmt numFmtId="166" formatCode="0.0000000"/>
    <numFmt numFmtId="167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3" tint="0.7999816888943144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4614B"/>
        <bgColor indexed="64"/>
      </patternFill>
    </fill>
    <fill>
      <patternFill patternType="solid">
        <fgColor rgb="FFFFB3B1"/>
        <bgColor indexed="64"/>
      </patternFill>
    </fill>
    <fill>
      <patternFill patternType="solid">
        <fgColor theme="3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Fill="1"/>
    <xf numFmtId="165" fontId="1" fillId="2" borderId="1" xfId="0" applyNumberFormat="1" applyFont="1" applyFill="1" applyBorder="1" applyAlignment="1">
      <alignment horizontal="center"/>
    </xf>
    <xf numFmtId="0" fontId="0" fillId="0" borderId="2" xfId="0" applyFill="1" applyBorder="1"/>
    <xf numFmtId="0" fontId="3" fillId="5" borderId="1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  <xf numFmtId="0" fontId="0" fillId="0" borderId="5" xfId="0" applyBorder="1"/>
    <xf numFmtId="0" fontId="3" fillId="0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NumberFormat="1" applyFont="1" applyFill="1" applyBorder="1" applyAlignment="1">
      <alignment horizontal="center"/>
    </xf>
    <xf numFmtId="166" fontId="0" fillId="8" borderId="1" xfId="0" applyNumberFormat="1" applyFont="1" applyFill="1" applyBorder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165" fontId="6" fillId="9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7" borderId="1" xfId="0" applyFont="1" applyFill="1" applyBorder="1"/>
    <xf numFmtId="167" fontId="3" fillId="8" borderId="1" xfId="0" applyNumberFormat="1" applyFont="1" applyFill="1" applyBorder="1"/>
    <xf numFmtId="0" fontId="3" fillId="0" borderId="1" xfId="0" applyFont="1" applyFill="1" applyBorder="1"/>
    <xf numFmtId="0" fontId="3" fillId="10" borderId="1" xfId="0" applyFont="1" applyFill="1" applyBorder="1"/>
    <xf numFmtId="0" fontId="0" fillId="11" borderId="1" xfId="0" applyFill="1" applyBorder="1"/>
    <xf numFmtId="164" fontId="0" fillId="11" borderId="1" xfId="0" applyNumberFormat="1" applyFill="1" applyBorder="1"/>
    <xf numFmtId="0" fontId="3" fillId="12" borderId="1" xfId="0" applyFont="1" applyFill="1" applyBorder="1"/>
    <xf numFmtId="0" fontId="4" fillId="13" borderId="1" xfId="0" applyFont="1" applyFill="1" applyBorder="1"/>
    <xf numFmtId="0" fontId="2" fillId="13" borderId="1" xfId="0" applyFont="1" applyFill="1" applyBorder="1"/>
    <xf numFmtId="0" fontId="2" fillId="14" borderId="1" xfId="0" applyFont="1" applyFill="1" applyBorder="1"/>
    <xf numFmtId="0" fontId="0" fillId="0" borderId="0" xfId="0" applyFill="1"/>
    <xf numFmtId="165" fontId="0" fillId="9" borderId="1" xfId="0" applyNumberFormat="1" applyFill="1" applyBorder="1" applyAlignment="1">
      <alignment horizontal="center"/>
    </xf>
    <xf numFmtId="0" fontId="5" fillId="15" borderId="5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1"/>
      <color rgb="FFC461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50800</xdr:colOff>
      <xdr:row>7</xdr:row>
      <xdr:rowOff>177800</xdr:rowOff>
    </xdr:from>
    <xdr:to>
      <xdr:col>11</xdr:col>
      <xdr:colOff>59194</xdr:colOff>
      <xdr:row>24</xdr:row>
      <xdr:rowOff>27436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F9E54AA5-C67C-466A-AD17-E3FAE7965A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0437"/>
        <a:stretch/>
      </xdr:blipFill>
      <xdr:spPr>
        <a:xfrm>
          <a:off x="6654800" y="1511300"/>
          <a:ext cx="2484894" cy="30881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104140</xdr:colOff>
      <xdr:row>8</xdr:row>
      <xdr:rowOff>15241</xdr:rowOff>
    </xdr:from>
    <xdr:to>
      <xdr:col>11</xdr:col>
      <xdr:colOff>50800</xdr:colOff>
      <xdr:row>42</xdr:row>
      <xdr:rowOff>38100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xmlns="" id="{3108D5C6-FF45-4F0A-9C66-D4CAF92BA680}"/>
            </a:ext>
          </a:extLst>
        </xdr:cNvPr>
        <xdr:cNvGrpSpPr/>
      </xdr:nvGrpSpPr>
      <xdr:grpSpPr>
        <a:xfrm>
          <a:off x="6708140" y="1539241"/>
          <a:ext cx="2423160" cy="6499859"/>
          <a:chOff x="6446520" y="167641"/>
          <a:chExt cx="3063240" cy="6387083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xmlns="" id="{689B0D0F-8F59-4B91-8A62-A5F64B7290E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1" b="333"/>
          <a:stretch/>
        </xdr:blipFill>
        <xdr:spPr>
          <a:xfrm>
            <a:off x="6446521" y="167641"/>
            <a:ext cx="3048000" cy="4541520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xmlns="" id="{55D0CE01-43F8-4AE6-AFF7-5C75D512F9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446520" y="4716780"/>
            <a:ext cx="3063240" cy="183794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O16" sqref="O16"/>
    </sheetView>
  </sheetViews>
  <sheetFormatPr baseColWidth="10" defaultRowHeight="15" x14ac:dyDescent="0.2"/>
  <sheetData>
    <row r="1" spans="1:8" x14ac:dyDescent="0.2">
      <c r="A1" s="23" t="s">
        <v>12</v>
      </c>
      <c r="B1" s="24" t="s">
        <v>0</v>
      </c>
      <c r="C1" s="25">
        <v>0</v>
      </c>
    </row>
    <row r="2" spans="1:8" x14ac:dyDescent="0.2">
      <c r="A2" s="23" t="s">
        <v>13</v>
      </c>
      <c r="B2" s="24" t="s">
        <v>1</v>
      </c>
      <c r="C2" s="25">
        <v>1.1812</v>
      </c>
    </row>
    <row r="3" spans="1:8" x14ac:dyDescent="0.2">
      <c r="B3" s="24" t="s">
        <v>14</v>
      </c>
      <c r="C3" s="25">
        <v>12</v>
      </c>
    </row>
    <row r="4" spans="1:8" x14ac:dyDescent="0.2">
      <c r="B4" s="26" t="s">
        <v>8</v>
      </c>
      <c r="C4" s="26">
        <v>10</v>
      </c>
    </row>
    <row r="6" spans="1:8" x14ac:dyDescent="0.2">
      <c r="A6" s="20" t="s">
        <v>3</v>
      </c>
      <c r="B6" s="20" t="s">
        <v>4</v>
      </c>
      <c r="C6" s="21">
        <f>(C2-C1)/C3</f>
        <v>9.8433333333333331E-2</v>
      </c>
      <c r="D6" s="27"/>
      <c r="E6" s="20" t="s">
        <v>6</v>
      </c>
      <c r="F6" s="21">
        <f>C6/3</f>
        <v>3.281111111111111E-2</v>
      </c>
      <c r="G6" s="27"/>
      <c r="H6" s="27"/>
    </row>
    <row r="7" spans="1:8" x14ac:dyDescent="0.2">
      <c r="A7" s="27"/>
      <c r="B7" s="27"/>
      <c r="C7" s="27"/>
      <c r="D7" s="27"/>
      <c r="E7" s="27"/>
      <c r="F7" s="27"/>
      <c r="G7" s="27"/>
      <c r="H7" s="27"/>
    </row>
    <row r="8" spans="1:8" x14ac:dyDescent="0.2">
      <c r="A8" s="3"/>
      <c r="B8" s="31" t="s">
        <v>5</v>
      </c>
      <c r="C8" s="32" t="s">
        <v>11</v>
      </c>
      <c r="D8" s="27"/>
      <c r="E8" s="27"/>
      <c r="F8" s="27"/>
      <c r="G8" s="27"/>
      <c r="H8" s="27"/>
    </row>
    <row r="9" spans="1:8" x14ac:dyDescent="0.2">
      <c r="A9" s="7"/>
      <c r="B9" s="19"/>
      <c r="C9" s="30" t="s">
        <v>9</v>
      </c>
      <c r="D9" s="30" t="s">
        <v>10</v>
      </c>
      <c r="E9" s="30" t="s">
        <v>19</v>
      </c>
      <c r="F9" s="30" t="s">
        <v>7</v>
      </c>
      <c r="G9" s="30" t="s">
        <v>16</v>
      </c>
      <c r="H9" s="30" t="s">
        <v>17</v>
      </c>
    </row>
    <row r="10" spans="1:8" x14ac:dyDescent="0.2">
      <c r="A10" s="9">
        <v>0</v>
      </c>
      <c r="B10" s="10">
        <v>0</v>
      </c>
      <c r="C10" s="11">
        <f>1+(B10^2/$C$4)</f>
        <v>1</v>
      </c>
      <c r="D10" s="12">
        <f>C10^((($C$4+1)/2)*-1)</f>
        <v>1</v>
      </c>
      <c r="E10" s="2">
        <f>EXP(GAMMALN(($C$4+1)/2))/( (($C$4*PI())^0.5)*EXP(GAMMALN(($C$4/2))) )</f>
        <v>0.38910838396603109</v>
      </c>
      <c r="F10" s="28">
        <f>D10*E10</f>
        <v>0.38910838396603109</v>
      </c>
      <c r="G10" s="15">
        <v>1</v>
      </c>
      <c r="H10" s="16">
        <f>F10*$F$6*G10</f>
        <v>1.2767078420574332E-2</v>
      </c>
    </row>
    <row r="11" spans="1:8" x14ac:dyDescent="0.2">
      <c r="A11" s="9">
        <v>1</v>
      </c>
      <c r="B11" s="10">
        <f>B10+$C$6</f>
        <v>9.8433333333333331E-2</v>
      </c>
      <c r="C11" s="11">
        <f t="shared" ref="C11:C22" si="0">1+(B11^2/$C$4)</f>
        <v>1.0009689121111112</v>
      </c>
      <c r="D11" s="12">
        <f t="shared" ref="D11:D22" si="1">C11^((($C$4+1)/2)*-1)</f>
        <v>0.99468772370781167</v>
      </c>
      <c r="E11" s="2">
        <f t="shared" ref="E11:E22" si="2">EXP(GAMMALN(($C$4+1)/2))/( (($C$4*PI())^0.5)*EXP(GAMMALN(($C$4/2))) )</f>
        <v>0.38910838396603109</v>
      </c>
      <c r="F11" s="28">
        <f t="shared" ref="F11:F21" si="3">D11*E11</f>
        <v>0.38704133272279662</v>
      </c>
      <c r="G11" s="15">
        <v>4</v>
      </c>
      <c r="H11" s="16">
        <f t="shared" ref="H11:H22" si="4">F11*$F$6*G11</f>
        <v>5.0797024690240819E-2</v>
      </c>
    </row>
    <row r="12" spans="1:8" x14ac:dyDescent="0.2">
      <c r="A12" s="9">
        <v>2</v>
      </c>
      <c r="B12" s="10">
        <f t="shared" ref="B12:B22" si="5">B11+$C$6</f>
        <v>0.19686666666666666</v>
      </c>
      <c r="C12" s="11">
        <f t="shared" si="0"/>
        <v>1.0038756484444444</v>
      </c>
      <c r="D12" s="12">
        <f t="shared" si="1"/>
        <v>0.97894984748595903</v>
      </c>
      <c r="E12" s="2">
        <f t="shared" si="2"/>
        <v>0.38910838396603109</v>
      </c>
      <c r="F12" s="28">
        <f t="shared" si="3"/>
        <v>0.3809175931390541</v>
      </c>
      <c r="G12" s="15">
        <v>2</v>
      </c>
      <c r="H12" s="16">
        <f t="shared" si="4"/>
        <v>2.4996658945325038E-2</v>
      </c>
    </row>
    <row r="13" spans="1:8" x14ac:dyDescent="0.2">
      <c r="A13" s="9">
        <v>3</v>
      </c>
      <c r="B13" s="10">
        <f t="shared" si="5"/>
        <v>0.29530000000000001</v>
      </c>
      <c r="C13" s="11">
        <f t="shared" si="0"/>
        <v>1.008720209</v>
      </c>
      <c r="D13" s="12">
        <f t="shared" si="1"/>
        <v>0.95336900980090999</v>
      </c>
      <c r="E13" s="2">
        <f t="shared" si="2"/>
        <v>0.38910838396603109</v>
      </c>
      <c r="F13" s="28">
        <f t="shared" si="3"/>
        <v>0.37096387472692732</v>
      </c>
      <c r="G13" s="15">
        <v>4</v>
      </c>
      <c r="H13" s="16">
        <f t="shared" si="4"/>
        <v>4.868694764749406E-2</v>
      </c>
    </row>
    <row r="14" spans="1:8" x14ac:dyDescent="0.2">
      <c r="A14" s="9">
        <v>4</v>
      </c>
      <c r="B14" s="10">
        <f t="shared" si="5"/>
        <v>0.39373333333333332</v>
      </c>
      <c r="C14" s="11">
        <f t="shared" si="0"/>
        <v>1.0155025937777777</v>
      </c>
      <c r="D14" s="12">
        <f t="shared" si="1"/>
        <v>0.91887047368977759</v>
      </c>
      <c r="E14" s="2">
        <f t="shared" si="2"/>
        <v>0.38910838396603109</v>
      </c>
      <c r="F14" s="28">
        <f t="shared" si="3"/>
        <v>0.35754020509153084</v>
      </c>
      <c r="G14" s="15">
        <v>2</v>
      </c>
      <c r="H14" s="16">
        <f t="shared" si="4"/>
        <v>2.3462582791895344E-2</v>
      </c>
    </row>
    <row r="15" spans="1:8" x14ac:dyDescent="0.2">
      <c r="A15" s="9">
        <v>5</v>
      </c>
      <c r="B15" s="10">
        <f t="shared" si="5"/>
        <v>0.49216666666666664</v>
      </c>
      <c r="C15" s="11">
        <f t="shared" si="0"/>
        <v>1.0242228027777778</v>
      </c>
      <c r="D15" s="12">
        <f t="shared" si="1"/>
        <v>0.87665876061199366</v>
      </c>
      <c r="E15" s="2">
        <f t="shared" si="2"/>
        <v>0.38910838396603109</v>
      </c>
      <c r="F15" s="28">
        <f t="shared" si="3"/>
        <v>0.34111527363139654</v>
      </c>
      <c r="G15" s="15">
        <v>4</v>
      </c>
      <c r="H15" s="16">
        <f t="shared" si="4"/>
        <v>4.4769484579267285E-2</v>
      </c>
    </row>
    <row r="16" spans="1:8" x14ac:dyDescent="0.2">
      <c r="A16" s="9">
        <v>6</v>
      </c>
      <c r="B16" s="10">
        <f t="shared" si="5"/>
        <v>0.59060000000000001</v>
      </c>
      <c r="C16" s="11">
        <f t="shared" si="0"/>
        <v>1.0348808359999999</v>
      </c>
      <c r="D16" s="12">
        <f t="shared" si="1"/>
        <v>0.82813874530475451</v>
      </c>
      <c r="E16" s="2">
        <f t="shared" si="2"/>
        <v>0.38910838396603109</v>
      </c>
      <c r="F16" s="28">
        <f t="shared" si="3"/>
        <v>0.32223572888518964</v>
      </c>
      <c r="G16" s="15">
        <v>2</v>
      </c>
      <c r="H16" s="16">
        <f t="shared" si="4"/>
        <v>2.1145824608843667E-2</v>
      </c>
    </row>
    <row r="17" spans="1:8" x14ac:dyDescent="0.2">
      <c r="A17" s="9">
        <v>7</v>
      </c>
      <c r="B17" s="10">
        <f t="shared" si="5"/>
        <v>0.68903333333333339</v>
      </c>
      <c r="C17" s="11">
        <f t="shared" si="0"/>
        <v>1.0474766934444444</v>
      </c>
      <c r="D17" s="12">
        <f t="shared" si="1"/>
        <v>0.77482918854852323</v>
      </c>
      <c r="E17" s="2">
        <f t="shared" si="2"/>
        <v>0.38910838396603109</v>
      </c>
      <c r="F17" s="28">
        <f t="shared" si="3"/>
        <v>0.3014925334058271</v>
      </c>
      <c r="G17" s="15">
        <v>4</v>
      </c>
      <c r="H17" s="16">
        <f t="shared" si="4"/>
        <v>3.9569220050995883E-2</v>
      </c>
    </row>
    <row r="18" spans="1:8" x14ac:dyDescent="0.2">
      <c r="A18" s="9">
        <v>8</v>
      </c>
      <c r="B18" s="10">
        <f t="shared" si="5"/>
        <v>0.78746666666666676</v>
      </c>
      <c r="C18" s="11">
        <f t="shared" si="0"/>
        <v>1.0620103751111112</v>
      </c>
      <c r="D18" s="12">
        <f t="shared" si="1"/>
        <v>0.71827677264538148</v>
      </c>
      <c r="E18" s="2">
        <f t="shared" si="2"/>
        <v>0.38910838396603109</v>
      </c>
      <c r="F18" s="28">
        <f t="shared" si="3"/>
        <v>0.27948751424438073</v>
      </c>
      <c r="G18" s="15">
        <v>2</v>
      </c>
      <c r="H18" s="16">
        <f t="shared" si="4"/>
        <v>1.8340591768081251E-2</v>
      </c>
    </row>
    <row r="19" spans="1:8" x14ac:dyDescent="0.2">
      <c r="A19" s="9">
        <v>9</v>
      </c>
      <c r="B19" s="10">
        <f t="shared" si="5"/>
        <v>0.88590000000000013</v>
      </c>
      <c r="C19" s="11">
        <f t="shared" si="0"/>
        <v>1.0784818810000001</v>
      </c>
      <c r="D19" s="12">
        <f t="shared" si="1"/>
        <v>0.65997777031963134</v>
      </c>
      <c r="E19" s="2">
        <f t="shared" si="2"/>
        <v>0.38910838396603109</v>
      </c>
      <c r="F19" s="28">
        <f t="shared" si="3"/>
        <v>0.2568028836625762</v>
      </c>
      <c r="G19" s="15">
        <v>4</v>
      </c>
      <c r="H19" s="16">
        <f t="shared" si="4"/>
        <v>3.3703951798026113E-2</v>
      </c>
    </row>
    <row r="20" spans="1:8" x14ac:dyDescent="0.2">
      <c r="A20" s="9">
        <v>10</v>
      </c>
      <c r="B20" s="10">
        <f t="shared" si="5"/>
        <v>0.9843333333333335</v>
      </c>
      <c r="C20" s="11">
        <f t="shared" si="0"/>
        <v>1.0968912111111111</v>
      </c>
      <c r="D20" s="12">
        <f t="shared" si="1"/>
        <v>0.60131278549226885</v>
      </c>
      <c r="E20" s="2">
        <f t="shared" si="2"/>
        <v>0.38910838396603109</v>
      </c>
      <c r="F20" s="28">
        <f t="shared" si="3"/>
        <v>0.23397584622100945</v>
      </c>
      <c r="G20" s="15">
        <v>2</v>
      </c>
      <c r="H20" s="16">
        <f t="shared" si="4"/>
        <v>1.5354014975347574E-2</v>
      </c>
    </row>
    <row r="21" spans="1:8" x14ac:dyDescent="0.2">
      <c r="A21" s="9">
        <v>11</v>
      </c>
      <c r="B21" s="10">
        <f t="shared" si="5"/>
        <v>1.0827666666666669</v>
      </c>
      <c r="C21" s="11">
        <f t="shared" si="0"/>
        <v>1.1172383654444444</v>
      </c>
      <c r="D21" s="12">
        <f t="shared" si="1"/>
        <v>0.54349790685185806</v>
      </c>
      <c r="E21" s="2">
        <f t="shared" si="2"/>
        <v>0.38910838396603109</v>
      </c>
      <c r="F21" s="28">
        <f t="shared" si="3"/>
        <v>0.211479592224047</v>
      </c>
      <c r="G21" s="15">
        <v>4</v>
      </c>
      <c r="H21" s="16">
        <f t="shared" si="4"/>
        <v>2.77555215927827E-2</v>
      </c>
    </row>
    <row r="22" spans="1:8" x14ac:dyDescent="0.2">
      <c r="A22" s="9">
        <v>12</v>
      </c>
      <c r="B22" s="10">
        <f t="shared" si="5"/>
        <v>1.1812000000000002</v>
      </c>
      <c r="C22" s="11">
        <f t="shared" si="0"/>
        <v>1.1395233440000001</v>
      </c>
      <c r="D22" s="12">
        <f t="shared" si="1"/>
        <v>0.48755347307747493</v>
      </c>
      <c r="E22" s="2">
        <f t="shared" si="2"/>
        <v>0.38910838396603109</v>
      </c>
      <c r="F22" s="28">
        <f>D22*E22</f>
        <v>0.18971114400620212</v>
      </c>
      <c r="G22" s="15">
        <v>1</v>
      </c>
      <c r="H22" s="16">
        <f t="shared" si="4"/>
        <v>6.2246334250034979E-3</v>
      </c>
    </row>
    <row r="23" spans="1:8" x14ac:dyDescent="0.2">
      <c r="A23" s="27"/>
      <c r="B23" s="27"/>
      <c r="C23" s="27"/>
      <c r="D23" s="27"/>
      <c r="E23" s="1"/>
      <c r="F23" s="27"/>
      <c r="G23" s="27"/>
      <c r="H23" s="27"/>
    </row>
    <row r="24" spans="1:8" x14ac:dyDescent="0.2">
      <c r="A24" s="27"/>
      <c r="B24" s="27"/>
      <c r="C24" s="17">
        <f>SUM(C10:C21)</f>
        <v>12.490269528222223</v>
      </c>
      <c r="D24" s="18">
        <f>SUM(D10:D21)</f>
        <v>9.8485689844588684</v>
      </c>
      <c r="E24" s="1"/>
      <c r="F24" s="27"/>
      <c r="G24" s="20" t="s">
        <v>15</v>
      </c>
      <c r="H24" s="22">
        <f>SUM(H10:H22)</f>
        <v>0.36757353529387754</v>
      </c>
    </row>
    <row r="25" spans="1:8" x14ac:dyDescent="0.2">
      <c r="A25" s="27"/>
      <c r="B25" s="27"/>
      <c r="C25" s="27"/>
      <c r="D25" s="27"/>
      <c r="E25" s="27"/>
      <c r="F25" s="27"/>
      <c r="G25" s="27"/>
      <c r="H25" s="27"/>
    </row>
    <row r="26" spans="1:8" x14ac:dyDescent="0.2">
      <c r="A26" s="27"/>
      <c r="B26" s="27"/>
      <c r="C26" s="27"/>
      <c r="D26" s="27"/>
      <c r="E26" s="27"/>
      <c r="F26" s="27"/>
      <c r="G26" s="27"/>
      <c r="H26" s="27"/>
    </row>
    <row r="27" spans="1:8" x14ac:dyDescent="0.2">
      <c r="A27" s="27"/>
      <c r="B27" s="27"/>
      <c r="C27" s="27"/>
      <c r="D27" s="27"/>
      <c r="E27" s="27"/>
      <c r="F27" s="27"/>
      <c r="G27" s="27"/>
      <c r="H27" s="27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N30" sqref="N30"/>
    </sheetView>
  </sheetViews>
  <sheetFormatPr baseColWidth="10" defaultRowHeight="15" x14ac:dyDescent="0.2"/>
  <sheetData>
    <row r="1" spans="1:8" x14ac:dyDescent="0.2">
      <c r="A1" s="23" t="s">
        <v>12</v>
      </c>
      <c r="B1" s="24" t="s">
        <v>0</v>
      </c>
      <c r="C1" s="25">
        <v>0</v>
      </c>
    </row>
    <row r="2" spans="1:8" x14ac:dyDescent="0.2">
      <c r="A2" s="23" t="s">
        <v>18</v>
      </c>
      <c r="B2" s="24" t="s">
        <v>1</v>
      </c>
      <c r="C2" s="25">
        <v>2.75</v>
      </c>
    </row>
    <row r="3" spans="1:8" x14ac:dyDescent="0.2">
      <c r="B3" s="24" t="s">
        <v>2</v>
      </c>
      <c r="C3" s="25">
        <v>32</v>
      </c>
    </row>
    <row r="4" spans="1:8" x14ac:dyDescent="0.2">
      <c r="B4" s="26" t="s">
        <v>8</v>
      </c>
      <c r="C4" s="26">
        <v>30</v>
      </c>
    </row>
    <row r="6" spans="1:8" x14ac:dyDescent="0.2">
      <c r="A6" s="20" t="s">
        <v>3</v>
      </c>
      <c r="B6" s="20" t="s">
        <v>4</v>
      </c>
      <c r="C6" s="21">
        <f>(C2-C1)/C3</f>
        <v>8.59375E-2</v>
      </c>
      <c r="E6" s="20" t="s">
        <v>6</v>
      </c>
      <c r="F6" s="21">
        <f>C6/3</f>
        <v>2.8645833333333332E-2</v>
      </c>
    </row>
    <row r="8" spans="1:8" x14ac:dyDescent="0.2">
      <c r="A8" s="3"/>
      <c r="B8" s="4" t="s">
        <v>5</v>
      </c>
      <c r="C8" s="4" t="s">
        <v>11</v>
      </c>
      <c r="D8" s="5"/>
      <c r="E8" s="6"/>
      <c r="F8" s="6"/>
      <c r="G8" s="6"/>
      <c r="H8" s="6"/>
    </row>
    <row r="9" spans="1:8" x14ac:dyDescent="0.2">
      <c r="A9" s="7"/>
      <c r="B9" s="8"/>
      <c r="C9" s="29" t="s">
        <v>9</v>
      </c>
      <c r="D9" s="29" t="s">
        <v>10</v>
      </c>
      <c r="E9" s="29" t="s">
        <v>19</v>
      </c>
      <c r="F9" s="29" t="s">
        <v>7</v>
      </c>
      <c r="G9" s="29" t="s">
        <v>16</v>
      </c>
      <c r="H9" s="29" t="s">
        <v>17</v>
      </c>
    </row>
    <row r="10" spans="1:8" x14ac:dyDescent="0.2">
      <c r="A10" s="9">
        <v>0</v>
      </c>
      <c r="B10" s="10">
        <v>0</v>
      </c>
      <c r="C10" s="11">
        <f>1+(B10^2/$C$4)</f>
        <v>1</v>
      </c>
      <c r="D10" s="12">
        <f>C10^((($C$4+1)/2)*-1)</f>
        <v>1</v>
      </c>
      <c r="E10" s="13">
        <f>EXP(GAMMALN(($C$4+1)/2))/( (($C$4*PI())^0.5)*EXP(GAMMALN(($C$4/2))) )</f>
        <v>0.39563218489409696</v>
      </c>
      <c r="F10" s="14">
        <f>D10*E10</f>
        <v>0.39563218489409696</v>
      </c>
      <c r="G10" s="15">
        <v>1</v>
      </c>
      <c r="H10" s="16">
        <f>F10*$F$6*G10</f>
        <v>1.1333213629778819E-2</v>
      </c>
    </row>
    <row r="11" spans="1:8" x14ac:dyDescent="0.2">
      <c r="A11" s="9">
        <v>1</v>
      </c>
      <c r="B11" s="10">
        <f>B10+$C$6</f>
        <v>8.59375E-2</v>
      </c>
      <c r="C11" s="11">
        <f t="shared" ref="C11:C42" si="0">1+(B11^2/$C$4)</f>
        <v>1.0002461751302083</v>
      </c>
      <c r="D11" s="12">
        <f t="shared" ref="D11:D42" si="1">C11^((($C$4+1)/2)*-1)</f>
        <v>0.99619202387162353</v>
      </c>
      <c r="E11" s="13">
        <f t="shared" ref="E11:E42" si="2">EXP(GAMMALN(($C$4+1)/2))/( (($C$4*PI())^0.5)*EXP(GAMMALN(($C$4/2))) )</f>
        <v>0.39563218489409696</v>
      </c>
      <c r="F11" s="14">
        <f t="shared" ref="F11:F42" si="3">D11*E11</f>
        <v>0.39412562697840281</v>
      </c>
      <c r="G11" s="15">
        <v>4</v>
      </c>
      <c r="H11" s="16">
        <f t="shared" ref="H11:H42" si="4">F11*$F$6*G11</f>
        <v>4.5160228091275317E-2</v>
      </c>
    </row>
    <row r="12" spans="1:8" x14ac:dyDescent="0.2">
      <c r="A12" s="9">
        <v>2</v>
      </c>
      <c r="B12" s="10">
        <f t="shared" ref="B12:B42" si="5">B11+$C$6</f>
        <v>0.171875</v>
      </c>
      <c r="C12" s="11">
        <f t="shared" si="0"/>
        <v>1.0009847005208334</v>
      </c>
      <c r="D12" s="12">
        <f t="shared" si="1"/>
        <v>0.98486042502744053</v>
      </c>
      <c r="E12" s="13">
        <f t="shared" si="2"/>
        <v>0.39563218489409696</v>
      </c>
      <c r="F12" s="14">
        <f t="shared" si="3"/>
        <v>0.38964248176933525</v>
      </c>
      <c r="G12" s="15">
        <v>2</v>
      </c>
      <c r="H12" s="16">
        <f t="shared" si="4"/>
        <v>2.2323267184701498E-2</v>
      </c>
    </row>
    <row r="13" spans="1:8" x14ac:dyDescent="0.2">
      <c r="A13" s="9">
        <v>3</v>
      </c>
      <c r="B13" s="10">
        <f t="shared" si="5"/>
        <v>0.2578125</v>
      </c>
      <c r="C13" s="11">
        <f t="shared" si="0"/>
        <v>1.002215576171875</v>
      </c>
      <c r="D13" s="12">
        <f t="shared" si="1"/>
        <v>0.96627824906591975</v>
      </c>
      <c r="E13" s="13">
        <f t="shared" si="2"/>
        <v>0.39563218489409696</v>
      </c>
      <c r="F13" s="14">
        <f t="shared" si="3"/>
        <v>0.38229077489359226</v>
      </c>
      <c r="G13" s="15">
        <v>4</v>
      </c>
      <c r="H13" s="16">
        <f t="shared" si="4"/>
        <v>4.3804151289890778E-2</v>
      </c>
    </row>
    <row r="14" spans="1:8" x14ac:dyDescent="0.2">
      <c r="A14" s="9">
        <v>4</v>
      </c>
      <c r="B14" s="10">
        <f t="shared" si="5"/>
        <v>0.34375</v>
      </c>
      <c r="C14" s="11">
        <f t="shared" si="0"/>
        <v>1.0039388020833333</v>
      </c>
      <c r="D14" s="12">
        <f t="shared" si="1"/>
        <v>0.94088767677584584</v>
      </c>
      <c r="E14" s="13">
        <f t="shared" si="2"/>
        <v>0.39563218489409696</v>
      </c>
      <c r="F14" s="14">
        <f t="shared" si="3"/>
        <v>0.37224544730275877</v>
      </c>
      <c r="G14" s="15">
        <v>2</v>
      </c>
      <c r="H14" s="16">
        <f t="shared" si="4"/>
        <v>2.1326562085053888E-2</v>
      </c>
    </row>
    <row r="15" spans="1:8" x14ac:dyDescent="0.2">
      <c r="A15" s="9">
        <v>5</v>
      </c>
      <c r="B15" s="10">
        <f t="shared" si="5"/>
        <v>0.4296875</v>
      </c>
      <c r="C15" s="11">
        <f t="shared" si="0"/>
        <v>1.0061543782552083</v>
      </c>
      <c r="D15" s="12">
        <f t="shared" si="1"/>
        <v>0.90928152896628411</v>
      </c>
      <c r="E15" s="13">
        <f t="shared" si="2"/>
        <v>0.39563218489409696</v>
      </c>
      <c r="F15" s="14">
        <f t="shared" si="3"/>
        <v>0.3597410379887761</v>
      </c>
      <c r="G15" s="15">
        <v>4</v>
      </c>
      <c r="H15" s="16">
        <f t="shared" si="4"/>
        <v>4.1220327269547261E-2</v>
      </c>
    </row>
    <row r="16" spans="1:8" x14ac:dyDescent="0.2">
      <c r="A16" s="9">
        <v>6</v>
      </c>
      <c r="B16" s="10">
        <f t="shared" si="5"/>
        <v>0.515625</v>
      </c>
      <c r="C16" s="11">
        <f t="shared" si="0"/>
        <v>1.0088623046875</v>
      </c>
      <c r="D16" s="12">
        <f t="shared" si="1"/>
        <v>0.87217899492187778</v>
      </c>
      <c r="E16" s="13">
        <f t="shared" si="2"/>
        <v>0.39563218489409696</v>
      </c>
      <c r="F16" s="14">
        <f t="shared" si="3"/>
        <v>0.34506208137968003</v>
      </c>
      <c r="G16" s="15">
        <v>2</v>
      </c>
      <c r="H16" s="16">
        <f t="shared" si="4"/>
        <v>1.9769181745710834E-2</v>
      </c>
    </row>
    <row r="17" spans="1:8" x14ac:dyDescent="0.2">
      <c r="A17" s="9">
        <v>7</v>
      </c>
      <c r="B17" s="10">
        <f t="shared" si="5"/>
        <v>0.6015625</v>
      </c>
      <c r="C17" s="11">
        <f t="shared" si="0"/>
        <v>1.0120625813802084</v>
      </c>
      <c r="D17" s="12">
        <f t="shared" si="1"/>
        <v>0.83039704254602498</v>
      </c>
      <c r="E17" s="13">
        <f t="shared" si="2"/>
        <v>0.39563218489409696</v>
      </c>
      <c r="F17" s="14">
        <f t="shared" si="3"/>
        <v>0.32853179627208023</v>
      </c>
      <c r="G17" s="15">
        <v>4</v>
      </c>
      <c r="H17" s="16">
        <f t="shared" si="4"/>
        <v>3.7644268322842525E-2</v>
      </c>
    </row>
    <row r="18" spans="1:8" x14ac:dyDescent="0.2">
      <c r="A18" s="9">
        <v>8</v>
      </c>
      <c r="B18" s="10">
        <f t="shared" si="5"/>
        <v>0.6875</v>
      </c>
      <c r="C18" s="11">
        <f t="shared" si="0"/>
        <v>1.0157552083333334</v>
      </c>
      <c r="D18" s="12">
        <f t="shared" si="1"/>
        <v>0.78481917078605545</v>
      </c>
      <c r="E18" s="13">
        <f t="shared" si="2"/>
        <v>0.39563218489409696</v>
      </c>
      <c r="F18" s="14">
        <f t="shared" si="3"/>
        <v>0.31049972328486053</v>
      </c>
      <c r="G18" s="15">
        <v>2</v>
      </c>
      <c r="H18" s="16">
        <f t="shared" si="4"/>
        <v>1.7789046646528466E-2</v>
      </c>
    </row>
    <row r="19" spans="1:8" x14ac:dyDescent="0.2">
      <c r="A19" s="9">
        <v>9</v>
      </c>
      <c r="B19" s="10">
        <f t="shared" si="5"/>
        <v>0.7734375</v>
      </c>
      <c r="C19" s="11">
        <f t="shared" si="0"/>
        <v>1.019940185546875</v>
      </c>
      <c r="D19" s="12">
        <f t="shared" si="1"/>
        <v>0.73636323858177</v>
      </c>
      <c r="E19" s="13">
        <f t="shared" si="2"/>
        <v>0.39563218489409696</v>
      </c>
      <c r="F19" s="14">
        <f t="shared" si="3"/>
        <v>0.29132899695579884</v>
      </c>
      <c r="G19" s="15">
        <v>4</v>
      </c>
      <c r="H19" s="16">
        <f t="shared" si="4"/>
        <v>3.3381447567851948E-2</v>
      </c>
    </row>
    <row r="20" spans="1:8" x14ac:dyDescent="0.2">
      <c r="A20" s="9">
        <v>10</v>
      </c>
      <c r="B20" s="10">
        <f t="shared" si="5"/>
        <v>0.859375</v>
      </c>
      <c r="C20" s="11">
        <f t="shared" si="0"/>
        <v>1.0246175130208333</v>
      </c>
      <c r="D20" s="12">
        <f t="shared" si="1"/>
        <v>0.68595005071392401</v>
      </c>
      <c r="E20" s="13">
        <f t="shared" si="2"/>
        <v>0.39563218489409696</v>
      </c>
      <c r="F20" s="14">
        <f t="shared" si="3"/>
        <v>0.27138391729216638</v>
      </c>
      <c r="G20" s="15">
        <v>2</v>
      </c>
      <c r="H20" s="16">
        <f t="shared" si="4"/>
        <v>1.5548036928197031E-2</v>
      </c>
    </row>
    <row r="21" spans="1:8" x14ac:dyDescent="0.2">
      <c r="A21" s="9">
        <v>11</v>
      </c>
      <c r="B21" s="10">
        <f t="shared" si="5"/>
        <v>0.9453125</v>
      </c>
      <c r="C21" s="11">
        <f t="shared" si="0"/>
        <v>1.0297871907552083</v>
      </c>
      <c r="D21" s="12">
        <f t="shared" si="1"/>
        <v>0.63447421265450965</v>
      </c>
      <c r="E21" s="13">
        <f t="shared" si="2"/>
        <v>0.39563218489409696</v>
      </c>
      <c r="F21" s="14">
        <f t="shared" si="3"/>
        <v>0.25101841901146554</v>
      </c>
      <c r="G21" s="15">
        <v>4</v>
      </c>
      <c r="H21" s="16">
        <f t="shared" si="4"/>
        <v>2.8762527178397092E-2</v>
      </c>
    </row>
    <row r="22" spans="1:8" x14ac:dyDescent="0.2">
      <c r="A22" s="9">
        <v>12</v>
      </c>
      <c r="B22" s="10">
        <f t="shared" si="5"/>
        <v>1.03125</v>
      </c>
      <c r="C22" s="11">
        <f t="shared" si="0"/>
        <v>1.03544921875</v>
      </c>
      <c r="D22" s="12">
        <f t="shared" si="1"/>
        <v>0.58277850644703721</v>
      </c>
      <c r="E22" s="13">
        <f t="shared" si="2"/>
        <v>0.39563218489409696</v>
      </c>
      <c r="F22" s="14">
        <f t="shared" si="3"/>
        <v>0.23056593381495991</v>
      </c>
      <c r="G22" s="15">
        <v>2</v>
      </c>
      <c r="H22" s="16">
        <f t="shared" si="4"/>
        <v>1.3209506624815411E-2</v>
      </c>
    </row>
    <row r="23" spans="1:8" x14ac:dyDescent="0.2">
      <c r="A23" s="9">
        <v>13</v>
      </c>
      <c r="B23" s="10">
        <f t="shared" si="5"/>
        <v>1.1171875</v>
      </c>
      <c r="C23" s="11">
        <f t="shared" si="0"/>
        <v>1.0416035970052084</v>
      </c>
      <c r="D23" s="12">
        <f t="shared" si="1"/>
        <v>0.53163271676243795</v>
      </c>
      <c r="E23" s="13">
        <f t="shared" si="2"/>
        <v>0.39563218489409696</v>
      </c>
      <c r="F23" s="14">
        <f t="shared" si="3"/>
        <v>0.21033101329390794</v>
      </c>
      <c r="G23" s="15">
        <v>4</v>
      </c>
      <c r="H23" s="16">
        <f t="shared" si="4"/>
        <v>2.4100428606593616E-2</v>
      </c>
    </row>
    <row r="24" spans="1:8" x14ac:dyDescent="0.2">
      <c r="A24" s="9">
        <v>14</v>
      </c>
      <c r="B24" s="10">
        <f t="shared" si="5"/>
        <v>1.203125</v>
      </c>
      <c r="C24" s="11">
        <f t="shared" si="0"/>
        <v>1.0482503255208333</v>
      </c>
      <c r="D24" s="12">
        <f t="shared" si="1"/>
        <v>0.48171748239115469</v>
      </c>
      <c r="E24" s="13">
        <f t="shared" si="2"/>
        <v>0.39563218489409696</v>
      </c>
      <c r="F24" s="14">
        <f t="shared" si="3"/>
        <v>0.19058294006009621</v>
      </c>
      <c r="G24" s="15">
        <v>2</v>
      </c>
      <c r="H24" s="16">
        <f t="shared" si="4"/>
        <v>1.0918814274276345E-2</v>
      </c>
    </row>
    <row r="25" spans="1:8" x14ac:dyDescent="0.2">
      <c r="A25" s="9">
        <v>15</v>
      </c>
      <c r="B25" s="10">
        <f t="shared" si="5"/>
        <v>1.2890625</v>
      </c>
      <c r="C25" s="11">
        <f t="shared" si="0"/>
        <v>1.055389404296875</v>
      </c>
      <c r="D25" s="12">
        <f t="shared" si="1"/>
        <v>0.43361339466129828</v>
      </c>
      <c r="E25" s="13">
        <f t="shared" si="2"/>
        <v>0.39563218489409696</v>
      </c>
      <c r="F25" s="14">
        <f t="shared" si="3"/>
        <v>0.1715514147291958</v>
      </c>
      <c r="G25" s="15">
        <v>4</v>
      </c>
      <c r="H25" s="16">
        <f t="shared" si="4"/>
        <v>1.9656932937720351E-2</v>
      </c>
    </row>
    <row r="26" spans="1:8" x14ac:dyDescent="0.2">
      <c r="A26" s="9">
        <v>16</v>
      </c>
      <c r="B26" s="10">
        <f t="shared" si="5"/>
        <v>1.375</v>
      </c>
      <c r="C26" s="11">
        <f t="shared" si="0"/>
        <v>1.0630208333333333</v>
      </c>
      <c r="D26" s="12">
        <f t="shared" si="1"/>
        <v>0.38779523802335941</v>
      </c>
      <c r="E26" s="13">
        <f t="shared" si="2"/>
        <v>0.39563218489409696</v>
      </c>
      <c r="F26" s="14">
        <f t="shared" si="3"/>
        <v>0.15342427731070807</v>
      </c>
      <c r="G26" s="15">
        <v>2</v>
      </c>
      <c r="H26" s="16">
        <f t="shared" si="4"/>
        <v>8.7899325542593158E-3</v>
      </c>
    </row>
    <row r="27" spans="1:8" x14ac:dyDescent="0.2">
      <c r="A27" s="9">
        <v>17</v>
      </c>
      <c r="B27" s="10">
        <f t="shared" si="5"/>
        <v>1.4609375</v>
      </c>
      <c r="C27" s="11">
        <f t="shared" si="0"/>
        <v>1.0711446126302084</v>
      </c>
      <c r="D27" s="12">
        <f t="shared" si="1"/>
        <v>0.34463099078191217</v>
      </c>
      <c r="E27" s="13">
        <f t="shared" si="2"/>
        <v>0.39563218489409696</v>
      </c>
      <c r="F27" s="14">
        <f t="shared" si="3"/>
        <v>0.1363471118652653</v>
      </c>
      <c r="G27" s="15">
        <v>4</v>
      </c>
      <c r="H27" s="16">
        <f t="shared" si="4"/>
        <v>1.562310656789498E-2</v>
      </c>
    </row>
    <row r="28" spans="1:8" x14ac:dyDescent="0.2">
      <c r="A28" s="9">
        <v>18</v>
      </c>
      <c r="B28" s="10">
        <f t="shared" si="5"/>
        <v>1.546875</v>
      </c>
      <c r="C28" s="11">
        <f t="shared" si="0"/>
        <v>1.0797607421875</v>
      </c>
      <c r="D28" s="12">
        <f t="shared" si="1"/>
        <v>0.30438498994122309</v>
      </c>
      <c r="E28" s="13">
        <f t="shared" si="2"/>
        <v>0.39563218489409696</v>
      </c>
      <c r="F28" s="14">
        <f t="shared" si="3"/>
        <v>0.12042449861941382</v>
      </c>
      <c r="G28" s="15">
        <v>2</v>
      </c>
      <c r="H28" s="16">
        <f t="shared" si="4"/>
        <v>6.8993202334039164E-3</v>
      </c>
    </row>
    <row r="29" spans="1:8" x14ac:dyDescent="0.2">
      <c r="A29" s="9">
        <v>19</v>
      </c>
      <c r="B29" s="10">
        <f t="shared" si="5"/>
        <v>1.6328125</v>
      </c>
      <c r="C29" s="11">
        <f t="shared" si="0"/>
        <v>1.0888692220052083</v>
      </c>
      <c r="D29" s="12">
        <f t="shared" si="1"/>
        <v>0.26722452010288794</v>
      </c>
      <c r="E29" s="13">
        <f t="shared" si="2"/>
        <v>0.39563218489409696</v>
      </c>
      <c r="F29" s="14">
        <f t="shared" si="3"/>
        <v>0.10572262074558209</v>
      </c>
      <c r="G29" s="15">
        <v>4</v>
      </c>
      <c r="H29" s="16">
        <f t="shared" si="4"/>
        <v>1.2114050293764613E-2</v>
      </c>
    </row>
    <row r="30" spans="1:8" x14ac:dyDescent="0.2">
      <c r="A30" s="9">
        <v>20</v>
      </c>
      <c r="B30" s="10">
        <f t="shared" si="5"/>
        <v>1.71875</v>
      </c>
      <c r="C30" s="11">
        <f t="shared" si="0"/>
        <v>1.0984700520833333</v>
      </c>
      <c r="D30" s="12">
        <f t="shared" si="1"/>
        <v>0.23322901207327171</v>
      </c>
      <c r="E30" s="13">
        <f t="shared" si="2"/>
        <v>0.39563218489409696</v>
      </c>
      <c r="F30" s="14">
        <f t="shared" si="3"/>
        <v>9.2272903627240208E-2</v>
      </c>
      <c r="G30" s="15">
        <v>2</v>
      </c>
      <c r="H30" s="16">
        <f t="shared" si="4"/>
        <v>5.2864684369773032E-3</v>
      </c>
    </row>
    <row r="31" spans="1:8" x14ac:dyDescent="0.2">
      <c r="A31" s="9">
        <v>21</v>
      </c>
      <c r="B31" s="10">
        <f t="shared" si="5"/>
        <v>1.8046875</v>
      </c>
      <c r="C31" s="11">
        <f t="shared" si="0"/>
        <v>1.108563232421875</v>
      </c>
      <c r="D31" s="12">
        <f t="shared" si="1"/>
        <v>0.20240102628200682</v>
      </c>
      <c r="E31" s="13">
        <f t="shared" si="2"/>
        <v>0.39563218489409696</v>
      </c>
      <c r="F31" s="14">
        <f t="shared" si="3"/>
        <v>8.0076360252757897E-2</v>
      </c>
      <c r="G31" s="15">
        <v>4</v>
      </c>
      <c r="H31" s="16">
        <f t="shared" si="4"/>
        <v>9.1754162789618419E-3</v>
      </c>
    </row>
    <row r="32" spans="1:8" x14ac:dyDescent="0.2">
      <c r="A32" s="9">
        <v>22</v>
      </c>
      <c r="B32" s="10">
        <f t="shared" si="5"/>
        <v>1.890625</v>
      </c>
      <c r="C32" s="11">
        <f t="shared" si="0"/>
        <v>1.1191487630208334</v>
      </c>
      <c r="D32" s="12">
        <f t="shared" si="1"/>
        <v>0.17467823904757929</v>
      </c>
      <c r="E32" s="13">
        <f t="shared" si="2"/>
        <v>0.39563218489409696</v>
      </c>
      <c r="F32" s="14">
        <f t="shared" si="3"/>
        <v>6.910833336784715E-2</v>
      </c>
      <c r="G32" s="15">
        <v>2</v>
      </c>
      <c r="H32" s="16">
        <f t="shared" si="4"/>
        <v>3.9593315991995762E-3</v>
      </c>
    </row>
    <row r="33" spans="1:8" x14ac:dyDescent="0.2">
      <c r="A33" s="9">
        <v>23</v>
      </c>
      <c r="B33" s="10">
        <f t="shared" si="5"/>
        <v>1.9765625</v>
      </c>
      <c r="C33" s="11">
        <f t="shared" si="0"/>
        <v>1.1302266438802082</v>
      </c>
      <c r="D33" s="12">
        <f t="shared" si="1"/>
        <v>0.1499457334288847</v>
      </c>
      <c r="E33" s="13">
        <f t="shared" si="2"/>
        <v>0.39563218489409696</v>
      </c>
      <c r="F33" s="14">
        <f t="shared" si="3"/>
        <v>5.9323358132017487E-2</v>
      </c>
      <c r="G33" s="15">
        <v>4</v>
      </c>
      <c r="H33" s="16">
        <f t="shared" si="4"/>
        <v>6.7974681192936705E-3</v>
      </c>
    </row>
    <row r="34" spans="1:8" x14ac:dyDescent="0.2">
      <c r="A34" s="9">
        <v>24</v>
      </c>
      <c r="B34" s="10">
        <f t="shared" si="5"/>
        <v>2.0625</v>
      </c>
      <c r="C34" s="11">
        <f t="shared" si="0"/>
        <v>1.141796875</v>
      </c>
      <c r="D34" s="12">
        <f t="shared" si="1"/>
        <v>0.12804800729541474</v>
      </c>
      <c r="E34" s="13">
        <f t="shared" si="2"/>
        <v>0.39563218489409696</v>
      </c>
      <c r="F34" s="14">
        <f t="shared" si="3"/>
        <v>5.0659912897620202E-2</v>
      </c>
      <c r="G34" s="15">
        <v>2</v>
      </c>
      <c r="H34" s="16">
        <f t="shared" si="4"/>
        <v>2.9023908430928238E-3</v>
      </c>
    </row>
    <row r="35" spans="1:8" x14ac:dyDescent="0.2">
      <c r="A35" s="9">
        <v>25</v>
      </c>
      <c r="B35" s="10">
        <f t="shared" si="5"/>
        <v>2.1484375</v>
      </c>
      <c r="C35" s="11">
        <f t="shared" si="0"/>
        <v>1.1538594563802083</v>
      </c>
      <c r="D35" s="12">
        <f t="shared" si="1"/>
        <v>0.10880023629055253</v>
      </c>
      <c r="E35" s="13">
        <f t="shared" si="2"/>
        <v>0.39563218489409696</v>
      </c>
      <c r="F35" s="14">
        <f t="shared" si="3"/>
        <v>4.3044875200625318E-2</v>
      </c>
      <c r="G35" s="15">
        <v>4</v>
      </c>
      <c r="H35" s="16">
        <f t="shared" si="4"/>
        <v>4.9322252834049845E-3</v>
      </c>
    </row>
    <row r="36" spans="1:8" x14ac:dyDescent="0.2">
      <c r="A36" s="9">
        <v>26</v>
      </c>
      <c r="B36" s="10">
        <f t="shared" si="5"/>
        <v>2.234375</v>
      </c>
      <c r="C36" s="11">
        <f t="shared" si="0"/>
        <v>1.1664143880208333</v>
      </c>
      <c r="D36" s="12">
        <f t="shared" si="1"/>
        <v>9.1998457086076055E-2</v>
      </c>
      <c r="E36" s="13">
        <f t="shared" si="2"/>
        <v>0.39563218489409696</v>
      </c>
      <c r="F36" s="14">
        <f t="shared" si="3"/>
        <v>3.6397550583850087E-2</v>
      </c>
      <c r="G36" s="15">
        <v>2</v>
      </c>
      <c r="H36" s="16">
        <f t="shared" si="4"/>
        <v>2.0852763355330779E-3</v>
      </c>
    </row>
    <row r="37" spans="1:8" x14ac:dyDescent="0.2">
      <c r="A37" s="9">
        <v>27</v>
      </c>
      <c r="B37" s="10">
        <f t="shared" si="5"/>
        <v>2.3203125</v>
      </c>
      <c r="C37" s="11">
        <f t="shared" si="0"/>
        <v>1.179461669921875</v>
      </c>
      <c r="D37" s="12">
        <f t="shared" si="1"/>
        <v>7.7428457501258902E-2</v>
      </c>
      <c r="E37" s="13">
        <f t="shared" si="2"/>
        <v>0.39563218489409696</v>
      </c>
      <c r="F37" s="14">
        <f t="shared" si="3"/>
        <v>3.063318981420279E-2</v>
      </c>
      <c r="G37" s="15">
        <v>4</v>
      </c>
      <c r="H37" s="16">
        <f t="shared" si="4"/>
        <v>3.5100529995440695E-3</v>
      </c>
    </row>
    <row r="38" spans="1:8" x14ac:dyDescent="0.2">
      <c r="A38" s="9">
        <v>28</v>
      </c>
      <c r="B38" s="10">
        <f t="shared" si="5"/>
        <v>2.40625</v>
      </c>
      <c r="C38" s="11">
        <f t="shared" si="0"/>
        <v>1.1930013020833332</v>
      </c>
      <c r="D38" s="12">
        <f t="shared" si="1"/>
        <v>6.4873267987148736E-2</v>
      </c>
      <c r="E38" s="13">
        <f t="shared" si="2"/>
        <v>0.39563218489409696</v>
      </c>
      <c r="F38" s="14">
        <f t="shared" si="3"/>
        <v>2.5665952754975931E-2</v>
      </c>
      <c r="G38" s="15">
        <v>2</v>
      </c>
      <c r="H38" s="16">
        <f t="shared" si="4"/>
        <v>1.470445209920496E-3</v>
      </c>
    </row>
    <row r="39" spans="1:8" x14ac:dyDescent="0.2">
      <c r="A39" s="9">
        <v>29</v>
      </c>
      <c r="B39" s="10">
        <f t="shared" si="5"/>
        <v>2.4921875</v>
      </c>
      <c r="C39" s="11">
        <f t="shared" si="0"/>
        <v>1.2070332845052083</v>
      </c>
      <c r="D39" s="12">
        <f t="shared" si="1"/>
        <v>5.4119239471911516E-2</v>
      </c>
      <c r="E39" s="13">
        <f t="shared" si="2"/>
        <v>0.39563218489409696</v>
      </c>
      <c r="F39" s="14">
        <f t="shared" si="3"/>
        <v>2.1411312957079206E-2</v>
      </c>
      <c r="G39" s="15">
        <v>4</v>
      </c>
      <c r="H39" s="16">
        <f t="shared" si="4"/>
        <v>2.4533796096653255E-3</v>
      </c>
    </row>
    <row r="40" spans="1:8" x14ac:dyDescent="0.2">
      <c r="A40" s="9">
        <v>30</v>
      </c>
      <c r="B40" s="10">
        <f t="shared" si="5"/>
        <v>2.578125</v>
      </c>
      <c r="C40" s="11">
        <f t="shared" si="0"/>
        <v>1.2215576171875</v>
      </c>
      <c r="D40" s="12">
        <f t="shared" si="1"/>
        <v>4.4960763711595901E-2</v>
      </c>
      <c r="E40" s="13">
        <f t="shared" si="2"/>
        <v>0.39563218489409696</v>
      </c>
      <c r="F40" s="14">
        <f t="shared" si="3"/>
        <v>1.7787925181725915E-2</v>
      </c>
      <c r="G40" s="15">
        <v>2</v>
      </c>
      <c r="H40" s="16">
        <f t="shared" si="4"/>
        <v>1.0190998802030473E-3</v>
      </c>
    </row>
    <row r="41" spans="1:8" x14ac:dyDescent="0.2">
      <c r="A41" s="9">
        <v>31</v>
      </c>
      <c r="B41" s="10">
        <f t="shared" si="5"/>
        <v>2.6640625</v>
      </c>
      <c r="C41" s="11">
        <f t="shared" si="0"/>
        <v>1.2365743001302083</v>
      </c>
      <c r="D41" s="12">
        <f t="shared" si="1"/>
        <v>3.7203744051489344E-2</v>
      </c>
      <c r="E41" s="13">
        <f t="shared" si="2"/>
        <v>0.39563218489409696</v>
      </c>
      <c r="F41" s="14">
        <f t="shared" si="3"/>
        <v>1.4718998545331492E-2</v>
      </c>
      <c r="G41" s="15">
        <v>4</v>
      </c>
      <c r="H41" s="16">
        <f t="shared" si="4"/>
        <v>1.6865519166525667E-3</v>
      </c>
    </row>
    <row r="42" spans="1:8" x14ac:dyDescent="0.2">
      <c r="A42" s="9">
        <v>32</v>
      </c>
      <c r="B42" s="10">
        <f t="shared" si="5"/>
        <v>2.75</v>
      </c>
      <c r="C42" s="11">
        <f t="shared" si="0"/>
        <v>1.2520833333333332</v>
      </c>
      <c r="D42" s="12">
        <f t="shared" si="1"/>
        <v>3.0667958244619962E-2</v>
      </c>
      <c r="E42" s="13">
        <f t="shared" si="2"/>
        <v>0.39563218489409696</v>
      </c>
      <c r="F42" s="14">
        <f t="shared" si="3"/>
        <v>1.213323132655993E-2</v>
      </c>
      <c r="G42" s="15">
        <v>1</v>
      </c>
      <c r="H42" s="16">
        <f t="shared" si="4"/>
        <v>3.4756652237541462E-4</v>
      </c>
    </row>
    <row r="43" spans="1:8" x14ac:dyDescent="0.2">
      <c r="E43" s="1"/>
    </row>
    <row r="44" spans="1:8" x14ac:dyDescent="0.2">
      <c r="C44" s="17">
        <f>SUM(C10:C21)</f>
        <v>12.124564615885417</v>
      </c>
      <c r="D44" s="18">
        <f>SUM(D10:D21)</f>
        <v>10.341682613911276</v>
      </c>
      <c r="E44" s="1"/>
      <c r="G44" s="20" t="s">
        <v>15</v>
      </c>
      <c r="H44" s="22">
        <f>SUM(H10:H42)</f>
        <v>0.49500002306732821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 1</vt:lpstr>
      <vt:lpstr>Tarea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 Y540</dc:creator>
  <cp:lastModifiedBy>Usuario de Microsoft Office</cp:lastModifiedBy>
  <dcterms:created xsi:type="dcterms:W3CDTF">2020-11-10T21:37:03Z</dcterms:created>
  <dcterms:modified xsi:type="dcterms:W3CDTF">2020-12-09T21:17:51Z</dcterms:modified>
</cp:coreProperties>
</file>