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arcial 2 Métodos\"/>
    </mc:Choice>
  </mc:AlternateContent>
  <xr:revisionPtr revIDLastSave="0" documentId="13_ncr:1_{F01B3375-561D-43C3-8E2D-2992EB9551AB}" xr6:coauthVersionLast="45" xr6:coauthVersionMax="45" xr10:uidLastSave="{00000000-0000-0000-0000-000000000000}"/>
  <bookViews>
    <workbookView xWindow="-120" yWindow="-120" windowWidth="20730" windowHeight="11160" activeTab="1" xr2:uid="{AB58F338-F190-4BF8-B26F-B02605538C74}"/>
  </bookViews>
  <sheets>
    <sheet name="clase" sheetId="1" r:id="rId1"/>
    <sheet name="tar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I16" i="1"/>
  <c r="F16" i="1"/>
  <c r="H16" i="1" s="1"/>
  <c r="I15" i="1"/>
  <c r="F15" i="1"/>
  <c r="G16" i="1" s="1"/>
  <c r="K8" i="1"/>
  <c r="J17" i="1" s="1"/>
  <c r="J8" i="1"/>
  <c r="J16" i="1" s="1"/>
  <c r="I8" i="1"/>
  <c r="J15" i="1" s="1"/>
  <c r="E19" i="2"/>
  <c r="E18" i="2"/>
  <c r="F18" i="2" s="1"/>
  <c r="E17" i="2"/>
  <c r="G18" i="2" s="1"/>
  <c r="J8" i="2"/>
  <c r="I19" i="2" s="1"/>
  <c r="I8" i="2"/>
  <c r="I18" i="2" s="1"/>
  <c r="H8" i="2"/>
  <c r="I17" i="2" s="1"/>
  <c r="F17" i="2" l="1"/>
  <c r="L17" i="2" s="1" a="1"/>
  <c r="G15" i="1"/>
  <c r="H15" i="1"/>
  <c r="M15" i="1" l="1" a="1"/>
  <c r="L19" i="2"/>
  <c r="N17" i="2"/>
  <c r="N18" i="2"/>
  <c r="L17" i="2"/>
  <c r="M19" i="2"/>
  <c r="M18" i="2"/>
  <c r="M17" i="2"/>
  <c r="N19" i="2"/>
  <c r="L18" i="2"/>
  <c r="O16" i="1" l="1"/>
  <c r="N15" i="1"/>
  <c r="M17" i="1"/>
  <c r="O15" i="1"/>
  <c r="O17" i="1"/>
  <c r="N16" i="1"/>
  <c r="M15" i="1"/>
  <c r="M16" i="1"/>
  <c r="N17" i="1"/>
  <c r="J17" i="2" a="1"/>
  <c r="P17" i="2" a="1"/>
  <c r="Q15" i="1" l="1" a="1"/>
  <c r="K15" i="1" a="1"/>
  <c r="R19" i="2"/>
  <c r="Q18" i="2"/>
  <c r="P17" i="2"/>
  <c r="P19" i="2"/>
  <c r="Q17" i="2"/>
  <c r="Q19" i="2"/>
  <c r="R18" i="2"/>
  <c r="R17" i="2"/>
  <c r="P18" i="2"/>
  <c r="J19" i="2"/>
  <c r="M8" i="2" s="1"/>
  <c r="G9" i="2" s="1"/>
  <c r="J18" i="2"/>
  <c r="L8" i="2" s="1"/>
  <c r="F9" i="2" s="1"/>
  <c r="J17" i="2"/>
  <c r="K8" i="2" s="1"/>
  <c r="E9" i="2" s="1"/>
  <c r="K16" i="1" l="1"/>
  <c r="M8" i="1" s="1"/>
  <c r="G9" i="1" s="1"/>
  <c r="K17" i="1"/>
  <c r="N8" i="1" s="1"/>
  <c r="H9" i="1" s="1"/>
  <c r="K15" i="1"/>
  <c r="L8" i="1" s="1"/>
  <c r="F9" i="1" s="1"/>
  <c r="R17" i="1"/>
  <c r="Q16" i="1"/>
  <c r="R15" i="1"/>
  <c r="S17" i="1"/>
  <c r="R16" i="1"/>
  <c r="Q15" i="1"/>
  <c r="Q17" i="1"/>
  <c r="S15" i="1"/>
  <c r="S16" i="1"/>
  <c r="I9" i="2"/>
  <c r="I23" i="2" s="1"/>
  <c r="E22" i="2"/>
  <c r="H9" i="2"/>
  <c r="I22" i="2" s="1"/>
  <c r="J9" i="2"/>
  <c r="I24" i="2" s="1"/>
  <c r="E23" i="2"/>
  <c r="F23" i="2" s="1"/>
  <c r="E24" i="2"/>
  <c r="J9" i="1" l="1"/>
  <c r="J21" i="1" s="1"/>
  <c r="F20" i="1"/>
  <c r="I9" i="1"/>
  <c r="J20" i="1" s="1"/>
  <c r="K9" i="1"/>
  <c r="J22" i="1" s="1"/>
  <c r="F22" i="1"/>
  <c r="F21" i="1"/>
  <c r="G23" i="2"/>
  <c r="F22" i="2"/>
  <c r="L22" i="2" s="1" a="1"/>
  <c r="H21" i="1" l="1"/>
  <c r="H20" i="1"/>
  <c r="I20" i="1"/>
  <c r="I21" i="1"/>
  <c r="G20" i="1"/>
  <c r="G21" i="1"/>
  <c r="N23" i="2"/>
  <c r="M22" i="2"/>
  <c r="N24" i="2"/>
  <c r="M23" i="2"/>
  <c r="L22" i="2"/>
  <c r="L23" i="2"/>
  <c r="L24" i="2"/>
  <c r="N22" i="2"/>
  <c r="M24" i="2"/>
  <c r="M20" i="1" l="1" a="1"/>
  <c r="P22" i="2" a="1"/>
  <c r="J22" i="2" a="1"/>
  <c r="O21" i="1" l="1"/>
  <c r="N20" i="1"/>
  <c r="M22" i="1"/>
  <c r="O20" i="1"/>
  <c r="O22" i="1"/>
  <c r="N21" i="1"/>
  <c r="M20" i="1"/>
  <c r="N22" i="1"/>
  <c r="M21" i="1"/>
  <c r="J23" i="2"/>
  <c r="L9" i="2" s="1"/>
  <c r="F10" i="2" s="1"/>
  <c r="J22" i="2"/>
  <c r="K9" i="2" s="1"/>
  <c r="E10" i="2" s="1"/>
  <c r="J24" i="2"/>
  <c r="M9" i="2" s="1"/>
  <c r="G10" i="2" s="1"/>
  <c r="Q24" i="2"/>
  <c r="P23" i="2"/>
  <c r="P24" i="2"/>
  <c r="R22" i="2"/>
  <c r="Q22" i="2"/>
  <c r="R24" i="2"/>
  <c r="P22" i="2"/>
  <c r="Q23" i="2"/>
  <c r="R23" i="2"/>
  <c r="Q20" i="1" l="1" a="1"/>
  <c r="K20" i="1" a="1"/>
  <c r="E29" i="2"/>
  <c r="E27" i="2"/>
  <c r="H10" i="2"/>
  <c r="I27" i="2" s="1"/>
  <c r="I10" i="2"/>
  <c r="I28" i="2" s="1"/>
  <c r="J10" i="2"/>
  <c r="I29" i="2" s="1"/>
  <c r="E28" i="2"/>
  <c r="F28" i="2" s="1"/>
  <c r="K21" i="1" l="1"/>
  <c r="M9" i="1" s="1"/>
  <c r="G10" i="1" s="1"/>
  <c r="K22" i="1"/>
  <c r="N9" i="1" s="1"/>
  <c r="H10" i="1" s="1"/>
  <c r="K20" i="1"/>
  <c r="L9" i="1" s="1"/>
  <c r="F10" i="1" s="1"/>
  <c r="R22" i="1"/>
  <c r="Q21" i="1"/>
  <c r="S22" i="1"/>
  <c r="R21" i="1"/>
  <c r="Q20" i="1"/>
  <c r="Q22" i="1"/>
  <c r="S20" i="1"/>
  <c r="S21" i="1"/>
  <c r="R20" i="1"/>
  <c r="F27" i="2"/>
  <c r="G28" i="2"/>
  <c r="L27" i="2" l="1" a="1"/>
  <c r="L27" i="2" s="1"/>
  <c r="I10" i="1"/>
  <c r="J25" i="1" s="1"/>
  <c r="F25" i="1"/>
  <c r="K10" i="1"/>
  <c r="J27" i="1" s="1"/>
  <c r="J10" i="1"/>
  <c r="J26" i="1" s="1"/>
  <c r="F27" i="1"/>
  <c r="F26" i="1"/>
  <c r="M27" i="2" l="1"/>
  <c r="L28" i="2"/>
  <c r="M28" i="2"/>
  <c r="N27" i="2"/>
  <c r="J27" i="2" s="1" a="1"/>
  <c r="N29" i="2"/>
  <c r="L29" i="2"/>
  <c r="M29" i="2"/>
  <c r="N28" i="2"/>
  <c r="I25" i="1"/>
  <c r="I26" i="1"/>
  <c r="G26" i="1"/>
  <c r="G25" i="1"/>
  <c r="M25" i="1" s="1" a="1"/>
  <c r="H26" i="1"/>
  <c r="H25" i="1"/>
  <c r="P27" i="2" a="1"/>
  <c r="O26" i="1" l="1"/>
  <c r="N25" i="1"/>
  <c r="M27" i="1"/>
  <c r="O25" i="1"/>
  <c r="O27" i="1"/>
  <c r="N26" i="1"/>
  <c r="M25" i="1"/>
  <c r="M26" i="1"/>
  <c r="N27" i="1"/>
  <c r="P29" i="2"/>
  <c r="R27" i="2"/>
  <c r="R28" i="2"/>
  <c r="Q27" i="2"/>
  <c r="R29" i="2"/>
  <c r="P27" i="2"/>
  <c r="Q29" i="2"/>
  <c r="Q28" i="2"/>
  <c r="P28" i="2"/>
  <c r="J27" i="2"/>
  <c r="K10" i="2" s="1"/>
  <c r="E11" i="2" s="1"/>
  <c r="J28" i="2"/>
  <c r="L10" i="2" s="1"/>
  <c r="F11" i="2" s="1"/>
  <c r="J29" i="2"/>
  <c r="M10" i="2" s="1"/>
  <c r="G11" i="2" s="1"/>
  <c r="Q25" i="1" l="1" a="1"/>
  <c r="K25" i="1" a="1"/>
  <c r="E34" i="2"/>
  <c r="J11" i="2"/>
  <c r="I34" i="2" s="1"/>
  <c r="E32" i="2"/>
  <c r="I11" i="2"/>
  <c r="I33" i="2" s="1"/>
  <c r="H11" i="2"/>
  <c r="I32" i="2" s="1"/>
  <c r="E33" i="2"/>
  <c r="F33" i="2" s="1"/>
  <c r="K26" i="1" l="1"/>
  <c r="M10" i="1" s="1"/>
  <c r="G11" i="1" s="1"/>
  <c r="K27" i="1"/>
  <c r="N10" i="1" s="1"/>
  <c r="H11" i="1" s="1"/>
  <c r="K25" i="1"/>
  <c r="L10" i="1" s="1"/>
  <c r="F11" i="1" s="1"/>
  <c r="R27" i="1"/>
  <c r="Q26" i="1"/>
  <c r="S27" i="1"/>
  <c r="R26" i="1"/>
  <c r="Q25" i="1"/>
  <c r="Q27" i="1"/>
  <c r="S25" i="1"/>
  <c r="S26" i="1"/>
  <c r="R25" i="1"/>
  <c r="F32" i="2"/>
  <c r="G33" i="2"/>
  <c r="L32" i="2" l="1" a="1"/>
  <c r="L34" i="2" s="1"/>
  <c r="F30" i="1"/>
  <c r="I11" i="1"/>
  <c r="J30" i="1" s="1"/>
  <c r="K11" i="1"/>
  <c r="J32" i="1" s="1"/>
  <c r="J11" i="1"/>
  <c r="J31" i="1" s="1"/>
  <c r="F32" i="1"/>
  <c r="F31" i="1"/>
  <c r="N34" i="2" l="1"/>
  <c r="L33" i="2"/>
  <c r="N33" i="2"/>
  <c r="M32" i="2"/>
  <c r="M34" i="2"/>
  <c r="M33" i="2"/>
  <c r="N32" i="2"/>
  <c r="L32" i="2"/>
  <c r="I30" i="1"/>
  <c r="I31" i="1"/>
  <c r="H31" i="1"/>
  <c r="H30" i="1"/>
  <c r="G31" i="1"/>
  <c r="G30" i="1"/>
  <c r="J32" i="2" l="1" a="1"/>
  <c r="J34" i="2" s="1"/>
  <c r="M11" i="2" s="1"/>
  <c r="G12" i="2" s="1"/>
  <c r="P32" i="2" a="1"/>
  <c r="Q33" i="2" s="1"/>
  <c r="M30" i="1" a="1"/>
  <c r="O31" i="1" s="1"/>
  <c r="J33" i="2" l="1"/>
  <c r="L11" i="2" s="1"/>
  <c r="F12" i="2" s="1"/>
  <c r="E38" i="2" s="1"/>
  <c r="F38" i="2" s="1"/>
  <c r="J32" i="2"/>
  <c r="K11" i="2" s="1"/>
  <c r="E12" i="2" s="1"/>
  <c r="J12" i="2" s="1"/>
  <c r="I39" i="2" s="1"/>
  <c r="Q32" i="2"/>
  <c r="P33" i="2"/>
  <c r="P32" i="2"/>
  <c r="R33" i="2"/>
  <c r="P34" i="2"/>
  <c r="R34" i="2"/>
  <c r="Q34" i="2"/>
  <c r="R32" i="2"/>
  <c r="N32" i="1"/>
  <c r="O30" i="1"/>
  <c r="M30" i="1"/>
  <c r="Q30" i="1" s="1" a="1"/>
  <c r="M32" i="1"/>
  <c r="N31" i="1"/>
  <c r="N30" i="1"/>
  <c r="M31" i="1"/>
  <c r="O32" i="1"/>
  <c r="H12" i="2"/>
  <c r="I37" i="2" s="1"/>
  <c r="E39" i="2"/>
  <c r="I12" i="2" l="1"/>
  <c r="I38" i="2" s="1"/>
  <c r="E37" i="2"/>
  <c r="K30" i="1" a="1"/>
  <c r="K31" i="1"/>
  <c r="M11" i="1" s="1"/>
  <c r="G12" i="1" s="1"/>
  <c r="K32" i="1"/>
  <c r="N11" i="1" s="1"/>
  <c r="H12" i="1" s="1"/>
  <c r="K30" i="1"/>
  <c r="L11" i="1" s="1"/>
  <c r="F12" i="1" s="1"/>
  <c r="R32" i="1"/>
  <c r="Q31" i="1"/>
  <c r="S32" i="1"/>
  <c r="R31" i="1"/>
  <c r="Q30" i="1"/>
  <c r="Q32" i="1"/>
  <c r="S30" i="1"/>
  <c r="S31" i="1"/>
  <c r="R30" i="1"/>
  <c r="G38" i="2"/>
  <c r="F37" i="2"/>
  <c r="K12" i="1" l="1"/>
  <c r="J12" i="1"/>
  <c r="I12" i="1"/>
  <c r="L37" i="2" a="1"/>
  <c r="L39" i="2" l="1"/>
  <c r="N37" i="2"/>
  <c r="N38" i="2"/>
  <c r="M37" i="2"/>
  <c r="N39" i="2"/>
  <c r="L37" i="2"/>
  <c r="M39" i="2"/>
  <c r="L38" i="2"/>
  <c r="M38" i="2"/>
  <c r="P37" i="2" l="1" a="1"/>
  <c r="J37" i="2" a="1"/>
  <c r="J39" i="2" l="1"/>
  <c r="M12" i="2" s="1"/>
  <c r="G13" i="2" s="1"/>
  <c r="J38" i="2"/>
  <c r="L12" i="2" s="1"/>
  <c r="F13" i="2" s="1"/>
  <c r="J37" i="2"/>
  <c r="K12" i="2" s="1"/>
  <c r="E13" i="2" s="1"/>
  <c r="R39" i="2"/>
  <c r="Q38" i="2"/>
  <c r="P37" i="2"/>
  <c r="Q39" i="2"/>
  <c r="P38" i="2"/>
  <c r="P39" i="2"/>
  <c r="R38" i="2"/>
  <c r="R37" i="2"/>
  <c r="Q37" i="2"/>
  <c r="I13" i="2" l="1"/>
  <c r="H13" i="2"/>
  <c r="J13" i="2"/>
</calcChain>
</file>

<file path=xl/sharedStrings.xml><?xml version="1.0" encoding="utf-8"?>
<sst xmlns="http://schemas.openxmlformats.org/spreadsheetml/2006/main" count="89" uniqueCount="36">
  <si>
    <t>x^2-2y+3z-17=0</t>
  </si>
  <si>
    <t>f1</t>
  </si>
  <si>
    <t>2x</t>
  </si>
  <si>
    <t>x-xy-z+7=0</t>
  </si>
  <si>
    <t>f2</t>
  </si>
  <si>
    <t>1-y</t>
  </si>
  <si>
    <t>-</t>
  </si>
  <si>
    <t>x</t>
  </si>
  <si>
    <t>x+y+4z-21=0</t>
  </si>
  <si>
    <t>f3</t>
  </si>
  <si>
    <t>y</t>
  </si>
  <si>
    <t>z</t>
  </si>
  <si>
    <t>h1</t>
  </si>
  <si>
    <t>h2</t>
  </si>
  <si>
    <t>h3</t>
  </si>
  <si>
    <t>Jacobiana</t>
  </si>
  <si>
    <t>F*-1</t>
  </si>
  <si>
    <t xml:space="preserve">Delta </t>
  </si>
  <si>
    <t>Matriz Inversa</t>
  </si>
  <si>
    <t>Matriz Identidad</t>
  </si>
  <si>
    <t>itr</t>
  </si>
  <si>
    <t>x^3+y^3-z^3-129=0</t>
  </si>
  <si>
    <t>3x^2</t>
  </si>
  <si>
    <t>3y^2</t>
  </si>
  <si>
    <t>3z^2</t>
  </si>
  <si>
    <t>x^2+y^2-z^2-9.75=0</t>
  </si>
  <si>
    <t>2y</t>
  </si>
  <si>
    <t>2z</t>
  </si>
  <si>
    <t>x+y-z-9.49=0</t>
  </si>
  <si>
    <t>F(-1)</t>
  </si>
  <si>
    <t>Delta h</t>
  </si>
  <si>
    <t xml:space="preserve">Inversa </t>
  </si>
  <si>
    <t>Identidad</t>
  </si>
  <si>
    <t>ec1</t>
  </si>
  <si>
    <t>ec2</t>
  </si>
  <si>
    <t>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</si>
</sst>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DDAD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1" fillId="4" borderId="1" xfId="0" applyFont="1" applyFill="1" applyBorder="1"/>
    <xf numFmtId="0" fontId="4" fillId="5" borderId="1" xfId="0" applyFont="1" applyFill="1" applyBorder="1"/>
    <xf numFmtId="164" fontId="4" fillId="6" borderId="1" xfId="0" applyNumberFormat="1" applyFont="1" applyFill="1" applyBorder="1"/>
    <xf numFmtId="0" fontId="0" fillId="7" borderId="1" xfId="0" applyFill="1" applyBorder="1"/>
    <xf numFmtId="165" fontId="0" fillId="7" borderId="1" xfId="0" applyNumberFormat="1" applyFill="1" applyBorder="1"/>
    <xf numFmtId="165" fontId="4" fillId="8" borderId="1" xfId="0" applyNumberFormat="1" applyFont="1" applyFill="1" applyBorder="1"/>
    <xf numFmtId="164" fontId="4" fillId="8" borderId="1" xfId="0" applyNumberFormat="1" applyFont="1" applyFill="1" applyBorder="1"/>
    <xf numFmtId="0" fontId="2" fillId="9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3" fillId="0" borderId="0" xfId="0" applyFont="1"/>
    <xf numFmtId="0" fontId="3" fillId="11" borderId="1" xfId="0" applyFont="1" applyFill="1" applyBorder="1"/>
    <xf numFmtId="0" fontId="3" fillId="12" borderId="1" xfId="0" applyFont="1" applyFill="1" applyBorder="1"/>
    <xf numFmtId="164" fontId="3" fillId="12" borderId="1" xfId="0" applyNumberFormat="1" applyFont="1" applyFill="1" applyBorder="1"/>
    <xf numFmtId="16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DDAD6D"/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420872</xdr:colOff>
      <xdr:row>2</xdr:row>
      <xdr:rowOff>131196</xdr:rowOff>
    </xdr:from>
    <xdr:to>
      <xdr:col>17</xdr:col>
      <xdr:colOff>336510</xdr:colOff>
      <xdr:row>13</xdr:row>
      <xdr:rowOff>127267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AD3E3-3377-40B8-81CC-A6DEC12AA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5988" y="529917"/>
          <a:ext cx="2928196" cy="2189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A1E6-87D3-446D-9D40-4BC305FE0CB4}">
  <dimension ref="A1:U36"/>
  <sheetViews>
    <sheetView zoomScale="70" workbookViewId="0">
      <selection activeCell="B4" sqref="B4"/>
    </sheetView>
  </sheetViews>
  <sheetFormatPr baseColWidth="10" defaultRowHeight="15" x14ac:dyDescent="0.25"/>
  <cols>
    <col min="3" max="3" width="7.140625" customWidth="1"/>
    <col min="4" max="4" width="5.7109375" customWidth="1"/>
  </cols>
  <sheetData>
    <row r="1" spans="1:2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5" t="s">
        <v>1</v>
      </c>
      <c r="B3" s="5" t="s">
        <v>21</v>
      </c>
      <c r="D3" s="5"/>
      <c r="E3" s="5"/>
      <c r="F3" s="5"/>
      <c r="G3" s="9" t="s">
        <v>22</v>
      </c>
      <c r="H3" s="9" t="s">
        <v>23</v>
      </c>
      <c r="I3" s="18" t="s">
        <v>6</v>
      </c>
      <c r="J3" s="9" t="s">
        <v>24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5" t="s">
        <v>4</v>
      </c>
      <c r="B4" s="5" t="s">
        <v>25</v>
      </c>
      <c r="D4" s="5"/>
      <c r="E4" s="5"/>
      <c r="F4" s="5"/>
      <c r="G4" s="9" t="s">
        <v>2</v>
      </c>
      <c r="H4" s="9" t="s">
        <v>26</v>
      </c>
      <c r="I4" s="18" t="s">
        <v>6</v>
      </c>
      <c r="J4" s="9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 s="5" t="s">
        <v>9</v>
      </c>
      <c r="B5" s="5" t="s">
        <v>28</v>
      </c>
      <c r="D5" s="5"/>
      <c r="E5" s="5"/>
      <c r="F5" s="5"/>
      <c r="G5" s="9">
        <v>1</v>
      </c>
      <c r="H5" s="9">
        <v>1</v>
      </c>
      <c r="I5" s="18" t="s">
        <v>6</v>
      </c>
      <c r="J5" s="19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25">
      <c r="A7" s="5"/>
      <c r="B7" s="5"/>
      <c r="C7" s="5"/>
      <c r="D7" s="5"/>
      <c r="E7" s="9"/>
      <c r="F7" s="9" t="s">
        <v>7</v>
      </c>
      <c r="G7" s="9" t="s">
        <v>10</v>
      </c>
      <c r="H7" s="9" t="s">
        <v>11</v>
      </c>
      <c r="I7" s="9" t="s">
        <v>1</v>
      </c>
      <c r="J7" s="9" t="s">
        <v>4</v>
      </c>
      <c r="K7" s="9" t="s">
        <v>9</v>
      </c>
      <c r="L7" s="9" t="s">
        <v>12</v>
      </c>
      <c r="M7" s="9" t="s">
        <v>13</v>
      </c>
      <c r="N7" s="9" t="s">
        <v>14</v>
      </c>
      <c r="O7" s="5"/>
      <c r="P7" s="5"/>
      <c r="Q7" s="5"/>
      <c r="R7" s="5"/>
      <c r="S7" s="5"/>
      <c r="T7" s="5"/>
      <c r="U7" s="5"/>
    </row>
    <row r="8" spans="1:21" x14ac:dyDescent="0.25">
      <c r="A8" s="5"/>
      <c r="B8" s="5"/>
      <c r="C8" s="5"/>
      <c r="D8" s="5"/>
      <c r="E8" s="9">
        <v>1</v>
      </c>
      <c r="F8" s="16">
        <v>4</v>
      </c>
      <c r="G8" s="16">
        <v>2</v>
      </c>
      <c r="H8" s="16">
        <v>-3</v>
      </c>
      <c r="I8" s="17">
        <f>F8^3+G8^3-H8^3-129</f>
        <v>-30</v>
      </c>
      <c r="J8" s="17">
        <f>F8^2+G8^2-H8^2-9.75</f>
        <v>1.25</v>
      </c>
      <c r="K8" s="17">
        <f>F8+G8-H8-9.49</f>
        <v>-0.49000000000000021</v>
      </c>
      <c r="L8" s="9">
        <f>K15</f>
        <v>0.45964285714285691</v>
      </c>
      <c r="M8" s="9">
        <f>K16</f>
        <v>-0.47449999999999959</v>
      </c>
      <c r="N8" s="9">
        <f>K17</f>
        <v>-0.50485714285714289</v>
      </c>
      <c r="O8" s="5"/>
      <c r="P8" s="5"/>
      <c r="Q8" s="5"/>
      <c r="R8" s="5"/>
      <c r="S8" s="5"/>
      <c r="T8" s="5"/>
      <c r="U8" s="5"/>
    </row>
    <row r="9" spans="1:21" x14ac:dyDescent="0.25">
      <c r="A9" s="5"/>
      <c r="B9" s="5"/>
      <c r="C9" s="5"/>
      <c r="D9" s="5"/>
      <c r="E9" s="9">
        <v>2</v>
      </c>
      <c r="F9" s="9">
        <f t="shared" ref="F9:H12" si="0">F8+L8</f>
        <v>4.4596428571428568</v>
      </c>
      <c r="G9" s="9">
        <f t="shared" si="0"/>
        <v>1.5255000000000005</v>
      </c>
      <c r="H9" s="9">
        <f t="shared" si="0"/>
        <v>-3.5048571428571429</v>
      </c>
      <c r="I9" s="17">
        <f t="shared" ref="I9:I12" si="1">F9^3+G9^3-H9^3-129</f>
        <v>6.2990408132652931</v>
      </c>
      <c r="J9" s="17">
        <f t="shared" ref="J9:J12" si="2">F9^2+G9^2-H9^2-9.75</f>
        <v>0.18154107142856901</v>
      </c>
      <c r="K9" s="17">
        <f t="shared" ref="K9:K12" si="3">F9+G9-H9-9.49</f>
        <v>0</v>
      </c>
      <c r="L9" s="9">
        <f>K20</f>
        <v>-9.7537312397845799E-2</v>
      </c>
      <c r="M9" s="9">
        <f>K21</f>
        <v>0.13638502583311349</v>
      </c>
      <c r="N9" s="9">
        <f>K22</f>
        <v>3.8847713435267661E-2</v>
      </c>
      <c r="O9" s="5"/>
      <c r="P9" s="5"/>
      <c r="Q9" s="5"/>
      <c r="R9" s="5"/>
      <c r="S9" s="5"/>
      <c r="T9" s="5"/>
      <c r="U9" s="5"/>
    </row>
    <row r="10" spans="1:21" x14ac:dyDescent="0.25">
      <c r="A10" s="5"/>
      <c r="B10" s="5"/>
      <c r="C10" s="5"/>
      <c r="D10" s="5"/>
      <c r="E10" s="9">
        <v>3</v>
      </c>
      <c r="F10" s="9">
        <f t="shared" si="0"/>
        <v>4.3621055447450114</v>
      </c>
      <c r="G10" s="9">
        <f t="shared" si="0"/>
        <v>1.6618850258331139</v>
      </c>
      <c r="H10" s="9">
        <f t="shared" si="0"/>
        <v>-3.4660094294218751</v>
      </c>
      <c r="I10" s="17">
        <f t="shared" si="1"/>
        <v>0.22982604937035944</v>
      </c>
      <c r="J10" s="17">
        <f t="shared" si="2"/>
        <v>2.6605257742149391E-2</v>
      </c>
      <c r="K10" s="17">
        <f t="shared" si="3"/>
        <v>0</v>
      </c>
      <c r="L10" s="10">
        <f>K25</f>
        <v>-4.7596749833455554E-3</v>
      </c>
      <c r="M10" s="10">
        <f>K26</f>
        <v>4.6718305821738882E-3</v>
      </c>
      <c r="N10" s="10">
        <f>K27</f>
        <v>-8.7844401171666316E-5</v>
      </c>
      <c r="O10" s="5"/>
      <c r="P10" s="5"/>
      <c r="Q10" s="5"/>
      <c r="R10" s="5"/>
      <c r="S10" s="5"/>
      <c r="T10" s="5"/>
      <c r="U10" s="5"/>
    </row>
    <row r="11" spans="1:21" x14ac:dyDescent="0.25">
      <c r="A11" s="5"/>
      <c r="B11" s="5"/>
      <c r="C11" s="5"/>
      <c r="D11" s="5"/>
      <c r="E11" s="9">
        <v>4</v>
      </c>
      <c r="F11" s="9">
        <f t="shared" si="0"/>
        <v>4.3573458697616658</v>
      </c>
      <c r="G11" s="9">
        <f t="shared" si="0"/>
        <v>1.6665568564152877</v>
      </c>
      <c r="H11" s="9">
        <f t="shared" si="0"/>
        <v>-3.4660972738230469</v>
      </c>
      <c r="I11" s="17">
        <f t="shared" si="1"/>
        <v>4.0535532846774913E-4</v>
      </c>
      <c r="J11" s="17">
        <f t="shared" si="2"/>
        <v>4.44727902983999E-5</v>
      </c>
      <c r="K11" s="17">
        <f t="shared" si="3"/>
        <v>0</v>
      </c>
      <c r="L11" s="10">
        <f>K30</f>
        <v>-8.3194043398506329E-6</v>
      </c>
      <c r="M11" s="10">
        <f>K31</f>
        <v>8.348505588885967E-6</v>
      </c>
      <c r="N11" s="10">
        <f>K32</f>
        <v>2.9101249035335297E-8</v>
      </c>
      <c r="O11" s="5"/>
      <c r="P11" s="5"/>
      <c r="Q11" s="5"/>
      <c r="R11" s="5"/>
      <c r="S11" s="5"/>
      <c r="T11" s="5"/>
      <c r="U11" s="5"/>
    </row>
    <row r="12" spans="1:21" x14ac:dyDescent="0.25">
      <c r="A12" s="5"/>
      <c r="B12" s="5"/>
      <c r="C12" s="5"/>
      <c r="D12" s="5"/>
      <c r="E12" s="5"/>
      <c r="F12" s="8">
        <f>F11+L11</f>
        <v>4.3573375503573262</v>
      </c>
      <c r="G12" s="6">
        <f t="shared" si="0"/>
        <v>1.6665652049208766</v>
      </c>
      <c r="H12" s="6">
        <f t="shared" si="0"/>
        <v>-3.4660972447217979</v>
      </c>
      <c r="I12" s="7">
        <f t="shared" si="1"/>
        <v>1.2532268556242343E-9</v>
      </c>
      <c r="J12" s="7">
        <f t="shared" si="2"/>
        <v>1.3890755212742079E-10</v>
      </c>
      <c r="K12" s="7">
        <f t="shared" si="3"/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5"/>
      <c r="B14" s="5"/>
      <c r="C14" s="5"/>
      <c r="D14" s="5"/>
      <c r="E14" s="14"/>
      <c r="F14" s="14"/>
      <c r="G14" s="15" t="s">
        <v>15</v>
      </c>
      <c r="H14" s="15"/>
      <c r="I14" s="15"/>
      <c r="J14" s="9" t="s">
        <v>29</v>
      </c>
      <c r="K14" s="9" t="s">
        <v>30</v>
      </c>
      <c r="L14" s="13"/>
      <c r="M14" s="15" t="s">
        <v>31</v>
      </c>
      <c r="N14" s="15"/>
      <c r="O14" s="15"/>
      <c r="P14" s="13"/>
      <c r="Q14" s="15" t="s">
        <v>32</v>
      </c>
      <c r="R14" s="15"/>
      <c r="S14" s="15"/>
      <c r="T14" s="5"/>
      <c r="U14" s="5"/>
    </row>
    <row r="15" spans="1:21" x14ac:dyDescent="0.25">
      <c r="A15" s="5"/>
      <c r="B15" s="5"/>
      <c r="C15" s="9" t="s">
        <v>20</v>
      </c>
      <c r="D15" s="9"/>
      <c r="E15" s="12" t="s">
        <v>7</v>
      </c>
      <c r="F15" s="12">
        <f>F8</f>
        <v>4</v>
      </c>
      <c r="G15" s="12">
        <f>3*F15^2</f>
        <v>48</v>
      </c>
      <c r="H15" s="12">
        <f>3*F16^2</f>
        <v>12</v>
      </c>
      <c r="I15" s="12">
        <f>-3*F17^2</f>
        <v>-27</v>
      </c>
      <c r="J15" s="12">
        <f>-1*I8</f>
        <v>30</v>
      </c>
      <c r="K15" s="12">
        <f t="array" ref="K15:K17">MMULT(M15:O17,J15:J17)</f>
        <v>0.45964285714285691</v>
      </c>
      <c r="L15" s="5"/>
      <c r="M15" s="12">
        <f t="array" ref="M15:O17">MINVERSE(G15:I17)</f>
        <v>2.3809523809523808E-2</v>
      </c>
      <c r="N15" s="12">
        <v>3.5714285714285719E-2</v>
      </c>
      <c r="O15" s="12">
        <v>-0.42857142857142855</v>
      </c>
      <c r="P15" s="5"/>
      <c r="Q15" s="11">
        <f t="array" ref="Q15:S17">MMULT(M15:O17,G15:I17)</f>
        <v>1</v>
      </c>
      <c r="R15" s="11">
        <v>5.5511151231257827E-17</v>
      </c>
      <c r="S15" s="11">
        <v>5.5511151231257827E-17</v>
      </c>
      <c r="T15" s="5"/>
      <c r="U15" s="5"/>
    </row>
    <row r="16" spans="1:21" x14ac:dyDescent="0.25">
      <c r="A16" s="5"/>
      <c r="B16" s="5"/>
      <c r="C16" s="5"/>
      <c r="D16" s="9">
        <v>1</v>
      </c>
      <c r="E16" s="9" t="s">
        <v>10</v>
      </c>
      <c r="F16" s="9">
        <f>G8</f>
        <v>2</v>
      </c>
      <c r="G16" s="9">
        <f>2*F15</f>
        <v>8</v>
      </c>
      <c r="H16" s="9">
        <f>2*F16</f>
        <v>4</v>
      </c>
      <c r="I16" s="9">
        <f>-2*F17</f>
        <v>6</v>
      </c>
      <c r="J16" s="9">
        <f>-1*J8</f>
        <v>-1.25</v>
      </c>
      <c r="K16" s="9">
        <v>-0.47449999999999959</v>
      </c>
      <c r="L16" s="5"/>
      <c r="M16" s="9">
        <v>-3.3333333333333326E-2</v>
      </c>
      <c r="N16" s="9">
        <v>4.9999999999999989E-2</v>
      </c>
      <c r="O16" s="9">
        <v>1.2</v>
      </c>
      <c r="P16" s="5"/>
      <c r="Q16" s="11">
        <v>2.2204460492503131E-16</v>
      </c>
      <c r="R16" s="11">
        <v>1</v>
      </c>
      <c r="S16" s="11">
        <v>-2.2204460492503131E-16</v>
      </c>
      <c r="T16" s="5"/>
      <c r="U16" s="5"/>
    </row>
    <row r="17" spans="1:21" x14ac:dyDescent="0.25">
      <c r="A17" s="5"/>
      <c r="B17" s="5"/>
      <c r="C17" s="5"/>
      <c r="D17" s="5"/>
      <c r="E17" s="9" t="s">
        <v>11</v>
      </c>
      <c r="F17" s="9">
        <f>H8</f>
        <v>-3</v>
      </c>
      <c r="G17" s="9">
        <v>1</v>
      </c>
      <c r="H17" s="9">
        <v>1</v>
      </c>
      <c r="I17" s="9">
        <v>-1</v>
      </c>
      <c r="J17" s="9">
        <f>-1*K8</f>
        <v>0.49000000000000021</v>
      </c>
      <c r="K17" s="9">
        <v>-0.50485714285714289</v>
      </c>
      <c r="L17" s="5"/>
      <c r="M17" s="9">
        <v>-9.5238095238095247E-3</v>
      </c>
      <c r="N17" s="9">
        <v>8.5714285714285715E-2</v>
      </c>
      <c r="O17" s="9">
        <v>-0.22857142857142856</v>
      </c>
      <c r="P17" s="5"/>
      <c r="Q17" s="11">
        <v>-2.7755575615628914E-17</v>
      </c>
      <c r="R17" s="11">
        <v>0</v>
      </c>
      <c r="S17" s="11">
        <v>0.99999999999999989</v>
      </c>
      <c r="T17" s="5"/>
      <c r="U17" s="5"/>
    </row>
    <row r="18" spans="1:2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5"/>
      <c r="B20" s="5"/>
      <c r="C20" s="9" t="s">
        <v>20</v>
      </c>
      <c r="D20" s="9"/>
      <c r="E20" s="9" t="s">
        <v>7</v>
      </c>
      <c r="F20" s="9">
        <f>F9</f>
        <v>4.4596428571428568</v>
      </c>
      <c r="G20" s="9">
        <f>3*F20^2</f>
        <v>59.665243239795906</v>
      </c>
      <c r="H20" s="9">
        <f>3*F21^2</f>
        <v>6.9814507500000049</v>
      </c>
      <c r="I20" s="9">
        <f>-3*F22^2</f>
        <v>-36.852070775510207</v>
      </c>
      <c r="J20" s="9">
        <f>-1*I9</f>
        <v>-6.2990408132652931</v>
      </c>
      <c r="K20" s="9">
        <f t="array" ref="K20:K22">MMULT(M20:O22,J20:J22)</f>
        <v>-9.7537312397845799E-2</v>
      </c>
      <c r="L20" s="5"/>
      <c r="M20" s="9">
        <f t="array" ref="M20:O22">MINVERSE(G20:I22)</f>
        <v>1.4263922607061398E-2</v>
      </c>
      <c r="N20" s="9">
        <v>4.2350095646172682E-2</v>
      </c>
      <c r="O20" s="9">
        <v>-0.22879301499948368</v>
      </c>
      <c r="P20" s="5"/>
      <c r="Q20" s="11">
        <f t="array" ref="Q20:S22">MMULT(M20:O22,G20:I22)</f>
        <v>1</v>
      </c>
      <c r="R20" s="11">
        <v>2.7755575615628914E-17</v>
      </c>
      <c r="S20" s="11">
        <v>0</v>
      </c>
      <c r="T20" s="5"/>
      <c r="U20" s="5"/>
    </row>
    <row r="21" spans="1:21" x14ac:dyDescent="0.25">
      <c r="A21" s="5"/>
      <c r="B21" s="5"/>
      <c r="C21" s="5"/>
      <c r="D21" s="9">
        <v>2</v>
      </c>
      <c r="E21" s="9" t="s">
        <v>10</v>
      </c>
      <c r="F21" s="9">
        <f>G9</f>
        <v>1.5255000000000005</v>
      </c>
      <c r="G21" s="9">
        <f>2*F20</f>
        <v>8.9192857142857136</v>
      </c>
      <c r="H21" s="9">
        <f>2*F21</f>
        <v>3.051000000000001</v>
      </c>
      <c r="I21" s="9">
        <f>-2*F22</f>
        <v>7.0097142857142858</v>
      </c>
      <c r="J21" s="9">
        <f>-1*J9</f>
        <v>-0.18154107142856901</v>
      </c>
      <c r="K21" s="9">
        <v>0.13638502583311349</v>
      </c>
      <c r="L21" s="5"/>
      <c r="M21" s="9">
        <v>-2.2583885870857898E-2</v>
      </c>
      <c r="N21" s="9">
        <v>3.2344157403831134E-2</v>
      </c>
      <c r="O21" s="9">
        <v>1.0589862627119264</v>
      </c>
      <c r="P21" s="5"/>
      <c r="Q21" s="11">
        <v>-4.4408920985006262E-16</v>
      </c>
      <c r="R21" s="11">
        <v>0.99999999999999989</v>
      </c>
      <c r="S21" s="11">
        <v>4.4408920985006262E-16</v>
      </c>
      <c r="T21" s="5"/>
      <c r="U21" s="5"/>
    </row>
    <row r="22" spans="1:21" x14ac:dyDescent="0.25">
      <c r="A22" s="5"/>
      <c r="B22" s="5"/>
      <c r="C22" s="5"/>
      <c r="D22" s="5"/>
      <c r="E22" s="9" t="s">
        <v>11</v>
      </c>
      <c r="F22" s="9">
        <f>H9</f>
        <v>-3.5048571428571429</v>
      </c>
      <c r="G22" s="9">
        <v>1</v>
      </c>
      <c r="H22" s="9">
        <v>1</v>
      </c>
      <c r="I22" s="9">
        <v>-1</v>
      </c>
      <c r="J22" s="9">
        <f>-1*K9</f>
        <v>0</v>
      </c>
      <c r="K22" s="9">
        <v>3.8847713435267661E-2</v>
      </c>
      <c r="L22" s="5"/>
      <c r="M22" s="9">
        <v>-8.3199632637964913E-3</v>
      </c>
      <c r="N22" s="9">
        <v>7.4694253050003823E-2</v>
      </c>
      <c r="O22" s="9">
        <v>-0.16980675228755718</v>
      </c>
      <c r="P22" s="5"/>
      <c r="Q22" s="11">
        <v>1.3877787807814457E-16</v>
      </c>
      <c r="R22" s="11">
        <v>5.5511151231257827E-17</v>
      </c>
      <c r="S22" s="11">
        <v>1</v>
      </c>
      <c r="T22" s="5"/>
      <c r="U22" s="5"/>
    </row>
    <row r="23" spans="1:2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25">
      <c r="A25" s="5"/>
      <c r="B25" s="5"/>
      <c r="C25" s="9" t="s">
        <v>20</v>
      </c>
      <c r="D25" s="9"/>
      <c r="E25" s="9" t="s">
        <v>7</v>
      </c>
      <c r="F25" s="9">
        <f>F10</f>
        <v>4.3621055447450114</v>
      </c>
      <c r="G25" s="9">
        <f>3*F25^2</f>
        <v>57.083894350485515</v>
      </c>
      <c r="H25" s="9">
        <f>3*F26^2</f>
        <v>8.2855855172649893</v>
      </c>
      <c r="I25" s="9">
        <f>-3*F27^2</f>
        <v>-36.039664094524056</v>
      </c>
      <c r="J25" s="9">
        <f>-1*I10</f>
        <v>-0.22982604937035944</v>
      </c>
      <c r="K25" s="10">
        <f t="array" ref="K25:K27">MMULT(M25:O27,J25:J27)</f>
        <v>-4.7596749833455554E-3</v>
      </c>
      <c r="L25" s="5"/>
      <c r="M25" s="9">
        <f t="array" ref="M25:O27">MINVERSE(G25:I27)</f>
        <v>1.5769659513820391E-2</v>
      </c>
      <c r="N25" s="9">
        <v>4.2675641347753576E-2</v>
      </c>
      <c r="O25" s="9">
        <v>-0.27250488112722254</v>
      </c>
      <c r="P25" s="5"/>
      <c r="Q25" s="11">
        <f t="array" ref="Q25:S27">MMULT(M25:O27,G25:I27)</f>
        <v>1</v>
      </c>
      <c r="R25" s="11">
        <v>5.5511151231257827E-17</v>
      </c>
      <c r="S25" s="11">
        <v>0</v>
      </c>
      <c r="T25" s="5"/>
      <c r="U25" s="5"/>
    </row>
    <row r="26" spans="1:21" x14ac:dyDescent="0.25">
      <c r="A26" s="5"/>
      <c r="B26" s="5"/>
      <c r="C26" s="5"/>
      <c r="D26" s="9">
        <v>3</v>
      </c>
      <c r="E26" s="9" t="s">
        <v>10</v>
      </c>
      <c r="F26" s="9">
        <f>G10</f>
        <v>1.6618850258331139</v>
      </c>
      <c r="G26" s="9">
        <f>2*F25</f>
        <v>8.7242110894900229</v>
      </c>
      <c r="H26" s="9">
        <f>2*F26</f>
        <v>3.3237700516662279</v>
      </c>
      <c r="I26" s="9">
        <f>-2*F27</f>
        <v>6.9320188588437501</v>
      </c>
      <c r="J26" s="9">
        <f>-1*J10</f>
        <v>-2.6605257742149391E-2</v>
      </c>
      <c r="K26" s="10">
        <v>4.6718305821738882E-3</v>
      </c>
      <c r="L26" s="5"/>
      <c r="M26" s="9">
        <v>-2.4073566422792566E-2</v>
      </c>
      <c r="N26" s="9">
        <v>3.235834403015684E-2</v>
      </c>
      <c r="O26" s="9">
        <v>1.0919118984926588</v>
      </c>
      <c r="P26" s="5"/>
      <c r="Q26" s="11">
        <v>0</v>
      </c>
      <c r="R26" s="11">
        <v>1</v>
      </c>
      <c r="S26" s="11">
        <v>-2.2204460492503131E-16</v>
      </c>
      <c r="T26" s="5"/>
      <c r="U26" s="5"/>
    </row>
    <row r="27" spans="1:21" x14ac:dyDescent="0.25">
      <c r="A27" s="5"/>
      <c r="B27" s="5"/>
      <c r="C27" s="5"/>
      <c r="D27" s="5"/>
      <c r="E27" s="9" t="s">
        <v>11</v>
      </c>
      <c r="F27" s="9">
        <f>H10</f>
        <v>-3.4660094294218751</v>
      </c>
      <c r="G27" s="9">
        <v>1</v>
      </c>
      <c r="H27" s="9">
        <v>1</v>
      </c>
      <c r="I27" s="9">
        <v>-1</v>
      </c>
      <c r="J27" s="9">
        <f>-1*K10</f>
        <v>0</v>
      </c>
      <c r="K27" s="10">
        <v>-8.7844401171666316E-5</v>
      </c>
      <c r="L27" s="5"/>
      <c r="M27" s="9">
        <v>-8.303906908972182E-3</v>
      </c>
      <c r="N27" s="9">
        <v>7.5033985377910437E-2</v>
      </c>
      <c r="O27" s="9">
        <v>-0.18059298263456375</v>
      </c>
      <c r="P27" s="5"/>
      <c r="Q27" s="11">
        <v>-1.1102230246251565E-16</v>
      </c>
      <c r="R27" s="11">
        <v>0</v>
      </c>
      <c r="S27" s="11">
        <v>1</v>
      </c>
      <c r="T27" s="5"/>
      <c r="U27" s="5"/>
    </row>
    <row r="28" spans="1:2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5"/>
      <c r="B30" s="5"/>
      <c r="C30" s="9" t="s">
        <v>20</v>
      </c>
      <c r="D30" s="9"/>
      <c r="E30" s="9" t="s">
        <v>7</v>
      </c>
      <c r="F30" s="9">
        <f>F11</f>
        <v>4.3573458697616658</v>
      </c>
      <c r="G30" s="9">
        <f>3*F30^2</f>
        <v>56.959389086187144</v>
      </c>
      <c r="H30" s="9">
        <f>3*F31^2</f>
        <v>8.3322352669944184</v>
      </c>
      <c r="I30" s="9">
        <f>-3*F32^2</f>
        <v>-36.041490934810675</v>
      </c>
      <c r="J30" s="11">
        <f>-1*I11</f>
        <v>-4.0535532846774913E-4</v>
      </c>
      <c r="K30" s="10">
        <f t="array" ref="K30:K32">MMULT(M30:O32,J30:J32)</f>
        <v>-8.3194043398506329E-6</v>
      </c>
      <c r="L30" s="5"/>
      <c r="M30" s="9">
        <f t="array" ref="M30:O32">MINVERSE(G30:I32)</f>
        <v>1.5834383854103327E-2</v>
      </c>
      <c r="N30" s="9">
        <v>4.2741920595311678E-2</v>
      </c>
      <c r="O30" s="9">
        <v>-0.27439949322923562</v>
      </c>
      <c r="P30" s="5"/>
      <c r="Q30" s="11">
        <f t="array" ref="Q30:S32">MMULT(M30:O32,G30:I32)</f>
        <v>1.0000000000000004</v>
      </c>
      <c r="R30" s="11">
        <v>1.1102230246251565E-16</v>
      </c>
      <c r="S30" s="11">
        <v>-5.5511151231257827E-17</v>
      </c>
      <c r="T30" s="5"/>
      <c r="U30" s="5"/>
    </row>
    <row r="31" spans="1:21" x14ac:dyDescent="0.25">
      <c r="A31" s="5"/>
      <c r="B31" s="5"/>
      <c r="C31" s="5"/>
      <c r="D31" s="9">
        <v>4</v>
      </c>
      <c r="E31" s="9" t="s">
        <v>10</v>
      </c>
      <c r="F31" s="9">
        <f>G11</f>
        <v>1.6665568564152877</v>
      </c>
      <c r="G31" s="9">
        <f>2*F30</f>
        <v>8.7146917395233316</v>
      </c>
      <c r="H31" s="9">
        <f>2*F31</f>
        <v>3.3331137128305754</v>
      </c>
      <c r="I31" s="9">
        <f>-2*F32</f>
        <v>6.9321945476460938</v>
      </c>
      <c r="J31" s="11">
        <f>-1*J11</f>
        <v>-4.44727902983999E-5</v>
      </c>
      <c r="K31" s="10">
        <v>8.348505588885967E-6</v>
      </c>
      <c r="L31" s="5"/>
      <c r="M31" s="9">
        <v>-2.4135544428457483E-2</v>
      </c>
      <c r="N31" s="9">
        <v>3.2266155126115331E-2</v>
      </c>
      <c r="O31" s="9">
        <v>1.0935562703637305</v>
      </c>
      <c r="P31" s="5"/>
      <c r="Q31" s="11">
        <v>0</v>
      </c>
      <c r="R31" s="11">
        <v>1</v>
      </c>
      <c r="S31" s="11">
        <v>0</v>
      </c>
      <c r="T31" s="5"/>
      <c r="U31" s="5"/>
    </row>
    <row r="32" spans="1:21" x14ac:dyDescent="0.25">
      <c r="A32" s="5"/>
      <c r="B32" s="5"/>
      <c r="C32" s="5"/>
      <c r="D32" s="5"/>
      <c r="E32" s="9" t="s">
        <v>11</v>
      </c>
      <c r="F32" s="9">
        <f>H11</f>
        <v>-3.4660972738230469</v>
      </c>
      <c r="G32" s="9">
        <v>1</v>
      </c>
      <c r="H32" s="9">
        <v>1</v>
      </c>
      <c r="I32" s="9">
        <v>-1</v>
      </c>
      <c r="J32" s="11">
        <f>-1*K11</f>
        <v>0</v>
      </c>
      <c r="K32" s="10">
        <v>2.9101249035335297E-8</v>
      </c>
      <c r="L32" s="5"/>
      <c r="M32" s="9">
        <v>-8.3011605743541599E-3</v>
      </c>
      <c r="N32" s="9">
        <v>7.5008075721427009E-2</v>
      </c>
      <c r="O32" s="9">
        <v>-0.18084322286550514</v>
      </c>
      <c r="P32" s="5"/>
      <c r="Q32" s="11">
        <v>5.5511151231257827E-17</v>
      </c>
      <c r="R32" s="11">
        <v>5.5511151231257827E-17</v>
      </c>
      <c r="S32" s="11">
        <v>1</v>
      </c>
      <c r="T32" s="5"/>
      <c r="U32" s="5"/>
    </row>
    <row r="33" spans="1:2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</sheetData>
  <mergeCells count="3">
    <mergeCell ref="G14:I14"/>
    <mergeCell ref="M14:O14"/>
    <mergeCell ref="Q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8221-0030-4E38-B040-E9073C3DE98A}">
  <dimension ref="A3:R39"/>
  <sheetViews>
    <sheetView tabSelected="1" topLeftCell="A3" zoomScale="78" workbookViewId="0">
      <selection activeCell="W41" sqref="W41"/>
    </sheetView>
  </sheetViews>
  <sheetFormatPr baseColWidth="10" defaultRowHeight="15" x14ac:dyDescent="0.25"/>
  <cols>
    <col min="9" max="9" width="12" customWidth="1"/>
  </cols>
  <sheetData>
    <row r="3" spans="1:18" x14ac:dyDescent="0.25">
      <c r="A3" s="20" t="s">
        <v>33</v>
      </c>
      <c r="B3" s="21" t="s">
        <v>0</v>
      </c>
      <c r="C3" s="21"/>
      <c r="F3" s="31" t="s">
        <v>2</v>
      </c>
      <c r="G3" s="31"/>
      <c r="H3" s="31">
        <v>-2</v>
      </c>
      <c r="I3" s="31">
        <v>3</v>
      </c>
    </row>
    <row r="4" spans="1:18" x14ac:dyDescent="0.25">
      <c r="A4" s="20" t="s">
        <v>34</v>
      </c>
      <c r="B4" s="21" t="s">
        <v>3</v>
      </c>
      <c r="C4" s="21"/>
      <c r="F4" s="31" t="s">
        <v>5</v>
      </c>
      <c r="G4" s="31" t="s">
        <v>6</v>
      </c>
      <c r="H4" s="31" t="s">
        <v>7</v>
      </c>
      <c r="I4" s="31">
        <v>-1</v>
      </c>
    </row>
    <row r="5" spans="1:18" x14ac:dyDescent="0.25">
      <c r="A5" s="20" t="s">
        <v>35</v>
      </c>
      <c r="B5" s="21" t="s">
        <v>8</v>
      </c>
      <c r="C5" s="21"/>
      <c r="F5" s="31">
        <v>1</v>
      </c>
      <c r="G5" s="31"/>
      <c r="H5" s="31">
        <v>1</v>
      </c>
      <c r="I5" s="31">
        <v>4</v>
      </c>
    </row>
    <row r="7" spans="1:18" x14ac:dyDescent="0.25">
      <c r="D7" s="1"/>
      <c r="E7" s="24" t="s">
        <v>7</v>
      </c>
      <c r="F7" s="24" t="s">
        <v>10</v>
      </c>
      <c r="G7" s="24" t="s">
        <v>11</v>
      </c>
      <c r="H7" s="24" t="s">
        <v>1</v>
      </c>
      <c r="I7" s="24" t="s">
        <v>4</v>
      </c>
      <c r="J7" s="24" t="s">
        <v>9</v>
      </c>
      <c r="K7" s="24" t="s">
        <v>12</v>
      </c>
      <c r="L7" s="24" t="s">
        <v>13</v>
      </c>
      <c r="M7" s="24" t="s">
        <v>14</v>
      </c>
    </row>
    <row r="8" spans="1:18" x14ac:dyDescent="0.25">
      <c r="D8" s="23">
        <v>1</v>
      </c>
      <c r="E8" s="25">
        <v>5</v>
      </c>
      <c r="F8" s="25">
        <v>5</v>
      </c>
      <c r="G8" s="25">
        <v>5</v>
      </c>
      <c r="H8" s="26">
        <f>E8^2-2*F8+3*G8-17</f>
        <v>13</v>
      </c>
      <c r="I8" s="26">
        <f>E8-F8*E8-G8+7</f>
        <v>-18</v>
      </c>
      <c r="J8" s="26">
        <f>E8+F8+4*G8-21</f>
        <v>9</v>
      </c>
      <c r="K8" s="27">
        <f>J17</f>
        <v>-1.3456221198156681</v>
      </c>
      <c r="L8" s="27">
        <f>J18</f>
        <v>-2.2534562211981566</v>
      </c>
      <c r="M8" s="27">
        <f>J19</f>
        <v>-1.3502304147465438</v>
      </c>
    </row>
    <row r="9" spans="1:18" x14ac:dyDescent="0.25">
      <c r="D9" s="23">
        <v>2</v>
      </c>
      <c r="E9" s="1">
        <f>E8+K8</f>
        <v>3.6543778801843319</v>
      </c>
      <c r="F9" s="1">
        <f>F8+L8</f>
        <v>2.7465437788018434</v>
      </c>
      <c r="G9" s="1">
        <f>G8+M8</f>
        <v>3.6497695852534564</v>
      </c>
      <c r="H9" s="26">
        <f t="shared" ref="H9:H13" si="0">E9^2-2*F9+3*G9-17</f>
        <v>1.810698889337214</v>
      </c>
      <c r="I9" s="26">
        <f t="shared" ref="I9:I13" si="1">E9-F9*E9-G9+7</f>
        <v>-3.0323005372804701</v>
      </c>
      <c r="J9" s="26">
        <f t="shared" ref="J9:J13" si="2">E9+F9+4*G9-21</f>
        <v>0</v>
      </c>
      <c r="K9" s="27">
        <f>J22</f>
        <v>-0.54844734372429405</v>
      </c>
      <c r="L9" s="27">
        <f>J23</f>
        <v>-0.64961210384486978</v>
      </c>
      <c r="M9" s="27">
        <f>J24</f>
        <v>0.29951486189229093</v>
      </c>
    </row>
    <row r="10" spans="1:18" x14ac:dyDescent="0.25">
      <c r="D10" s="23">
        <v>3</v>
      </c>
      <c r="E10" s="1">
        <f t="shared" ref="E10:G13" si="3">E9+K9</f>
        <v>3.105930536460038</v>
      </c>
      <c r="F10" s="1">
        <f t="shared" si="3"/>
        <v>2.0969316749569735</v>
      </c>
      <c r="G10" s="1">
        <f t="shared" si="3"/>
        <v>3.9492844471457476</v>
      </c>
      <c r="H10" s="26">
        <f t="shared" si="0"/>
        <v>0.30079448883823545</v>
      </c>
      <c r="I10" s="26">
        <f t="shared" si="1"/>
        <v>-0.35627803280486869</v>
      </c>
      <c r="J10" s="26">
        <f t="shared" si="2"/>
        <v>0</v>
      </c>
      <c r="K10" s="28">
        <f>J27</f>
        <v>-0.10256791525443493</v>
      </c>
      <c r="L10" s="28">
        <f>J28</f>
        <v>-9.4333532662010167E-2</v>
      </c>
      <c r="M10" s="28">
        <f>J29</f>
        <v>4.9225361979111273E-2</v>
      </c>
    </row>
    <row r="11" spans="1:18" x14ac:dyDescent="0.25">
      <c r="D11" s="23">
        <v>4</v>
      </c>
      <c r="E11" s="1">
        <f t="shared" si="3"/>
        <v>3.003362621205603</v>
      </c>
      <c r="F11" s="1">
        <f t="shared" si="3"/>
        <v>2.0025981422949632</v>
      </c>
      <c r="G11" s="1">
        <f t="shared" si="3"/>
        <v>3.998509809124859</v>
      </c>
      <c r="H11" s="26">
        <f t="shared" si="0"/>
        <v>1.0520177239641271E-2</v>
      </c>
      <c r="I11" s="26">
        <f t="shared" si="1"/>
        <v>-9.6755937837276207E-3</v>
      </c>
      <c r="J11" s="26">
        <f t="shared" si="2"/>
        <v>0</v>
      </c>
      <c r="K11" s="28">
        <f>J32</f>
        <v>-3.3592870224948977E-3</v>
      </c>
      <c r="L11" s="28">
        <f>J33</f>
        <v>-2.5958805992771054E-3</v>
      </c>
      <c r="M11" s="28">
        <f>J34</f>
        <v>1.4887919054430009E-3</v>
      </c>
    </row>
    <row r="12" spans="1:18" x14ac:dyDescent="0.25">
      <c r="D12" s="23">
        <v>5</v>
      </c>
      <c r="E12" s="1">
        <f t="shared" si="3"/>
        <v>3.0000033341831083</v>
      </c>
      <c r="F12" s="1">
        <f t="shared" si="3"/>
        <v>2.0000022616956863</v>
      </c>
      <c r="G12" s="1">
        <f t="shared" si="3"/>
        <v>3.9999986010303021</v>
      </c>
      <c r="H12" s="26">
        <f t="shared" si="0"/>
        <v>1.1284809300349252E-5</v>
      </c>
      <c r="I12" s="26">
        <f t="shared" si="1"/>
        <v>-8.7203080099129693E-6</v>
      </c>
      <c r="J12" s="26">
        <f t="shared" si="2"/>
        <v>0</v>
      </c>
      <c r="K12" s="28">
        <f>J37</f>
        <v>-3.3341799991545329E-6</v>
      </c>
      <c r="L12" s="28">
        <f>J38</f>
        <v>-2.2616937922710215E-6</v>
      </c>
      <c r="M12" s="28">
        <f>J39</f>
        <v>1.3989684478563885E-6</v>
      </c>
    </row>
    <row r="13" spans="1:18" x14ac:dyDescent="0.25">
      <c r="D13" s="23">
        <v>6</v>
      </c>
      <c r="E13" s="29">
        <f t="shared" si="3"/>
        <v>3.0000000000031091</v>
      </c>
      <c r="F13" s="29">
        <f t="shared" si="3"/>
        <v>2.000000000001894</v>
      </c>
      <c r="G13" s="29">
        <f t="shared" si="3"/>
        <v>3.9999999999987499</v>
      </c>
      <c r="H13" s="30">
        <f t="shared" si="0"/>
        <v>1.1116441100966767E-11</v>
      </c>
      <c r="I13" s="30">
        <f t="shared" si="1"/>
        <v>-7.5406347832540632E-12</v>
      </c>
      <c r="J13" s="30">
        <f t="shared" si="2"/>
        <v>0</v>
      </c>
    </row>
    <row r="16" spans="1:18" x14ac:dyDescent="0.25">
      <c r="F16" s="32" t="s">
        <v>15</v>
      </c>
      <c r="G16" s="32"/>
      <c r="H16" s="32"/>
      <c r="I16" s="33" t="s">
        <v>16</v>
      </c>
      <c r="J16" s="33" t="s">
        <v>17</v>
      </c>
      <c r="L16" s="32" t="s">
        <v>18</v>
      </c>
      <c r="M16" s="32"/>
      <c r="N16" s="32"/>
      <c r="O16" s="34"/>
      <c r="P16" s="32" t="s">
        <v>19</v>
      </c>
      <c r="Q16" s="32"/>
      <c r="R16" s="32"/>
    </row>
    <row r="17" spans="2:18" x14ac:dyDescent="0.25">
      <c r="B17" s="22" t="s">
        <v>20</v>
      </c>
      <c r="C17" s="22"/>
      <c r="D17" s="22" t="s">
        <v>7</v>
      </c>
      <c r="E17" s="1">
        <f>E8</f>
        <v>5</v>
      </c>
      <c r="F17" s="35">
        <f>2*E17</f>
        <v>10</v>
      </c>
      <c r="G17" s="35">
        <v>-2</v>
      </c>
      <c r="H17" s="35">
        <v>3</v>
      </c>
      <c r="I17" s="36">
        <f>-1*H8</f>
        <v>-13</v>
      </c>
      <c r="J17" s="1">
        <f t="array" ref="J17:J19">MMULT(L17:N19,I17:I19)</f>
        <v>-1.3456221198156681</v>
      </c>
      <c r="L17" s="1">
        <f t="array" ref="L17:N19">MINVERSE(F17:H19)</f>
        <v>8.755760368663594E-2</v>
      </c>
      <c r="M17" s="1">
        <v>-5.0691244239631339E-2</v>
      </c>
      <c r="N17" s="1">
        <v>-7.83410138248848E-2</v>
      </c>
      <c r="P17" s="38">
        <f t="array" ref="P17:R19">MMULT(L17:N19,F17:H19)</f>
        <v>1</v>
      </c>
      <c r="Q17" s="3">
        <v>1.3877787807814457E-17</v>
      </c>
      <c r="R17" s="3">
        <v>-5.5511151231257827E-17</v>
      </c>
    </row>
    <row r="18" spans="2:18" x14ac:dyDescent="0.25">
      <c r="B18" s="5"/>
      <c r="C18" s="22">
        <v>1</v>
      </c>
      <c r="D18" s="22" t="s">
        <v>10</v>
      </c>
      <c r="E18" s="1">
        <f>F8</f>
        <v>5</v>
      </c>
      <c r="F18" s="35">
        <f>1-E18</f>
        <v>-4</v>
      </c>
      <c r="G18" s="35">
        <f>-E17</f>
        <v>-5</v>
      </c>
      <c r="H18" s="35">
        <v>-1</v>
      </c>
      <c r="I18" s="36">
        <f>-1*I8</f>
        <v>18</v>
      </c>
      <c r="J18" s="1">
        <v>-2.2534562211981566</v>
      </c>
      <c r="L18" s="1">
        <v>-6.9124423963133647E-2</v>
      </c>
      <c r="M18" s="1">
        <v>-0.17050691244239632</v>
      </c>
      <c r="N18" s="1">
        <v>9.2165898617511607E-3</v>
      </c>
      <c r="P18" s="3">
        <v>-6.2450045135165055E-17</v>
      </c>
      <c r="Q18" s="38">
        <v>1</v>
      </c>
      <c r="R18" s="3">
        <v>2.7755575615628914E-17</v>
      </c>
    </row>
    <row r="19" spans="2:18" x14ac:dyDescent="0.25">
      <c r="B19" s="5"/>
      <c r="C19" s="5"/>
      <c r="D19" s="22" t="s">
        <v>11</v>
      </c>
      <c r="E19" s="1">
        <f>G8</f>
        <v>5</v>
      </c>
      <c r="F19" s="35">
        <v>1</v>
      </c>
      <c r="G19" s="35">
        <v>1</v>
      </c>
      <c r="H19" s="35">
        <v>4</v>
      </c>
      <c r="I19" s="36">
        <f>-1*J8</f>
        <v>-9</v>
      </c>
      <c r="J19" s="1">
        <v>-1.3502304147465438</v>
      </c>
      <c r="L19" s="1">
        <v>-4.6082949308755778E-3</v>
      </c>
      <c r="M19" s="1">
        <v>5.5299539170506909E-2</v>
      </c>
      <c r="N19" s="1">
        <v>0.26728110599078342</v>
      </c>
      <c r="P19" s="3">
        <v>0</v>
      </c>
      <c r="Q19" s="3">
        <v>5.5511151231257827E-17</v>
      </c>
      <c r="R19" s="38">
        <v>1</v>
      </c>
    </row>
    <row r="20" spans="2:18" x14ac:dyDescent="0.25">
      <c r="B20" s="5"/>
      <c r="C20" s="5"/>
      <c r="D20" s="5"/>
    </row>
    <row r="21" spans="2:18" x14ac:dyDescent="0.25">
      <c r="B21" s="5"/>
      <c r="C21" s="5"/>
      <c r="D21" s="5"/>
    </row>
    <row r="22" spans="2:18" x14ac:dyDescent="0.25">
      <c r="B22" s="22" t="s">
        <v>20</v>
      </c>
      <c r="C22" s="22"/>
      <c r="D22" s="22" t="s">
        <v>7</v>
      </c>
      <c r="E22" s="1">
        <f>E9</f>
        <v>3.6543778801843319</v>
      </c>
      <c r="F22" s="35">
        <f>2*E22</f>
        <v>7.3087557603686637</v>
      </c>
      <c r="G22" s="35">
        <v>-2</v>
      </c>
      <c r="H22" s="35">
        <v>3</v>
      </c>
      <c r="I22" s="36">
        <f>-1*H9</f>
        <v>-1.810698889337214</v>
      </c>
      <c r="J22" s="1">
        <f t="array" ref="J22:J24">MMULT(L22:N24,I22:I24)</f>
        <v>-0.54844734372429405</v>
      </c>
      <c r="L22" s="1">
        <f t="array" ref="L22:N24">MINVERSE(F22:H24)</f>
        <v>0.12873924738630627</v>
      </c>
      <c r="M22" s="1">
        <v>-0.10399342927618041</v>
      </c>
      <c r="N22" s="1">
        <v>-0.12255279285877481</v>
      </c>
      <c r="P22" s="38">
        <f t="array" ref="P22:R24">MMULT(L22:N24,F22:H24)</f>
        <v>0.99999999999999978</v>
      </c>
      <c r="Q22" s="3">
        <v>4.163336342344337E-17</v>
      </c>
      <c r="R22" s="3">
        <v>-5.5511151231257827E-17</v>
      </c>
    </row>
    <row r="23" spans="2:18" x14ac:dyDescent="0.25">
      <c r="B23" s="5"/>
      <c r="C23" s="22">
        <v>2</v>
      </c>
      <c r="D23" s="22" t="s">
        <v>10</v>
      </c>
      <c r="E23" s="1">
        <f>F9</f>
        <v>2.7465437788018434</v>
      </c>
      <c r="F23" s="35">
        <f>1-E23</f>
        <v>-1.7465437788018434</v>
      </c>
      <c r="G23" s="35">
        <f>-E22</f>
        <v>-3.6543778801843319</v>
      </c>
      <c r="H23" s="35">
        <v>-1</v>
      </c>
      <c r="I23" s="36">
        <f>-1*I9</f>
        <v>3.0323005372804701</v>
      </c>
      <c r="J23" s="1">
        <v>-0.64961210384486978</v>
      </c>
      <c r="L23" s="1">
        <v>-5.6592988952559015E-2</v>
      </c>
      <c r="M23" s="1">
        <v>-0.24802454665659618</v>
      </c>
      <c r="N23" s="1">
        <v>-1.956139494972978E-2</v>
      </c>
      <c r="P23" s="3">
        <v>-3.1225022567582528E-17</v>
      </c>
      <c r="Q23" s="38">
        <v>1.0000000000000002</v>
      </c>
      <c r="R23" s="3">
        <v>1.3877787807814457E-17</v>
      </c>
    </row>
    <row r="24" spans="2:18" x14ac:dyDescent="0.25">
      <c r="B24" s="5"/>
      <c r="C24" s="5"/>
      <c r="D24" s="22" t="s">
        <v>11</v>
      </c>
      <c r="E24" s="1">
        <f>G9</f>
        <v>3.6497695852534564</v>
      </c>
      <c r="F24" s="35">
        <v>1</v>
      </c>
      <c r="G24" s="35">
        <v>1</v>
      </c>
      <c r="H24" s="35">
        <v>4</v>
      </c>
      <c r="I24" s="36">
        <f>-1*J9</f>
        <v>0</v>
      </c>
      <c r="J24" s="1">
        <v>0.29951486189229093</v>
      </c>
      <c r="L24" s="1">
        <v>-1.803656460843682E-2</v>
      </c>
      <c r="M24" s="1">
        <v>8.8004493983194126E-2</v>
      </c>
      <c r="N24" s="1">
        <v>0.28552854695212615</v>
      </c>
      <c r="P24" s="3">
        <v>0</v>
      </c>
      <c r="Q24" s="3">
        <v>0</v>
      </c>
      <c r="R24" s="38">
        <v>1</v>
      </c>
    </row>
    <row r="25" spans="2:18" x14ac:dyDescent="0.25">
      <c r="B25" s="5"/>
      <c r="C25" s="5"/>
      <c r="D25" s="5"/>
    </row>
    <row r="26" spans="2:18" x14ac:dyDescent="0.25">
      <c r="B26" s="5"/>
      <c r="C26" s="5"/>
      <c r="D26" s="5"/>
    </row>
    <row r="27" spans="2:18" x14ac:dyDescent="0.25">
      <c r="B27" s="22" t="s">
        <v>20</v>
      </c>
      <c r="C27" s="22"/>
      <c r="D27" s="22" t="s">
        <v>7</v>
      </c>
      <c r="E27" s="1">
        <f>E10</f>
        <v>3.105930536460038</v>
      </c>
      <c r="F27" s="35">
        <f>2*E27</f>
        <v>6.2118610729200761</v>
      </c>
      <c r="G27" s="35">
        <v>-2</v>
      </c>
      <c r="H27" s="35">
        <v>3</v>
      </c>
      <c r="I27" s="36">
        <f>-1*H10</f>
        <v>-0.30079448883823545</v>
      </c>
      <c r="J27" s="2">
        <f t="array" ref="J27:J29">MMULT(L27:N29,I27:I29)</f>
        <v>-0.10256791525443493</v>
      </c>
      <c r="L27" s="1">
        <f t="array" ref="L27:N29">MINVERSE(F27:H29)</f>
        <v>0.15930215856224061</v>
      </c>
      <c r="M27" s="1">
        <v>-0.1533934143192322</v>
      </c>
      <c r="N27" s="1">
        <v>-0.15782497250148853</v>
      </c>
      <c r="P27" s="38">
        <f t="array" ref="P27:R29">MMULT(L27:N29,F27:H29)</f>
        <v>0.99999999999999989</v>
      </c>
      <c r="Q27" s="3">
        <v>0</v>
      </c>
      <c r="R27" s="3">
        <v>0</v>
      </c>
    </row>
    <row r="28" spans="2:18" x14ac:dyDescent="0.25">
      <c r="B28" s="5"/>
      <c r="C28" s="22">
        <v>3</v>
      </c>
      <c r="D28" s="22" t="s">
        <v>10</v>
      </c>
      <c r="E28" s="1">
        <f>F10</f>
        <v>2.0969316749569735</v>
      </c>
      <c r="F28" s="35">
        <f>1-E28</f>
        <v>-1.0969316749569735</v>
      </c>
      <c r="G28" s="35">
        <f>-E27</f>
        <v>-3.105930536460038</v>
      </c>
      <c r="H28" s="35">
        <v>-1</v>
      </c>
      <c r="I28" s="36">
        <f>-1*I10</f>
        <v>0.35627803280486869</v>
      </c>
      <c r="J28" s="2">
        <v>-9.4333532662010167E-2</v>
      </c>
      <c r="L28" s="1">
        <v>-4.7241360478820493E-2</v>
      </c>
      <c r="M28" s="1">
        <v>-0.30465946127727833</v>
      </c>
      <c r="N28" s="1">
        <v>-4.0733844960204213E-2</v>
      </c>
      <c r="P28" s="3">
        <v>-5.5511151231257827E-17</v>
      </c>
      <c r="Q28" s="38">
        <v>1.0000000000000002</v>
      </c>
      <c r="R28" s="3">
        <v>0</v>
      </c>
    </row>
    <row r="29" spans="2:18" x14ac:dyDescent="0.25">
      <c r="B29" s="5"/>
      <c r="C29" s="5"/>
      <c r="D29" s="22" t="s">
        <v>11</v>
      </c>
      <c r="E29" s="1">
        <f>G10</f>
        <v>3.9492844471457476</v>
      </c>
      <c r="F29" s="35">
        <v>1</v>
      </c>
      <c r="G29" s="35">
        <v>1</v>
      </c>
      <c r="H29" s="35">
        <v>4</v>
      </c>
      <c r="I29" s="36">
        <f>-1*J10</f>
        <v>0</v>
      </c>
      <c r="J29" s="2">
        <v>4.9225361979111273E-2</v>
      </c>
      <c r="K29" s="4"/>
      <c r="L29" s="1">
        <v>-2.8015199520855034E-2</v>
      </c>
      <c r="M29" s="1">
        <v>0.11451321889912763</v>
      </c>
      <c r="N29" s="1">
        <v>0.2996397043654232</v>
      </c>
      <c r="P29" s="3">
        <v>0</v>
      </c>
      <c r="Q29" s="3">
        <v>5.5511151231257827E-17</v>
      </c>
      <c r="R29" s="38">
        <v>1</v>
      </c>
    </row>
    <row r="30" spans="2:18" x14ac:dyDescent="0.25">
      <c r="B30" s="5"/>
      <c r="C30" s="5"/>
      <c r="D30" s="5"/>
    </row>
    <row r="31" spans="2:18" x14ac:dyDescent="0.25">
      <c r="B31" s="5"/>
      <c r="C31" s="5"/>
      <c r="D31" s="5"/>
    </row>
    <row r="32" spans="2:18" x14ac:dyDescent="0.25">
      <c r="B32" s="22" t="s">
        <v>20</v>
      </c>
      <c r="C32" s="22"/>
      <c r="D32" s="22" t="s">
        <v>7</v>
      </c>
      <c r="E32" s="1">
        <f>E11</f>
        <v>3.003362621205603</v>
      </c>
      <c r="F32" s="35">
        <f>2*E32</f>
        <v>6.0067252424112061</v>
      </c>
      <c r="G32" s="35">
        <v>-2</v>
      </c>
      <c r="H32" s="35">
        <v>3</v>
      </c>
      <c r="I32" s="37">
        <f>-1*H11</f>
        <v>-1.0520177239641271E-2</v>
      </c>
      <c r="J32" s="2">
        <f t="array" ref="J32:J34">MMULT(L32:N34,I32:I34)</f>
        <v>-3.3592870224948977E-3</v>
      </c>
      <c r="L32" s="1">
        <f t="array" ref="L32:N34">MINVERSE(F32:H34)</f>
        <v>0.16643354173045968</v>
      </c>
      <c r="M32" s="1">
        <v>-0.16623028010685942</v>
      </c>
      <c r="N32" s="1">
        <v>-0.16638272632455964</v>
      </c>
      <c r="P32" s="38">
        <f t="array" ref="P32:R34">MMULT(L32:N34,F32:H34)</f>
        <v>1</v>
      </c>
      <c r="Q32" s="3">
        <v>-1.1102230246251565E-16</v>
      </c>
      <c r="R32" s="3">
        <v>0</v>
      </c>
    </row>
    <row r="33" spans="2:18" x14ac:dyDescent="0.25">
      <c r="B33" s="5"/>
      <c r="C33" s="22">
        <v>4</v>
      </c>
      <c r="D33" s="22" t="s">
        <v>10</v>
      </c>
      <c r="E33" s="1">
        <f>F11</f>
        <v>2.0025981422949632</v>
      </c>
      <c r="F33" s="35">
        <f>1-E33</f>
        <v>-1.0025981422949632</v>
      </c>
      <c r="G33" s="35">
        <f>-E32</f>
        <v>-3.003362621205603</v>
      </c>
      <c r="H33" s="35">
        <v>-1</v>
      </c>
      <c r="I33" s="37">
        <f>-1*I11</f>
        <v>9.6755937837276207E-3</v>
      </c>
      <c r="J33" s="2">
        <v>-2.5958805992771054E-3</v>
      </c>
      <c r="L33" s="1">
        <v>-4.5492581818761382E-2</v>
      </c>
      <c r="M33" s="1">
        <v>-0.31775523981484122</v>
      </c>
      <c r="N33" s="1">
        <v>-4.5319373589639285E-2</v>
      </c>
      <c r="P33" s="3">
        <v>-6.9388939039072284E-18</v>
      </c>
      <c r="Q33" s="38">
        <v>1</v>
      </c>
      <c r="R33" s="3">
        <v>-8.3266726846886741E-17</v>
      </c>
    </row>
    <row r="34" spans="2:18" x14ac:dyDescent="0.25">
      <c r="B34" s="5"/>
      <c r="C34" s="5"/>
      <c r="D34" s="22" t="s">
        <v>11</v>
      </c>
      <c r="E34" s="1">
        <f>G11</f>
        <v>3.998509809124859</v>
      </c>
      <c r="F34" s="35">
        <v>1</v>
      </c>
      <c r="G34" s="35">
        <v>1</v>
      </c>
      <c r="H34" s="35">
        <v>4</v>
      </c>
      <c r="I34" s="37">
        <f>-1*J11</f>
        <v>0</v>
      </c>
      <c r="J34" s="2">
        <v>1.4887919054430009E-3</v>
      </c>
      <c r="L34" s="1">
        <v>-3.0235239977924579E-2</v>
      </c>
      <c r="M34" s="1">
        <v>0.12099637998042517</v>
      </c>
      <c r="N34" s="1">
        <v>0.30292552497854974</v>
      </c>
      <c r="P34" s="3">
        <v>0</v>
      </c>
      <c r="Q34" s="3">
        <v>0</v>
      </c>
      <c r="R34" s="38">
        <v>1</v>
      </c>
    </row>
    <row r="35" spans="2:18" x14ac:dyDescent="0.25">
      <c r="B35" s="5"/>
      <c r="C35" s="5"/>
      <c r="D35" s="5"/>
    </row>
    <row r="36" spans="2:18" x14ac:dyDescent="0.25">
      <c r="B36" s="5"/>
      <c r="C36" s="5"/>
      <c r="D36" s="5"/>
    </row>
    <row r="37" spans="2:18" x14ac:dyDescent="0.25">
      <c r="B37" s="22" t="s">
        <v>20</v>
      </c>
      <c r="C37" s="22"/>
      <c r="D37" s="22" t="s">
        <v>7</v>
      </c>
      <c r="E37" s="2">
        <f>E12</f>
        <v>3.0000033341831083</v>
      </c>
      <c r="F37" s="35">
        <f>2*E37</f>
        <v>6.0000066683662165</v>
      </c>
      <c r="G37" s="35">
        <v>-2</v>
      </c>
      <c r="H37" s="35">
        <v>3</v>
      </c>
      <c r="I37" s="36">
        <f>-1*H12</f>
        <v>-1.1284809300349252E-5</v>
      </c>
      <c r="J37" s="2">
        <f t="array" ref="J37:J39">MMULT(L37:N39,I37:I39)</f>
        <v>-3.3341799991545329E-6</v>
      </c>
      <c r="L37" s="1">
        <f t="array" ref="L37:N39">MINVERSE(F37:H39)</f>
        <v>0.16666644386869792</v>
      </c>
      <c r="M37" s="1">
        <v>-0.1666662417975095</v>
      </c>
      <c r="N37" s="1">
        <v>-0.16666639335090083</v>
      </c>
      <c r="P37" s="38">
        <f t="array" ref="P37:R39">MMULT(L37:N39,F37:H39)</f>
        <v>1</v>
      </c>
      <c r="Q37" s="3">
        <v>-5.5511151231257827E-17</v>
      </c>
      <c r="R37" s="3">
        <v>0</v>
      </c>
    </row>
    <row r="38" spans="2:18" x14ac:dyDescent="0.25">
      <c r="B38" s="5"/>
      <c r="C38" s="22">
        <v>5</v>
      </c>
      <c r="D38" s="22" t="s">
        <v>10</v>
      </c>
      <c r="E38" s="1">
        <f>F12</f>
        <v>2.0000022616956863</v>
      </c>
      <c r="F38" s="35">
        <f>1-E38</f>
        <v>-1.0000022616956863</v>
      </c>
      <c r="G38" s="35">
        <f>-E37</f>
        <v>-3.0000033341831083</v>
      </c>
      <c r="H38" s="35">
        <v>-1</v>
      </c>
      <c r="I38" s="36">
        <f>-1*I12</f>
        <v>8.7203080099129693E-6</v>
      </c>
      <c r="J38" s="2">
        <v>-2.2616937922710215E-6</v>
      </c>
      <c r="L38" s="1">
        <v>-4.5454566653255361E-2</v>
      </c>
      <c r="M38" s="1">
        <v>-0.31818141121034949</v>
      </c>
      <c r="N38" s="1">
        <v>-4.5454427812645852E-2</v>
      </c>
      <c r="P38" s="3">
        <v>6.9388939039072284E-18</v>
      </c>
      <c r="Q38" s="38">
        <v>1</v>
      </c>
      <c r="R38" s="3">
        <v>0</v>
      </c>
    </row>
    <row r="39" spans="2:18" x14ac:dyDescent="0.25">
      <c r="B39" s="5"/>
      <c r="C39" s="5"/>
      <c r="D39" s="22" t="s">
        <v>11</v>
      </c>
      <c r="E39" s="1">
        <f>G12</f>
        <v>3.9999986010303021</v>
      </c>
      <c r="F39" s="35">
        <v>1</v>
      </c>
      <c r="G39" s="35">
        <v>1</v>
      </c>
      <c r="H39" s="35">
        <v>4</v>
      </c>
      <c r="I39" s="36">
        <f>-1*J12</f>
        <v>0</v>
      </c>
      <c r="J39" s="2">
        <v>1.3989684478563885E-6</v>
      </c>
      <c r="L39" s="1">
        <v>-3.0302969303860637E-2</v>
      </c>
      <c r="M39" s="1">
        <v>0.12121191325196475</v>
      </c>
      <c r="N39" s="1">
        <v>0.3030302052908867</v>
      </c>
      <c r="P39" s="3">
        <v>5.5511151231257827E-17</v>
      </c>
      <c r="Q39" s="3">
        <v>5.5511151231257827E-17</v>
      </c>
      <c r="R39" s="38">
        <v>1.0000000000000002</v>
      </c>
    </row>
  </sheetData>
  <mergeCells count="6">
    <mergeCell ref="B5:C5"/>
    <mergeCell ref="B4:C4"/>
    <mergeCell ref="B3:C3"/>
    <mergeCell ref="F16:H16"/>
    <mergeCell ref="L16:N16"/>
    <mergeCell ref="P16:R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2020-11-02T05:52:04Z</dcterms:created>
  <dcterms:modified xsi:type="dcterms:W3CDTF">2020-11-02T06:26:02Z</dcterms:modified>
</cp:coreProperties>
</file>