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https://expoguadalajara-my.sharepoint.com/personal/irodriguez_expoguadalajara_mx/Documents/01.CONTROL DOCUMENTAL/3.-COMERCIALIZACIÓN/"/>
    </mc:Choice>
  </mc:AlternateContent>
  <xr:revisionPtr revIDLastSave="416" documentId="8_{426AC32B-63F1-49D2-AA51-5CC950E62519}" xr6:coauthVersionLast="47" xr6:coauthVersionMax="47" xr10:uidLastSave="{11266608-E1E4-431E-BBED-4B4255BFCD76}"/>
  <bookViews>
    <workbookView xWindow="-120" yWindow="-120" windowWidth="29040" windowHeight="15840" tabRatio="926" firstSheet="1" activeTab="1" xr2:uid="{00000000-000D-0000-FFFF-FFFF00000000}"/>
  </bookViews>
  <sheets>
    <sheet name="Solicitud A&amp;B español" sheetId="36" state="hidden" r:id="rId1"/>
    <sheet name="Español" sheetId="42" r:id="rId2"/>
    <sheet name="Inglés" sheetId="43" r:id="rId3"/>
    <sheet name="Catering F&amp;B English" sheetId="38" state="hidden" r:id="rId4"/>
    <sheet name="Informe de compatibilidad" sheetId="35" state="hidden" r:id="rId5"/>
  </sheets>
  <definedNames>
    <definedName name="_xlnm.Print_Area" localSheetId="3">'Catering F&amp;B English'!$A$1:$L$181</definedName>
    <definedName name="_xlnm.Print_Area" localSheetId="2">Inglés!$A$1:$M$241</definedName>
    <definedName name="_xlnm.Print_Area" localSheetId="0">'Solicitud A&amp;B español'!$A$1:$L$176</definedName>
    <definedName name="_xlnm.Print_Titles" localSheetId="3">'Catering F&amp;B English'!$37:$37</definedName>
    <definedName name="_xlnm.Print_Titles" localSheetId="0">'Solicitud A&amp;B español'!$34:$34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94" i="43" l="1"/>
  <c r="M37" i="42"/>
  <c r="M77" i="42" l="1"/>
  <c r="M133" i="43" l="1"/>
  <c r="M172" i="43"/>
  <c r="M171" i="43"/>
  <c r="M170" i="43"/>
  <c r="M169" i="43"/>
  <c r="M168" i="43"/>
  <c r="M167" i="43"/>
  <c r="M166" i="43"/>
  <c r="M165" i="43"/>
  <c r="M164" i="43"/>
  <c r="M163" i="43"/>
  <c r="M162" i="43"/>
  <c r="M161" i="43"/>
  <c r="M160" i="43"/>
  <c r="M159" i="43"/>
  <c r="M157" i="43"/>
  <c r="M156" i="43"/>
  <c r="M155" i="43"/>
  <c r="M154" i="43"/>
  <c r="M153" i="43"/>
  <c r="M152" i="43"/>
  <c r="M151" i="43"/>
  <c r="M150" i="43"/>
  <c r="M149" i="43"/>
  <c r="M148" i="43"/>
  <c r="M147" i="43"/>
  <c r="M146" i="43"/>
  <c r="M145" i="43"/>
  <c r="M144" i="43"/>
  <c r="M143" i="43"/>
  <c r="M142" i="43"/>
  <c r="M141" i="43"/>
  <c r="M139" i="43"/>
  <c r="M138" i="43"/>
  <c r="M137" i="43"/>
  <c r="M136" i="43"/>
  <c r="M135" i="43"/>
  <c r="M132" i="43"/>
  <c r="M131" i="43"/>
  <c r="M130" i="43"/>
  <c r="M129" i="43"/>
  <c r="M128" i="43"/>
  <c r="M127" i="43"/>
  <c r="M126" i="43"/>
  <c r="M125" i="43"/>
  <c r="M124" i="43"/>
  <c r="M123" i="43"/>
  <c r="M121" i="43"/>
  <c r="M120" i="43"/>
  <c r="M118" i="43"/>
  <c r="M117" i="43"/>
  <c r="M116" i="43"/>
  <c r="M114" i="43"/>
  <c r="M113" i="43"/>
  <c r="M112" i="43"/>
  <c r="M111" i="43"/>
  <c r="M108" i="43"/>
  <c r="M107" i="43"/>
  <c r="M106" i="43"/>
  <c r="M105" i="43"/>
  <c r="M104" i="43"/>
  <c r="M103" i="43"/>
  <c r="M101" i="43"/>
  <c r="M100" i="43"/>
  <c r="M98" i="43"/>
  <c r="M97" i="43"/>
  <c r="M96" i="43"/>
  <c r="M95" i="43"/>
  <c r="M94" i="43"/>
  <c r="M93" i="43"/>
  <c r="M92" i="43"/>
  <c r="M91" i="43"/>
  <c r="M90" i="43"/>
  <c r="M89" i="43"/>
  <c r="M87" i="43"/>
  <c r="M86" i="43"/>
  <c r="M85" i="43"/>
  <c r="M82" i="43"/>
  <c r="M81" i="43"/>
  <c r="M80" i="43"/>
  <c r="M79" i="43"/>
  <c r="M78" i="43"/>
  <c r="M77" i="43"/>
  <c r="M76" i="43"/>
  <c r="M75" i="43"/>
  <c r="M74" i="43"/>
  <c r="M73" i="43"/>
  <c r="M72" i="43"/>
  <c r="M71" i="43"/>
  <c r="M70" i="43"/>
  <c r="M69" i="43"/>
  <c r="M68" i="43"/>
  <c r="M67" i="43"/>
  <c r="M66" i="43"/>
  <c r="M65" i="43"/>
  <c r="M64" i="43"/>
  <c r="M63" i="43"/>
  <c r="M62" i="43"/>
  <c r="M61" i="43"/>
  <c r="M60" i="43"/>
  <c r="M59" i="43"/>
  <c r="M58" i="43"/>
  <c r="M57" i="43"/>
  <c r="M56" i="43"/>
  <c r="M55" i="43"/>
  <c r="M54" i="43"/>
  <c r="M53" i="43"/>
  <c r="M52" i="43"/>
  <c r="M51" i="43"/>
  <c r="M50" i="43"/>
  <c r="M49" i="43"/>
  <c r="M48" i="43"/>
  <c r="M47" i="43"/>
  <c r="M46" i="43"/>
  <c r="M45" i="43"/>
  <c r="M44" i="43"/>
  <c r="M43" i="43"/>
  <c r="M42" i="43"/>
  <c r="M41" i="43"/>
  <c r="M40" i="43"/>
  <c r="M39" i="43"/>
  <c r="M38" i="43"/>
  <c r="M37" i="43"/>
  <c r="M169" i="42"/>
  <c r="M158" i="42"/>
  <c r="M159" i="42"/>
  <c r="M160" i="42"/>
  <c r="M166" i="42"/>
  <c r="M167" i="42"/>
  <c r="M168" i="42"/>
  <c r="M144" i="42"/>
  <c r="M145" i="42"/>
  <c r="M146" i="42"/>
  <c r="M152" i="42"/>
  <c r="M153" i="42"/>
  <c r="M135" i="42"/>
  <c r="M136" i="42"/>
  <c r="M127" i="42"/>
  <c r="M128" i="42"/>
  <c r="M129" i="42"/>
  <c r="M113" i="42"/>
  <c r="M111" i="42"/>
  <c r="M104" i="42"/>
  <c r="M105" i="42"/>
  <c r="M108" i="42"/>
  <c r="M103" i="42"/>
  <c r="M100" i="42"/>
  <c r="M97" i="42"/>
  <c r="M96" i="42"/>
  <c r="M90" i="42"/>
  <c r="M91" i="42"/>
  <c r="M94" i="42"/>
  <c r="M95" i="42"/>
  <c r="M98" i="42"/>
  <c r="M89" i="42"/>
  <c r="M87" i="42"/>
  <c r="M85" i="42"/>
  <c r="M81" i="42"/>
  <c r="M82" i="42"/>
  <c r="M78" i="42"/>
  <c r="M79" i="42"/>
  <c r="M80" i="42"/>
  <c r="M68" i="42"/>
  <c r="M69" i="42"/>
  <c r="M70" i="42"/>
  <c r="M71" i="42"/>
  <c r="M72" i="42"/>
  <c r="M73" i="42"/>
  <c r="M74" i="42"/>
  <c r="M75" i="42"/>
  <c r="M76" i="42"/>
  <c r="M54" i="42"/>
  <c r="M55" i="42"/>
  <c r="M56" i="42"/>
  <c r="M57" i="42"/>
  <c r="M58" i="42"/>
  <c r="M59" i="42"/>
  <c r="M60" i="42"/>
  <c r="M61" i="42"/>
  <c r="M62" i="42"/>
  <c r="M63" i="42"/>
  <c r="M64" i="42"/>
  <c r="M65" i="42"/>
  <c r="M66" i="42"/>
  <c r="M67" i="42"/>
  <c r="M46" i="42"/>
  <c r="M47" i="42"/>
  <c r="M48" i="42"/>
  <c r="M49" i="42"/>
  <c r="M50" i="42"/>
  <c r="M51" i="42"/>
  <c r="M52" i="42"/>
  <c r="M53" i="42"/>
  <c r="M38" i="42"/>
  <c r="M39" i="42"/>
  <c r="M40" i="42"/>
  <c r="M41" i="42"/>
  <c r="M42" i="42"/>
  <c r="M43" i="42"/>
  <c r="M44" i="42"/>
  <c r="M45" i="42"/>
  <c r="M171" i="42"/>
  <c r="M170" i="42"/>
  <c r="M165" i="42"/>
  <c r="M164" i="42"/>
  <c r="M163" i="42"/>
  <c r="M162" i="42"/>
  <c r="M161" i="42"/>
  <c r="M156" i="42"/>
  <c r="M155" i="42"/>
  <c r="M154" i="42"/>
  <c r="M151" i="42"/>
  <c r="M150" i="42"/>
  <c r="M149" i="42"/>
  <c r="M148" i="42"/>
  <c r="M147" i="42"/>
  <c r="M143" i="42"/>
  <c r="M142" i="42"/>
  <c r="M141" i="42"/>
  <c r="M140" i="42"/>
  <c r="M138" i="42"/>
  <c r="M137" i="42"/>
  <c r="M134" i="42"/>
  <c r="M132" i="42"/>
  <c r="M131" i="42"/>
  <c r="M130" i="42"/>
  <c r="M126" i="42"/>
  <c r="M125" i="42"/>
  <c r="M124" i="42"/>
  <c r="M123" i="42"/>
  <c r="M121" i="42"/>
  <c r="M120" i="42"/>
  <c r="M118" i="42"/>
  <c r="M117" i="42"/>
  <c r="M116" i="42"/>
  <c r="M114" i="42"/>
  <c r="M112" i="42"/>
  <c r="M107" i="42"/>
  <c r="M106" i="42"/>
  <c r="M101" i="42"/>
  <c r="M93" i="42"/>
  <c r="M92" i="42"/>
  <c r="M86" i="42"/>
  <c r="M193" i="42" l="1"/>
  <c r="M195" i="42" s="1"/>
  <c r="M197" i="42" s="1"/>
  <c r="M196" i="43"/>
  <c r="M198" i="43" s="1"/>
  <c r="E144" i="38" l="1"/>
  <c r="L144" i="38" s="1"/>
  <c r="L143" i="38"/>
  <c r="E141" i="38"/>
  <c r="L141" i="38" s="1"/>
  <c r="E140" i="38"/>
  <c r="L140" i="38" s="1"/>
  <c r="E139" i="38"/>
  <c r="L139" i="38" s="1"/>
  <c r="E138" i="38"/>
  <c r="L138" i="38" s="1"/>
  <c r="L137" i="38"/>
  <c r="E137" i="38"/>
  <c r="E136" i="38"/>
  <c r="L136" i="38" s="1"/>
  <c r="L135" i="38"/>
  <c r="E135" i="38"/>
  <c r="E134" i="38"/>
  <c r="L134" i="38" s="1"/>
  <c r="E133" i="38"/>
  <c r="L133" i="38" s="1"/>
  <c r="E132" i="38"/>
  <c r="L132" i="38" s="1"/>
  <c r="E131" i="38"/>
  <c r="L131" i="38" s="1"/>
  <c r="E130" i="38"/>
  <c r="L130" i="38" s="1"/>
  <c r="E128" i="38"/>
  <c r="L128" i="38" s="1"/>
  <c r="E127" i="38"/>
  <c r="L126" i="38" s="1"/>
  <c r="L124" i="38"/>
  <c r="L123" i="38"/>
  <c r="L122" i="38"/>
  <c r="L121" i="38"/>
  <c r="L120" i="38"/>
  <c r="L119" i="38"/>
  <c r="E118" i="38"/>
  <c r="L118" i="38" s="1"/>
  <c r="E117" i="38"/>
  <c r="E116" i="38"/>
  <c r="L116" i="38" s="1"/>
  <c r="E115" i="38"/>
  <c r="L115" i="38" s="1"/>
  <c r="E114" i="38"/>
  <c r="L114" i="38" s="1"/>
  <c r="E112" i="38"/>
  <c r="L112" i="38" s="1"/>
  <c r="E110" i="38"/>
  <c r="L110" i="38" s="1"/>
  <c r="L107" i="38"/>
  <c r="E106" i="38"/>
  <c r="L106" i="38" s="1"/>
  <c r="E104" i="38"/>
  <c r="L104" i="38" s="1"/>
  <c r="E103" i="38"/>
  <c r="L103" i="38" s="1"/>
  <c r="E102" i="38"/>
  <c r="L102" i="38" s="1"/>
  <c r="K101" i="38"/>
  <c r="K100" i="38"/>
  <c r="L97" i="38"/>
  <c r="E97" i="38"/>
  <c r="E96" i="38"/>
  <c r="L96" i="38" s="1"/>
  <c r="L93" i="38"/>
  <c r="L92" i="38"/>
  <c r="L91" i="38"/>
  <c r="L90" i="38"/>
  <c r="L89" i="38"/>
  <c r="L88" i="38"/>
  <c r="L86" i="38"/>
  <c r="E85" i="38"/>
  <c r="L85" i="38" s="1"/>
  <c r="L84" i="38"/>
  <c r="E84" i="38"/>
  <c r="E82" i="38"/>
  <c r="L82" i="38" s="1"/>
  <c r="E81" i="38"/>
  <c r="L81" i="38" s="1"/>
  <c r="E80" i="38"/>
  <c r="L80" i="38" s="1"/>
  <c r="E79" i="38"/>
  <c r="L79" i="38" s="1"/>
  <c r="E78" i="38"/>
  <c r="L78" i="38" s="1"/>
  <c r="E77" i="38"/>
  <c r="L77" i="38" s="1"/>
  <c r="E76" i="38"/>
  <c r="L76" i="38" s="1"/>
  <c r="E75" i="38"/>
  <c r="L75" i="38" s="1"/>
  <c r="E74" i="38"/>
  <c r="L74" i="38" s="1"/>
  <c r="E73" i="38"/>
  <c r="L73" i="38" s="1"/>
  <c r="L71" i="38"/>
  <c r="L70" i="38"/>
  <c r="L69" i="38"/>
  <c r="E63" i="38"/>
  <c r="E62" i="38"/>
  <c r="E61" i="38"/>
  <c r="E60" i="38"/>
  <c r="E59" i="38"/>
  <c r="E58" i="38"/>
  <c r="K57" i="38"/>
  <c r="K56" i="38"/>
  <c r="K55" i="38"/>
  <c r="E54" i="38"/>
  <c r="E53" i="38"/>
  <c r="E52" i="38"/>
  <c r="E51" i="38"/>
  <c r="E50" i="38"/>
  <c r="L47" i="38"/>
  <c r="L46" i="38"/>
  <c r="E45" i="38"/>
  <c r="E44" i="38"/>
  <c r="E43" i="38"/>
  <c r="E42" i="38"/>
  <c r="L42" i="38" s="1"/>
  <c r="E41" i="38"/>
  <c r="L41" i="38" s="1"/>
  <c r="E40" i="38"/>
  <c r="L40" i="38" s="1"/>
  <c r="E39" i="38"/>
  <c r="L39" i="38" s="1"/>
  <c r="L38" i="38"/>
  <c r="E38" i="38"/>
  <c r="E141" i="36"/>
  <c r="L141" i="36" s="1"/>
  <c r="L140" i="36"/>
  <c r="E138" i="36"/>
  <c r="L138" i="36" s="1"/>
  <c r="E137" i="36"/>
  <c r="L137" i="36" s="1"/>
  <c r="E136" i="36"/>
  <c r="L136" i="36" s="1"/>
  <c r="L135" i="36"/>
  <c r="E135" i="36"/>
  <c r="E134" i="36"/>
  <c r="L134" i="36" s="1"/>
  <c r="L133" i="36"/>
  <c r="E133" i="36"/>
  <c r="L131" i="36"/>
  <c r="L130" i="36"/>
  <c r="L129" i="36"/>
  <c r="L128" i="36"/>
  <c r="L127" i="36"/>
  <c r="L126" i="36"/>
  <c r="L125" i="36"/>
  <c r="L124" i="36"/>
  <c r="E123" i="36"/>
  <c r="L123" i="36" s="1"/>
  <c r="E121" i="36"/>
  <c r="L121" i="36" s="1"/>
  <c r="E120" i="36"/>
  <c r="L120" i="36" s="1"/>
  <c r="E119" i="36"/>
  <c r="L119" i="36" s="1"/>
  <c r="E117" i="36"/>
  <c r="L117" i="36" s="1"/>
  <c r="E115" i="36"/>
  <c r="L115" i="36" s="1"/>
  <c r="L111" i="36"/>
  <c r="E110" i="36"/>
  <c r="L110" i="36" s="1"/>
  <c r="E109" i="36"/>
  <c r="L109" i="36" s="1"/>
  <c r="E108" i="36"/>
  <c r="L108" i="36" s="1"/>
  <c r="E106" i="36"/>
  <c r="L106" i="36" s="1"/>
  <c r="E105" i="36"/>
  <c r="L105" i="36" s="1"/>
  <c r="E104" i="36"/>
  <c r="L104" i="36" s="1"/>
  <c r="E103" i="36"/>
  <c r="L103" i="36" s="1"/>
  <c r="E102" i="36"/>
  <c r="L102" i="36" s="1"/>
  <c r="E101" i="36"/>
  <c r="L101" i="36" s="1"/>
  <c r="L99" i="36"/>
  <c r="E96" i="36"/>
  <c r="L96" i="36" s="1"/>
  <c r="E95" i="36"/>
  <c r="L95" i="36" s="1"/>
  <c r="E94" i="36"/>
  <c r="L94" i="36" s="1"/>
  <c r="L90" i="36"/>
  <c r="L89" i="36"/>
  <c r="L88" i="36"/>
  <c r="L87" i="36"/>
  <c r="L86" i="36"/>
  <c r="L85" i="36"/>
  <c r="L84" i="36"/>
  <c r="L83" i="36"/>
  <c r="L82" i="36"/>
  <c r="E81" i="36"/>
  <c r="L81" i="36" s="1"/>
  <c r="L80" i="36"/>
  <c r="L79" i="36"/>
  <c r="L78" i="36"/>
  <c r="L77" i="36"/>
  <c r="E75" i="36"/>
  <c r="L75" i="36" s="1"/>
  <c r="E74" i="36"/>
  <c r="L74" i="36" s="1"/>
  <c r="E73" i="36"/>
  <c r="L73" i="36" s="1"/>
  <c r="L72" i="36"/>
  <c r="E71" i="36"/>
  <c r="L71" i="36" s="1"/>
  <c r="E70" i="36"/>
  <c r="L70" i="36" s="1"/>
  <c r="E69" i="36"/>
  <c r="L69" i="36" s="1"/>
  <c r="E68" i="36"/>
  <c r="L68" i="36" s="1"/>
  <c r="E64" i="36"/>
  <c r="L64" i="36" s="1"/>
  <c r="L63" i="36"/>
  <c r="E63" i="36"/>
  <c r="E62" i="36"/>
  <c r="L62" i="36" s="1"/>
  <c r="L61" i="36"/>
  <c r="E61" i="36"/>
  <c r="E60" i="36"/>
  <c r="L60" i="36" s="1"/>
  <c r="E59" i="36"/>
  <c r="L59" i="36" s="1"/>
  <c r="E58" i="36"/>
  <c r="L58" i="36" s="1"/>
  <c r="E57" i="36"/>
  <c r="L57" i="36" s="1"/>
  <c r="E56" i="36"/>
  <c r="L56" i="36" s="1"/>
  <c r="E55" i="36"/>
  <c r="L55" i="36" s="1"/>
  <c r="E54" i="36"/>
  <c r="L54" i="36" s="1"/>
  <c r="E51" i="36"/>
  <c r="L51" i="36" s="1"/>
  <c r="E50" i="36"/>
  <c r="L50" i="36" s="1"/>
  <c r="E49" i="36"/>
  <c r="L49" i="36" s="1"/>
  <c r="E48" i="36"/>
  <c r="L48" i="36" s="1"/>
  <c r="E47" i="36"/>
  <c r="L47" i="36" s="1"/>
  <c r="E46" i="36"/>
  <c r="L46" i="36" s="1"/>
  <c r="L45" i="36"/>
  <c r="E45" i="36"/>
  <c r="E44" i="36"/>
  <c r="L44" i="36" s="1"/>
  <c r="L43" i="36"/>
  <c r="E43" i="36"/>
  <c r="E42" i="36"/>
  <c r="L42" i="36" s="1"/>
  <c r="E41" i="36"/>
  <c r="L41" i="36" s="1"/>
  <c r="E40" i="36"/>
  <c r="L40" i="36" s="1"/>
  <c r="L39" i="36"/>
  <c r="E38" i="36"/>
  <c r="L38" i="36" s="1"/>
  <c r="E37" i="36"/>
  <c r="L37" i="36" s="1"/>
  <c r="E36" i="36"/>
  <c r="L36" i="36" s="1"/>
  <c r="L35" i="36"/>
  <c r="L165" i="36" l="1"/>
  <c r="L173" i="38"/>
  <c r="L164" i="36"/>
  <c r="L163" i="36"/>
  <c r="L171" i="38"/>
  <c r="L127" i="38"/>
  <c r="L172" i="38" s="1"/>
  <c r="L166" i="36" l="1"/>
  <c r="L167" i="36" s="1"/>
  <c r="L168" i="36" s="1"/>
  <c r="L174" i="38"/>
  <c r="L169" i="36" l="1"/>
  <c r="L175" i="38"/>
  <c r="L176" i="38"/>
</calcChain>
</file>

<file path=xl/sharedStrings.xml><?xml version="1.0" encoding="utf-8"?>
<sst xmlns="http://schemas.openxmlformats.org/spreadsheetml/2006/main" count="1655" uniqueCount="970">
  <si>
    <t>Total</t>
  </si>
  <si>
    <t>Whisky</t>
  </si>
  <si>
    <t>botella 3/4  Lt</t>
  </si>
  <si>
    <t xml:space="preserve">Vodka </t>
  </si>
  <si>
    <t xml:space="preserve">Tequila </t>
  </si>
  <si>
    <t>E-mail:</t>
  </si>
  <si>
    <t>Smirnoff</t>
  </si>
  <si>
    <t>15 kgs.</t>
  </si>
  <si>
    <t>Appleton Especial</t>
  </si>
  <si>
    <t>Appleton Blanco</t>
  </si>
  <si>
    <t>Don Julio Reposado</t>
  </si>
  <si>
    <t>The Macallan 12</t>
  </si>
  <si>
    <t>Appleton Estate</t>
  </si>
  <si>
    <t>Matusalem Gran Reserva</t>
  </si>
  <si>
    <t>Ron</t>
  </si>
  <si>
    <t>Stolichnaya</t>
  </si>
  <si>
    <t>Don Julio Blanco</t>
  </si>
  <si>
    <t xml:space="preserve"> </t>
  </si>
  <si>
    <t>Herradura Antiguo</t>
  </si>
  <si>
    <t>Herradura Reposado</t>
  </si>
  <si>
    <t>Buchanan's 12 yrs</t>
  </si>
  <si>
    <t>Chivas Regal 12 yrs</t>
  </si>
  <si>
    <t xml:space="preserve">Bacardi Blanco </t>
  </si>
  <si>
    <t xml:space="preserve"> TOTAL</t>
  </si>
  <si>
    <t>AMEX</t>
  </si>
  <si>
    <t>VISA</t>
  </si>
  <si>
    <t>MASTERCARD</t>
  </si>
  <si>
    <t>____________________________________________</t>
  </si>
  <si>
    <t>Informe de compatibilidad para expo pack Copia de F-DN-014  Catering Expo 2012.xls</t>
  </si>
  <si>
    <t>Ejecutar el 20/09/2012 14:52</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</si>
  <si>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</si>
  <si>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</si>
  <si>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</si>
  <si>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</si>
  <si>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</si>
  <si>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</si>
  <si>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EL SERVICIO DE ALIMENTOS Y BEBIDAS ES EXCLUSIVO DE EXPO GUADALAJARA</t>
  </si>
  <si>
    <t>EXPO GUADALAJARA</t>
  </si>
  <si>
    <t>FORMA DE ALIMENTOS Y BEBIDAS</t>
  </si>
  <si>
    <t>Esta forma debe de ir acompañada por el pago total</t>
  </si>
  <si>
    <r>
      <t xml:space="preserve">FAVOR DE DEPOSITAR A FAVOR DE: </t>
    </r>
    <r>
      <rPr>
        <sz val="8"/>
        <rFont val="Verdana"/>
        <family val="2"/>
      </rPr>
      <t>OPERADORA DE FERIAS Y EXPOSICIONES SA DE CV</t>
    </r>
  </si>
  <si>
    <t>Evento:</t>
  </si>
  <si>
    <t>Fechas del Evento:</t>
  </si>
  <si>
    <t>Nombre del Stand</t>
  </si>
  <si>
    <t>Datos de Facturación</t>
  </si>
  <si>
    <t>Dirección</t>
  </si>
  <si>
    <t>Celular:</t>
  </si>
  <si>
    <t>Colonia</t>
  </si>
  <si>
    <t>C.P.</t>
  </si>
  <si>
    <t>Delegación</t>
  </si>
  <si>
    <t>RFC</t>
  </si>
  <si>
    <t>Ciudad/Estado</t>
  </si>
  <si>
    <t>Pais.</t>
  </si>
  <si>
    <t>Teléfono</t>
  </si>
  <si>
    <t>Fax.</t>
  </si>
  <si>
    <t>Contacto en Sitio</t>
  </si>
  <si>
    <t>DATOS PARA REALIZAR EL PAGO</t>
  </si>
  <si>
    <t>Autorizo el cargo a mi tarjeta de crédito de cualquier monto pendiente</t>
  </si>
  <si>
    <t>Nombre del Tarjetahabiente</t>
  </si>
  <si>
    <t>Firma del Tarjetahabiente</t>
  </si>
  <si>
    <t>* FAVOR DE INCLUIR LOS DATOS COMPLETOS DE SU TARJETA DE CRÉDITO</t>
  </si>
  <si>
    <t>NUESTROS ALIMENTOS SON ELABORADOS CON INGREDIENTES DE LA MÁS ALTA CALIDAD ES POR ESO QUE RECOMENDAMOS NO
 EXPONERLOS A MÁS DE 4 HORAS. EL SERVICIO SE ENTREGA A LA HORA REQUERIDA.</t>
  </si>
  <si>
    <t xml:space="preserve">DATOS DEL SERVICIO </t>
  </si>
  <si>
    <t>Dias en que se requiere el servicio</t>
  </si>
  <si>
    <t>No. De Personas a atender:</t>
  </si>
  <si>
    <t>Favor de especificar el horario de entrega del servicio:</t>
  </si>
  <si>
    <t>ALIMENTOS  SERVICIO A STANDS</t>
  </si>
  <si>
    <t>Fecha</t>
  </si>
  <si>
    <t>CONCEPTO</t>
  </si>
  <si>
    <t xml:space="preserve">PIEZAS POR ORDEN </t>
  </si>
  <si>
    <t>Precio p/orden</t>
  </si>
  <si>
    <r>
      <t xml:space="preserve">Fruta  fresca rebanada                                                      (Piña, melón, papaya y sandía)  </t>
    </r>
    <r>
      <rPr>
        <b/>
        <sz val="8"/>
        <rFont val="Verdana"/>
        <family val="2"/>
      </rPr>
      <t xml:space="preserve">minimo 5 ordenes por día  </t>
    </r>
  </si>
  <si>
    <t>1 persona</t>
  </si>
  <si>
    <r>
      <t xml:space="preserve"> Frutas de mano                                                                  (manzana, pera, ciruela. uvas, etc.)  </t>
    </r>
    <r>
      <rPr>
        <b/>
        <sz val="8"/>
        <rFont val="Verdana"/>
        <family val="2"/>
      </rPr>
      <t xml:space="preserve">minimo 5 ordenes por día  </t>
    </r>
  </si>
  <si>
    <t>5 pzas</t>
  </si>
  <si>
    <r>
      <t xml:space="preserve">Pan dulce surtido    </t>
    </r>
    <r>
      <rPr>
        <b/>
        <sz val="8"/>
        <rFont val="Verdana"/>
        <family val="2"/>
      </rPr>
      <t>mínimo 10 órdenes por día</t>
    </r>
  </si>
  <si>
    <t>3 pzas.</t>
  </si>
  <si>
    <t>Jarra de jugo                                                                        (naranja, zanahoria, toronja, papaya, uva, manzana, piña)</t>
  </si>
  <si>
    <t>6 vasos(10oz)</t>
  </si>
  <si>
    <r>
      <t xml:space="preserve">Coffe break Fijo: Café, Té, refrescos , agua embotellada   pastas surtidas. </t>
    </r>
    <r>
      <rPr>
        <b/>
        <sz val="8"/>
        <rFont val="Verdana"/>
        <family val="2"/>
      </rPr>
      <t>Minimo 10 personas (No se resurte)</t>
    </r>
  </si>
  <si>
    <r>
      <t xml:space="preserve">Coffe break Continuo: (4 hrs) Café, Té, refrescos , agua embotellada, pastas surtidas. </t>
    </r>
    <r>
      <rPr>
        <b/>
        <sz val="8"/>
        <rFont val="Verdana"/>
        <family val="2"/>
      </rPr>
      <t xml:space="preserve">Minimo 10 personas </t>
    </r>
  </si>
  <si>
    <t>Cafetera:  café regular o descafeinado</t>
  </si>
  <si>
    <t>30 tazas</t>
  </si>
  <si>
    <t>100 tazas</t>
  </si>
  <si>
    <t>Percoladora con té de Manzanilla, hierbabuena o verde</t>
  </si>
  <si>
    <r>
      <t xml:space="preserve"> Finger Sandwiches de jamón y queso                                                </t>
    </r>
    <r>
      <rPr>
        <b/>
        <sz val="8"/>
        <rFont val="Verdana"/>
        <family val="2"/>
      </rPr>
      <t>mínimo 10 órdenes por día</t>
    </r>
  </si>
  <si>
    <t>4 pzas.</t>
  </si>
  <si>
    <r>
      <t>Platon de Quesos y/o Carnes Frías                                     100 Gramos por Persona</t>
    </r>
    <r>
      <rPr>
        <b/>
        <sz val="8"/>
        <rFont val="Verdana"/>
        <family val="2"/>
      </rPr>
      <t xml:space="preserve">                                                 </t>
    </r>
  </si>
  <si>
    <t>10 personas</t>
  </si>
  <si>
    <t>Carro para palomitas (minimo 100 bolsas, por dia)</t>
  </si>
  <si>
    <t>100 bolsas</t>
  </si>
  <si>
    <t xml:space="preserve">Crudites              100 Gramos Por Persona                                             (tiras de pepino, jícama, piña y zanahoria con aderezos)   </t>
  </si>
  <si>
    <t>Box lunch: Fruta de mano
Sandwich de jamón y queso
Pastel de queso
Papas Saratoga
Refresco o agua embotellada</t>
  </si>
  <si>
    <t>1 Persona</t>
  </si>
  <si>
    <r>
      <rPr>
        <b/>
        <sz val="8"/>
        <rFont val="Verdana"/>
        <family val="2"/>
      </rPr>
      <t>Coctel A</t>
    </r>
    <r>
      <rPr>
        <sz val="8"/>
        <rFont val="Verdana"/>
        <family val="2"/>
      </rPr>
      <t xml:space="preserve"> 6 canapes por persona, refrescos, agua y café  </t>
    </r>
    <r>
      <rPr>
        <b/>
        <sz val="8"/>
        <rFont val="Verdana"/>
        <family val="2"/>
      </rPr>
      <t>mínimo 20 Personas (Incluye Mesero) 3HRS</t>
    </r>
  </si>
  <si>
    <r>
      <rPr>
        <b/>
        <sz val="8"/>
        <rFont val="Verdana"/>
        <family val="2"/>
      </rPr>
      <t>Coctel B</t>
    </r>
    <r>
      <rPr>
        <sz val="8"/>
        <rFont val="Verdana"/>
        <family val="2"/>
      </rPr>
      <t xml:space="preserve"> 6 canapes por persona, refrescos agua, Vino tinto, Vino blanco                                                                   </t>
    </r>
    <r>
      <rPr>
        <b/>
        <sz val="8"/>
        <rFont val="Verdana"/>
        <family val="2"/>
      </rPr>
      <t>mínimo 20 Personas (Incluye Mesero) 3HRS</t>
    </r>
  </si>
  <si>
    <r>
      <rPr>
        <b/>
        <sz val="8"/>
        <rFont val="Verdana"/>
        <family val="2"/>
      </rPr>
      <t>Coctel C</t>
    </r>
    <r>
      <rPr>
        <sz val="8"/>
        <rFont val="Verdana"/>
        <family val="2"/>
      </rPr>
      <t xml:space="preserve"> 6 canapes por persona, refrescos, agua, café, Vino blanco, Vino tinto, licores Nacionales                                 </t>
    </r>
    <r>
      <rPr>
        <b/>
        <sz val="8"/>
        <rFont val="Verdana"/>
        <family val="2"/>
      </rPr>
      <t>mínimo 20 Personas (Incluye Mesero) 3HRS</t>
    </r>
  </si>
  <si>
    <r>
      <rPr>
        <b/>
        <sz val="8"/>
        <rFont val="Verdana"/>
        <family val="2"/>
      </rPr>
      <t>Coctel D</t>
    </r>
    <r>
      <rPr>
        <sz val="8"/>
        <rFont val="Verdana"/>
        <family val="2"/>
      </rPr>
      <t xml:space="preserve"> 6 canapes por persona, refrescos, agua, café, Vino blanco, Vino tinto, licores Internacionales                             </t>
    </r>
    <r>
      <rPr>
        <b/>
        <sz val="8"/>
        <rFont val="Verdana"/>
        <family val="2"/>
      </rPr>
      <t>mínimo 20 Personas (Incluye Mesero) 3HRS</t>
    </r>
  </si>
  <si>
    <t>Ciento de Canapes                                                               A elegir de lista anexa</t>
  </si>
  <si>
    <t>100 Pzas</t>
  </si>
  <si>
    <t xml:space="preserve">Botana seca regular           100 Gramos Por Persona                                         (cacahuates, pepitas, papas, garbanzos, chicharrones)    </t>
  </si>
  <si>
    <t>15  personas</t>
  </si>
  <si>
    <t xml:space="preserve">Botana seca premium      100 Gramos Por Persona                                              (nueces, pistaches, almendras, nueces de la India)                                                                           </t>
  </si>
  <si>
    <t>10  personas</t>
  </si>
  <si>
    <t>Vino Blanco</t>
  </si>
  <si>
    <t xml:space="preserve">botella </t>
  </si>
  <si>
    <t>botella 3/4 Lt</t>
  </si>
  <si>
    <t>botella 1 Lt</t>
  </si>
  <si>
    <t>Bebidas varias</t>
  </si>
  <si>
    <t>Cervezas nacionales</t>
  </si>
  <si>
    <t>lata</t>
  </si>
  <si>
    <t>Cerveza de Barril</t>
  </si>
  <si>
    <t>Barril 29 Lts + 100                        vasos desechables</t>
  </si>
  <si>
    <t>Refrescos varios</t>
  </si>
  <si>
    <t>Garrafon agua 20lts. C/despachador y vasos desechables</t>
  </si>
  <si>
    <t>Paquete</t>
  </si>
  <si>
    <t>Bolsa con hielo</t>
  </si>
  <si>
    <t>Agua Embotellada</t>
  </si>
  <si>
    <t>botella  355 ml.</t>
  </si>
  <si>
    <t>SERVICIO DE MESEROS</t>
  </si>
  <si>
    <t>Mesero (servicio en stand durante 8 horas)</t>
  </si>
  <si>
    <t>Mesero (servicio en stand durante 4 horas)</t>
  </si>
  <si>
    <t>*Su solicitudes y la recepción del pago serán atendidas por Gloria Limón en gloria.limon@expo-guadalajara.com.mx</t>
  </si>
  <si>
    <t>Subtotal Alimentos</t>
  </si>
  <si>
    <t>*Precios sujetos a cambio sin previo aviso</t>
  </si>
  <si>
    <t>Subtotal Bebidas</t>
  </si>
  <si>
    <t>*Cualquier solicitud especial , requiere  3 dias de anticipación</t>
  </si>
  <si>
    <t>Subtotal Otros</t>
  </si>
  <si>
    <t>Sub Total General</t>
  </si>
  <si>
    <t>*Ordenes recibidas para servicio el mismo día estarán sujetas a disponibilidad</t>
  </si>
  <si>
    <t>15% Servicio</t>
  </si>
  <si>
    <t>16% IVA</t>
  </si>
  <si>
    <t>*Expo Guadalajara tiene la exclusividad para dar el servicio de A&amp;B      *No se permite la entrada de proveedores externos de A&amp;B</t>
  </si>
  <si>
    <t>TOTAL A PAGAR</t>
  </si>
  <si>
    <t>*Los depositos en garantìa son reembolsables</t>
  </si>
  <si>
    <t>COMENTARIOS</t>
  </si>
  <si>
    <t xml:space="preserve">LISTA DE CANAPES </t>
  </si>
  <si>
    <t>a elegir 6 opciones</t>
  </si>
  <si>
    <t>CANAPES HOJALDRE</t>
  </si>
  <si>
    <t>CANAPES SALADOS.</t>
  </si>
  <si>
    <t>Rollitos  de jamón a la mexicana</t>
  </si>
  <si>
    <t>Galleta habanera don dip de philadelphia con jamón</t>
  </si>
  <si>
    <t>Empanadas de atún</t>
  </si>
  <si>
    <t>Ruedas de pan integral cubierto con jamón,queso o ensalada de pollo</t>
  </si>
  <si>
    <t>Pañuelo de pollo al chipotle</t>
  </si>
  <si>
    <t>Sandwich cuadrado de jamón a la diabla</t>
  </si>
  <si>
    <t>Taquitos de panela con jamón</t>
  </si>
  <si>
    <t>Sandwich cuadrado con jamón,queso y lechuga</t>
  </si>
  <si>
    <t>Salchicha rellena de queso crema (philadelphia)</t>
  </si>
  <si>
    <t>Cuadritos de pan de queso,con ensalada de pollo y aceituna</t>
  </si>
  <si>
    <t>Corbatas de pollo guisado</t>
  </si>
  <si>
    <t>Cuadritos de pan de queso con mousse de queso crema y chipotle</t>
  </si>
  <si>
    <t>Volován redondo relleno de ensalada de pollo</t>
  </si>
  <si>
    <t>Volován cuadrado relleno de camarón a la diabla</t>
  </si>
  <si>
    <t>CANAPES DULCES.</t>
  </si>
  <si>
    <t>Volován trébol relleno de camarones a la mantequilla</t>
  </si>
  <si>
    <t>Mini tartita de fresa con chocolate y base de philadelphia</t>
  </si>
  <si>
    <t>Trufa de chocolate con nuez al vino</t>
  </si>
  <si>
    <t>Mini pay de nuez con cereza</t>
  </si>
  <si>
    <t>Tartitas de fresa, kiwi, durazno, o frutas</t>
  </si>
  <si>
    <t>Canasta de queso crema, nuez, chocolate y cereza</t>
  </si>
  <si>
    <t>Brownie de chocolate con nuez cubierto de azúcar glass</t>
  </si>
  <si>
    <t>Muffin de zanahoria</t>
  </si>
  <si>
    <t>Fume Blanc La Cetto, Mexico</t>
  </si>
  <si>
    <t>Chardonnay, Casa Madero México</t>
  </si>
  <si>
    <t>Chenin Colombard Monte Xanic, México</t>
  </si>
  <si>
    <t>Chardonnay, Alamos Argentina</t>
  </si>
  <si>
    <t>Riesling, Alice White, Australia</t>
  </si>
  <si>
    <t>Sauvignon Blanc, Santa Rita 120, Chile</t>
  </si>
  <si>
    <t>Chardonnay Calvet Pays D'OC, Francia</t>
  </si>
  <si>
    <t>Andre Gallo, vino espumoso, California, Estados Unidos</t>
  </si>
  <si>
    <t>VINO TINTO</t>
  </si>
  <si>
    <t>Cabernet Sauvignon La Cetto, México</t>
  </si>
  <si>
    <t>Shiraz Casa Madero, México</t>
  </si>
  <si>
    <t>Cabernet Sauvignon Calixa, México</t>
  </si>
  <si>
    <t>Malbec, Fuzion, Argentina</t>
  </si>
  <si>
    <t>Shiraz Alice White, Australia</t>
  </si>
  <si>
    <t>Carmenere, Carmen, Chile</t>
  </si>
  <si>
    <t>Cotes Du Rhone, Calvet, Valle del Rodano Francia</t>
  </si>
  <si>
    <t>Nebbiolo Reserva Privada, La Cetto, México</t>
  </si>
  <si>
    <t>Tempranillo, Cab. Sauvignon-Syrah,31.8-Sto.Tomas México</t>
  </si>
  <si>
    <t>C.S.-Merlot- Tempranillo, 3 V,Casa Madero, México</t>
  </si>
  <si>
    <t>Nota: En caso de requerir algúna otra marca de Vinos y Licores, agradeceremos consultar con la Gerencia de Gastronomía</t>
  </si>
  <si>
    <t>Johnnie Walker Red Label</t>
  </si>
  <si>
    <t>Johnnie Walker Black Label</t>
  </si>
  <si>
    <t>Zacapa 23 años</t>
  </si>
  <si>
    <t>Absolut Azul</t>
  </si>
  <si>
    <t>Grey Goose</t>
  </si>
  <si>
    <t>ALIPUS SAN ANDRES 100%</t>
  </si>
  <si>
    <t>TORRES 10</t>
  </si>
  <si>
    <t xml:space="preserve">HENNESSY VSOP </t>
  </si>
  <si>
    <t>botella 700  ML</t>
  </si>
  <si>
    <t>BAYLEY'S</t>
  </si>
  <si>
    <t>LICOR 43</t>
  </si>
  <si>
    <t>Mezcal</t>
  </si>
  <si>
    <t>Brandy y Cognac</t>
  </si>
  <si>
    <t>Digestivo</t>
  </si>
  <si>
    <t>*Precios sujetos al 15% de Servicio y 16% de IVA                                                                *Precios Vigentes a Diciembre  2015</t>
  </si>
  <si>
    <t>Vales de Comida(Se cambian en Puntos de Venta)</t>
  </si>
  <si>
    <r>
      <rPr>
        <b/>
        <sz val="10"/>
        <rFont val="Verdana"/>
        <family val="2"/>
      </rPr>
      <t xml:space="preserve">Menú para sala M I P </t>
    </r>
    <r>
      <rPr>
        <sz val="8"/>
        <rFont val="Verdana"/>
        <family val="2"/>
      </rPr>
      <t xml:space="preserve">                                    </t>
    </r>
    <r>
      <rPr>
        <b/>
        <sz val="8"/>
        <rFont val="Verdana"/>
        <family val="2"/>
      </rPr>
      <t>AM</t>
    </r>
    <r>
      <rPr>
        <sz val="8"/>
        <rFont val="Verdana"/>
        <family val="2"/>
      </rPr>
      <t xml:space="preserve"> fruta de la estación, Croissant con jamón y queso o Bagel con queso crema, yogurt natural con miel y granola, pan dulce, barras energéticas, mermelada de la casa, mantequilla, jugo de naranja y especial, Café.        </t>
    </r>
    <r>
      <rPr>
        <b/>
        <sz val="8"/>
        <rFont val="Verdana"/>
        <family val="2"/>
      </rPr>
      <t xml:space="preserve"> PM</t>
    </r>
    <r>
      <rPr>
        <sz val="8"/>
        <rFont val="Verdana"/>
        <family val="2"/>
      </rPr>
      <t xml:space="preserve"> Crudites con aderezo de chipotle o brochetas de fruta, platones de carnes frías y quesos, canapés, o barra deli, galletas, Mermelada, refrescos o limonada y naranjada, aguas frescas(pepino, hierbabuena y tropical) mini Postres, vino tinto y blanco, Café   </t>
    </r>
    <r>
      <rPr>
        <b/>
        <sz val="8"/>
        <rFont val="Verdana"/>
        <family val="2"/>
      </rPr>
      <t xml:space="preserve">Mínimo 15 personas máximo 40    </t>
    </r>
    <r>
      <rPr>
        <sz val="8"/>
        <rFont val="Verdana"/>
        <family val="2"/>
      </rPr>
      <t xml:space="preserve">                   </t>
    </r>
  </si>
  <si>
    <t>Andre Gallo, Sparkling Wine, Ca. (U.S.)</t>
  </si>
  <si>
    <r>
      <t xml:space="preserve">Club Sandwich  con ensalada y papas saratoga                     </t>
    </r>
    <r>
      <rPr>
        <b/>
        <sz val="8"/>
        <rFont val="Verdana"/>
        <family val="2"/>
      </rPr>
      <t>mínimo 10 órdenes (personas) por día</t>
    </r>
  </si>
  <si>
    <t>Destilados ** (Cada Botella Incluye 6 Refrescos y Desechables de alta calidad) . Vinos *** Incluyen desechables de alta calidad</t>
  </si>
  <si>
    <t>CUENTA:Banco BANORTE Suc. No.7743 MONRAZ   CLABE: 072 320 000 1781  74042 N. de cuenta 1781 740-4</t>
  </si>
  <si>
    <t xml:space="preserve">Charola de Pastas Surtidas (galletas)                                 </t>
  </si>
  <si>
    <t>60 Pzas.</t>
  </si>
  <si>
    <t>7 Leguas Blanco</t>
  </si>
  <si>
    <t>7 leguas Reposado</t>
  </si>
  <si>
    <t>Herradura Plata</t>
  </si>
  <si>
    <t>Herradura Añejo</t>
  </si>
  <si>
    <t>Cuervo Tradicional</t>
  </si>
  <si>
    <t>botella 950 ml</t>
  </si>
  <si>
    <t>Don Julio Añejo</t>
  </si>
  <si>
    <t>Don Julio 70</t>
  </si>
  <si>
    <t>botella 1 lt</t>
  </si>
  <si>
    <t>CHAMPAGNE</t>
  </si>
  <si>
    <t>botella 750 ml</t>
  </si>
  <si>
    <t>Moet &amp; Chandon Brut Imperial</t>
  </si>
  <si>
    <t>Stella</t>
  </si>
  <si>
    <t>Andre Gallo, Sparkling  Estados Unidos</t>
  </si>
  <si>
    <t>Moet &amp; Chandon Néctar Imperial</t>
  </si>
  <si>
    <t>botella 700 ml</t>
  </si>
  <si>
    <t>botella 695 ml</t>
  </si>
  <si>
    <t>CANAPÉS FRIOS</t>
  </si>
  <si>
    <t>Sushi California</t>
  </si>
  <si>
    <t>Brochetita Caprese con salsa pesto</t>
  </si>
  <si>
    <t>Vasito con ceviche de pescado estilo Vallarta</t>
  </si>
  <si>
    <t>Mini tortita ahogada</t>
  </si>
  <si>
    <t>Mini quiche de espinaca con cebolla</t>
  </si>
  <si>
    <t>Brochetita de arrachera con chimichurri</t>
  </si>
  <si>
    <t>Empanada de carne molida y aderezo roquefort</t>
  </si>
  <si>
    <t>Empanada de atún guisado</t>
  </si>
  <si>
    <t>CANAPÉS DULCES</t>
  </si>
  <si>
    <t>Mini pay de camote en salsa de rompope</t>
  </si>
  <si>
    <t>Fresas con chocolate</t>
  </si>
  <si>
    <t>Brochetita de frutos rebosado en vino espumoso</t>
  </si>
  <si>
    <t>Panna cotta al  amaretto</t>
  </si>
  <si>
    <t xml:space="preserve">Mini lemon curd con merengue flambée </t>
  </si>
  <si>
    <t>St Grenache</t>
  </si>
  <si>
    <t>Casa Madero Shiraz 750 ml</t>
  </si>
  <si>
    <t>Casa Magoni sangiovese cabernet sauvignon 750 ml</t>
  </si>
  <si>
    <t>Madera 5 tempranillo cabernet sauvignon 750 ml</t>
  </si>
  <si>
    <t>Hilo negro ricrac 750 ml</t>
  </si>
  <si>
    <t>Hilo negro zigzag 750 ml</t>
  </si>
  <si>
    <t>Calixa cabernet sauvignon-syrah 750 ml</t>
  </si>
  <si>
    <t>Santo Tomas 31.8 750 ml</t>
  </si>
  <si>
    <t>Nebbiolo reserva privada 750 ml</t>
  </si>
  <si>
    <t>Monte Xanic syrah cabernet sauvignon 750 ml</t>
  </si>
  <si>
    <t>Gran Ricardo 750 ml</t>
  </si>
  <si>
    <t>VINO ROSADO</t>
  </si>
  <si>
    <t>Blanc de zinfandel</t>
  </si>
  <si>
    <t>VINO  BLANCO</t>
  </si>
  <si>
    <t>Casa Magoni 750 ml</t>
  </si>
  <si>
    <t>Halley 750 ml</t>
  </si>
  <si>
    <t>Hilo negro invisible 750 ml</t>
  </si>
  <si>
    <t>Monte Xanic Chenin Colombard 750 ml</t>
  </si>
  <si>
    <t>Santo Tomas 31.8 sauvignon blanc 750 ml</t>
  </si>
  <si>
    <t>Don Luis Cetto Viogner 750 ml</t>
  </si>
  <si>
    <t>Buchanan´s 12 años 750 ml</t>
  </si>
  <si>
    <t>Chivas Regal 12 años 750 ml</t>
  </si>
  <si>
    <t>Jhonnie Walker etiqueta roja 750 ml</t>
  </si>
  <si>
    <t>Jhonnie Walker etiqueta negra 750 ml</t>
  </si>
  <si>
    <t>Torres 10 700 ml</t>
  </si>
  <si>
    <t>Torres 20 700 ml</t>
  </si>
  <si>
    <t>Terry Centenario 700 ml</t>
  </si>
  <si>
    <t>Hennessy VSOP 700 ml</t>
  </si>
  <si>
    <t>Martell VSOP 700 ml</t>
  </si>
  <si>
    <t>.</t>
  </si>
  <si>
    <t>WHISKY</t>
  </si>
  <si>
    <t>RON</t>
  </si>
  <si>
    <t>VODKA</t>
  </si>
  <si>
    <t>TEQUILA</t>
  </si>
  <si>
    <t>BRANDY Y COGNAC</t>
  </si>
  <si>
    <t>Barquita con mousse de camarón a la diabla</t>
  </si>
  <si>
    <t>Alitas de pollo búfalo</t>
  </si>
  <si>
    <t>Días en que se requiere el servicio</t>
  </si>
  <si>
    <t>Persona que recibirá el servicio</t>
  </si>
  <si>
    <t>Coca Cola</t>
  </si>
  <si>
    <t>Coca Cola Light</t>
  </si>
  <si>
    <t>Coca Cola Zero</t>
  </si>
  <si>
    <t>Fresca</t>
  </si>
  <si>
    <t>Sprite</t>
  </si>
  <si>
    <t>Manzanita Lift</t>
  </si>
  <si>
    <t>Mirinda</t>
  </si>
  <si>
    <t>Entre que Columnas esta el stand:</t>
  </si>
  <si>
    <t>Mineral</t>
  </si>
  <si>
    <t>Food and beverages order form</t>
  </si>
  <si>
    <t>FOOD&amp;BEVERAGE SERVICE EXCLUSIVELY SERVED BY EXPO-GUADALAJARA</t>
  </si>
  <si>
    <t>Please send order form and attach payment transaction via email.</t>
  </si>
  <si>
    <t>CORRESPONDENT BANK: BANK OF AMERICA NEW YORK N.Y., ABA 02600959-3 acc.62905-27895 swif BOFAUS3N                                                             FINAL CREDIT:  BANCO BANORTE OPERADORA DE FERIAS Y EXPOSICIONES ,SA DE CV ACCOUNT 1781740-4 CLABE 072 320 000 178 174 04 2 SWIFT CODE: IXEBMXMMXXX BANK BRANCH: 7743 MONRAZ</t>
  </si>
  <si>
    <t>Event name:</t>
  </si>
  <si>
    <t xml:space="preserve"> Show dates:</t>
  </si>
  <si>
    <t>Booth name:</t>
  </si>
  <si>
    <t>Invoce data:</t>
  </si>
  <si>
    <t>Address</t>
  </si>
  <si>
    <t>Celular phone:</t>
  </si>
  <si>
    <t>Zip code:</t>
  </si>
  <si>
    <t>Tax ID:</t>
  </si>
  <si>
    <t>City/State</t>
  </si>
  <si>
    <t>Country:</t>
  </si>
  <si>
    <t>Phone number</t>
  </si>
  <si>
    <t>Fax number:</t>
  </si>
  <si>
    <t>Contact:</t>
  </si>
  <si>
    <t>PAYMENT FORM</t>
  </si>
  <si>
    <t xml:space="preserve">I hereby authorize charging any unpaid balance to my credit card </t>
  </si>
  <si>
    <t>Printed name on credit card</t>
  </si>
  <si>
    <t>Signature</t>
  </si>
  <si>
    <t>* Please include complete information on your credit card</t>
  </si>
  <si>
    <t>Our food is make by the best quality, so we recommend not to expose more that 4 hours. The service is getting to the time schechuled. In your own stand. For the services out the stand or in hallways we need signature of the organizing committee.</t>
  </si>
  <si>
    <t>SERVICE</t>
  </si>
  <si>
    <t>How many days the service is required:</t>
  </si>
  <si>
    <t>Number of person to be attend:</t>
  </si>
  <si>
    <t>Delivery time: (specify)</t>
  </si>
  <si>
    <t>Beetween columns the booth is:</t>
  </si>
  <si>
    <t>Please specify the scheduled service (any scheduled changes only can be in a day before the date, not in the same day.):</t>
  </si>
  <si>
    <t>Name or publisment in the booth:</t>
  </si>
  <si>
    <t>FOOD SERVICES</t>
  </si>
  <si>
    <t>Date</t>
  </si>
  <si>
    <t>ttl</t>
  </si>
  <si>
    <t xml:space="preserve">  Food Descripcion</t>
  </si>
  <si>
    <t xml:space="preserve">Serving size </t>
  </si>
  <si>
    <t>item price(tax not included)</t>
  </si>
  <si>
    <t>Fresh fruit sliced season (order 5pax. for day)</t>
  </si>
  <si>
    <r>
      <t>Whole Fruit  season</t>
    </r>
    <r>
      <rPr>
        <b/>
        <sz val="8"/>
        <rFont val="Verdana"/>
        <family val="2"/>
      </rPr>
      <t xml:space="preserve"> </t>
    </r>
    <r>
      <rPr>
        <sz val="8"/>
        <rFont val="Verdana"/>
        <family val="2"/>
      </rPr>
      <t xml:space="preserve">tray </t>
    </r>
  </si>
  <si>
    <t>25 pieces</t>
  </si>
  <si>
    <t xml:space="preserve"> Assorted pastries    </t>
  </si>
  <si>
    <t>30 pieces.</t>
  </si>
  <si>
    <t>Pitcher of Juice                                                                   (orange, grapefruit, papaya, green juice)</t>
  </si>
  <si>
    <t>2 l.</t>
  </si>
  <si>
    <r>
      <t xml:space="preserve">Coffee break  (1 hour): Coffee,Tea, bottled water,assorted cookies.                         AM.: Juice                       PM.: Soda                                             </t>
    </r>
    <r>
      <rPr>
        <b/>
        <sz val="8"/>
        <rFont val="Verdana"/>
        <family val="2"/>
      </rPr>
      <t>for 10 people (unrefillable)</t>
    </r>
  </si>
  <si>
    <t>10person</t>
  </si>
  <si>
    <r>
      <t xml:space="preserve">Coffee break  (1 hour): Coffee,Tea, bottled water,assorted cookies.                          AM.: Juice                       PM.: Soda                                     </t>
    </r>
    <r>
      <rPr>
        <b/>
        <sz val="8"/>
        <rFont val="Verdana"/>
        <family val="2"/>
      </rPr>
      <t>(unrefillable)</t>
    </r>
  </si>
  <si>
    <t>1 person</t>
  </si>
  <si>
    <t>Coffee Urn: regular or decaffeinated coffee. It should to count with electric connection and table to realice mounting.</t>
  </si>
  <si>
    <t>30 cups</t>
  </si>
  <si>
    <t>100 cups</t>
  </si>
  <si>
    <t>Assorted patisserie (cookies) tray</t>
  </si>
  <si>
    <t>60 pieces</t>
  </si>
  <si>
    <t>Ham and Cheese Paninis Tray with potato chips.</t>
  </si>
  <si>
    <t>5 pieces</t>
  </si>
  <si>
    <t>Veggie Paninis Tray with potato chips.</t>
  </si>
  <si>
    <t>Cheese Plate and  cold meat plate.</t>
  </si>
  <si>
    <t>Box lunch: Fruit
Ham and cheese sandwich
Biscuits
Chips
Soft drink or bottled water</t>
  </si>
  <si>
    <t>Food Certificates         (redeemable at food court)</t>
  </si>
  <si>
    <t>10 people</t>
  </si>
  <si>
    <r>
      <rPr>
        <b/>
        <sz val="8"/>
        <rFont val="Verdana"/>
        <family val="2"/>
      </rPr>
      <t>Cocktail A: Whitout alcohol</t>
    </r>
    <r>
      <rPr>
        <sz val="8"/>
        <rFont val="Verdana"/>
        <family val="2"/>
      </rPr>
      <t xml:space="preserve">, 6 hors doeuvres per person, sodas, water  </t>
    </r>
    <r>
      <rPr>
        <b/>
        <sz val="8"/>
        <rFont val="Verdana"/>
        <family val="2"/>
      </rPr>
      <t>minimum 20 people (server included) Maximum service 3HRS</t>
    </r>
  </si>
  <si>
    <r>
      <rPr>
        <b/>
        <sz val="8"/>
        <rFont val="Verdana"/>
        <family val="2"/>
      </rPr>
      <t>Cocktail B:</t>
    </r>
    <r>
      <rPr>
        <sz val="8"/>
        <rFont val="Verdana"/>
        <family val="2"/>
      </rPr>
      <t xml:space="preserve"> </t>
    </r>
    <r>
      <rPr>
        <b/>
        <sz val="8"/>
        <rFont val="Verdana"/>
        <family val="2"/>
      </rPr>
      <t>With tablet wine,</t>
    </r>
    <r>
      <rPr>
        <sz val="8"/>
        <rFont val="Verdana"/>
        <family val="2"/>
      </rPr>
      <t xml:space="preserve"> 6 hors doeuvres per person, sodas, water, Red and White wine                                                                       </t>
    </r>
    <r>
      <rPr>
        <b/>
        <sz val="8"/>
        <rFont val="Verdana"/>
        <family val="2"/>
      </rPr>
      <t>minimun 20 people (server included)Maximum service 3HRS</t>
    </r>
  </si>
  <si>
    <r>
      <rPr>
        <b/>
        <sz val="8"/>
        <rFont val="Verdana"/>
        <family val="2"/>
      </rPr>
      <t>Cocktail C: With spirits and table wine,</t>
    </r>
    <r>
      <rPr>
        <sz val="8"/>
        <rFont val="Verdana"/>
        <family val="2"/>
      </rPr>
      <t xml:space="preserve"> 6 hors d'oeuvres per person, sodas, water, coffee, Red and White wine, National liquors                                                      </t>
    </r>
    <r>
      <rPr>
        <b/>
        <sz val="8"/>
        <rFont val="Verdana"/>
        <family val="2"/>
      </rPr>
      <t>minimun 20 persons (waiter included) 3HRS</t>
    </r>
  </si>
  <si>
    <t>Canapes tray (see listed below)</t>
  </si>
  <si>
    <t>120 pieces</t>
  </si>
  <si>
    <t xml:space="preserve">Regular  nuts      100 Grams per person                                                (peanuts, pips, chick-peas, pork rinds) </t>
  </si>
  <si>
    <t>15  people</t>
  </si>
  <si>
    <t>Premium  nuts :  assorted nuts almonds, pistachios, peanuts, hazelnuts etc )              100 Grams per person</t>
  </si>
  <si>
    <t>10  people</t>
  </si>
  <si>
    <t>WHITE AND RED WINES</t>
  </si>
  <si>
    <t>All table wine and sparkling wine is served in disposable cup.</t>
  </si>
  <si>
    <t>750 ml. Bottle</t>
  </si>
  <si>
    <t>RED WINE</t>
  </si>
  <si>
    <t>ROSE WINE</t>
  </si>
  <si>
    <t>WHITE WINE</t>
  </si>
  <si>
    <t>Spirits ** (Any bottle incluided 5 sodas and 15 cups of 12oz. Disposables).</t>
  </si>
  <si>
    <t>Herradura Antiguo reposado</t>
  </si>
  <si>
    <t>OTHER BEVERAGES</t>
  </si>
  <si>
    <t>Domestic Beer</t>
  </si>
  <si>
    <t>Clear</t>
  </si>
  <si>
    <t>Can 355ml.</t>
  </si>
  <si>
    <t>Dark</t>
  </si>
  <si>
    <t xml:space="preserve">Soda  served cold  without ice or cooler </t>
  </si>
  <si>
    <t>Ice bag  15 kg without cooler</t>
  </si>
  <si>
    <t>Bottle water</t>
  </si>
  <si>
    <t>Bottled box 600 ml. with 24 pieces</t>
  </si>
  <si>
    <t>WAITERS SERVICE</t>
  </si>
  <si>
    <t>Waiter for 4 hours</t>
  </si>
  <si>
    <t xml:space="preserve">Waiter service (8hours). </t>
  </si>
  <si>
    <t>6 options to choose.</t>
  </si>
  <si>
    <t>Cold Canapes</t>
  </si>
  <si>
    <t>Sweet Canapes</t>
  </si>
  <si>
    <t>Caprese small skewer with pesto sauce</t>
  </si>
  <si>
    <t>Mini sweet potato pie in eggnog sauce</t>
  </si>
  <si>
    <t>Broccoli and cauliflower skewer with anchovy seasoning</t>
  </si>
  <si>
    <t>Small boat served with shrimp “a la diabla” mousse</t>
  </si>
  <si>
    <t>Frozen fruits small skewer for sparkling wine</t>
  </si>
  <si>
    <t>Fresh asparagus with marinated salmon in Mezcal</t>
  </si>
  <si>
    <t>Panna cotta in amaretto</t>
  </si>
  <si>
    <t xml:space="preserve">Vallarta-style fish ceviche into a cocktail glass </t>
  </si>
  <si>
    <t>Mini lemon curd with meringue flambée</t>
  </si>
  <si>
    <t>Tartare of marinated salmon in Mezcal</t>
  </si>
  <si>
    <t>Hot Canapes (Exclusively Cocktail B and C)</t>
  </si>
  <si>
    <t>Buffalo chicken wings</t>
  </si>
  <si>
    <t>Mini spinach with onion quiche</t>
  </si>
  <si>
    <t>Mini beef meatballs in pasilla peppers</t>
  </si>
  <si>
    <t>Stewed tuna empanada</t>
  </si>
  <si>
    <t>Flank steak small skewer with chimichurri sauce</t>
  </si>
  <si>
    <t>Shrimp and potato “a la diabla” small skewer</t>
  </si>
  <si>
    <t>Subtotal Food</t>
  </si>
  <si>
    <t>* Prices subject to change without notice</t>
  </si>
  <si>
    <t>Subtotal Beverages</t>
  </si>
  <si>
    <t>* Any special request, requires 3 days in advance</t>
  </si>
  <si>
    <t>* Orders received for same day service will be subject to availability</t>
  </si>
  <si>
    <t>*Fee deposits are reimboursable.</t>
  </si>
  <si>
    <t>Pescados y carnes crudas se sirven a consideración y riesgo del cliente</t>
  </si>
  <si>
    <t xml:space="preserve">Raw fish and meat are served under risk and client’s consideration
</t>
  </si>
  <si>
    <t>Coffee Machine DOLCE GUSTO, Rent per day</t>
  </si>
  <si>
    <t>Capsule Coffee DOLCE GUSTO (Mínimun 30)</t>
  </si>
  <si>
    <t>Professional Coffee Machine RANCILLIO, Rent per day</t>
  </si>
  <si>
    <t>Fresh Coffee in Rancillio Machine (Mínimo 50)</t>
  </si>
  <si>
    <t>16 kgs.</t>
  </si>
  <si>
    <t>Ice bag  10 kg without cooler</t>
  </si>
  <si>
    <t>*Prices plus 16% VAT tax. * Prices valid until December 2018</t>
  </si>
  <si>
    <t>TOTAL TO PAY</t>
  </si>
  <si>
    <t>16% TAX</t>
  </si>
  <si>
    <t>Subtotal Others</t>
  </si>
  <si>
    <t>Canapes List</t>
  </si>
  <si>
    <t xml:space="preserve">Swedish crouton with beef terrine served with caramelized onion </t>
  </si>
  <si>
    <t>California sushi</t>
  </si>
  <si>
    <t>Won ton with smoked scallop moussemousse</t>
  </si>
  <si>
    <t>Home made mpanada of ground meat with blue cheese dressing</t>
  </si>
  <si>
    <t>COMMENTS</t>
  </si>
  <si>
    <t>*Expo Guadalajara has the exclusivity supplier of food and beverages, we do not accept external suppliers</t>
  </si>
  <si>
    <t>Revisión</t>
  </si>
  <si>
    <t>CAMBIO DE PRECIOS KIT BANQUETES 2018</t>
  </si>
  <si>
    <t>Emitió</t>
  </si>
  <si>
    <t>Revisó</t>
  </si>
  <si>
    <t xml:space="preserve">                      Descripción del cambio</t>
  </si>
  <si>
    <t>Autorizó</t>
  </si>
  <si>
    <t>Nombre</t>
  </si>
  <si>
    <t>Puesto</t>
  </si>
  <si>
    <t>ALVARO FLORES</t>
  </si>
  <si>
    <t>GTE AYB</t>
  </si>
  <si>
    <t>GABRIELA ÓRTIZ</t>
  </si>
  <si>
    <t>COORDINACIÓN CALIDAD</t>
  </si>
  <si>
    <t>ING. JUAN GABRIEL TÁMEZ</t>
  </si>
  <si>
    <t>DIRECCIÓN GENERAL</t>
  </si>
  <si>
    <t>Nombre o publicidad en el stand para su rápida identificación:</t>
  </si>
  <si>
    <t>Brocheta de brócoli y coliflor con aderezo de anchoas</t>
  </si>
  <si>
    <t>Espárragos frescos con salmón marinado al mezcal</t>
  </si>
  <si>
    <t>Crotón sueco con terrina de res, cebolla caramelizada y aderezo dijon.</t>
  </si>
  <si>
    <t>Mini Albóndigas de res al pasilla</t>
  </si>
  <si>
    <t>Won ton con mousse de ostión ahumado</t>
  </si>
  <si>
    <t>Brochetita de camarón y papa a la diabla</t>
  </si>
  <si>
    <t>CUENTA: Banco BANORTE Suc. No.7743 MONRAZ   CLABE: 072 320 000 1781  74042 N. de cuenta 1781 740-4</t>
  </si>
  <si>
    <t>País.</t>
  </si>
  <si>
    <t>Clave</t>
  </si>
  <si>
    <t xml:space="preserve">Pieza </t>
  </si>
  <si>
    <t>Pieza</t>
  </si>
  <si>
    <t>Servicio</t>
  </si>
  <si>
    <t>PQ00121</t>
  </si>
  <si>
    <t>PQ00122</t>
  </si>
  <si>
    <t>PQ00123</t>
  </si>
  <si>
    <t>PT00231</t>
  </si>
  <si>
    <t>PT00232</t>
  </si>
  <si>
    <t>PT00233</t>
  </si>
  <si>
    <t>PQ00561</t>
  </si>
  <si>
    <t>PQ00124</t>
  </si>
  <si>
    <t>PQ00562</t>
  </si>
  <si>
    <t>PQ00125</t>
  </si>
  <si>
    <t>PQ00148</t>
  </si>
  <si>
    <t>PQ00149</t>
  </si>
  <si>
    <t>AD01462</t>
  </si>
  <si>
    <t>MP00054</t>
  </si>
  <si>
    <t>MP00055</t>
  </si>
  <si>
    <t>MP00056</t>
  </si>
  <si>
    <t>MP01010</t>
  </si>
  <si>
    <t>MP01485</t>
  </si>
  <si>
    <t>MP01536</t>
  </si>
  <si>
    <t>MP01537</t>
  </si>
  <si>
    <t>MP01538</t>
  </si>
  <si>
    <t>Máquina para café Dolce Gusto (Renta por día).</t>
  </si>
  <si>
    <t>AD01471</t>
  </si>
  <si>
    <t>PQ00127</t>
  </si>
  <si>
    <t>PQ00128</t>
  </si>
  <si>
    <t>PQ00129</t>
  </si>
  <si>
    <t>PQ00273</t>
  </si>
  <si>
    <t>PQ00276</t>
  </si>
  <si>
    <t>PQ00402</t>
  </si>
  <si>
    <t>PQ00191</t>
  </si>
  <si>
    <t>AD02414</t>
  </si>
  <si>
    <t>AD02415</t>
  </si>
  <si>
    <t>AD02416</t>
  </si>
  <si>
    <t>PQ00557</t>
  </si>
  <si>
    <t>PQ00558</t>
  </si>
  <si>
    <t>PQ00559</t>
  </si>
  <si>
    <t xml:space="preserve">UNIDAD / ENTREGABLE </t>
  </si>
  <si>
    <t>PQ00151</t>
  </si>
  <si>
    <t>PQ00340</t>
  </si>
  <si>
    <t>PQ00301</t>
  </si>
  <si>
    <t>PQ00390</t>
  </si>
  <si>
    <t>PQ00391</t>
  </si>
  <si>
    <t>PQ00392</t>
  </si>
  <si>
    <t>PQ00393</t>
  </si>
  <si>
    <t>PQ00081</t>
  </si>
  <si>
    <t>PQ00083</t>
  </si>
  <si>
    <t>BD00136</t>
  </si>
  <si>
    <t>BD00034</t>
  </si>
  <si>
    <t>BD00033</t>
  </si>
  <si>
    <t>BD00153</t>
  </si>
  <si>
    <t>BD00345</t>
  </si>
  <si>
    <t>BD00305</t>
  </si>
  <si>
    <t>BD00303</t>
  </si>
  <si>
    <t>BD00283</t>
  </si>
  <si>
    <t>BD00242</t>
  </si>
  <si>
    <t>BD00205</t>
  </si>
  <si>
    <t>BD00162</t>
  </si>
  <si>
    <t>BD00186</t>
  </si>
  <si>
    <t>BD00158</t>
  </si>
  <si>
    <t>BD00282</t>
  </si>
  <si>
    <t>BD00399</t>
  </si>
  <si>
    <t>BD00185</t>
  </si>
  <si>
    <t>BD00292</t>
  </si>
  <si>
    <t>BD00392</t>
  </si>
  <si>
    <t>BD00132</t>
  </si>
  <si>
    <t>BD00190</t>
  </si>
  <si>
    <t>BD00291</t>
  </si>
  <si>
    <t>Destilados * (Cada Botella Incluye 5 Refrescos y 15 vasos desechables de 12oz).*</t>
  </si>
  <si>
    <t>PT00793</t>
  </si>
  <si>
    <t>PT00795</t>
  </si>
  <si>
    <t>PT00797</t>
  </si>
  <si>
    <t>PT02084</t>
  </si>
  <si>
    <t>PT00734</t>
  </si>
  <si>
    <t>PT00740</t>
  </si>
  <si>
    <t>PT00785</t>
  </si>
  <si>
    <t>PT00791</t>
  </si>
  <si>
    <t>PT00745</t>
  </si>
  <si>
    <t>PT01639</t>
  </si>
  <si>
    <t>PT00779</t>
  </si>
  <si>
    <t>PT00781</t>
  </si>
  <si>
    <t>PT00777</t>
  </si>
  <si>
    <t>PT01640</t>
  </si>
  <si>
    <t>PT00765</t>
  </si>
  <si>
    <t>PT00767</t>
  </si>
  <si>
    <t>PT02085</t>
  </si>
  <si>
    <t>PT00725</t>
  </si>
  <si>
    <t>PT00723</t>
  </si>
  <si>
    <t>PT00726</t>
  </si>
  <si>
    <t>PT00727</t>
  </si>
  <si>
    <t>Bebidas Varias  / Cerveza Nacional y Refresco * (Se entrega frío, sin hielo ni hielera, a granel). *</t>
  </si>
  <si>
    <t>BD00026</t>
  </si>
  <si>
    <t>BD00027</t>
  </si>
  <si>
    <t>BD00029</t>
  </si>
  <si>
    <t>BD00202</t>
  </si>
  <si>
    <t>BD00435</t>
  </si>
  <si>
    <t>BD00397</t>
  </si>
  <si>
    <t>BD00522</t>
  </si>
  <si>
    <t>BD00477</t>
  </si>
  <si>
    <t>BD00042</t>
  </si>
  <si>
    <t>BD00525</t>
  </si>
  <si>
    <t>BD00055</t>
  </si>
  <si>
    <t>BD00342</t>
  </si>
  <si>
    <t>BD00005</t>
  </si>
  <si>
    <t>BD00093</t>
  </si>
  <si>
    <t>PQ00275</t>
  </si>
  <si>
    <t>BD00010</t>
  </si>
  <si>
    <t>Agua natural Ciel desechable pet 600ml.</t>
  </si>
  <si>
    <t>Agua natural Ciel desechable pet 600ml. (Caja c/24 Piezas).</t>
  </si>
  <si>
    <t>PQ00560</t>
  </si>
  <si>
    <t>Cerveza clara Corona Extra lata 355ml.</t>
  </si>
  <si>
    <t>Cerveza clara Modelo Especial lata 355ml.</t>
  </si>
  <si>
    <t>Cerveza clara Pacífico lata 355ml.</t>
  </si>
  <si>
    <t>Cerveza clara Tecate Light lata 355ml.</t>
  </si>
  <si>
    <t>Cerveza obscura Negra Modelo lata 355ml.</t>
  </si>
  <si>
    <t>Cerveza obscura Indio lata 355ml.</t>
  </si>
  <si>
    <t>Refresco Manzana Mundet lata 355ml.</t>
  </si>
  <si>
    <t>Refresco Fanta lata 355ml.</t>
  </si>
  <si>
    <t>Refresco Sprite lata 355ml.</t>
  </si>
  <si>
    <t>Agua mineral Ciel lata 355ml.</t>
  </si>
  <si>
    <t>Hielo en bolsa de 15Kg. (No se entrega con hielera, solo la bolsa).</t>
  </si>
  <si>
    <t>Botella Cognac Martell VSOP Medaillon 700ml.</t>
  </si>
  <si>
    <t>Botella Cognac Hennessy VSOP 700ml.</t>
  </si>
  <si>
    <t>Botella Brandy Terry Centenario 700ml.</t>
  </si>
  <si>
    <t xml:space="preserve">Botella Brandy Torres 10 700ml. </t>
  </si>
  <si>
    <t>Botella Tequila Don Julio reposado 750ml.</t>
  </si>
  <si>
    <t>Botella Tequila Don Julio blanco 750ml.</t>
  </si>
  <si>
    <t>Botella Ron Matusalem 15 años Gran Reserva 750ml.</t>
  </si>
  <si>
    <t>Botella Ron Zacapa Centenario 23 años 750ml.</t>
  </si>
  <si>
    <t>Botella Ron Bacardí blanco 750ml.</t>
  </si>
  <si>
    <t>Botella Whisky Johnnie Walker etiqueta negra 750ml.</t>
  </si>
  <si>
    <t>Botella Whisky Chivas Regal 12 años 750ml.</t>
  </si>
  <si>
    <t>Botella Whisky Buchanans 12 años 750ml.</t>
  </si>
  <si>
    <t>VB Don Luis Viogner La Cetto Alianza 750ml.</t>
  </si>
  <si>
    <t>VB Santo Tomas 31.8 Sauvignon Blanc Valle de Santo Tomas 750ml.</t>
  </si>
  <si>
    <t>VB Monte Xanic Chenin Colombard Valle de Guadalupe 750ml.</t>
  </si>
  <si>
    <t>VB Hilo Negro Invisible Sauvignon Blanc 750ml.</t>
  </si>
  <si>
    <t>VB El Cielo Halley Chardonnay 750ml.</t>
  </si>
  <si>
    <t>VB Casa Magoni Manaz Viognier Fiano 750ml.</t>
  </si>
  <si>
    <t>VR Santo Tomas St Grenache 750ml.</t>
  </si>
  <si>
    <t>VR El Cielo Stella Grenache - Nebbiolo 750ml.</t>
  </si>
  <si>
    <t>VT Monte Xanic Gran Ricardo Cabernet - Sauvignon - Merlot - Petit Verdot 750ml.</t>
  </si>
  <si>
    <t xml:space="preserve">VT Nebbiolo Reserva Privada La Cetto Valle de Guadalupe 750ml. </t>
  </si>
  <si>
    <t>VT Santo Tomas 31.8 Tempranillo - Cabernet Sauvignon - Syrah 750ml.</t>
  </si>
  <si>
    <t>VT Monte Xanic Calixa Cabernet - Sauvignon - Syrah Valle de Guadalupe 750ml.</t>
  </si>
  <si>
    <t>VT Hilo Negro ZigZag Nebbiolo - Syrah 750ml.</t>
  </si>
  <si>
    <t>VT Hilo Negro Ricrac Cabernet Sauvignon - Nebbiolo -Syrah 750ml.</t>
  </si>
  <si>
    <t>VT Madera 5 Tempranillo - Cabernet Sauvignon Valle de San  Vicente 750ml.</t>
  </si>
  <si>
    <t>VT Casa Magoni Sangiovese - Cabernet - Sauvignon 750ml.</t>
  </si>
  <si>
    <t xml:space="preserve">VT Casa Madero Shiraz Valle de Parras 750ml. </t>
  </si>
  <si>
    <t>VE André Brut California White Sparkling Wine 750ml.</t>
  </si>
  <si>
    <t xml:space="preserve">Champagne Moet &amp; Chandon Brut Imperial 750ml. </t>
  </si>
  <si>
    <t>Botella Vodka Absolut Azul 750ml.</t>
  </si>
  <si>
    <t>Botella Vodka Smirnoff 750ml.</t>
  </si>
  <si>
    <t>Servicio de Meseros / Otros</t>
  </si>
  <si>
    <t>AD00098</t>
  </si>
  <si>
    <t>PQ00380</t>
  </si>
  <si>
    <t>PQ00381</t>
  </si>
  <si>
    <t>SA00543</t>
  </si>
  <si>
    <t>SA00545</t>
  </si>
  <si>
    <t>SA00546</t>
  </si>
  <si>
    <t>SA00547</t>
  </si>
  <si>
    <t>SA01166</t>
  </si>
  <si>
    <t>SA00580</t>
  </si>
  <si>
    <t>SA01657</t>
  </si>
  <si>
    <t>SA01280</t>
  </si>
  <si>
    <t>SA01281</t>
  </si>
  <si>
    <t>SA00536</t>
  </si>
  <si>
    <t>Refresco Coca Cola tradicional lata 355ml.</t>
  </si>
  <si>
    <t>Refresco Coca Cola light lata 355ml.</t>
  </si>
  <si>
    <t>Refresco Coca Cola sin azúcar lata 355ml.</t>
  </si>
  <si>
    <t>LISTA DE CANAPES (A elegir 6 Opciones).</t>
  </si>
  <si>
    <t>Cápsula c/café americano Nescafé Dolce Gusto -Por cápsula.                                                                                      * Mínimo 30 piezas.</t>
  </si>
  <si>
    <t xml:space="preserve">Cápsula c/café capuchino Nescafé Dolce Gusto -Por cápsula.                                                                                       * Mínimo 30 piezas. </t>
  </si>
  <si>
    <t xml:space="preserve">Cápsula c/café lungo Nescafé Dolce Gusto -Por cápsula.                                                                                                 * Mínimo 30 piezas. </t>
  </si>
  <si>
    <t xml:space="preserve">Cápsula c/café chai Nescafé Dolce Gusto -Por cápsula.                                                                                                    * Mínimo 30 piezas. </t>
  </si>
  <si>
    <t>Cápsula c/café vainilla Nescafé Dolce Gusto -Por cápsula.                                                                                               * Mínimo 30 piezas.</t>
  </si>
  <si>
    <t>Cápsula c/café aut lit Nescafé Dolce Gusto -Por cápsula.                                                                                                      * Mínimo 30 piezas.</t>
  </si>
  <si>
    <t>Café americano - Preparado en máquina Rancillio.                                                                                                                * Mínimo 50 servicios.</t>
  </si>
  <si>
    <t>Café expreso - Preparado en máquina Rancillio.                                                                                                                              * Mínimo 50 servicios.</t>
  </si>
  <si>
    <t>Vale por Alimentos y Bebidas (A).   * Mínimo 10 Servicios. (Se cambian en Puntos de Venta).</t>
  </si>
  <si>
    <t xml:space="preserve">Vale por Alimentos y Bebidas (B).   * Mínimo 10 Servicios. (Se cambian en Puntos de Venta). </t>
  </si>
  <si>
    <t xml:space="preserve">Vale por Alimentos y Bebidas (C).   * Mínimo 10 Servicios. (Se cambian en Puntos de Venta). </t>
  </si>
  <si>
    <t>Número de tarjeta</t>
  </si>
  <si>
    <t>Vencimiento</t>
  </si>
  <si>
    <t>Código</t>
  </si>
  <si>
    <t xml:space="preserve">*Expo Guadalajara tiene la exclusividad para dar el servicio de A&amp;B                         </t>
  </si>
  <si>
    <t>*No se permite la entrada de proveedores externos de A&amp;B</t>
  </si>
  <si>
    <t>*Cualquier solicitud especial requiere 6 días de anticipación</t>
  </si>
  <si>
    <t xml:space="preserve">*Precios más Iva.                                                                                                    </t>
  </si>
  <si>
    <t>Cápsula c/café expreso Nescafé Dolce Gusto -Por cápsula.                                                                                         * Mínimo 30 piezas.</t>
  </si>
  <si>
    <t>Champagne Moet &amp; Chandon Néctar Imperial 750ml.</t>
  </si>
  <si>
    <t>VT Monte Xanic Syrah - Cabernet Valle de Guadalupe 750ml.</t>
  </si>
  <si>
    <t>Botella Tequila 7 Leguas blanco 750ml.</t>
  </si>
  <si>
    <t>Botella Tequila Herradura Antiguo reposado 700ml.</t>
  </si>
  <si>
    <t>Botella Tequila Herradura Plata 700ml.</t>
  </si>
  <si>
    <t>Botella Tequila Herradura reposado 700ml.</t>
  </si>
  <si>
    <t>Botella Tequila Herradura añejo 750ml.</t>
  </si>
  <si>
    <t>Botella Tequila Cuervo Tradicional 695ml.</t>
  </si>
  <si>
    <t>Botella Brandy Torres 20 edición especial 700ml.</t>
  </si>
  <si>
    <t>Cerveza clara Corona Light lata 355ml.</t>
  </si>
  <si>
    <t>Descorche de Vino de mesa (Por Persona). * No incluye Cristalería.</t>
  </si>
  <si>
    <t>DATOS PARA REALIZAR EL PAGO (Sólo en caso de haber seleccionado este método de pago)</t>
  </si>
  <si>
    <t>ALIMENTOS Y SERVICIOS A STANDS</t>
  </si>
  <si>
    <t>PT02088</t>
  </si>
  <si>
    <t>Botella Tequila Don Julio añejo 700ml.</t>
  </si>
  <si>
    <t>PT02089</t>
  </si>
  <si>
    <t>Botella Tequila Don Julio 70 añejo cristalino 700ml.</t>
  </si>
  <si>
    <t>PT02090</t>
  </si>
  <si>
    <t>Razón Social</t>
  </si>
  <si>
    <t>* FAVOR DE INCLUIR LOS DATOS COMPLETOS DE SU TARJETA.*</t>
  </si>
  <si>
    <t>TÉRMINOS Y CONDICIONES GENERALES</t>
  </si>
  <si>
    <t>Cualquier servicio deberá ser confirmado por un ejecutivo de módulo de servicios para su validación y aceptación.</t>
  </si>
  <si>
    <t>La facturación de servicios se realizará después de que el expositor haya realizado el pago correspondiente a sus servicios.</t>
  </si>
  <si>
    <t>Una vez realizado el pago del servicio y confirmado hora y lugar de entrega, ya no será posible realizar ninguna modificación.</t>
  </si>
  <si>
    <t>Una vez facturado el servicio, no habrá cambios, devoluciones ni cancelaciones.</t>
  </si>
  <si>
    <t>La factura será realizada con los datos aquí escritos, no habrá cambios ni modificaciones posteriores a la emisión del documento.</t>
  </si>
  <si>
    <t>Para cargos a distancia con tarjeta de crédito, será necesario enviar una carta de autorización en la cuál apruebe el cargo.</t>
  </si>
  <si>
    <t>Si requiere de algún servicio no descrito en nuestro tarifario, favor de contactar a algún ejecutivo de módulo de servicios.</t>
  </si>
  <si>
    <t>Cualquier servicio contratado en sitio, estará sujeto a disponibilidad y el tiempo de entrega será de acuerdo a la planificación de servicios del evento a participar.</t>
  </si>
  <si>
    <t>TÉRMINOS Y CONDICIONES ESPECIFICAS</t>
  </si>
  <si>
    <t>1. Los precios están sujetos al 16 % de IVA.</t>
  </si>
  <si>
    <t>2. Los servicios de Coffee Break y coctel serán retirados en su totalidad al término del tiempo estipulado.</t>
  </si>
  <si>
    <t>3. En la contratación de servicio de cafetera es necesario contar con una conexión eléctrica. (El servicio no incluye extensiones o instalaciones eléctricas).</t>
  </si>
  <si>
    <t>4. El servicio de alimentos y bebidas en su Stand, es proporcionado en desechable. Si usted desea vajilla y cristalería aplicará un cargo extra.</t>
  </si>
  <si>
    <t>5. Tenemos marca preferente con Grupo Coca Cola.</t>
  </si>
  <si>
    <t>6. El cliente deberá contar con el espacio y equipo (mesas o barras) necesario para recibir el servicio.</t>
  </si>
  <si>
    <t>7. Los vales de alimentos podrán ser canjeados en cualquier centro de consumo incluido el Restaurante: Distrito 3, de existir alguna diferencia en costo, el cliente deberá cubrirla. En ningún caso el vale será intercambiado por dinero en efectivo total o parcialmente.</t>
  </si>
  <si>
    <t>8. Todos los servicios contratados en sitio están sujetos a disponibilidad y con una anticipación de 48 horas hábiles.</t>
  </si>
  <si>
    <t xml:space="preserve">9. Se recomienda el consumo de los alimentos y bebidas perecederos dentro de las siguientes 4 horas de la entrega de los mismos, Expo Guadalajara no almacenará productos sobrantes. </t>
  </si>
  <si>
    <t xml:space="preserve">10. Será responsabilidad del cliente estar presente a la entrega del servicio, así mismo será necesario firmar de conformidad del mismo. </t>
  </si>
  <si>
    <t>11. Expo Guadalajara tiene exclusividad en los servicios de alimentos y bebidas, y tendrá la facultad de retirar servicios ajenos al recinto.</t>
  </si>
  <si>
    <t>12. Favor de indicar la ubicación de su servicio dentro del stand.</t>
  </si>
  <si>
    <t xml:space="preserve">13. Todos los servicios deben ser contratados y pagados al 100% cuando menos 5 días antes del servicio. </t>
  </si>
  <si>
    <t>14.  Una vez contratados los servicios, no se aceptan cambios, cancelaciones ni devoluciones.</t>
  </si>
  <si>
    <t>15. Todo el equipo y materiales usados en los servicios de alimentos y bebidas son propiedad de Expo Guadalajara y solo podrán ser manipulados por el personal del Recinto.</t>
  </si>
  <si>
    <t>16. Los servicios contratados serán provistos dentro del stand, para servicios en pasillos o fuera de éste, se requiere autorización firmada por parte del Comité Organizador.</t>
  </si>
  <si>
    <t>17. Cualquier faltante o daño en los equipos utilizados para su servicio será responsabilidad del cliente.</t>
  </si>
  <si>
    <t>18. Si requiere algún servicio no descrito en nuestras listas de precios o formatos de contratación por favor solicítelo en nuestro módulo de servicios o al correo: modulo@expoguadalajara.mx</t>
  </si>
  <si>
    <t>19. Si requiere renta de equipo, será necesario un depósito en garantía o dejar un voucher abierto antes de la entrega.</t>
  </si>
  <si>
    <t>20. De tener alguna duda o comentario, por favor comuníquese con el personal de Módulo de Servicio al teléfono 01 33 33433000 ext. 2530, 2540, 2550 y 2575 o al e-mail: modulo@expoguadalajara.mx</t>
  </si>
  <si>
    <t>__________________________________________________________________________________________________</t>
  </si>
  <si>
    <t>Nombre y firma del Contratante</t>
  </si>
  <si>
    <t>Acepto que los servicios aquí indicados son los que requiero al igual que los términos y condiciones aquí pactados. A su vez acepto el cargo correspondiente por el total generado por los servicios solicitados, mismos que se indican en el presente documento.</t>
  </si>
  <si>
    <t>Operadora de Ferias y Exposiciones S. A. de C. V., con domicilio en Av. Mariano Otero No.1499 edificio B, planta baja en la colonia Verde Valle, C. P. 44550, en Guadalajara Jalisco, utilizará sus datos personales aquí recabados para fines de identificación y localización en respuesta a sus solicitudes. Para mayor información acerca del tratamiento y de los derechos que puede hacer valer, usted puede acceder al aviso de privacidad integral a través de nuestra página de Internet: www.expoguadalajara.mx</t>
  </si>
  <si>
    <t>Botella Whisky Johnnie Walker etiqueta roja 700ml .</t>
  </si>
  <si>
    <r>
      <rPr>
        <b/>
        <sz val="12"/>
        <rFont val="Verdana"/>
        <family val="2"/>
      </rPr>
      <t>Cóctel A (Sin alcohol)</t>
    </r>
    <r>
      <rPr>
        <sz val="12"/>
        <rFont val="Verdana"/>
        <family val="2"/>
      </rPr>
      <t xml:space="preserve"> 6 canapés por persona, Refresco, Agua (</t>
    </r>
    <r>
      <rPr>
        <u/>
        <sz val="12"/>
        <rFont val="Verdana"/>
        <family val="2"/>
      </rPr>
      <t>Servicio por Persona</t>
    </r>
    <r>
      <rPr>
        <sz val="12"/>
        <rFont val="Verdana"/>
        <family val="2"/>
      </rPr>
      <t xml:space="preserve">).                                                                                                                 </t>
    </r>
    <r>
      <rPr>
        <b/>
        <sz val="12"/>
        <rFont val="Verdana"/>
        <family val="2"/>
      </rPr>
      <t>*</t>
    </r>
    <r>
      <rPr>
        <sz val="12"/>
        <rFont val="Verdana"/>
        <family val="2"/>
      </rPr>
      <t xml:space="preserve"> Mínimo 20 Personas / Incluye Mesero</t>
    </r>
    <r>
      <rPr>
        <b/>
        <sz val="12"/>
        <rFont val="Verdana"/>
        <family val="2"/>
      </rPr>
      <t xml:space="preserve">. (Servicio máximo por 3 horas). </t>
    </r>
  </si>
  <si>
    <r>
      <rPr>
        <b/>
        <sz val="12"/>
        <rFont val="Verdana"/>
        <family val="2"/>
      </rPr>
      <t>Cóctel B (Con vino de mesa</t>
    </r>
    <r>
      <rPr>
        <sz val="12"/>
        <rFont val="Verdana"/>
        <family val="2"/>
      </rPr>
      <t>) 6 canapés por persona, Refresco, Agua, Vino Tinto y Blanco. (</t>
    </r>
    <r>
      <rPr>
        <u/>
        <sz val="12"/>
        <rFont val="Verdana"/>
        <family val="2"/>
      </rPr>
      <t>Servicio por Persona</t>
    </r>
    <r>
      <rPr>
        <sz val="12"/>
        <rFont val="Verdana"/>
        <family val="2"/>
      </rPr>
      <t xml:space="preserve">).   </t>
    </r>
    <r>
      <rPr>
        <b/>
        <sz val="12"/>
        <rFont val="Verdana"/>
        <family val="2"/>
      </rPr>
      <t xml:space="preserve">* </t>
    </r>
    <r>
      <rPr>
        <sz val="12"/>
        <rFont val="Verdana"/>
        <family val="2"/>
      </rPr>
      <t>Mínimo 20 Personas /</t>
    </r>
    <r>
      <rPr>
        <b/>
        <sz val="12"/>
        <rFont val="Verdana"/>
        <family val="2"/>
      </rPr>
      <t xml:space="preserve"> </t>
    </r>
    <r>
      <rPr>
        <sz val="12"/>
        <rFont val="Verdana"/>
        <family val="2"/>
      </rPr>
      <t>Incluye Mesero.</t>
    </r>
    <r>
      <rPr>
        <b/>
        <sz val="12"/>
        <rFont val="Verdana"/>
        <family val="2"/>
      </rPr>
      <t xml:space="preserve">                                                                                                        (Servicio máximo por 3 horas). </t>
    </r>
  </si>
  <si>
    <r>
      <rPr>
        <b/>
        <sz val="12"/>
        <rFont val="Verdana"/>
        <family val="2"/>
      </rPr>
      <t>Cóctel C (Con Destilados y Vino de mesa)</t>
    </r>
    <r>
      <rPr>
        <sz val="12"/>
        <rFont val="Verdana"/>
        <family val="2"/>
      </rPr>
      <t xml:space="preserve"> 6 canapés por persona, Refresco, Agua, Vino Tinto / Blanco, Destilados Nacionales. (</t>
    </r>
    <r>
      <rPr>
        <u/>
        <sz val="12"/>
        <rFont val="Verdana"/>
        <family val="2"/>
      </rPr>
      <t>Servicio por Persona</t>
    </r>
    <r>
      <rPr>
        <sz val="12"/>
        <rFont val="Verdana"/>
        <family val="2"/>
      </rPr>
      <t xml:space="preserve">).                                                                                                     * Mínimo 20 Personas / Incluye Mesero. </t>
    </r>
    <r>
      <rPr>
        <b/>
        <sz val="12"/>
        <rFont val="Verdana"/>
        <family val="2"/>
      </rPr>
      <t xml:space="preserve">(Servicio máximo por 3 horas). </t>
    </r>
  </si>
  <si>
    <r>
      <rPr>
        <b/>
        <sz val="12"/>
        <rFont val="Verdana"/>
        <family val="2"/>
      </rPr>
      <t xml:space="preserve">Barra Libre </t>
    </r>
    <r>
      <rPr>
        <sz val="12"/>
        <rFont val="Verdana"/>
        <family val="2"/>
      </rPr>
      <t>Vino de mesa, Cerveza y Refresco (1 hora)                                                                                      (</t>
    </r>
    <r>
      <rPr>
        <u/>
        <sz val="12"/>
        <rFont val="Verdana"/>
        <family val="2"/>
      </rPr>
      <t>Servicio por Persona</t>
    </r>
    <r>
      <rPr>
        <sz val="12"/>
        <rFont val="Verdana"/>
        <family val="2"/>
      </rPr>
      <t>).  * Mínimo 10 servicios.</t>
    </r>
  </si>
  <si>
    <r>
      <rPr>
        <b/>
        <sz val="12"/>
        <rFont val="Verdana"/>
        <family val="2"/>
      </rPr>
      <t>Barra Libre</t>
    </r>
    <r>
      <rPr>
        <sz val="12"/>
        <rFont val="Verdana"/>
        <family val="2"/>
      </rPr>
      <t xml:space="preserve"> Estándar Expo (1 hora) Tequila Tradicional reposado, Ron Matusalem blanco, Brandy Torres 10, Vodka Götland, Whisky J&amp;B, Cerveza Corona, Refrescos.                                                                     (</t>
    </r>
    <r>
      <rPr>
        <u/>
        <sz val="12"/>
        <rFont val="Verdana"/>
        <family val="2"/>
      </rPr>
      <t>Servicio por Persona</t>
    </r>
    <r>
      <rPr>
        <sz val="12"/>
        <rFont val="Verdana"/>
        <family val="2"/>
      </rPr>
      <t>).   * Mínimo 10 servicios.</t>
    </r>
  </si>
  <si>
    <r>
      <rPr>
        <b/>
        <sz val="12"/>
        <rFont val="Verdana"/>
        <family val="2"/>
      </rPr>
      <t>Barra Libre</t>
    </r>
    <r>
      <rPr>
        <sz val="12"/>
        <rFont val="Verdana"/>
        <family val="2"/>
      </rPr>
      <t xml:space="preserve"> Estándar Expo (2 horas) Tequila Tradicional reposado, Ron Matusalem blanco, Brandy Torres 10, Vodka Götland, Whisky J&amp;B, Cerveza Corona, Refrescos.                                                          (</t>
    </r>
    <r>
      <rPr>
        <u/>
        <sz val="12"/>
        <rFont val="Verdana"/>
        <family val="2"/>
      </rPr>
      <t>Servicio por Persona</t>
    </r>
    <r>
      <rPr>
        <sz val="12"/>
        <rFont val="Verdana"/>
        <family val="2"/>
      </rPr>
      <t>).   * Mínimo 10 servicios.</t>
    </r>
  </si>
  <si>
    <r>
      <rPr>
        <b/>
        <sz val="12"/>
        <rFont val="Verdana"/>
        <family val="2"/>
      </rPr>
      <t>Barra Libre</t>
    </r>
    <r>
      <rPr>
        <sz val="12"/>
        <rFont val="Verdana"/>
        <family val="2"/>
      </rPr>
      <t xml:space="preserve"> VIP Expo (1 hora) Tequila Tradicional reposado y plata, Ron Matusalem platino y clásico, Brandy Torres 10, Vodka Absolut, Whisky etiqueta roja, Ginebra Beefeater, Vino blanco y tinto Puerto Nuevo, Cerveza Corona, Refrescos.                                                                                                                           (</t>
    </r>
    <r>
      <rPr>
        <u/>
        <sz val="12"/>
        <rFont val="Verdana"/>
        <family val="2"/>
      </rPr>
      <t>Servicio por Persona</t>
    </r>
    <r>
      <rPr>
        <sz val="12"/>
        <rFont val="Verdana"/>
        <family val="2"/>
      </rPr>
      <t>).   * Mínimo 10 servicios.</t>
    </r>
  </si>
  <si>
    <r>
      <t xml:space="preserve">FAVOR DE DEPOSITAR A FAVOR DE: </t>
    </r>
    <r>
      <rPr>
        <sz val="11"/>
        <color theme="0"/>
        <rFont val="Arial"/>
        <family val="2"/>
      </rPr>
      <t>OPERADORA DE FERIAS Y EXPOSICIONES SA DE CV</t>
    </r>
  </si>
  <si>
    <t>Favor de especificar el horario de entrega del servicio (los cambios de horario solo se podrá de un día para otro, no el mismo día):_____________________________________</t>
  </si>
  <si>
    <r>
      <t>CANAPÉS CALIENTES * (</t>
    </r>
    <r>
      <rPr>
        <b/>
        <u/>
        <sz val="14"/>
        <rFont val="Verdana"/>
        <family val="2"/>
      </rPr>
      <t>EXCLUSIVOS CÓCTEL B Y C</t>
    </r>
    <r>
      <rPr>
        <b/>
        <sz val="14"/>
        <rFont val="Verdana"/>
        <family val="2"/>
      </rPr>
      <t>) *</t>
    </r>
  </si>
  <si>
    <t>PT00230</t>
  </si>
  <si>
    <t>PT02355</t>
  </si>
  <si>
    <r>
      <rPr>
        <b/>
        <sz val="12"/>
        <rFont val="Verdana"/>
        <family val="2"/>
      </rPr>
      <t>Barra Libre</t>
    </r>
    <r>
      <rPr>
        <sz val="12"/>
        <rFont val="Verdana"/>
        <family val="2"/>
      </rPr>
      <t xml:space="preserve"> VIP Expo (2 horas) Tequila Tradicional reposado y plata, Ron Matusalem platino y clásico, Brandy Torres 10, Vodka Absolut, Whisky etiqueta roja, Ginebra Beefeater, Vino blanco y tinto Puerto Nuevo, Cerveza Corona, Refrescos                                                                                                                              (</t>
    </r>
    <r>
      <rPr>
        <u/>
        <sz val="12"/>
        <rFont val="Verdana"/>
        <family val="2"/>
      </rPr>
      <t>Servicio por Persona</t>
    </r>
    <r>
      <rPr>
        <sz val="12"/>
        <rFont val="Verdana"/>
        <family val="2"/>
      </rPr>
      <t>).    * Mínimo 10 servicios.</t>
    </r>
  </si>
  <si>
    <t>Todo el vino de mesa y espumoso se entrega con 5 copas de cristal</t>
  </si>
  <si>
    <t>Mesero (Servicio en stand durante 8 horas).</t>
  </si>
  <si>
    <t>Renta - Copa de cristal flauta (champagne) 8oz 237ml Libbey 7500.                                                                                                           (Reposición $100.00).  *Servicio disponible únicamente en contratación de Alimentos y Bebidas superior a $1,000.00 netos.</t>
  </si>
  <si>
    <t>Renta - Copa de cristal para agua 18.2oz 540ml Libbey 7505 (Reposición $100.00).  *Servicio disponible únicamente en contratación de Alimentos y Bebidas superior a $1,000.00 netos.</t>
  </si>
  <si>
    <t>Renta - Vaso de cristal juguero (fondo delgado) 8oz 230ml Crisa 0169.                                                                                                     (Reposición $100.00).  *Servicio disponible únicamente en contratación de Alimentos y Bebidas superior a $1,000.00 netos.</t>
  </si>
  <si>
    <t>Renta - Vaso de cristal old fashioned doble pedrada 12.oz 347ml Crisa 6759. (Reposición $100.00).  *Servicio disponible únicamente en contratación de Alimentos y Bebidas superior a $1,000.00 netos.</t>
  </si>
  <si>
    <t>Renta - Caballito tequilero 2oz  Crisa 973 (Reposición $100.00).  *Servicio disponible únicamente en contratación de Alimentos y Bebidas superior a $1,000.00 netos.</t>
  </si>
  <si>
    <t>Renta - Copa de cristal para vino blanco 16oz 473ml Libbey 7510.                                                                                                                 (Reposición $100.00).  *Servicio disponible únicamente en contratación de Alimentos y Bebidas superior a $1,000.00 netos.</t>
  </si>
  <si>
    <t>Renta - Copa de cristal para vino tinto 18.5oz 547ml Libbey 7504.                                                                                                              (Reposición $100.00).  *Servicio disponible únicamente en contratación de Alimentos y Bebidas superior a $1,000.00 netos.</t>
  </si>
  <si>
    <t>Renta - Copa de cristal Martini 9.25oz 274ml Libbey 3779 (Reposición $100.00).  *Servicio disponible únicamente en contratación de Alimentos y Bebidas superior a $1,000.00 netos.</t>
  </si>
  <si>
    <t>Renta - Vaso de cristal highball (fondo grueso) 12oz 365ml Crisa 6625.                                                                                                    (Reposición $100.00).  *Servicio disponible únicamente en contratación de Alimentos y Bebidas superior a $1,000.00 netos.</t>
  </si>
  <si>
    <t>Renta - Vaso de cristal agua (fondo delgado) 10z 315ml Crisa 0660.                                                                                                          (Reposición $100.00).  *Servicio disponible únicamente en contratación de Alimentos y Bebidas superior a $1,000.00 netos.</t>
  </si>
  <si>
    <t>Agregar concepto reposición de copa de cristal</t>
  </si>
  <si>
    <t>pieza</t>
  </si>
  <si>
    <r>
      <t>Botana seca regular: Mezcla mixta enchilada en contenedores biodegradables de 65 gramos por persona, Cacahuates, Habas, Garbanzos, Chicharitos (</t>
    </r>
    <r>
      <rPr>
        <b/>
        <u/>
        <sz val="12"/>
        <rFont val="Verdana"/>
        <family val="2"/>
      </rPr>
      <t>Servicio para 10 Personas</t>
    </r>
    <r>
      <rPr>
        <b/>
        <sz val="12"/>
        <rFont val="Verdana"/>
        <family val="2"/>
      </rPr>
      <t xml:space="preserve">). </t>
    </r>
    <r>
      <rPr>
        <sz val="12"/>
        <rFont val="Verdana"/>
        <family val="2"/>
      </rPr>
      <t xml:space="preserve">                </t>
    </r>
  </si>
  <si>
    <r>
      <t>Botana seca regular: Mezcla premium en contenedores biodegradables de 65 gramos por persona, Nuez, Pistache, Arándano deshidratado, Nuez de la India (</t>
    </r>
    <r>
      <rPr>
        <u/>
        <sz val="12"/>
        <rFont val="Verdana"/>
        <family val="2"/>
      </rPr>
      <t>Servicio para 10 Personas</t>
    </r>
    <r>
      <rPr>
        <sz val="12"/>
        <rFont val="Verdana"/>
        <family val="2"/>
      </rPr>
      <t>).</t>
    </r>
  </si>
  <si>
    <t>Jugo de naranja (2 Litros).Presentados en vasos biodegradables con su tapa</t>
  </si>
  <si>
    <t>Jugo de papaya (2 Litros). Presentados en vasos biodegradables con su tapa</t>
  </si>
  <si>
    <t>Jugo de toronja  (2 Litros). Presentados en vasos biodegradables con su tapa</t>
  </si>
  <si>
    <t>Jugo verde natural (2 Litros). Presentados en vasos biodegradables con su tapa</t>
  </si>
  <si>
    <r>
      <t>Coffee Break Fijo AM (1 hora)(No se resurte)(</t>
    </r>
    <r>
      <rPr>
        <u/>
        <sz val="12"/>
        <rFont val="Verdana"/>
        <family val="2"/>
      </rPr>
      <t>Para 10 Personas</t>
    </r>
    <r>
      <rPr>
        <sz val="12"/>
        <rFont val="Verdana"/>
        <family val="2"/>
      </rPr>
      <t xml:space="preserve">) Café, Té, Agua embotellada, Pastas surtidas, Jugos. </t>
    </r>
    <r>
      <rPr>
        <b/>
        <sz val="12"/>
        <rFont val="Verdana"/>
        <family val="2"/>
      </rPr>
      <t>*no incluye servicio de mesero</t>
    </r>
    <r>
      <rPr>
        <sz val="12"/>
        <rFont val="Verdana"/>
        <family val="2"/>
      </rPr>
      <t xml:space="preserve">  </t>
    </r>
    <r>
      <rPr>
        <b/>
        <sz val="12"/>
        <rFont val="Verdana"/>
        <family val="2"/>
      </rPr>
      <t>* Se debe contar con conexión eléctrica para la cafetera y mesa para poder realizar montaje.</t>
    </r>
  </si>
  <si>
    <r>
      <t>Coffee Break Fijo PM (1 hora)(No se resurte)(</t>
    </r>
    <r>
      <rPr>
        <u/>
        <sz val="12"/>
        <rFont val="Verdana"/>
        <family val="2"/>
      </rPr>
      <t>Para 10 Personas</t>
    </r>
    <r>
      <rPr>
        <sz val="12"/>
        <rFont val="Verdana"/>
        <family val="2"/>
      </rPr>
      <t>) Café, Té, Agua embotellada, Pastas surtidas, Refrescos, botana seca mixta.</t>
    </r>
    <r>
      <rPr>
        <b/>
        <sz val="12"/>
        <rFont val="Verdana"/>
        <family val="2"/>
      </rPr>
      <t>* no incluye servicio de mesero</t>
    </r>
    <r>
      <rPr>
        <sz val="12"/>
        <rFont val="Verdana"/>
        <family val="2"/>
      </rPr>
      <t xml:space="preserve"> </t>
    </r>
    <r>
      <rPr>
        <b/>
        <sz val="12"/>
        <rFont val="Verdana"/>
        <family val="2"/>
      </rPr>
      <t>* Se debe contar con conexión eléctrica para la cafetera y mesa para poder realizar montaje.</t>
    </r>
  </si>
  <si>
    <r>
      <t>Cafetera: Café regular o descafeinado (</t>
    </r>
    <r>
      <rPr>
        <u/>
        <sz val="12"/>
        <rFont val="Verdana"/>
        <family val="2"/>
      </rPr>
      <t>30 Tazas</t>
    </r>
    <r>
      <rPr>
        <sz val="12"/>
        <rFont val="Verdana"/>
        <family val="2"/>
      </rPr>
      <t xml:space="preserve">). </t>
    </r>
    <r>
      <rPr>
        <b/>
        <sz val="12"/>
        <rFont val="Verdana"/>
        <family val="2"/>
      </rPr>
      <t>* no incluye servicio de mesero</t>
    </r>
    <r>
      <rPr>
        <sz val="12"/>
        <rFont val="Verdana"/>
        <family val="2"/>
      </rPr>
      <t xml:space="preserve">  </t>
    </r>
    <r>
      <rPr>
        <b/>
        <sz val="12"/>
        <rFont val="Arial"/>
        <family val="2"/>
      </rPr>
      <t>*Se debe contar con conexión eléctrica para la cafetera y mesa para poder realizar montaje.</t>
    </r>
  </si>
  <si>
    <r>
      <t>Cafetera: Café regular o descafeinado (</t>
    </r>
    <r>
      <rPr>
        <u/>
        <sz val="12"/>
        <rFont val="Verdana"/>
        <family val="2"/>
      </rPr>
      <t>100 Tazas</t>
    </r>
    <r>
      <rPr>
        <sz val="12"/>
        <rFont val="Verdana"/>
        <family val="2"/>
      </rPr>
      <t xml:space="preserve">). </t>
    </r>
    <r>
      <rPr>
        <b/>
        <sz val="12"/>
        <rFont val="Verdana"/>
        <family val="2"/>
      </rPr>
      <t xml:space="preserve">* no incluye servicio de mesero </t>
    </r>
    <r>
      <rPr>
        <sz val="12"/>
        <rFont val="Verdana"/>
        <family val="2"/>
      </rPr>
      <t xml:space="preserve"> </t>
    </r>
    <r>
      <rPr>
        <b/>
        <sz val="12"/>
        <rFont val="Arial"/>
        <family val="2"/>
      </rPr>
      <t>*Se debe contar con conexión eléctrica para la cafetera y mesa para poder realizar montaje.</t>
    </r>
  </si>
  <si>
    <r>
      <t xml:space="preserve">Máquina para café Profesional Rancillio (Renta por día). </t>
    </r>
    <r>
      <rPr>
        <b/>
        <sz val="12"/>
        <rFont val="Verdana"/>
        <family val="2"/>
      </rPr>
      <t>Barista y/o mesero se contrata por separado</t>
    </r>
  </si>
  <si>
    <t xml:space="preserve">Charola con 60 pastas surtidas  (galletas) Presentadas en bolsas de celofán con 4 piezas c/u.                  </t>
  </si>
  <si>
    <t>Charola con 5 paninis de jamón y queso acompañados de papas doradas. Presentados individualmente cubiertos con papel con grado alimenticio y bolsa de papas sellada</t>
  </si>
  <si>
    <r>
      <t>Charola con 5 paninis vegetarianos acompañados de papas doradas (</t>
    </r>
    <r>
      <rPr>
        <u/>
        <sz val="12"/>
        <rFont val="Verdana"/>
        <family val="2"/>
      </rPr>
      <t>5 Piezas</t>
    </r>
    <r>
      <rPr>
        <sz val="12"/>
        <rFont val="Verdana"/>
        <family val="2"/>
      </rPr>
      <t>). Presentados individualmente cubiertos con papel con grado alimenticio y bolsa de papas sellada</t>
    </r>
  </si>
  <si>
    <r>
      <t xml:space="preserve">Platos de quesos y/o carnes frías 100 gramos por persona (Paquete </t>
    </r>
    <r>
      <rPr>
        <u/>
        <sz val="12"/>
        <rFont val="Verdana"/>
        <family val="2"/>
      </rPr>
      <t>Para 10 personas</t>
    </r>
    <r>
      <rPr>
        <sz val="12"/>
        <rFont val="Verdana"/>
        <family val="2"/>
      </rPr>
      <t xml:space="preserve">).  Presentado en platos o contenedores desechables cubiertos con tapa o película plástica individual                    </t>
    </r>
  </si>
  <si>
    <t>Box lunch: Fruta de mano, Baguette de jamón y queso, Galletas de la casa, Papas  doradas, Refrescos. (Servicio mínimo 5 piezas).</t>
  </si>
  <si>
    <t>Canapés (120 piezas a elegir). *Lista anexa a este formato. Presentados en platos o contenedores desechables cubiertos con su tapa o película plástica transparente según su tipo</t>
  </si>
  <si>
    <t>Cualquier equipo o material de servicios exclusivos de Expo Guadalajara solo podrá ser manipulado por el recinto, cualquier daño causado por parte del expositor y/o montador deberá ser liquidado por el causante.</t>
  </si>
  <si>
    <t>AD00161</t>
  </si>
  <si>
    <t>Cápsula c/café latte macchiato vainilla Nescafé Dolce Gusto -Por cápsula. * Mínimo 30 piezas.</t>
  </si>
  <si>
    <t>Descorche Nacional e Internacional (Incluye 5 mezcladores de 355ml). (Por Servicio). * No Incluye Cristalería.</t>
  </si>
  <si>
    <r>
      <rPr>
        <b/>
        <sz val="12"/>
        <rFont val="Verdana"/>
        <family val="2"/>
      </rPr>
      <t xml:space="preserve">Barra Libre </t>
    </r>
    <r>
      <rPr>
        <sz val="12"/>
        <rFont val="Verdana"/>
        <family val="2"/>
      </rPr>
      <t>Vino de mesa, Cerveza y Refresco (2 horas)(</t>
    </r>
    <r>
      <rPr>
        <u/>
        <sz val="12"/>
        <rFont val="Verdana"/>
        <family val="2"/>
      </rPr>
      <t>Servicio por Persona</t>
    </r>
    <r>
      <rPr>
        <sz val="12"/>
        <rFont val="Verdana"/>
        <family val="2"/>
      </rPr>
      <t>).      * Mínimo 10 servicios.</t>
    </r>
  </si>
  <si>
    <t xml:space="preserve">Si contrata algún servicio con canapés estos serán servidos en platos desechables con 6 piezas  ( o como lo indique el cliente contratante) y cubiertos con película plástica de acuerdo a nuestros protocolos internos de sanidad para evitar contagios por COVID-19 </t>
  </si>
  <si>
    <r>
      <t>Charola con manzanas y peras presentada en bolsas de celofán individual ( Charola con 15</t>
    </r>
    <r>
      <rPr>
        <u/>
        <sz val="12"/>
        <rFont val="Verdana"/>
        <family val="2"/>
      </rPr>
      <t xml:space="preserve"> Piezas</t>
    </r>
    <r>
      <rPr>
        <sz val="12"/>
        <rFont val="Verdana"/>
        <family val="2"/>
      </rPr>
      <t>).</t>
    </r>
  </si>
  <si>
    <r>
      <t xml:space="preserve">Charola de pan dulce presentado en bolsa de celofán individual (Charola con </t>
    </r>
    <r>
      <rPr>
        <u/>
        <sz val="12"/>
        <rFont val="Verdana"/>
        <family val="2"/>
      </rPr>
      <t>30 Piezas</t>
    </r>
    <r>
      <rPr>
        <sz val="12"/>
        <rFont val="Verdana"/>
        <family val="2"/>
      </rPr>
      <t xml:space="preserve">). </t>
    </r>
  </si>
  <si>
    <t>Crudité de vegetales y frutas en vaso ( bastones de zanahoria, jicama,apio,piña, acompañado de chile tajín y limón (Paquete con 10 piezas)</t>
  </si>
  <si>
    <r>
      <t>Coffee Break Fijo AM (1 hr)(No se resurte)(</t>
    </r>
    <r>
      <rPr>
        <u/>
        <sz val="12"/>
        <rFont val="Verdana"/>
        <family val="2"/>
      </rPr>
      <t>Para 1 Persona</t>
    </r>
    <r>
      <rPr>
        <sz val="12"/>
        <rFont val="Verdana"/>
        <family val="2"/>
      </rPr>
      <t xml:space="preserve">) Café, Té, Agua embotellada, Pastas surtidas, Jugos.   </t>
    </r>
    <r>
      <rPr>
        <b/>
        <sz val="12"/>
        <color theme="1"/>
        <rFont val="Verdana"/>
        <family val="2"/>
      </rPr>
      <t xml:space="preserve">Nota: Este concepto sólo es sujeto a venta si se vende el código 124. Por ejemplo 11 cb, pq124+pq562.                                          </t>
    </r>
  </si>
  <si>
    <r>
      <t>Coffee Break Fijo PM (1 hr)(No se resurte)(</t>
    </r>
    <r>
      <rPr>
        <u/>
        <sz val="12"/>
        <rFont val="Verdana"/>
        <family val="2"/>
      </rPr>
      <t>Para 1 Persona)</t>
    </r>
    <r>
      <rPr>
        <sz val="12"/>
        <rFont val="Verdana"/>
        <family val="2"/>
      </rPr>
      <t xml:space="preserve"> Café, Té, Agua embotellada, Pastas surtidas, Botana seca mixta, Refrescos.         </t>
    </r>
    <r>
      <rPr>
        <b/>
        <sz val="12"/>
        <rFont val="Verdana"/>
        <family val="2"/>
      </rPr>
      <t xml:space="preserve">Nota:  Este concepto sólo es sujeto a venta si se vende el código 124. Por ejemplo 11 cb, pq124+pq125                                     </t>
    </r>
  </si>
  <si>
    <t>FOOD AND BEVERAGE SERVICE EXCLUSIVELY SERVED BY EXPO GUADALAJARA</t>
  </si>
  <si>
    <t>Show dates:</t>
  </si>
  <si>
    <t>Address:</t>
  </si>
  <si>
    <t>City / State:</t>
  </si>
  <si>
    <t>Phone number:</t>
  </si>
  <si>
    <t>Code</t>
  </si>
  <si>
    <t>Each</t>
  </si>
  <si>
    <t>Apples and pears tray.</t>
  </si>
  <si>
    <t>Assorted sweet pastries tray (30 pcs individually wrapped)</t>
  </si>
  <si>
    <t>Orange juice 2 liters served in cups</t>
  </si>
  <si>
    <t>Papaya  Juice 2 Liters served in cups</t>
  </si>
  <si>
    <t>Grapefruit juice 2 liters served in cups</t>
  </si>
  <si>
    <t>Green juice 2 liters served in cups</t>
  </si>
  <si>
    <t>BRANDY &amp; COGNAC</t>
  </si>
  <si>
    <t>Bottle</t>
  </si>
  <si>
    <t xml:space="preserve">Torres 10 700ml. </t>
  </si>
  <si>
    <t xml:space="preserve"> Torres 20  700ml.  Special edition</t>
  </si>
  <si>
    <t>Terry Centenario 700ml.</t>
  </si>
  <si>
    <t>Hennessy VSOP 700ml.</t>
  </si>
  <si>
    <t>Martell VSOP Medaillon 700ml.</t>
  </si>
  <si>
    <t>Moet &amp; Chandon Néctar Imperial 750ml.</t>
  </si>
  <si>
    <t xml:space="preserve">Moet &amp; Chandon Brut Imperial 750ml. </t>
  </si>
  <si>
    <t>CHAMPAGNE AND SPARKLING WINES</t>
  </si>
  <si>
    <t xml:space="preserve">Casa Madero Shiraz Valle de Parras 750ml. </t>
  </si>
  <si>
    <t>Casa Magoni Sangiovese - Cabernet - Sauvignon 750ml.</t>
  </si>
  <si>
    <t>Madera 5 Tempranillo - Cabernet Sauvignon Valle de San  Vicente 750ml.</t>
  </si>
  <si>
    <t>Hilo Negro Ricrac Cabernet Sauvignon - Nebbiolo -Syrah 750ml.</t>
  </si>
  <si>
    <t>Hilo Negro ZigZag Nebbiolo - Syrah 750ml.</t>
  </si>
  <si>
    <t>Monte Xanic Calixa Cabernet Sauvignon - Syrah Valle de Guadalupe 750ml.</t>
  </si>
  <si>
    <t>Santo Tomas 31.8 Tempranillo - Cabernet Sauvignon - Syrah 750ml.</t>
  </si>
  <si>
    <t xml:space="preserve">Nebbiolo Reserva Privada La Cetto Valle de Guadalupe 750ml. </t>
  </si>
  <si>
    <t>Monte Xanic Syrah - Cabernet Valle de Guadalupe 750ml.</t>
  </si>
  <si>
    <t>Monte Xanic Gran Ricardo Cabernet Sauvignon - Merlot - Petit Verdot 750ml.</t>
  </si>
  <si>
    <t>El Cielo Stella Grenache - Nebbiolo 750ml.</t>
  </si>
  <si>
    <t>Santo Tomas St Grenache 750ml.</t>
  </si>
  <si>
    <t>Casa Magoni Manaz Viognier Fiano 750ml.</t>
  </si>
  <si>
    <t>El Cielo Halley Chardonnay 750ml.</t>
  </si>
  <si>
    <t>Hilo Negro Invisible Sauvignon Blanc 750ml.</t>
  </si>
  <si>
    <t>Monte Xanic Chenin Colombard Valle de Guadalupe 750ml.</t>
  </si>
  <si>
    <t>Santo Tomas 31.8 Sauvignon Blanc Valle de Santo Tomas 750ml.</t>
  </si>
  <si>
    <t>Don Luis Viogner La Cetto Alianza 750ml.</t>
  </si>
  <si>
    <t>Hard liquor * (includes 5 cans of soda + 15 disposable cups 12 oz.)</t>
  </si>
  <si>
    <t>Buchanan's 12  750ml .</t>
  </si>
  <si>
    <t>Chivas Regal 12  750ml.</t>
  </si>
  <si>
    <t>Johnnie Walker Red Label 700ml.</t>
  </si>
  <si>
    <t>Johnnie Walker Black Label 700ml.</t>
  </si>
  <si>
    <t>Bacardí Superior 750ml</t>
  </si>
  <si>
    <t>Zacapa Centenario 23 years 750ml.</t>
  </si>
  <si>
    <t>Matusalem 15 years Gran Reserva 750ml.</t>
  </si>
  <si>
    <t xml:space="preserve">Absolut Blue 750ml </t>
  </si>
  <si>
    <t>Smirnoff 750ml.</t>
  </si>
  <si>
    <t>7 Leguas blanco 750ml.</t>
  </si>
  <si>
    <t>Herradura Antiguo reposado 700ml.</t>
  </si>
  <si>
    <t>Herradura Plata 700ml.</t>
  </si>
  <si>
    <t>Herradura reposado 700ml.</t>
  </si>
  <si>
    <t>Herradura añejo 750ml.</t>
  </si>
  <si>
    <t>Tradicional 695ml.</t>
  </si>
  <si>
    <t>Don Julio blanco 750ml .</t>
  </si>
  <si>
    <t>Don Julio reposado 750ml.</t>
  </si>
  <si>
    <t>Don Julio añejo 700ml .</t>
  </si>
  <si>
    <t>Don Julio 70 añejo cristalino 700ml .</t>
  </si>
  <si>
    <t>Corona Light  355ml can.</t>
  </si>
  <si>
    <t>Corona Extra 355ml can.</t>
  </si>
  <si>
    <t>Modelo Especial 355ml can.</t>
  </si>
  <si>
    <t>Pacífico 355ml can.</t>
  </si>
  <si>
    <t>Tecate Light 355ml can.</t>
  </si>
  <si>
    <t>Negra Modelo 355ml can.</t>
  </si>
  <si>
    <t>Indio  355ml can.</t>
  </si>
  <si>
    <t>Coca Cola Classic 355ml can.</t>
  </si>
  <si>
    <t>Coca Cola light 355ml can.</t>
  </si>
  <si>
    <t>Mundet 355ml can.</t>
  </si>
  <si>
    <t>Fanta 355ml can.</t>
  </si>
  <si>
    <t>Coca Cola sugar free 355ml can.</t>
  </si>
  <si>
    <t>Sprite 355ml can.</t>
  </si>
  <si>
    <t>Ciel sparkling water 355ml can.</t>
  </si>
  <si>
    <t>Bag of Ice 15 kg (no ice chest)</t>
  </si>
  <si>
    <t>Ciel still water 600ml bottle.</t>
  </si>
  <si>
    <t xml:space="preserve"> Ciel  still water 600ml. (Case 24 Pieces).</t>
  </si>
  <si>
    <t>California Sushi</t>
  </si>
  <si>
    <t xml:space="preserve">*Prices plus 16% VAT tax.                                                                                                  </t>
  </si>
  <si>
    <t>COLD CANAPES</t>
  </si>
  <si>
    <t>Raw fish and meat are served under risk and client’s consideration</t>
  </si>
  <si>
    <t>*Any special request, requires 6 days in advance</t>
  </si>
  <si>
    <t>Mini torta ahogada</t>
  </si>
  <si>
    <t>SWEET CANAPES</t>
  </si>
  <si>
    <t>Any service should be confirm by a service desk executive</t>
  </si>
  <si>
    <t>Card Number:</t>
  </si>
  <si>
    <t>Security code:</t>
  </si>
  <si>
    <t>Cardholder</t>
  </si>
  <si>
    <t>Expiration Date:</t>
  </si>
  <si>
    <t>Signature of Cardholder</t>
  </si>
  <si>
    <t xml:space="preserve"> I Agree with the services requested in this form and with the rules and regulations. I accept the charge for the requested services.</t>
  </si>
  <si>
    <t xml:space="preserve">*Food and beverage service exclusively served by Expo Guadalajara     </t>
  </si>
  <si>
    <t>Hot Canapes (Exclusively Cocktail B and C)*</t>
  </si>
  <si>
    <t>Broccoli and cauliflower  skewer, anchovies dressing</t>
  </si>
  <si>
    <t>Fish ceviche Vallarta style</t>
  </si>
  <si>
    <t>Chocolate covered strawberry</t>
  </si>
  <si>
    <t>Berries skewer in sparkling wine</t>
  </si>
  <si>
    <t>Smoked oyster mousse won ton</t>
  </si>
  <si>
    <t>Ground beef and Roquefort cheese turnover</t>
  </si>
  <si>
    <t xml:space="preserve">Skirt steak and chimichurri skewer </t>
  </si>
  <si>
    <t>Spicy shrimp and potato skewer</t>
  </si>
  <si>
    <t>Service</t>
  </si>
  <si>
    <t>1. Prices are subject to 16% VAT.  Tax.</t>
  </si>
  <si>
    <t xml:space="preserve">LIST OF CANAPES (6 OPTIONS TO CHOOSE ). </t>
  </si>
  <si>
    <t xml:space="preserve">If you have any special request, please contact us. </t>
  </si>
  <si>
    <t>TOTAL</t>
  </si>
  <si>
    <t xml:space="preserve">Sub Total </t>
  </si>
  <si>
    <t>*Not external suppliers are allowed</t>
  </si>
  <si>
    <t>20. Any question, please contact an executive: modulo@expoguadalajara.mx or dial (0133) 33433000 ext.  2575</t>
  </si>
  <si>
    <t>Bank account: Bank BANORTE Suc. No.7743 MONRAZ   CLABE: 072 320 000 1781  74042 N. of account 1781 740-4</t>
  </si>
  <si>
    <t>RULES AND REGULATIONS</t>
  </si>
  <si>
    <t>SERVICE SPECIFICATIONS</t>
  </si>
  <si>
    <t>Once invoice have done, there will not be changes in the document</t>
  </si>
  <si>
    <t xml:space="preserve">Once the payment of the service has been made and the time and place of delivery have been confirmed, it will no longer be possible to make any modifications. </t>
  </si>
  <si>
    <t>5. We have a preferred brand with  Coca Cola Group.</t>
  </si>
  <si>
    <t xml:space="preserve">19. If you require rental of equipment, you will need an escrow or leave an open voucher before the delivery. </t>
  </si>
  <si>
    <t xml:space="preserve"> Person who will receive the service </t>
  </si>
  <si>
    <t xml:space="preserve">Days when service is required </t>
  </si>
  <si>
    <t xml:space="preserve"> SERVICE DATA</t>
  </si>
  <si>
    <t>PAYMENT INFORMATION  ( Only if you have selected this payment method )</t>
  </si>
  <si>
    <t>Name and signature of the client</t>
  </si>
  <si>
    <t>KIT 2021</t>
  </si>
  <si>
    <t xml:space="preserve">Name or advertising of the stand: </t>
  </si>
  <si>
    <t xml:space="preserve">18. If you have any special request, please contact us. </t>
  </si>
  <si>
    <t xml:space="preserve">Once the service is billed, there will be no changes, returns or cancellations. </t>
  </si>
  <si>
    <t xml:space="preserve">17. Any missing or damaged equipment  will be the responsibility of the customer. </t>
  </si>
  <si>
    <t>6. The client must have the space and equipment (tables or bars) necessary for  the service.</t>
  </si>
  <si>
    <t xml:space="preserve">14.  Once the services have been hired, no changes, cancellations or returns are accepted. </t>
  </si>
  <si>
    <t>Servers / Glassware Rent / Corkage fees</t>
  </si>
  <si>
    <t>Server (8 hour shift).</t>
  </si>
  <si>
    <t>Corkage Domestic and International ( Includes 5 cans of soda) (no glassware or cups)</t>
  </si>
  <si>
    <t xml:space="preserve">Reposition Fee </t>
  </si>
  <si>
    <t>Dolce Gusto regular coffee pod  *30 pods minimum order</t>
  </si>
  <si>
    <t>Dolce Gusto Espresso coffee pod  *30 pods minimum order</t>
  </si>
  <si>
    <t>Dolce Gusto Lungo coffee pod  *30 pods minimum order</t>
  </si>
  <si>
    <t>Dolce Gusto Latte macchiato vanilla coffee pod  *30 pods minimum order</t>
  </si>
  <si>
    <t>Dolce Gusto Chai coffee pod  *30 pods minimum order</t>
  </si>
  <si>
    <t>Dolce Gusto Vanilla coffee pod  *30 pods minimum order</t>
  </si>
  <si>
    <t>Dolce Gusto Au Lait coffee pod  *30 pods minimum order</t>
  </si>
  <si>
    <t>Rancilio Classe 5 USB Tall professional espresso machine (rent per day) Barista not included</t>
  </si>
  <si>
    <t>Americano coffee   (Espresso shot with hot water) * 50 minimum order made in Rancilio machine</t>
  </si>
  <si>
    <t>Espresso - Made in Rancillio machine.    * 50 minimum order</t>
  </si>
  <si>
    <t xml:space="preserve">Cookie Tray (home made) 15 pouches of 4 cookies each       </t>
  </si>
  <si>
    <t>Ham and cheese panini tray (5 pcs) with a bag of potato chips</t>
  </si>
  <si>
    <t>Vegetarian panini tray (5 pcs) with a bag of potato chips</t>
  </si>
  <si>
    <t xml:space="preserve">Cheese and/or Cold meats platter (serves 10 ppl, 100g each)               </t>
  </si>
  <si>
    <t>Box Lunch ham and cheese baguette, whole fruit, home made cookie, potato chips and soda. *5 pieces minimum order</t>
  </si>
  <si>
    <t>Food and beverage ticket A  (exchanged at our f&amp;b outlets) *10 minimum order</t>
  </si>
  <si>
    <t>Food and beverage ticket B  (exchanged at our f&amp;b outlets) *10 minimum order</t>
  </si>
  <si>
    <t>Food and beverage ticket C  (exchanged at our f&amp;b outlets) *10 minimum order</t>
  </si>
  <si>
    <r>
      <rPr>
        <b/>
        <sz val="12"/>
        <rFont val="Verdana"/>
        <family val="2"/>
      </rPr>
      <t>Reception Cocktail A</t>
    </r>
    <r>
      <rPr>
        <sz val="12"/>
        <rFont val="Verdana"/>
        <family val="2"/>
      </rPr>
      <t xml:space="preserve"> (without alcohol) 6 hor d'oeuvres per person, soda, bottled water     *20 ppl minimum  / service staff included         (service up to 3 hrs  ).</t>
    </r>
  </si>
  <si>
    <r>
      <rPr>
        <b/>
        <sz val="12"/>
        <rFont val="Verdana"/>
        <family val="2"/>
      </rPr>
      <t xml:space="preserve">Reception Cocktail B </t>
    </r>
    <r>
      <rPr>
        <sz val="12"/>
        <rFont val="Verdana"/>
        <family val="2"/>
      </rPr>
      <t>(Red and white wine) 6 hor d'oeuvres per person, soda, bottled water     *20 ppl minimum  / service staff included         (service up to 3 hrs  ).</t>
    </r>
  </si>
  <si>
    <r>
      <rPr>
        <b/>
        <sz val="12"/>
        <rFont val="Verdana"/>
        <family val="2"/>
      </rPr>
      <t xml:space="preserve">Reception Cocktail C </t>
    </r>
    <r>
      <rPr>
        <sz val="12"/>
        <rFont val="Verdana"/>
        <family val="2"/>
      </rPr>
      <t>(hard liquor and wine) 6 hor d'oeuvres per person, soda, bottled water     *20 ppl minimum  / service staff included         (service up to 3 hrs  ).</t>
    </r>
  </si>
  <si>
    <r>
      <rPr>
        <b/>
        <sz val="12"/>
        <rFont val="Verdana"/>
        <family val="2"/>
      </rPr>
      <t>Open Bar Standard Expo</t>
    </r>
    <r>
      <rPr>
        <sz val="12"/>
        <rFont val="Verdana"/>
        <family val="2"/>
      </rPr>
      <t xml:space="preserve"> (1 hour) Tequila Tradicional reposado, Rum Matusalem Platinum, Brandy Torres 10, Vodka Götland, Whisky J&amp;B, Corona beer, Soft drinks.                                                                     (</t>
    </r>
    <r>
      <rPr>
        <u/>
        <sz val="12"/>
        <rFont val="Verdana"/>
        <family val="2"/>
      </rPr>
      <t>Service per person</t>
    </r>
    <r>
      <rPr>
        <sz val="12"/>
        <rFont val="Verdana"/>
        <family val="2"/>
      </rPr>
      <t>).   * 10 ppl minimum order.</t>
    </r>
  </si>
  <si>
    <r>
      <t>Regular dry snack: Spicy mixed dry nuts and vegetables 65 grams each  (</t>
    </r>
    <r>
      <rPr>
        <b/>
        <u/>
        <sz val="12"/>
        <rFont val="Verdana"/>
        <family val="2"/>
      </rPr>
      <t>Serves 10 Ppl</t>
    </r>
    <r>
      <rPr>
        <b/>
        <sz val="12"/>
        <rFont val="Verdana"/>
        <family val="2"/>
      </rPr>
      <t xml:space="preserve">). </t>
    </r>
    <r>
      <rPr>
        <sz val="12"/>
        <rFont val="Verdana"/>
        <family val="2"/>
      </rPr>
      <t xml:space="preserve">                </t>
    </r>
  </si>
  <si>
    <t>Premium dry snack:  pecans, pistaccchios, cranberries and cashews (Serves 10 Ppl).</t>
  </si>
  <si>
    <r>
      <rPr>
        <b/>
        <sz val="12"/>
        <rFont val="Verdana"/>
        <family val="2"/>
      </rPr>
      <t>Open Bar VIP Expo</t>
    </r>
    <r>
      <rPr>
        <sz val="12"/>
        <rFont val="Verdana"/>
        <family val="2"/>
      </rPr>
      <t xml:space="preserve"> (1 hour) Tradicional reposado y plata Tequila ,Matusalem platinum and classic  Rum ,  Torres 10 Brandy, Absolut Vodka ,  Red label Whisky, Beefeater Gin, Red and white wine Puerto Nuevo, Corona beer, Soft drinks.                                                                                                                           .   *  10 ppl minimum order..</t>
    </r>
  </si>
  <si>
    <r>
      <t>Coffee Break  AM (1 hour)(No refills)(</t>
    </r>
    <r>
      <rPr>
        <u/>
        <sz val="12"/>
        <rFont val="Verdana"/>
        <family val="2"/>
      </rPr>
      <t>serves 10 ppl</t>
    </r>
    <r>
      <rPr>
        <sz val="12"/>
        <rFont val="Verdana"/>
        <family val="2"/>
      </rPr>
      <t xml:space="preserve">) Coffee, Tea, bottled water, Assorted cookies, O.J. </t>
    </r>
    <r>
      <rPr>
        <b/>
        <sz val="12"/>
        <rFont val="Verdana"/>
        <family val="2"/>
      </rPr>
      <t>*no server included</t>
    </r>
    <r>
      <rPr>
        <sz val="12"/>
        <rFont val="Verdana"/>
        <family val="2"/>
      </rPr>
      <t xml:space="preserve">  </t>
    </r>
    <r>
      <rPr>
        <b/>
        <sz val="12"/>
        <rFont val="Verdana"/>
        <family val="2"/>
      </rPr>
      <t>* Must have a table to set it up.</t>
    </r>
  </si>
  <si>
    <r>
      <t xml:space="preserve">Coffee Break PM (1 hour)(No refills)(Serves 10 ppl) Coffee, Tea, bottled water, Assorted cookies, soda, Dry snack. </t>
    </r>
    <r>
      <rPr>
        <b/>
        <sz val="12"/>
        <rFont val="Verdana"/>
        <family val="2"/>
      </rPr>
      <t>*no server included  * Must have a table to set it up.</t>
    </r>
  </si>
  <si>
    <r>
      <t>Extra Coffee Break  AM (1 hour)(No refills)(</t>
    </r>
    <r>
      <rPr>
        <u/>
        <sz val="12"/>
        <rFont val="Verdana"/>
        <family val="2"/>
      </rPr>
      <t>serves 1 person</t>
    </r>
    <r>
      <rPr>
        <sz val="12"/>
        <rFont val="Verdana"/>
        <family val="2"/>
      </rPr>
      <t xml:space="preserve">) Coffee, Tea, bottled water, Assorted cookies, O.J. </t>
    </r>
    <r>
      <rPr>
        <b/>
        <sz val="12"/>
        <rFont val="Verdana"/>
        <family val="2"/>
      </rPr>
      <t>*no server included</t>
    </r>
    <r>
      <rPr>
        <sz val="12"/>
        <rFont val="Verdana"/>
        <family val="2"/>
      </rPr>
      <t xml:space="preserve">  </t>
    </r>
    <r>
      <rPr>
        <b/>
        <sz val="12"/>
        <rFont val="Verdana"/>
        <family val="2"/>
      </rPr>
      <t>* Must have a table to set it up.</t>
    </r>
    <r>
      <rPr>
        <sz val="12"/>
        <rFont val="Verdana"/>
        <family val="2"/>
      </rPr>
      <t xml:space="preserve"> In addition to the 10 ppl service only</t>
    </r>
  </si>
  <si>
    <r>
      <t xml:space="preserve">Extra Coffee Break PM (1 hour)(No refills)(Serves 1 person) Coffee, Tea, bottled water, Assorted cookies, soda, Dry snack. </t>
    </r>
    <r>
      <rPr>
        <b/>
        <sz val="12"/>
        <rFont val="Verdana"/>
        <family val="2"/>
      </rPr>
      <t>*no server included  * Must have a table to set it up.</t>
    </r>
    <r>
      <rPr>
        <sz val="12"/>
        <rFont val="Verdana"/>
        <family val="2"/>
      </rPr>
      <t xml:space="preserve"> In addition to the 10 ppl service only</t>
    </r>
  </si>
  <si>
    <t>Coffee Urn regular or decaf (30 cups) *no server included *Must have table to set it up.</t>
  </si>
  <si>
    <t>Coffee Urn regular or decaf (100 cups) *no server included *Must have table to set it up.</t>
  </si>
  <si>
    <t>DESCRIPTION</t>
  </si>
  <si>
    <t>UNIT / SERVING SIZE</t>
  </si>
  <si>
    <t>Invoice data:</t>
  </si>
  <si>
    <t xml:space="preserve">Among which Columns the stand is located: </t>
  </si>
  <si>
    <t>Please, indicate the delivery time of the service (changes can only be made from one day to the next, not the same day)</t>
  </si>
  <si>
    <t xml:space="preserve">13. All services must be contracted and paid at 100% at least 5 days before the service. </t>
  </si>
  <si>
    <t>For long distance charges by a credit card, will be necessary to attach a letter with the authorization</t>
  </si>
  <si>
    <t>Any equipment property of Expo Guadalajara will be used only by the staff, if the exhibitor use that equipment without an authorization and cause any damage, this will be paid by the exhibitor.</t>
  </si>
  <si>
    <t>11. Expo Guadalajara has a exclusively food an beverage service, we are able to withdraw any external service.</t>
  </si>
  <si>
    <r>
      <rPr>
        <b/>
        <sz val="12"/>
        <rFont val="Calibri"/>
        <family val="2"/>
        <scheme val="minor"/>
      </rPr>
      <t>Operadora de Ferias y Exposiciones S.A. de C.V.</t>
    </r>
    <r>
      <rPr>
        <sz val="12"/>
        <rFont val="Calibri"/>
        <family val="2"/>
        <scheme val="minor"/>
      </rPr>
      <t>, located on Av. Mariano Otero No. 1499 Edificio B, Planta Baja en la Colonia Verde Valle, Zip Code 44550, Guadalajara Jalisco, Mexico, is accountable of collecting your personal data, the use given to it as identification and localization in respond to request. For more information about the treatment and rights can exercise, you can access the full privacy statement through our web site: www.expoguadalajara.mx</t>
    </r>
  </si>
  <si>
    <t>Cellular phone:</t>
  </si>
  <si>
    <t>)Vegetable and fruit crudites with tajín chilli and lime (10 cups)</t>
  </si>
  <si>
    <t>Dolce Gusto Cappuccino coffee pod  *30 pods minimum order</t>
  </si>
  <si>
    <t>Hor d'Oeuvres (120 pcs) individually wrapped in disposable</t>
  </si>
  <si>
    <r>
      <rPr>
        <b/>
        <sz val="12"/>
        <rFont val="Verdana"/>
        <family val="2"/>
      </rPr>
      <t>Open Bar VIP Expo</t>
    </r>
    <r>
      <rPr>
        <sz val="12"/>
        <rFont val="Verdana"/>
        <family val="2"/>
      </rPr>
      <t xml:space="preserve"> (2 hours) Tradicional reposado y plata Tequila ,Matusalem platinum and classic  Rum ,  Torres 10 Brandy, Absolut Vodka ,  Red label Whisky, Beefeater Gin, Red and white wine Puerto Nuevo, Corona beer, Soft drinks.                                                                                                                           (</t>
    </r>
    <r>
      <rPr>
        <u/>
        <sz val="12"/>
        <rFont val="Verdana"/>
        <family val="2"/>
      </rPr>
      <t>Service por Persona</t>
    </r>
    <r>
      <rPr>
        <sz val="12"/>
        <rFont val="Verdana"/>
        <family val="2"/>
      </rPr>
      <t>).   *  10 ppl minimum order..</t>
    </r>
  </si>
  <si>
    <t>Champagne flutes  8oz 237ml Libbey Rent.                       (Reposition fee for lost or stolen $100.00).  *Service available when you hire a minimum of 1000 MXP of this menu</t>
  </si>
  <si>
    <t>Water Goblet  18oz 540ml  Rent.                       (Reposition fee for lost or stolen $100.00).  *Service available when you hire a minimum of 1000 MXP of this menu</t>
  </si>
  <si>
    <t>White wine stem 16oz 473ml Libbey Rent.                       (Reposition fee for lost or stolen $100.00).  *Service available when you hire a minimum of 1000 MXP of this menu</t>
  </si>
  <si>
    <t>Red wine stem 18.5oz 547ml Libbey Rent.                       (Reposition fee for lost or stolen $100.00).  *Service available when you hire a minimum of 1000 MXP of this menu</t>
  </si>
  <si>
    <t>Martini Glass 9.25oz 274ml Libbey Rent.                       (Reposition fee for lost or stolen $100.00).  *Service available when you hire a minimum of 1000 MXP of this menu</t>
  </si>
  <si>
    <t>High ball glass 12oz 365ml Libbey Rent.                       (Reposition fee for lost or stolen $100.00).  *Service available when you hire a minimum of 1000 MXP of this menu</t>
  </si>
  <si>
    <t>Water glass 10oz 315ml Libbey Rent.                       (Reposition fee for lost or stolen $100.00).  *Service available when you hire a minimum of 1000 MXP of this menu</t>
  </si>
  <si>
    <t>Juice glass 8oz 230ml Libbey Rent.                       (Reposition fee for lost or stolen $100.00).  *Service available when you hire a minimum of 1000 MXP of this menu</t>
  </si>
  <si>
    <t>Old fashioned glass 12oz 347ml Libbey Rent.                       (Reposition fee for lost or stolen $100.00).  *Service available when you hire a minimum of 1000 MXP of this menu</t>
  </si>
  <si>
    <t>Shotter glass 2oz 59ml Libbey Rent.                       (Reposition fee for lost or stolen $100.00).  *Service available when you hire a minimum of 1000 MXP of this menu</t>
  </si>
  <si>
    <t>Spicy shrimp mousse tart</t>
  </si>
  <si>
    <t>Beef terrine, caramelized onion on Swedish crouton, Dijon dressing</t>
  </si>
  <si>
    <t>Mini sweet potato pie Rompope sauce</t>
  </si>
  <si>
    <t>Beer and soft drinks ( This will be served cold, without ice or container)</t>
  </si>
  <si>
    <t xml:space="preserve"> "PLEASE INCLUDE ALL YOUR CREDIT CARD'S  INFORMATION"</t>
  </si>
  <si>
    <r>
      <t xml:space="preserve"> PLEASE DEPOSIT IN FAVOR OF : </t>
    </r>
    <r>
      <rPr>
        <sz val="11"/>
        <color theme="0"/>
        <rFont val="Arial"/>
        <family val="2"/>
      </rPr>
      <t>OPERADORA DE FERIAS Y EXPOSICIONES SA DE CV</t>
    </r>
  </si>
  <si>
    <t>4. Food and beverage service  is provided in disposable. If you want crockery and glassware extra charges will apply.</t>
  </si>
  <si>
    <t>16. Hired services will be provided inside the stand, for services in corridors or outside it, a signed authorization by the Organizing Committee is required</t>
  </si>
  <si>
    <t xml:space="preserve">12. Please indicate the location of your service inside the stand. </t>
  </si>
  <si>
    <t>2.Coffee Break and cocktail services will be fully withdrawn at the end of the stipulated time.</t>
  </si>
  <si>
    <t xml:space="preserve">3. In the contracting of coffee service it is necessary to have an electrical connection. (The service does not include extensions or electrical installations). </t>
  </si>
  <si>
    <t xml:space="preserve">10. It will be  responsibility of the client to be present at the delivery time of the service, it will be necessary to sign in accordance with it. </t>
  </si>
  <si>
    <t xml:space="preserve">9. It will be the responsibility of the client to be present at the delivery of the service, likewise it will be necessary to sign in accordance with it.    </t>
  </si>
  <si>
    <t>15. All the equipment and material used for services are owned by Expo Guadalajara they can only be handled by our staff.</t>
  </si>
  <si>
    <r>
      <rPr>
        <b/>
        <sz val="11"/>
        <rFont val="Verdana"/>
        <family val="2"/>
      </rPr>
      <t xml:space="preserve">OUR FOODS ARE MADE WITH INGREDIENTS OF THE HIGHEST QUALITY. </t>
    </r>
    <r>
      <rPr>
        <b/>
        <sz val="11"/>
        <color rgb="FFFF0000"/>
        <rFont val="Verdana"/>
        <family val="2"/>
      </rPr>
      <t xml:space="preserve"> </t>
    </r>
    <r>
      <rPr>
        <b/>
        <sz val="11"/>
        <rFont val="Verdana"/>
        <family val="2"/>
      </rPr>
      <t>WE RECOMEND NO TO EXPOSE THEM TO ROOM TEMPERATURE FOR MORE THAN 4 HOURS. IT IS THE RESPONSIBILITY OF THE CUSTOMER TO CONSUME IT AFTER 4 HOURS.
SERVICE WILL BE DELIVERED ONLY  AT THE APPOINTED TIME</t>
    </r>
  </si>
  <si>
    <t xml:space="preserve">If you hire any service with canapés these will be served in disposable dishes with 6 pieces (or as the client prefers) and the clutery covered by plastic according with our health protocols to avoid COVID-19 infections. </t>
  </si>
  <si>
    <t>8. All services hired on site are subject to availability with an advance of 48 working hours.</t>
  </si>
  <si>
    <t>7. Food vouchers can be redeemed at any consumer center including the Restaurant: Distrito 3, if there is any difference in cost, the customer must cover it. In no case will the voucher be exchanged for cash in whole or in part.</t>
  </si>
  <si>
    <t xml:space="preserve">Mini lemon curd meringue flambee </t>
  </si>
  <si>
    <t>Billing services will be realized before the payment has been made.</t>
  </si>
  <si>
    <t>All services contracted on site are subject to availability. Delivery time will be Schedule according to hired services.</t>
  </si>
  <si>
    <t xml:space="preserve">Table Wine Corkscretion (Per Person). * Does not include Glassware. </t>
  </si>
  <si>
    <t>PT02494</t>
  </si>
  <si>
    <t>Bot. Tequila 7 Leguas blanco 1 lt c/5 refrescos (Pieza) Catering</t>
  </si>
  <si>
    <r>
      <t>Fruta fresca de temporada rebanada presentada en vaso desechable biodegradable de 12 oz.(Paquete con</t>
    </r>
    <r>
      <rPr>
        <u/>
        <sz val="12"/>
        <rFont val="Verdana"/>
        <family val="2"/>
      </rPr>
      <t xml:space="preserve"> 5 piezas</t>
    </r>
    <r>
      <rPr>
        <sz val="12"/>
        <rFont val="Verdana"/>
        <family val="2"/>
      </rPr>
      <t>).</t>
    </r>
  </si>
  <si>
    <t xml:space="preserve">NUESTROS ALIMENTOS SON ELABORADOS CON INGREDIENTES DE LA MÁS ALTA CALIDAD. TE RECOMENDAMOS NO EXPONERLOS A TEMPERATURA AMBIENTE POR MÁS DE 4 HORAS YA QUE SE PIERDE LA INOCUIDAD DEL ALIMENTO REPRESENTANDO UN RIESGO PARA LA SALUD, POR LO TANTO ES RESPINSABILIDAD DEL CLIENTE EL CONSUMO DEL MISMO POSTERIOR A LAS 4 HORAS.
EL SERVICIO SE ENTREGA UNICAMENTE DENTRO DE SU STAND A LA HORA SEÑALADA. </t>
  </si>
  <si>
    <r>
      <t xml:space="preserve">Seasonal sliced fresh fruit in a 12 oz. cup (5 </t>
    </r>
    <r>
      <rPr>
        <u/>
        <sz val="12"/>
        <rFont val="Verdana"/>
        <family val="2"/>
      </rPr>
      <t>pieces)</t>
    </r>
    <r>
      <rPr>
        <sz val="12"/>
        <rFont val="Verdana"/>
        <family val="2"/>
      </rPr>
      <t>.</t>
    </r>
  </si>
  <si>
    <t>Kit 2023</t>
  </si>
  <si>
    <r>
      <t xml:space="preserve">*Precios sujetos a cambio sin previo aviso                                                          </t>
    </r>
    <r>
      <rPr>
        <b/>
        <u/>
        <sz val="11"/>
        <rFont val="Verdana"/>
        <family val="2"/>
      </rPr>
      <t xml:space="preserve"> *Precios Vigentes a Diciembre  2023*</t>
    </r>
    <r>
      <rPr>
        <b/>
        <sz val="11"/>
        <rFont val="Verdana"/>
        <family val="2"/>
      </rPr>
      <t xml:space="preserve">                          </t>
    </r>
  </si>
  <si>
    <t># Stand</t>
  </si>
  <si>
    <r>
      <t xml:space="preserve">* Prices subject to change without notice                                                         </t>
    </r>
    <r>
      <rPr>
        <b/>
        <u/>
        <sz val="11"/>
        <rFont val="Verdana"/>
        <family val="2"/>
      </rPr>
      <t xml:space="preserve">  * Prices valid until December 2023</t>
    </r>
    <r>
      <rPr>
        <b/>
        <sz val="11"/>
        <rFont val="Verdana"/>
        <family val="2"/>
      </rPr>
      <t xml:space="preserve">                       </t>
    </r>
  </si>
  <si>
    <r>
      <rPr>
        <b/>
        <sz val="12"/>
        <rFont val="Verdana"/>
        <family val="2"/>
      </rPr>
      <t xml:space="preserve">Open Bar </t>
    </r>
    <r>
      <rPr>
        <sz val="12"/>
        <rFont val="Verdana"/>
        <family val="2"/>
      </rPr>
      <t>wine beer and soda (1 hour)
(</t>
    </r>
    <r>
      <rPr>
        <u/>
        <sz val="12"/>
        <rFont val="Verdana"/>
        <family val="2"/>
      </rPr>
      <t>Service per person</t>
    </r>
    <r>
      <rPr>
        <sz val="12"/>
        <rFont val="Verdana"/>
        <family val="2"/>
      </rPr>
      <t>).  * 10 ppl minimum order.</t>
    </r>
  </si>
  <si>
    <r>
      <rPr>
        <b/>
        <sz val="12"/>
        <rFont val="Verdana"/>
        <family val="2"/>
      </rPr>
      <t xml:space="preserve">Open Bar </t>
    </r>
    <r>
      <rPr>
        <sz val="12"/>
        <rFont val="Verdana"/>
        <family val="2"/>
      </rPr>
      <t>wine beer and soda (2 hours) 
(</t>
    </r>
    <r>
      <rPr>
        <u/>
        <sz val="12"/>
        <rFont val="Verdana"/>
        <family val="2"/>
      </rPr>
      <t>Service per person</t>
    </r>
    <r>
      <rPr>
        <sz val="12"/>
        <rFont val="Verdana"/>
        <family val="2"/>
      </rPr>
      <t>).  * 10 ppl minimum order.</t>
    </r>
  </si>
  <si>
    <r>
      <rPr>
        <b/>
        <sz val="12"/>
        <rFont val="Verdana"/>
        <family val="2"/>
      </rPr>
      <t>Open Bar Standard Expo</t>
    </r>
    <r>
      <rPr>
        <sz val="12"/>
        <rFont val="Verdana"/>
        <family val="2"/>
      </rPr>
      <t xml:space="preserve"> (2 hours) Tequila Tradicional reposado, Rum Matusalem Platinum, Brandy Torres 10, Vodka Götland, Whisky J&amp;B, Corona beer, Soft drinks.                                                     (</t>
    </r>
    <r>
      <rPr>
        <u/>
        <sz val="12"/>
        <rFont val="Verdana"/>
        <family val="2"/>
      </rPr>
      <t>Service per person</t>
    </r>
    <r>
      <rPr>
        <sz val="12"/>
        <rFont val="Verdana"/>
        <family val="2"/>
      </rPr>
      <t>).   * 10 ppl minimum order.</t>
    </r>
  </si>
  <si>
    <t># Booth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</si>
</sst>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_(&quot;$&quot;* \(#,##0.00\);_(&quot;$&quot;* &quot;-&quot;??_);_(@_)"/>
    <numFmt numFmtId="165" formatCode="_-[$$-80A]* #,##0.00_-;\-[$$-80A]* #,##0.00_-;_-[$$-80A]* &quot;-&quot;??_-;_-@_-"/>
  </numFmts>
  <fonts count="66">
    <font>
      <sz val="10"/>
      <name val="Arial"/>
    </font>
    <font>
      <sz val="10"/>
      <name val="Arial"/>
      <family val="2"/>
    </font>
    <font>
      <sz val="8"/>
      <name val="Verdana"/>
      <family val="2"/>
    </font>
    <font>
      <b/>
      <sz val="8"/>
      <name val="Verdana"/>
      <family val="2"/>
    </font>
    <font>
      <sz val="8"/>
      <color indexed="22"/>
      <name val="Verdana"/>
      <family val="2"/>
    </font>
    <font>
      <b/>
      <i/>
      <sz val="8"/>
      <name val="Verdana"/>
      <family val="2"/>
    </font>
    <font>
      <sz val="7.5"/>
      <name val="Verdana"/>
      <family val="2"/>
    </font>
    <font>
      <sz val="7"/>
      <name val="Verdana"/>
      <family val="2"/>
    </font>
    <font>
      <b/>
      <sz val="7"/>
      <name val="Verdana"/>
      <family val="2"/>
    </font>
    <font>
      <b/>
      <sz val="10"/>
      <name val="Arial"/>
      <family val="2"/>
    </font>
    <font>
      <b/>
      <u/>
      <sz val="8"/>
      <name val="Verdana"/>
      <family val="2"/>
    </font>
    <font>
      <b/>
      <sz val="11"/>
      <color theme="1"/>
      <name val="Garamond"/>
      <family val="1"/>
    </font>
    <font>
      <b/>
      <sz val="10"/>
      <name val="Verdana"/>
      <family val="2"/>
    </font>
    <font>
      <sz val="10"/>
      <name val="Calibri"/>
      <family val="2"/>
      <scheme val="minor"/>
    </font>
    <font>
      <sz val="8"/>
      <name val="Calibri"/>
      <family val="2"/>
      <scheme val="minor"/>
    </font>
    <font>
      <b/>
      <sz val="14"/>
      <color theme="0" tint="-0.34998626667073579"/>
      <name val="Calibri"/>
      <family val="2"/>
      <scheme val="minor"/>
    </font>
    <font>
      <b/>
      <sz val="8"/>
      <color theme="0" tint="-0.34998626667073579"/>
      <name val="Calibri"/>
      <family val="2"/>
      <scheme val="minor"/>
    </font>
    <font>
      <sz val="8"/>
      <color theme="0" tint="-0.34998626667073579"/>
      <name val="Calibri"/>
      <family val="2"/>
      <scheme val="minor"/>
    </font>
    <font>
      <b/>
      <u/>
      <sz val="8"/>
      <color theme="0" tint="-0.34998626667073579"/>
      <name val="Calibri"/>
      <family val="2"/>
      <scheme val="minor"/>
    </font>
    <font>
      <sz val="10"/>
      <color rgb="FF00B0F0"/>
      <name val="Verdana"/>
      <family val="2"/>
    </font>
    <font>
      <b/>
      <sz val="10"/>
      <color rgb="FF00B0F0"/>
      <name val="Verdana"/>
      <family val="2"/>
    </font>
    <font>
      <b/>
      <sz val="9"/>
      <name val="Verdana"/>
      <family val="2"/>
    </font>
    <font>
      <sz val="10"/>
      <name val="Verdana"/>
      <family val="2"/>
    </font>
    <font>
      <sz val="10"/>
      <name val="Cambria"/>
      <family val="1"/>
    </font>
    <font>
      <sz val="10"/>
      <name val="Arial Unicode MS"/>
      <family val="2"/>
    </font>
    <font>
      <sz val="8"/>
      <name val="Verdana"/>
      <family val="2"/>
    </font>
    <font>
      <b/>
      <sz val="8"/>
      <name val="Verdana"/>
      <family val="2"/>
    </font>
    <font>
      <sz val="12"/>
      <name val="Calibri"/>
      <family val="2"/>
    </font>
    <font>
      <sz val="9"/>
      <name val="Verdana"/>
      <family val="2"/>
    </font>
    <font>
      <sz val="9"/>
      <name val="Calibri"/>
      <family val="2"/>
      <scheme val="minor"/>
    </font>
    <font>
      <b/>
      <sz val="8"/>
      <color theme="0"/>
      <name val="Verdana"/>
      <family val="2"/>
    </font>
    <font>
      <b/>
      <sz val="11"/>
      <color theme="0"/>
      <name val="Garamond"/>
      <family val="1"/>
    </font>
    <font>
      <b/>
      <sz val="10"/>
      <color theme="0"/>
      <name val="Verdana"/>
      <family val="2"/>
    </font>
    <font>
      <b/>
      <sz val="14"/>
      <color theme="0"/>
      <name val="Calibri"/>
      <family val="2"/>
      <scheme val="minor"/>
    </font>
    <font>
      <sz val="12"/>
      <name val="Calibri"/>
      <family val="2"/>
      <scheme val="minor"/>
    </font>
    <font>
      <b/>
      <sz val="9"/>
      <name val="Calibri"/>
      <family val="2"/>
      <scheme val="minor"/>
    </font>
    <font>
      <b/>
      <sz val="14"/>
      <name val="Calibri"/>
      <family val="2"/>
      <scheme val="minor"/>
    </font>
    <font>
      <sz val="11"/>
      <name val="Verdana"/>
      <family val="2"/>
    </font>
    <font>
      <b/>
      <sz val="11"/>
      <name val="Verdana"/>
      <family val="2"/>
    </font>
    <font>
      <b/>
      <sz val="11"/>
      <name val="Arial"/>
      <family val="2"/>
    </font>
    <font>
      <sz val="12"/>
      <name val="Verdana"/>
      <family val="2"/>
    </font>
    <font>
      <u/>
      <sz val="12"/>
      <name val="Verdana"/>
      <family val="2"/>
    </font>
    <font>
      <b/>
      <sz val="12"/>
      <name val="Verdana"/>
      <family val="2"/>
    </font>
    <font>
      <b/>
      <sz val="12"/>
      <name val="Arial"/>
      <family val="2"/>
    </font>
    <font>
      <b/>
      <u/>
      <sz val="11"/>
      <name val="Verdana"/>
      <family val="2"/>
    </font>
    <font>
      <b/>
      <sz val="11"/>
      <color theme="0"/>
      <name val="Verdana"/>
      <family val="2"/>
    </font>
    <font>
      <sz val="12"/>
      <name val="Arial"/>
      <family val="2"/>
    </font>
    <font>
      <b/>
      <sz val="12"/>
      <color theme="0"/>
      <name val="Verdana"/>
      <family val="2"/>
    </font>
    <font>
      <sz val="11"/>
      <color theme="0"/>
      <name val="Arial"/>
      <family val="2"/>
    </font>
    <font>
      <sz val="14"/>
      <name val="Verdana"/>
      <family val="2"/>
    </font>
    <font>
      <b/>
      <sz val="14"/>
      <name val="Verdana"/>
      <family val="2"/>
    </font>
    <font>
      <b/>
      <u/>
      <sz val="14"/>
      <name val="Verdana"/>
      <family val="2"/>
    </font>
    <font>
      <sz val="12"/>
      <color theme="1"/>
      <name val="Verdana"/>
      <family val="2"/>
    </font>
    <font>
      <b/>
      <sz val="12"/>
      <color theme="1"/>
      <name val="Verdana"/>
      <family val="2"/>
    </font>
    <font>
      <b/>
      <u/>
      <sz val="12"/>
      <name val="Verdana"/>
      <family val="2"/>
    </font>
    <font>
      <b/>
      <sz val="11"/>
      <color rgb="FFFF0000"/>
      <name val="Verdana"/>
      <family val="2"/>
    </font>
    <font>
      <sz val="12"/>
      <color rgb="FFC00000"/>
      <name val="Calibri"/>
      <family val="2"/>
      <scheme val="minor"/>
    </font>
    <font>
      <sz val="10"/>
      <color rgb="FFC00000"/>
      <name val="Arial"/>
      <family val="2"/>
    </font>
    <font>
      <b/>
      <sz val="12"/>
      <color rgb="FFC00000"/>
      <name val="Verdana"/>
      <family val="2"/>
    </font>
    <font>
      <b/>
      <sz val="8"/>
      <color rgb="FFC00000"/>
      <name val="Verdana"/>
      <family val="2"/>
    </font>
    <font>
      <b/>
      <sz val="12"/>
      <name val="Calibri"/>
      <family val="2"/>
      <scheme val="minor"/>
    </font>
    <font>
      <b/>
      <sz val="10.5"/>
      <name val="Verdana"/>
      <family val="2"/>
    </font>
    <font>
      <sz val="14"/>
      <name val="Arial"/>
      <family val="2"/>
    </font>
    <font>
      <sz val="14"/>
      <name val="Calibri"/>
      <family val="2"/>
      <scheme val="minor"/>
    </font>
    <font>
      <sz val="16"/>
      <name val="Verdana"/>
      <family val="2"/>
    </font>
    <font>
      <sz val="16"/>
      <name val="Arial"/>
      <family val="2"/>
    </font>
  </fonts>
  <fills count="1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FFFF"/>
        <bgColor indexed="64"/>
      </patternFill>
    </fill>
    <fill>
      <patternFill patternType="solid">
        <fgColor rgb="FF00206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tint="-0.499984740745262"/>
        <bgColor indexed="64"/>
      </patternFill>
    </fill>
  </fills>
  <borders count="123">
    <border>
      <left/>
      <right/>
      <top/>
      <bottom/>
      <diagonal/>
    </border>
    <border>
      <left/>
      <right style="medium">
        <color indexed="64"/>
      </right>
      <top style="thin">
        <color indexed="64"/>
      </top>
      <bottom style="hair">
        <color indexed="64"/>
      </bottom>
      <diagonal/>
    </border>
    <border>
      <left/>
      <right style="medium">
        <color indexed="64"/>
      </right>
      <top/>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hair">
        <color indexed="64"/>
      </bottom>
      <diagonal/>
    </border>
    <border>
      <left/>
      <right style="medium">
        <color indexed="64"/>
      </right>
      <top style="thin">
        <color indexed="64"/>
      </top>
      <bottom/>
      <diagonal/>
    </border>
    <border>
      <left style="medium">
        <color indexed="64"/>
      </left>
      <right/>
      <top/>
      <bottom/>
      <diagonal/>
    </border>
    <border>
      <left/>
      <right/>
      <top style="hair">
        <color indexed="64"/>
      </top>
      <bottom style="hair">
        <color indexed="64"/>
      </bottom>
      <diagonal/>
    </border>
    <border>
      <left/>
      <right/>
      <top style="hair">
        <color indexed="64"/>
      </top>
      <bottom/>
      <diagonal/>
    </border>
    <border>
      <left style="medium">
        <color indexed="64"/>
      </left>
      <right/>
      <top/>
      <bottom style="medium">
        <color indexed="64"/>
      </bottom>
      <diagonal/>
    </border>
    <border>
      <left/>
      <right/>
      <top/>
      <bottom style="medium">
        <color indexed="64"/>
      </bottom>
      <diagonal/>
    </border>
    <border>
      <left/>
      <right/>
      <top style="hair">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bottom/>
      <diagonal/>
    </border>
    <border>
      <left/>
      <right style="double">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indexed="64"/>
      </right>
      <top/>
      <bottom style="medium">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double">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style="hair">
        <color indexed="64"/>
      </top>
      <bottom/>
      <diagonal/>
    </border>
    <border>
      <left/>
      <right style="thin">
        <color indexed="64"/>
      </right>
      <top/>
      <bottom/>
      <diagonal/>
    </border>
    <border>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diagonal/>
    </border>
    <border>
      <left/>
      <right style="hair">
        <color indexed="64"/>
      </right>
      <top style="hair">
        <color indexed="64"/>
      </top>
      <bottom style="medium">
        <color indexed="64"/>
      </bottom>
      <diagonal/>
    </border>
    <border>
      <left style="hair">
        <color indexed="64"/>
      </left>
      <right/>
      <top/>
      <bottom style="hair">
        <color indexed="64"/>
      </bottom>
      <diagonal/>
    </border>
    <border>
      <left style="hair">
        <color indexed="64"/>
      </left>
      <right/>
      <top style="hair">
        <color indexed="64"/>
      </top>
      <bottom style="medium">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style="medium">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0" borderId="0"/>
  </cellStyleXfs>
  <cellXfs count="771">
    <xf numFmtId="0" fontId="0" fillId="0" borderId="0" xfId="0"/>
    <xf numFmtId="44" fontId="2" fillId="0" borderId="0" xfId="1" applyFont="1" applyAlignment="1">
      <alignment wrapText="1"/>
    </xf>
    <xf numFmtId="44" fontId="3" fillId="0" borderId="21" xfId="1" applyFont="1" applyBorder="1" applyAlignment="1">
      <alignment horizontal="center" vertical="center" wrapText="1"/>
    </xf>
    <xf numFmtId="10" fontId="2" fillId="0" borderId="0" xfId="2" applyNumberFormat="1" applyFont="1" applyAlignment="1">
      <alignment horizontal="center"/>
    </xf>
    <xf numFmtId="44" fontId="2" fillId="0" borderId="0" xfId="1" applyFont="1" applyFill="1" applyBorder="1" applyAlignment="1">
      <alignment horizontal="center" wrapText="1"/>
    </xf>
    <xf numFmtId="44" fontId="2" fillId="0" borderId="0" xfId="1" applyFont="1" applyBorder="1" applyAlignment="1">
      <alignment horizontal="center"/>
    </xf>
    <xf numFmtId="44" fontId="2" fillId="0" borderId="21" xfId="1" applyFont="1" applyBorder="1" applyAlignment="1">
      <alignment horizontal="center" wrapText="1"/>
    </xf>
    <xf numFmtId="0" fontId="2" fillId="0" borderId="0" xfId="2" applyNumberFormat="1" applyFont="1" applyAlignment="1">
      <alignment horizontal="center"/>
    </xf>
    <xf numFmtId="44" fontId="2" fillId="0" borderId="0" xfId="0" applyNumberFormat="1" applyFont="1"/>
    <xf numFmtId="44" fontId="2" fillId="0" borderId="22" xfId="1" applyFont="1" applyBorder="1" applyAlignment="1">
      <alignment horizontal="center" wrapText="1"/>
    </xf>
    <xf numFmtId="44" fontId="2" fillId="0" borderId="24" xfId="1" applyFont="1" applyBorder="1" applyAlignment="1">
      <alignment horizontal="center"/>
    </xf>
    <xf numFmtId="44" fontId="2" fillId="0" borderId="9" xfId="1" applyFont="1" applyBorder="1" applyAlignment="1">
      <alignment horizontal="center" wrapText="1"/>
    </xf>
    <xf numFmtId="44" fontId="2" fillId="0" borderId="26" xfId="1" applyFont="1" applyBorder="1" applyAlignment="1">
      <alignment horizontal="center"/>
    </xf>
    <xf numFmtId="44" fontId="2" fillId="0" borderId="28" xfId="1" applyFont="1" applyBorder="1" applyAlignment="1">
      <alignment horizontal="center" wrapText="1"/>
    </xf>
    <xf numFmtId="44" fontId="2" fillId="0" borderId="29" xfId="1" applyFont="1" applyBorder="1" applyAlignment="1">
      <alignment horizontal="center"/>
    </xf>
    <xf numFmtId="44" fontId="2" fillId="0" borderId="30" xfId="1" applyFont="1" applyBorder="1" applyAlignment="1">
      <alignment horizontal="center" wrapText="1"/>
    </xf>
    <xf numFmtId="44" fontId="2" fillId="0" borderId="30" xfId="1" applyFont="1" applyBorder="1" applyAlignment="1">
      <alignment horizontal="center"/>
    </xf>
    <xf numFmtId="44" fontId="2" fillId="0" borderId="9" xfId="1" applyFont="1" applyBorder="1" applyAlignment="1">
      <alignment horizontal="center"/>
    </xf>
    <xf numFmtId="44" fontId="2" fillId="0" borderId="31" xfId="1" applyFont="1" applyBorder="1" applyAlignment="1">
      <alignment horizontal="center"/>
    </xf>
    <xf numFmtId="44" fontId="3" fillId="0" borderId="32" xfId="1" applyFont="1" applyBorder="1" applyAlignment="1">
      <alignment horizontal="center"/>
    </xf>
    <xf numFmtId="44" fontId="3" fillId="0" borderId="0" xfId="1" applyFont="1" applyBorder="1" applyAlignment="1">
      <alignment horizontal="center"/>
    </xf>
    <xf numFmtId="44" fontId="2" fillId="0" borderId="36" xfId="1" applyFont="1" applyBorder="1" applyAlignment="1">
      <alignment horizontal="center" wrapText="1"/>
    </xf>
    <xf numFmtId="44" fontId="2" fillId="0" borderId="37" xfId="1" applyFont="1" applyBorder="1" applyAlignment="1">
      <alignment horizontal="center"/>
    </xf>
    <xf numFmtId="0" fontId="9" fillId="0" borderId="0" xfId="0" applyFont="1" applyAlignment="1">
      <alignment vertical="top" wrapText="1"/>
    </xf>
    <xf numFmtId="0" fontId="0" fillId="0" borderId="0" xfId="0" applyAlignment="1">
      <alignment vertical="top" wrapText="1"/>
    </xf>
    <xf numFmtId="0" fontId="0" fillId="0" borderId="52" xfId="0" applyBorder="1" applyAlignment="1">
      <alignment vertical="top" wrapText="1"/>
    </xf>
    <xf numFmtId="0" fontId="0" fillId="0" borderId="53" xfId="0" applyBorder="1" applyAlignment="1">
      <alignment vertical="top" wrapText="1"/>
    </xf>
    <xf numFmtId="0" fontId="9" fillId="0" borderId="0" xfId="0" applyFont="1" applyAlignment="1">
      <alignment horizontal="center" vertical="top" wrapText="1"/>
    </xf>
    <xf numFmtId="0" fontId="0" fillId="0" borderId="0" xfId="0" applyAlignment="1">
      <alignment horizontal="center" vertical="top" wrapText="1"/>
    </xf>
    <xf numFmtId="0" fontId="0" fillId="0" borderId="53" xfId="0" applyBorder="1" applyAlignment="1">
      <alignment horizontal="center" vertical="top" wrapText="1"/>
    </xf>
    <xf numFmtId="0" fontId="0" fillId="0" borderId="54" xfId="0" applyBorder="1" applyAlignment="1">
      <alignment horizontal="center" vertical="top" wrapText="1"/>
    </xf>
    <xf numFmtId="44" fontId="2" fillId="0" borderId="21" xfId="1" applyFont="1" applyBorder="1" applyAlignment="1">
      <alignment horizontal="center"/>
    </xf>
    <xf numFmtId="0" fontId="2" fillId="0" borderId="21" xfId="0" applyFont="1" applyBorder="1" applyAlignment="1">
      <alignment horizontal="center"/>
    </xf>
    <xf numFmtId="44" fontId="2" fillId="0" borderId="21" xfId="1" applyFont="1" applyFill="1" applyBorder="1" applyAlignment="1">
      <alignment horizontal="center"/>
    </xf>
    <xf numFmtId="44" fontId="2" fillId="3" borderId="21" xfId="1" applyFont="1" applyFill="1" applyBorder="1" applyAlignment="1">
      <alignment horizontal="center" wrapText="1"/>
    </xf>
    <xf numFmtId="44" fontId="2" fillId="3" borderId="21" xfId="1" applyFont="1" applyFill="1" applyBorder="1" applyAlignment="1">
      <alignment horizontal="center"/>
    </xf>
    <xf numFmtId="0" fontId="2" fillId="0" borderId="0" xfId="0" applyFont="1"/>
    <xf numFmtId="44" fontId="2" fillId="0" borderId="0" xfId="1" applyFont="1"/>
    <xf numFmtId="0" fontId="3" fillId="0" borderId="0" xfId="0" applyFont="1" applyAlignment="1">
      <alignment horizontal="center"/>
    </xf>
    <xf numFmtId="0" fontId="2" fillId="0" borderId="0" xfId="3" applyFont="1"/>
    <xf numFmtId="0" fontId="2" fillId="0" borderId="0" xfId="3" applyFont="1" applyAlignment="1">
      <alignment wrapText="1"/>
    </xf>
    <xf numFmtId="0" fontId="2" fillId="0" borderId="0" xfId="3" applyFont="1" applyAlignment="1">
      <alignment horizontal="center"/>
    </xf>
    <xf numFmtId="0" fontId="3" fillId="0" borderId="0" xfId="3" applyFont="1" applyAlignment="1">
      <alignment horizontal="center" vertical="center"/>
    </xf>
    <xf numFmtId="0" fontId="3" fillId="0" borderId="6" xfId="3" applyFont="1" applyBorder="1"/>
    <xf numFmtId="0" fontId="2" fillId="0" borderId="7" xfId="3" applyFont="1" applyBorder="1"/>
    <xf numFmtId="0" fontId="3" fillId="0" borderId="7" xfId="3" applyFont="1" applyBorder="1"/>
    <xf numFmtId="0" fontId="3" fillId="0" borderId="8" xfId="3" applyFont="1" applyBorder="1"/>
    <xf numFmtId="0" fontId="2" fillId="0" borderId="9" xfId="3" applyFont="1" applyBorder="1"/>
    <xf numFmtId="0" fontId="2" fillId="0" borderId="10" xfId="3" applyFont="1" applyBorder="1"/>
    <xf numFmtId="0" fontId="2" fillId="0" borderId="11" xfId="3" applyFont="1" applyBorder="1"/>
    <xf numFmtId="0" fontId="3" fillId="0" borderId="12" xfId="3" applyFont="1" applyBorder="1"/>
    <xf numFmtId="0" fontId="2" fillId="0" borderId="13" xfId="3" applyFont="1" applyBorder="1"/>
    <xf numFmtId="0" fontId="2" fillId="0" borderId="2" xfId="3" applyFont="1" applyBorder="1"/>
    <xf numFmtId="0" fontId="3" fillId="0" borderId="13" xfId="3" applyFont="1" applyBorder="1"/>
    <xf numFmtId="0" fontId="3" fillId="0" borderId="14" xfId="3" applyFont="1" applyBorder="1"/>
    <xf numFmtId="0" fontId="2" fillId="0" borderId="1" xfId="3" applyFont="1" applyBorder="1"/>
    <xf numFmtId="0" fontId="3" fillId="0" borderId="15" xfId="3" applyFont="1" applyBorder="1"/>
    <xf numFmtId="0" fontId="2" fillId="0" borderId="16" xfId="3" applyFont="1" applyBorder="1"/>
    <xf numFmtId="0" fontId="2" fillId="0" borderId="17" xfId="3" applyFont="1" applyBorder="1" applyAlignment="1">
      <alignment horizontal="right"/>
    </xf>
    <xf numFmtId="0" fontId="3" fillId="0" borderId="16" xfId="3" applyFont="1" applyBorder="1"/>
    <xf numFmtId="0" fontId="2" fillId="0" borderId="3" xfId="3" applyFont="1" applyBorder="1"/>
    <xf numFmtId="0" fontId="2" fillId="0" borderId="0" xfId="3" applyFont="1" applyAlignment="1">
      <alignment horizontal="right"/>
    </xf>
    <xf numFmtId="0" fontId="7" fillId="0" borderId="0" xfId="3" applyFont="1"/>
    <xf numFmtId="0" fontId="7" fillId="0" borderId="12" xfId="3" applyFont="1" applyBorder="1"/>
    <xf numFmtId="0" fontId="2" fillId="0" borderId="21" xfId="3" applyFont="1" applyBorder="1"/>
    <xf numFmtId="0" fontId="6" fillId="0" borderId="12" xfId="3" applyFont="1" applyBorder="1"/>
    <xf numFmtId="0" fontId="8" fillId="0" borderId="12" xfId="3" applyFont="1" applyBorder="1"/>
    <xf numFmtId="0" fontId="3" fillId="0" borderId="0" xfId="3" applyFont="1"/>
    <xf numFmtId="0" fontId="3" fillId="0" borderId="34" xfId="3" applyFont="1" applyBorder="1"/>
    <xf numFmtId="0" fontId="2" fillId="0" borderId="35" xfId="3" applyFont="1" applyBorder="1"/>
    <xf numFmtId="0" fontId="2" fillId="0" borderId="18" xfId="3" applyFont="1" applyBorder="1" applyAlignment="1">
      <alignment horizontal="left"/>
    </xf>
    <xf numFmtId="0" fontId="2" fillId="0" borderId="19" xfId="3" applyFont="1" applyBorder="1"/>
    <xf numFmtId="0" fontId="2" fillId="0" borderId="19" xfId="3" applyFont="1" applyBorder="1" applyAlignment="1">
      <alignment horizontal="right"/>
    </xf>
    <xf numFmtId="0" fontId="2" fillId="0" borderId="19" xfId="3" applyFont="1" applyBorder="1" applyAlignment="1">
      <alignment horizontal="left"/>
    </xf>
    <xf numFmtId="0" fontId="2" fillId="0" borderId="20" xfId="3" applyFont="1" applyBorder="1"/>
    <xf numFmtId="49" fontId="3" fillId="0" borderId="21" xfId="3" applyNumberFormat="1" applyFont="1" applyBorder="1" applyAlignment="1">
      <alignment horizontal="center" vertical="center" wrapText="1"/>
    </xf>
    <xf numFmtId="0" fontId="3" fillId="0" borderId="4" xfId="3" applyFont="1" applyBorder="1" applyAlignment="1">
      <alignment horizontal="center" vertical="center" wrapText="1"/>
    </xf>
    <xf numFmtId="0" fontId="3" fillId="0" borderId="21" xfId="3" applyFont="1" applyBorder="1" applyAlignment="1">
      <alignment horizontal="center" vertical="center" wrapText="1"/>
    </xf>
    <xf numFmtId="0" fontId="3" fillId="0" borderId="0" xfId="3" applyFont="1" applyAlignment="1">
      <alignment horizontal="center"/>
    </xf>
    <xf numFmtId="16" fontId="2" fillId="0" borderId="21" xfId="3" applyNumberFormat="1" applyFont="1" applyBorder="1"/>
    <xf numFmtId="0" fontId="2" fillId="0" borderId="21" xfId="3" applyFont="1" applyBorder="1" applyAlignment="1">
      <alignment horizontal="center"/>
    </xf>
    <xf numFmtId="0" fontId="2" fillId="0" borderId="23" xfId="3" applyFont="1" applyBorder="1" applyAlignment="1">
      <alignment horizontal="center"/>
    </xf>
    <xf numFmtId="0" fontId="2" fillId="3" borderId="21" xfId="3" applyFont="1" applyFill="1" applyBorder="1" applyAlignment="1">
      <alignment horizontal="center"/>
    </xf>
    <xf numFmtId="0" fontId="4" fillId="0" borderId="0" xfId="3" applyFont="1"/>
    <xf numFmtId="0" fontId="2" fillId="0" borderId="0" xfId="3" applyFont="1" applyAlignment="1">
      <alignment horizontal="left" wrapText="1"/>
    </xf>
    <xf numFmtId="44" fontId="2" fillId="0" borderId="0" xfId="3" applyNumberFormat="1" applyFont="1"/>
    <xf numFmtId="0" fontId="3" fillId="0" borderId="4" xfId="3" applyFont="1" applyBorder="1"/>
    <xf numFmtId="0" fontId="2" fillId="0" borderId="22" xfId="3" applyFont="1" applyBorder="1"/>
    <xf numFmtId="0" fontId="2" fillId="0" borderId="22" xfId="3" applyFont="1" applyBorder="1" applyAlignment="1">
      <alignment horizontal="center"/>
    </xf>
    <xf numFmtId="0" fontId="2" fillId="0" borderId="22" xfId="3" applyFont="1" applyBorder="1" applyAlignment="1">
      <alignment horizontal="left" wrapText="1"/>
    </xf>
    <xf numFmtId="0" fontId="2" fillId="0" borderId="25" xfId="3" applyFont="1" applyBorder="1"/>
    <xf numFmtId="0" fontId="2" fillId="0" borderId="9" xfId="3" applyFont="1" applyBorder="1" applyAlignment="1">
      <alignment horizontal="center"/>
    </xf>
    <xf numFmtId="49" fontId="3" fillId="0" borderId="27" xfId="3" applyNumberFormat="1" applyFont="1" applyBorder="1" applyAlignment="1">
      <alignment horizontal="center" vertical="center" wrapText="1"/>
    </xf>
    <xf numFmtId="49" fontId="3" fillId="0" borderId="58" xfId="3" applyNumberFormat="1" applyFont="1" applyBorder="1" applyAlignment="1">
      <alignment horizontal="center" vertical="center" wrapText="1"/>
    </xf>
    <xf numFmtId="0" fontId="3" fillId="0" borderId="5" xfId="3" applyFont="1" applyBorder="1" applyAlignment="1">
      <alignment horizontal="center" vertical="center" wrapText="1"/>
    </xf>
    <xf numFmtId="0" fontId="2" fillId="0" borderId="30" xfId="3" applyFont="1" applyBorder="1"/>
    <xf numFmtId="0" fontId="2" fillId="0" borderId="30" xfId="3" applyFont="1" applyBorder="1" applyAlignment="1">
      <alignment horizontal="center"/>
    </xf>
    <xf numFmtId="0" fontId="2" fillId="0" borderId="4" xfId="3" applyFont="1" applyBorder="1"/>
    <xf numFmtId="0" fontId="2" fillId="0" borderId="24" xfId="3" applyFont="1" applyBorder="1" applyAlignment="1">
      <alignment horizontal="center"/>
    </xf>
    <xf numFmtId="44" fontId="2" fillId="0" borderId="59" xfId="1" applyFont="1" applyBorder="1" applyAlignment="1">
      <alignment horizontal="center" wrapText="1"/>
    </xf>
    <xf numFmtId="44" fontId="2" fillId="0" borderId="32" xfId="1" applyFont="1" applyBorder="1" applyAlignment="1">
      <alignment horizontal="center"/>
    </xf>
    <xf numFmtId="0" fontId="2" fillId="0" borderId="7" xfId="3" applyFont="1" applyBorder="1" applyAlignment="1">
      <alignment horizontal="center" wrapText="1"/>
    </xf>
    <xf numFmtId="44" fontId="2" fillId="0" borderId="61" xfId="1" applyFont="1" applyBorder="1" applyAlignment="1">
      <alignment horizontal="center"/>
    </xf>
    <xf numFmtId="164" fontId="2" fillId="0" borderId="0" xfId="3" applyNumberFormat="1" applyFont="1"/>
    <xf numFmtId="0" fontId="2" fillId="0" borderId="22" xfId="3" applyFont="1" applyBorder="1" applyAlignment="1">
      <alignment horizontal="center" wrapText="1"/>
    </xf>
    <xf numFmtId="44" fontId="2" fillId="0" borderId="63" xfId="1" applyFont="1" applyBorder="1" applyAlignment="1">
      <alignment horizontal="center"/>
    </xf>
    <xf numFmtId="0" fontId="3" fillId="0" borderId="33" xfId="3" applyFont="1" applyBorder="1" applyAlignment="1">
      <alignment horizontal="center" wrapText="1"/>
    </xf>
    <xf numFmtId="0" fontId="3" fillId="0" borderId="0" xfId="3" applyFont="1" applyAlignment="1">
      <alignment horizontal="right" wrapText="1"/>
    </xf>
    <xf numFmtId="0" fontId="3" fillId="0" borderId="0" xfId="3" applyFont="1" applyAlignment="1">
      <alignment horizontal="center" wrapText="1"/>
    </xf>
    <xf numFmtId="0" fontId="5" fillId="0" borderId="0" xfId="3" applyFont="1" applyAlignment="1">
      <alignment horizontal="left"/>
    </xf>
    <xf numFmtId="0" fontId="3" fillId="0" borderId="19" xfId="3" applyFont="1" applyBorder="1" applyAlignment="1">
      <alignment horizontal="left"/>
    </xf>
    <xf numFmtId="0" fontId="2" fillId="0" borderId="19" xfId="3" applyFont="1" applyBorder="1" applyAlignment="1">
      <alignment horizontal="left" wrapText="1"/>
    </xf>
    <xf numFmtId="0" fontId="3" fillId="0" borderId="19" xfId="3" applyFont="1" applyBorder="1" applyAlignment="1">
      <alignment horizontal="center" wrapText="1"/>
    </xf>
    <xf numFmtId="44" fontId="3" fillId="0" borderId="19" xfId="1" applyFont="1" applyBorder="1" applyAlignment="1">
      <alignment horizontal="center"/>
    </xf>
    <xf numFmtId="0" fontId="3" fillId="0" borderId="22" xfId="3" applyFont="1" applyBorder="1" applyAlignment="1">
      <alignment horizontal="center" wrapText="1"/>
    </xf>
    <xf numFmtId="44" fontId="3" fillId="0" borderId="22" xfId="1" applyFont="1" applyBorder="1" applyAlignment="1">
      <alignment horizontal="center"/>
    </xf>
    <xf numFmtId="0" fontId="2" fillId="0" borderId="9" xfId="3" applyFont="1" applyBorder="1" applyAlignment="1">
      <alignment horizontal="left" wrapText="1"/>
    </xf>
    <xf numFmtId="0" fontId="2" fillId="0" borderId="9" xfId="3" applyFont="1" applyBorder="1" applyAlignment="1">
      <alignment wrapText="1"/>
    </xf>
    <xf numFmtId="0" fontId="2" fillId="0" borderId="9" xfId="3" applyFont="1" applyBorder="1" applyAlignment="1">
      <alignment horizontal="center" wrapText="1"/>
    </xf>
    <xf numFmtId="44" fontId="2" fillId="0" borderId="0" xfId="1" applyFont="1" applyBorder="1" applyAlignment="1">
      <alignment horizontal="center" wrapText="1"/>
    </xf>
    <xf numFmtId="0" fontId="2" fillId="0" borderId="0" xfId="2" applyNumberFormat="1" applyFont="1" applyFill="1" applyAlignment="1">
      <alignment horizontal="center"/>
    </xf>
    <xf numFmtId="0" fontId="2" fillId="0" borderId="21" xfId="0" applyFont="1" applyBorder="1"/>
    <xf numFmtId="44" fontId="2" fillId="0" borderId="21" xfId="1" applyFont="1" applyFill="1" applyBorder="1" applyAlignment="1">
      <alignment horizontal="center" wrapText="1"/>
    </xf>
    <xf numFmtId="44" fontId="2" fillId="3" borderId="22" xfId="1" applyFont="1" applyFill="1" applyBorder="1" applyAlignment="1">
      <alignment horizontal="center"/>
    </xf>
    <xf numFmtId="165" fontId="2" fillId="0" borderId="21" xfId="1" applyNumberFormat="1" applyFont="1" applyBorder="1" applyAlignment="1">
      <alignment horizontal="center"/>
    </xf>
    <xf numFmtId="0" fontId="14" fillId="0" borderId="38" xfId="3" applyFont="1" applyBorder="1"/>
    <xf numFmtId="0" fontId="14" fillId="0" borderId="39" xfId="3" applyFont="1" applyBorder="1"/>
    <xf numFmtId="0" fontId="14" fillId="0" borderId="12" xfId="3" applyFont="1" applyBorder="1"/>
    <xf numFmtId="0" fontId="14" fillId="0" borderId="0" xfId="3" applyFont="1"/>
    <xf numFmtId="0" fontId="14" fillId="0" borderId="15" xfId="3" applyFont="1" applyBorder="1"/>
    <xf numFmtId="0" fontId="14" fillId="0" borderId="16" xfId="3" applyFont="1" applyBorder="1"/>
    <xf numFmtId="0" fontId="17" fillId="0" borderId="16" xfId="3" applyFont="1" applyBorder="1"/>
    <xf numFmtId="0" fontId="2" fillId="0" borderId="6" xfId="3" applyFont="1" applyBorder="1"/>
    <xf numFmtId="0" fontId="2" fillId="0" borderId="8" xfId="3" applyFont="1" applyBorder="1"/>
    <xf numFmtId="0" fontId="2" fillId="0" borderId="68" xfId="3" applyFont="1" applyBorder="1"/>
    <xf numFmtId="0" fontId="2" fillId="0" borderId="12" xfId="3" applyFont="1" applyBorder="1"/>
    <xf numFmtId="0" fontId="2" fillId="0" borderId="14" xfId="3" applyFont="1" applyBorder="1"/>
    <xf numFmtId="0" fontId="2" fillId="0" borderId="15" xfId="3" applyFont="1" applyBorder="1"/>
    <xf numFmtId="0" fontId="8" fillId="0" borderId="0" xfId="3" applyFont="1"/>
    <xf numFmtId="0" fontId="3" fillId="0" borderId="19" xfId="3" applyFont="1" applyBorder="1"/>
    <xf numFmtId="0" fontId="2" fillId="0" borderId="45" xfId="3" applyFont="1" applyBorder="1"/>
    <xf numFmtId="0" fontId="3" fillId="0" borderId="22" xfId="3" applyFont="1" applyBorder="1"/>
    <xf numFmtId="0" fontId="2" fillId="0" borderId="69" xfId="3" applyFont="1" applyBorder="1"/>
    <xf numFmtId="44" fontId="8" fillId="0" borderId="21" xfId="1" applyFont="1" applyBorder="1" applyAlignment="1">
      <alignment horizontal="center" vertical="center" wrapText="1"/>
    </xf>
    <xf numFmtId="44" fontId="2" fillId="0" borderId="0" xfId="1" applyFont="1" applyFill="1" applyBorder="1" applyAlignment="1">
      <alignment horizontal="center"/>
    </xf>
    <xf numFmtId="0" fontId="19" fillId="0" borderId="0" xfId="3" applyFont="1" applyAlignment="1">
      <alignment horizontal="left" wrapText="1"/>
    </xf>
    <xf numFmtId="0" fontId="20" fillId="0" borderId="0" xfId="3" applyFont="1" applyAlignment="1">
      <alignment horizontal="center"/>
    </xf>
    <xf numFmtId="0" fontId="2" fillId="0" borderId="0" xfId="2" applyNumberFormat="1" applyFont="1" applyFill="1" applyBorder="1" applyAlignment="1">
      <alignment horizontal="center"/>
    </xf>
    <xf numFmtId="0" fontId="13" fillId="0" borderId="0" xfId="3" applyFont="1" applyAlignment="1">
      <alignment horizontal="left" wrapText="1"/>
    </xf>
    <xf numFmtId="0" fontId="22" fillId="0" borderId="0" xfId="3" applyFont="1"/>
    <xf numFmtId="0" fontId="23" fillId="0" borderId="0" xfId="3" applyFont="1" applyAlignment="1">
      <alignment horizontal="left"/>
    </xf>
    <xf numFmtId="0" fontId="13" fillId="0" borderId="0" xfId="3" applyFont="1" applyAlignment="1">
      <alignment wrapText="1"/>
    </xf>
    <xf numFmtId="0" fontId="1" fillId="0" borderId="0" xfId="3"/>
    <xf numFmtId="0" fontId="24" fillId="0" borderId="0" xfId="3" applyFont="1" applyAlignment="1">
      <alignment horizontal="left" vertical="center"/>
    </xf>
    <xf numFmtId="44" fontId="2" fillId="0" borderId="58" xfId="1" applyFont="1" applyBorder="1" applyAlignment="1">
      <alignment horizontal="center" wrapText="1"/>
    </xf>
    <xf numFmtId="44" fontId="2" fillId="0" borderId="71" xfId="1" applyFont="1" applyBorder="1" applyAlignment="1">
      <alignment horizontal="center"/>
    </xf>
    <xf numFmtId="0" fontId="1" fillId="0" borderId="0" xfId="3" applyAlignment="1">
      <alignment horizontal="left" vertical="center"/>
    </xf>
    <xf numFmtId="0" fontId="13" fillId="0" borderId="0" xfId="3" applyFont="1" applyAlignment="1">
      <alignment horizontal="left" vertical="top" wrapText="1"/>
    </xf>
    <xf numFmtId="44" fontId="3" fillId="0" borderId="0" xfId="3" applyNumberFormat="1" applyFont="1" applyAlignment="1">
      <alignment horizontal="center"/>
    </xf>
    <xf numFmtId="0" fontId="13" fillId="0" borderId="0" xfId="3" applyFont="1"/>
    <xf numFmtId="0" fontId="5" fillId="3" borderId="0" xfId="3" applyFont="1" applyFill="1" applyAlignment="1">
      <alignment horizontal="left"/>
    </xf>
    <xf numFmtId="0" fontId="3" fillId="3" borderId="19" xfId="3" applyFont="1" applyFill="1" applyBorder="1" applyAlignment="1">
      <alignment horizontal="left"/>
    </xf>
    <xf numFmtId="0" fontId="2" fillId="3" borderId="19" xfId="3" applyFont="1" applyFill="1" applyBorder="1" applyAlignment="1">
      <alignment horizontal="left" wrapText="1"/>
    </xf>
    <xf numFmtId="0" fontId="3" fillId="3" borderId="19" xfId="3" applyFont="1" applyFill="1" applyBorder="1" applyAlignment="1">
      <alignment horizontal="center" wrapText="1"/>
    </xf>
    <xf numFmtId="44" fontId="3" fillId="3" borderId="19" xfId="1" applyFont="1" applyFill="1" applyBorder="1" applyAlignment="1">
      <alignment horizontal="center"/>
    </xf>
    <xf numFmtId="0" fontId="2" fillId="3" borderId="0" xfId="3" applyFont="1" applyFill="1"/>
    <xf numFmtId="0" fontId="2" fillId="3" borderId="0" xfId="3" applyFont="1" applyFill="1" applyAlignment="1">
      <alignment horizontal="center"/>
    </xf>
    <xf numFmtId="0" fontId="3" fillId="3" borderId="0" xfId="3" applyFont="1" applyFill="1" applyAlignment="1">
      <alignment horizontal="center" wrapText="1"/>
    </xf>
    <xf numFmtId="44" fontId="3" fillId="3" borderId="0" xfId="1" applyFont="1" applyFill="1" applyBorder="1" applyAlignment="1">
      <alignment horizontal="center"/>
    </xf>
    <xf numFmtId="0" fontId="3" fillId="3" borderId="22" xfId="3" applyFont="1" applyFill="1" applyBorder="1" applyAlignment="1">
      <alignment horizontal="center" wrapText="1"/>
    </xf>
    <xf numFmtId="44" fontId="3" fillId="3" borderId="22" xfId="1" applyFont="1" applyFill="1" applyBorder="1" applyAlignment="1">
      <alignment horizontal="center"/>
    </xf>
    <xf numFmtId="0" fontId="4" fillId="3" borderId="0" xfId="3" applyFont="1" applyFill="1"/>
    <xf numFmtId="0" fontId="25" fillId="0" borderId="0" xfId="3" applyFont="1"/>
    <xf numFmtId="164" fontId="25" fillId="0" borderId="0" xfId="3" applyNumberFormat="1" applyFont="1"/>
    <xf numFmtId="0" fontId="27" fillId="6" borderId="73" xfId="0" applyFont="1" applyFill="1" applyBorder="1" applyAlignment="1">
      <alignment horizontal="center" vertical="center" wrapText="1"/>
    </xf>
    <xf numFmtId="14" fontId="27" fillId="0" borderId="72" xfId="0" applyNumberFormat="1" applyFont="1" applyBorder="1" applyAlignment="1">
      <alignment vertical="center" wrapText="1"/>
    </xf>
    <xf numFmtId="0" fontId="27" fillId="0" borderId="72" xfId="0" applyFont="1" applyBorder="1" applyAlignment="1">
      <alignment vertical="center" wrapText="1"/>
    </xf>
    <xf numFmtId="44" fontId="25" fillId="0" borderId="21" xfId="1" applyFont="1" applyBorder="1" applyAlignment="1">
      <alignment horizontal="left" vertical="center"/>
    </xf>
    <xf numFmtId="0" fontId="28" fillId="0" borderId="0" xfId="3" applyFont="1" applyAlignment="1">
      <alignment horizontal="left"/>
    </xf>
    <xf numFmtId="0" fontId="29" fillId="0" borderId="0" xfId="0" applyFont="1" applyAlignment="1">
      <alignment horizontal="left" wrapText="1"/>
    </xf>
    <xf numFmtId="0" fontId="12" fillId="0" borderId="0" xfId="0" applyFont="1" applyAlignment="1">
      <alignment horizontal="center" vertical="center" wrapText="1"/>
    </xf>
    <xf numFmtId="44" fontId="25" fillId="0" borderId="83" xfId="1" applyFont="1" applyBorder="1" applyAlignment="1">
      <alignment horizontal="left" vertical="center"/>
    </xf>
    <xf numFmtId="44" fontId="25" fillId="0" borderId="30" xfId="1" applyFont="1" applyBorder="1" applyAlignment="1">
      <alignment horizontal="left" vertical="center"/>
    </xf>
    <xf numFmtId="0" fontId="26" fillId="0" borderId="0" xfId="3" applyFont="1" applyAlignment="1">
      <alignment horizontal="center" vertical="center"/>
    </xf>
    <xf numFmtId="44" fontId="30" fillId="0" borderId="0" xfId="1" applyFont="1" applyFill="1" applyBorder="1" applyAlignment="1">
      <alignment horizontal="center" vertical="center"/>
    </xf>
    <xf numFmtId="0" fontId="3" fillId="0" borderId="0" xfId="3" applyFont="1" applyAlignment="1">
      <alignment horizontal="center" vertical="center" wrapText="1"/>
    </xf>
    <xf numFmtId="0" fontId="0" fillId="3" borderId="0" xfId="0" applyFill="1" applyAlignment="1">
      <alignment vertical="center"/>
    </xf>
    <xf numFmtId="0" fontId="34" fillId="3" borderId="0" xfId="0" applyFont="1" applyFill="1" applyAlignment="1">
      <alignment horizontal="left" vertical="center" wrapText="1"/>
    </xf>
    <xf numFmtId="0" fontId="38" fillId="13" borderId="90" xfId="3" applyFont="1" applyFill="1" applyBorder="1" applyAlignment="1">
      <alignment horizontal="center" vertical="center"/>
    </xf>
    <xf numFmtId="0" fontId="40" fillId="0" borderId="21" xfId="3" applyFont="1" applyBorder="1" applyAlignment="1">
      <alignment horizontal="center" vertical="center"/>
    </xf>
    <xf numFmtId="0" fontId="40" fillId="3" borderId="21" xfId="3" applyFont="1" applyFill="1" applyBorder="1" applyAlignment="1">
      <alignment horizontal="center" vertical="center"/>
    </xf>
    <xf numFmtId="0" fontId="40" fillId="0" borderId="83" xfId="3" applyFont="1" applyBorder="1" applyAlignment="1">
      <alignment horizontal="center" vertical="center"/>
    </xf>
    <xf numFmtId="0" fontId="40" fillId="0" borderId="30" xfId="3" applyFont="1" applyBorder="1" applyAlignment="1">
      <alignment horizontal="center" vertical="center"/>
    </xf>
    <xf numFmtId="0" fontId="40" fillId="0" borderId="21" xfId="3" applyFont="1" applyBorder="1" applyAlignment="1">
      <alignment horizontal="center" vertical="center" wrapText="1"/>
    </xf>
    <xf numFmtId="0" fontId="40" fillId="0" borderId="0" xfId="3" applyFont="1"/>
    <xf numFmtId="0" fontId="40" fillId="0" borderId="0" xfId="3" applyFont="1" applyAlignment="1">
      <alignment horizontal="left" wrapText="1"/>
    </xf>
    <xf numFmtId="0" fontId="40" fillId="0" borderId="0" xfId="3" applyFont="1" applyAlignment="1">
      <alignment horizontal="center"/>
    </xf>
    <xf numFmtId="44" fontId="40" fillId="0" borderId="0" xfId="1" applyFont="1" applyBorder="1" applyAlignment="1">
      <alignment horizontal="center" wrapText="1"/>
    </xf>
    <xf numFmtId="0" fontId="47" fillId="0" borderId="0" xfId="3" applyFont="1" applyAlignment="1">
      <alignment horizontal="center" vertical="center" wrapText="1"/>
    </xf>
    <xf numFmtId="44" fontId="40" fillId="0" borderId="0" xfId="1" applyFont="1"/>
    <xf numFmtId="44" fontId="12" fillId="11" borderId="30" xfId="1" applyFont="1" applyFill="1" applyBorder="1" applyAlignment="1">
      <alignment horizontal="center" vertical="center" wrapText="1"/>
    </xf>
    <xf numFmtId="0" fontId="22" fillId="0" borderId="21" xfId="3" applyFont="1" applyBorder="1" applyAlignment="1">
      <alignment horizontal="center" vertical="center"/>
    </xf>
    <xf numFmtId="0" fontId="22" fillId="3" borderId="21" xfId="3" applyFont="1" applyFill="1" applyBorder="1" applyAlignment="1">
      <alignment horizontal="center" vertical="center"/>
    </xf>
    <xf numFmtId="0" fontId="42" fillId="13" borderId="111" xfId="3" applyFont="1" applyFill="1" applyBorder="1" applyAlignment="1">
      <alignment horizontal="center" vertical="center"/>
    </xf>
    <xf numFmtId="0" fontId="42" fillId="13" borderId="78" xfId="3" applyFont="1" applyFill="1" applyBorder="1" applyAlignment="1">
      <alignment horizontal="center" vertical="center"/>
    </xf>
    <xf numFmtId="0" fontId="42" fillId="13" borderId="93" xfId="3" applyFont="1" applyFill="1" applyBorder="1" applyAlignment="1">
      <alignment horizontal="center" vertical="center"/>
    </xf>
    <xf numFmtId="0" fontId="22" fillId="0" borderId="4" xfId="3" applyFont="1" applyBorder="1" applyAlignment="1">
      <alignment horizontal="center" vertical="center"/>
    </xf>
    <xf numFmtId="0" fontId="22" fillId="0" borderId="83" xfId="3" applyFont="1" applyBorder="1" applyAlignment="1">
      <alignment horizontal="center" vertical="center"/>
    </xf>
    <xf numFmtId="0" fontId="22" fillId="0" borderId="30" xfId="3" applyFont="1" applyBorder="1" applyAlignment="1">
      <alignment horizontal="center" vertical="center"/>
    </xf>
    <xf numFmtId="0" fontId="22" fillId="0" borderId="25" xfId="3" applyFont="1" applyBorder="1" applyAlignment="1">
      <alignment horizontal="center" vertical="center"/>
    </xf>
    <xf numFmtId="0" fontId="49" fillId="0" borderId="21" xfId="3" applyFont="1" applyBorder="1" applyAlignment="1">
      <alignment horizontal="left"/>
    </xf>
    <xf numFmtId="0" fontId="49" fillId="0" borderId="0" xfId="3" applyFont="1" applyAlignment="1">
      <alignment horizontal="left"/>
    </xf>
    <xf numFmtId="0" fontId="49" fillId="0" borderId="94" xfId="3" applyFont="1" applyBorder="1" applyAlignment="1">
      <alignment horizontal="left"/>
    </xf>
    <xf numFmtId="0" fontId="49" fillId="0" borderId="95" xfId="3" applyFont="1" applyBorder="1" applyAlignment="1">
      <alignment horizontal="left"/>
    </xf>
    <xf numFmtId="0" fontId="49" fillId="0" borderId="96" xfId="3" applyFont="1" applyBorder="1" applyAlignment="1">
      <alignment horizontal="left"/>
    </xf>
    <xf numFmtId="0" fontId="49" fillId="0" borderId="21" xfId="3" applyFont="1" applyBorder="1"/>
    <xf numFmtId="0" fontId="49" fillId="0" borderId="0" xfId="3" applyFont="1"/>
    <xf numFmtId="0" fontId="49" fillId="0" borderId="21" xfId="3" applyFont="1" applyBorder="1" applyAlignment="1">
      <alignment wrapText="1"/>
    </xf>
    <xf numFmtId="0" fontId="49" fillId="0" borderId="99" xfId="3" applyFont="1" applyBorder="1" applyAlignment="1">
      <alignment horizontal="left"/>
    </xf>
    <xf numFmtId="0" fontId="49" fillId="0" borderId="100" xfId="3" applyFont="1" applyBorder="1" applyAlignment="1">
      <alignment horizontal="left"/>
    </xf>
    <xf numFmtId="0" fontId="49" fillId="0" borderId="101" xfId="3" applyFont="1" applyBorder="1" applyAlignment="1">
      <alignment horizontal="left"/>
    </xf>
    <xf numFmtId="0" fontId="50" fillId="0" borderId="0" xfId="3" applyFont="1" applyAlignment="1">
      <alignment horizontal="left"/>
    </xf>
    <xf numFmtId="0" fontId="40" fillId="0" borderId="0" xfId="3" applyFont="1" applyAlignment="1">
      <alignment horizontal="center" vertical="center"/>
    </xf>
    <xf numFmtId="44" fontId="25" fillId="0" borderId="0" xfId="1" applyFont="1" applyBorder="1" applyAlignment="1">
      <alignment horizontal="left" vertical="center"/>
    </xf>
    <xf numFmtId="44" fontId="40" fillId="0" borderId="21" xfId="1" applyFont="1" applyFill="1" applyBorder="1" applyAlignment="1">
      <alignment horizontal="center" vertical="center"/>
    </xf>
    <xf numFmtId="44" fontId="40" fillId="0" borderId="21" xfId="1" applyFont="1" applyFill="1" applyBorder="1" applyAlignment="1">
      <alignment horizontal="center" vertical="center" wrapText="1"/>
    </xf>
    <xf numFmtId="44" fontId="40" fillId="3" borderId="21" xfId="1" applyFont="1" applyFill="1" applyBorder="1" applyAlignment="1">
      <alignment horizontal="center" vertical="center"/>
    </xf>
    <xf numFmtId="0" fontId="34" fillId="3" borderId="12" xfId="0" applyFont="1" applyFill="1" applyBorder="1" applyAlignment="1">
      <alignment horizontal="left" vertical="center" wrapText="1"/>
    </xf>
    <xf numFmtId="0" fontId="50" fillId="0" borderId="0" xfId="0" applyFont="1" applyAlignment="1">
      <alignment horizontal="center" vertical="center" wrapText="1"/>
    </xf>
    <xf numFmtId="0" fontId="42" fillId="0" borderId="0" xfId="3" applyFont="1" applyAlignment="1">
      <alignment horizontal="center" vertical="center"/>
    </xf>
    <xf numFmtId="0" fontId="2" fillId="0" borderId="38" xfId="3" applyFont="1" applyBorder="1"/>
    <xf numFmtId="0" fontId="2" fillId="0" borderId="39" xfId="3" applyFont="1" applyBorder="1"/>
    <xf numFmtId="0" fontId="40" fillId="0" borderId="39" xfId="3" applyFont="1" applyBorder="1"/>
    <xf numFmtId="0" fontId="37" fillId="0" borderId="21" xfId="3" applyFont="1" applyBorder="1"/>
    <xf numFmtId="16" fontId="2" fillId="0" borderId="21" xfId="3" applyNumberFormat="1" applyFont="1" applyBorder="1" applyAlignment="1">
      <alignment horizontal="center" vertical="center"/>
    </xf>
    <xf numFmtId="0" fontId="2" fillId="0" borderId="21" xfId="3" applyFont="1" applyBorder="1" applyAlignment="1">
      <alignment horizontal="center" vertical="center"/>
    </xf>
    <xf numFmtId="0" fontId="29" fillId="3" borderId="12" xfId="0" applyFont="1" applyFill="1" applyBorder="1" applyAlignment="1">
      <alignment vertical="center" wrapText="1"/>
    </xf>
    <xf numFmtId="0" fontId="29" fillId="3" borderId="0" xfId="0" applyFont="1" applyFill="1" applyAlignment="1">
      <alignment vertical="center" wrapText="1"/>
    </xf>
    <xf numFmtId="0" fontId="22" fillId="0" borderId="22" xfId="3" applyFont="1" applyBorder="1" applyAlignment="1">
      <alignment horizontal="center" vertical="center" wrapText="1"/>
    </xf>
    <xf numFmtId="0" fontId="22" fillId="0" borderId="22" xfId="3" applyFont="1" applyBorder="1" applyAlignment="1">
      <alignment horizontal="center" vertical="center"/>
    </xf>
    <xf numFmtId="0" fontId="22" fillId="0" borderId="0" xfId="3" applyFont="1" applyAlignment="1">
      <alignment horizontal="center" vertical="center"/>
    </xf>
    <xf numFmtId="165" fontId="25" fillId="0" borderId="21" xfId="1" applyNumberFormat="1" applyFont="1" applyBorder="1" applyAlignment="1">
      <alignment horizontal="left" vertical="center"/>
    </xf>
    <xf numFmtId="165" fontId="25" fillId="0" borderId="21" xfId="1" applyNumberFormat="1" applyFont="1" applyFill="1" applyBorder="1" applyAlignment="1">
      <alignment horizontal="left" vertical="center"/>
    </xf>
    <xf numFmtId="1" fontId="2" fillId="0" borderId="21" xfId="1" applyNumberFormat="1" applyFont="1" applyBorder="1" applyAlignment="1">
      <alignment horizontal="center" vertical="center" wrapText="1"/>
    </xf>
    <xf numFmtId="49" fontId="12" fillId="11" borderId="30" xfId="3" applyNumberFormat="1" applyFont="1" applyFill="1" applyBorder="1" applyAlignment="1">
      <alignment horizontal="center" vertical="center" wrapText="1"/>
    </xf>
    <xf numFmtId="0" fontId="12" fillId="11" borderId="50" xfId="3" applyFont="1" applyFill="1" applyBorder="1" applyAlignment="1">
      <alignment horizontal="center" vertical="center" wrapText="1"/>
    </xf>
    <xf numFmtId="0" fontId="12" fillId="11" borderId="30" xfId="3" applyFont="1" applyFill="1" applyBorder="1" applyAlignment="1">
      <alignment horizontal="center" vertical="center" wrapText="1"/>
    </xf>
    <xf numFmtId="0" fontId="50" fillId="0" borderId="0" xfId="3" applyFont="1" applyAlignment="1">
      <alignment horizontal="center" vertical="center"/>
    </xf>
    <xf numFmtId="165" fontId="2" fillId="0" borderId="21" xfId="1" applyNumberFormat="1" applyFont="1" applyBorder="1" applyAlignment="1">
      <alignment horizontal="left" vertical="center"/>
    </xf>
    <xf numFmtId="165" fontId="2" fillId="0" borderId="21" xfId="1" applyNumberFormat="1" applyFont="1" applyFill="1" applyBorder="1" applyAlignment="1">
      <alignment horizontal="left" vertical="center"/>
    </xf>
    <xf numFmtId="44" fontId="2" fillId="0" borderId="21" xfId="1" applyFont="1" applyBorder="1" applyAlignment="1">
      <alignment horizontal="left" vertical="center"/>
    </xf>
    <xf numFmtId="44" fontId="2" fillId="0" borderId="83" xfId="1" applyFont="1" applyBorder="1" applyAlignment="1">
      <alignment horizontal="left" vertical="center"/>
    </xf>
    <xf numFmtId="44" fontId="2" fillId="0" borderId="30" xfId="1" applyFont="1" applyBorder="1" applyAlignment="1">
      <alignment horizontal="left" vertical="center"/>
    </xf>
    <xf numFmtId="0" fontId="50" fillId="0" borderId="0" xfId="3" applyFont="1" applyAlignment="1">
      <alignment horizontal="center" vertical="center" wrapText="1"/>
    </xf>
    <xf numFmtId="0" fontId="56" fillId="3" borderId="12" xfId="3" applyFont="1" applyFill="1" applyBorder="1" applyAlignment="1">
      <alignment horizontal="left" vertical="center" wrapText="1"/>
    </xf>
    <xf numFmtId="0" fontId="59" fillId="0" borderId="0" xfId="3" applyFont="1" applyAlignment="1">
      <alignment horizontal="center" vertical="center" wrapText="1"/>
    </xf>
    <xf numFmtId="0" fontId="59" fillId="0" borderId="0" xfId="3" applyFont="1" applyAlignment="1">
      <alignment horizontal="center" vertical="center"/>
    </xf>
    <xf numFmtId="0" fontId="58" fillId="0" borderId="0" xfId="3" applyFont="1" applyAlignment="1">
      <alignment horizontal="center" vertical="center"/>
    </xf>
    <xf numFmtId="0" fontId="56" fillId="3" borderId="0" xfId="3" applyFont="1" applyFill="1" applyAlignment="1">
      <alignment horizontal="left" vertical="center" wrapText="1"/>
    </xf>
    <xf numFmtId="0" fontId="56" fillId="3" borderId="76" xfId="3" applyFont="1" applyFill="1" applyBorder="1" applyAlignment="1">
      <alignment horizontal="left" vertical="center" wrapText="1"/>
    </xf>
    <xf numFmtId="0" fontId="57" fillId="3" borderId="26" xfId="3" applyFont="1" applyFill="1" applyBorder="1" applyAlignment="1">
      <alignment vertical="center"/>
    </xf>
    <xf numFmtId="0" fontId="57" fillId="3" borderId="76" xfId="3" applyFont="1" applyFill="1" applyBorder="1" applyAlignment="1">
      <alignment vertical="center"/>
    </xf>
    <xf numFmtId="0" fontId="34" fillId="3" borderId="50" xfId="3" applyFont="1" applyFill="1" applyBorder="1" applyAlignment="1">
      <alignment horizontal="left" vertical="center" wrapText="1"/>
    </xf>
    <xf numFmtId="0" fontId="34" fillId="3" borderId="19" xfId="3" applyFont="1" applyFill="1" applyBorder="1" applyAlignment="1">
      <alignment horizontal="left" vertical="center" wrapText="1"/>
    </xf>
    <xf numFmtId="0" fontId="1" fillId="3" borderId="51" xfId="3" applyFill="1" applyBorder="1" applyAlignment="1">
      <alignment vertical="center"/>
    </xf>
    <xf numFmtId="0" fontId="62" fillId="0" borderId="0" xfId="3" applyFont="1"/>
    <xf numFmtId="0" fontId="63" fillId="0" borderId="0" xfId="3" applyFont="1" applyAlignment="1">
      <alignment horizontal="left" wrapText="1"/>
    </xf>
    <xf numFmtId="164" fontId="49" fillId="0" borderId="0" xfId="3" applyNumberFormat="1" applyFont="1"/>
    <xf numFmtId="0" fontId="1" fillId="0" borderId="0" xfId="0" applyFont="1"/>
    <xf numFmtId="0" fontId="64" fillId="0" borderId="0" xfId="3" applyFont="1"/>
    <xf numFmtId="0" fontId="65" fillId="0" borderId="0" xfId="0" applyFont="1"/>
    <xf numFmtId="44" fontId="1" fillId="0" borderId="0" xfId="3" applyNumberFormat="1"/>
    <xf numFmtId="0" fontId="50" fillId="0" borderId="81" xfId="3" applyFont="1" applyBorder="1" applyAlignment="1">
      <alignment horizontal="center" vertical="top"/>
    </xf>
    <xf numFmtId="1" fontId="2" fillId="0" borderId="21" xfId="1" applyNumberFormat="1" applyFont="1" applyBorder="1" applyAlignment="1" applyProtection="1">
      <alignment horizontal="center" vertical="center" wrapText="1"/>
    </xf>
    <xf numFmtId="0" fontId="5" fillId="0" borderId="0" xfId="3" applyFont="1" applyAlignment="1">
      <alignment horizontal="center" wrapText="1"/>
    </xf>
    <xf numFmtId="0" fontId="2" fillId="0" borderId="0" xfId="3" applyFont="1" applyAlignment="1">
      <alignment horizontal="center" wrapText="1"/>
    </xf>
    <xf numFmtId="0" fontId="2" fillId="0" borderId="21" xfId="3" applyFont="1" applyBorder="1"/>
    <xf numFmtId="0" fontId="2" fillId="0" borderId="4" xfId="3" applyFont="1" applyBorder="1" applyAlignment="1">
      <alignment horizontal="left" wrapText="1" indent="1"/>
    </xf>
    <xf numFmtId="0" fontId="2" fillId="0" borderId="22" xfId="3" applyFont="1" applyBorder="1" applyAlignment="1">
      <alignment horizontal="left" wrapText="1" indent="1"/>
    </xf>
    <xf numFmtId="0" fontId="2" fillId="0" borderId="24" xfId="3" applyFont="1" applyBorder="1" applyAlignment="1">
      <alignment horizontal="left" wrapText="1" indent="1"/>
    </xf>
    <xf numFmtId="0" fontId="2" fillId="0" borderId="25" xfId="3" applyFont="1" applyBorder="1" applyAlignment="1">
      <alignment horizontal="left" wrapText="1"/>
    </xf>
    <xf numFmtId="0" fontId="2" fillId="0" borderId="9" xfId="3" applyFont="1" applyBorder="1" applyAlignment="1">
      <alignment horizontal="left" wrapText="1"/>
    </xf>
    <xf numFmtId="0" fontId="2" fillId="0" borderId="26" xfId="3" applyFont="1" applyBorder="1" applyAlignment="1">
      <alignment wrapText="1"/>
    </xf>
    <xf numFmtId="0" fontId="2" fillId="0" borderId="22" xfId="3" applyFont="1" applyBorder="1" applyAlignment="1">
      <alignment horizontal="center" wrapText="1"/>
    </xf>
    <xf numFmtId="0" fontId="2" fillId="0" borderId="24" xfId="3" applyFont="1" applyBorder="1" applyAlignment="1">
      <alignment horizontal="center" wrapText="1"/>
    </xf>
    <xf numFmtId="0" fontId="3" fillId="0" borderId="4" xfId="3" applyFont="1" applyBorder="1" applyAlignment="1">
      <alignment wrapText="1"/>
    </xf>
    <xf numFmtId="0" fontId="2" fillId="0" borderId="22" xfId="3" applyFont="1" applyBorder="1" applyAlignment="1">
      <alignment wrapText="1"/>
    </xf>
    <xf numFmtId="0" fontId="2" fillId="0" borderId="4" xfId="3" applyFont="1" applyBorder="1" applyAlignment="1">
      <alignment horizontal="left" wrapText="1"/>
    </xf>
    <xf numFmtId="0" fontId="2" fillId="0" borderId="22" xfId="3" applyFont="1" applyBorder="1" applyAlignment="1">
      <alignment horizontal="left" wrapText="1"/>
    </xf>
    <xf numFmtId="0" fontId="2" fillId="0" borderId="24" xfId="3" applyFont="1" applyBorder="1"/>
    <xf numFmtId="0" fontId="2" fillId="0" borderId="24" xfId="3" applyFont="1" applyBorder="1" applyAlignment="1">
      <alignment wrapText="1"/>
    </xf>
    <xf numFmtId="0" fontId="3" fillId="0" borderId="0" xfId="3" applyFont="1" applyAlignment="1">
      <alignment horizontal="center"/>
    </xf>
    <xf numFmtId="0" fontId="2" fillId="0" borderId="0" xfId="3" applyFont="1" applyAlignment="1">
      <alignment horizontal="left" wrapText="1"/>
    </xf>
    <xf numFmtId="0" fontId="3" fillId="0" borderId="0" xfId="3" applyFont="1" applyAlignment="1">
      <alignment vertical="center" wrapText="1"/>
    </xf>
    <xf numFmtId="0" fontId="3" fillId="0" borderId="0" xfId="3" applyFont="1"/>
    <xf numFmtId="0" fontId="3" fillId="0" borderId="0" xfId="3" applyFont="1" applyAlignment="1">
      <alignment horizontal="left" vertical="center" wrapText="1"/>
    </xf>
    <xf numFmtId="0" fontId="2" fillId="0" borderId="62" xfId="3" applyFont="1" applyBorder="1" applyAlignment="1">
      <alignment horizontal="right" wrapText="1"/>
    </xf>
    <xf numFmtId="0" fontId="2" fillId="0" borderId="24" xfId="3" applyFont="1" applyBorder="1" applyAlignment="1">
      <alignment horizontal="right" wrapText="1"/>
    </xf>
    <xf numFmtId="0" fontId="3" fillId="0" borderId="46" xfId="3" applyFont="1" applyBorder="1" applyAlignment="1">
      <alignment horizontal="right" wrapText="1"/>
    </xf>
    <xf numFmtId="0" fontId="3" fillId="0" borderId="47" xfId="3" applyFont="1" applyBorder="1" applyAlignment="1">
      <alignment horizontal="right" wrapText="1"/>
    </xf>
    <xf numFmtId="0" fontId="3" fillId="4" borderId="42" xfId="3" applyFont="1" applyFill="1" applyBorder="1" applyAlignment="1">
      <alignment horizontal="center" vertical="center"/>
    </xf>
    <xf numFmtId="0" fontId="3" fillId="4" borderId="28" xfId="3" applyFont="1" applyFill="1" applyBorder="1" applyAlignment="1">
      <alignment horizontal="center" vertical="center"/>
    </xf>
    <xf numFmtId="0" fontId="3" fillId="4" borderId="29" xfId="3" applyFont="1" applyFill="1" applyBorder="1" applyAlignment="1">
      <alignment horizontal="center" vertical="center"/>
    </xf>
    <xf numFmtId="0" fontId="2" fillId="0" borderId="48" xfId="3" applyFont="1" applyBorder="1" applyAlignment="1">
      <alignment horizontal="right" wrapText="1"/>
    </xf>
    <xf numFmtId="0" fontId="2" fillId="0" borderId="36" xfId="3" applyFont="1" applyBorder="1" applyAlignment="1">
      <alignment horizontal="right" wrapText="1"/>
    </xf>
    <xf numFmtId="0" fontId="2" fillId="0" borderId="49" xfId="3" applyFont="1" applyBorder="1" applyAlignment="1">
      <alignment horizontal="right" wrapText="1"/>
    </xf>
    <xf numFmtId="0" fontId="2" fillId="0" borderId="30" xfId="3" applyFont="1" applyBorder="1" applyAlignment="1">
      <alignment horizontal="right" wrapText="1"/>
    </xf>
    <xf numFmtId="0" fontId="2" fillId="0" borderId="46" xfId="3" applyFont="1" applyBorder="1" applyAlignment="1">
      <alignment horizontal="right" wrapText="1"/>
    </xf>
    <xf numFmtId="0" fontId="2" fillId="0" borderId="47" xfId="3" applyFont="1" applyBorder="1" applyAlignment="1">
      <alignment horizontal="right" wrapText="1"/>
    </xf>
    <xf numFmtId="0" fontId="2" fillId="0" borderId="6" xfId="3" applyFont="1" applyBorder="1" applyAlignment="1">
      <alignment horizontal="right" wrapText="1"/>
    </xf>
    <xf numFmtId="0" fontId="2" fillId="0" borderId="60" xfId="3" applyFont="1" applyBorder="1" applyAlignment="1">
      <alignment horizontal="right" wrapText="1"/>
    </xf>
    <xf numFmtId="0" fontId="3" fillId="0" borderId="4" xfId="3" applyFont="1" applyBorder="1" applyAlignment="1">
      <alignment horizontal="left" wrapText="1"/>
    </xf>
    <xf numFmtId="0" fontId="3" fillId="0" borderId="22" xfId="3" applyFont="1" applyBorder="1" applyAlignment="1">
      <alignment horizontal="left" wrapText="1"/>
    </xf>
    <xf numFmtId="0" fontId="3" fillId="0" borderId="24" xfId="3" applyFont="1" applyBorder="1" applyAlignment="1">
      <alignment horizontal="left" wrapText="1"/>
    </xf>
    <xf numFmtId="0" fontId="2" fillId="0" borderId="4" xfId="3" applyFont="1" applyBorder="1" applyAlignment="1">
      <alignment horizontal="center"/>
    </xf>
    <xf numFmtId="0" fontId="2" fillId="0" borderId="24" xfId="3" applyFont="1" applyBorder="1" applyAlignment="1">
      <alignment horizontal="center"/>
    </xf>
    <xf numFmtId="0" fontId="2" fillId="0" borderId="22" xfId="3" applyFont="1" applyBorder="1"/>
    <xf numFmtId="0" fontId="2" fillId="0" borderId="22" xfId="3" applyFont="1" applyBorder="1" applyAlignment="1">
      <alignment horizontal="center"/>
    </xf>
    <xf numFmtId="0" fontId="3" fillId="0" borderId="25" xfId="3" applyFont="1" applyBorder="1" applyAlignment="1">
      <alignment horizontal="left" wrapText="1"/>
    </xf>
    <xf numFmtId="0" fontId="3" fillId="0" borderId="9" xfId="3" applyFont="1" applyBorder="1" applyAlignment="1">
      <alignment horizontal="left" wrapText="1"/>
    </xf>
    <xf numFmtId="0" fontId="3" fillId="0" borderId="26" xfId="3" applyFont="1" applyBorder="1" applyAlignment="1">
      <alignment wrapText="1"/>
    </xf>
    <xf numFmtId="0" fontId="2" fillId="3" borderId="4" xfId="3" applyFont="1" applyFill="1" applyBorder="1" applyAlignment="1">
      <alignment horizontal="left" wrapText="1"/>
    </xf>
    <xf numFmtId="0" fontId="2" fillId="3" borderId="22" xfId="3" applyFont="1" applyFill="1" applyBorder="1" applyAlignment="1">
      <alignment horizontal="left" wrapText="1"/>
    </xf>
    <xf numFmtId="0" fontId="2" fillId="3" borderId="22" xfId="3" applyFont="1" applyFill="1" applyBorder="1" applyAlignment="1">
      <alignment horizontal="center" wrapText="1"/>
    </xf>
    <xf numFmtId="0" fontId="2" fillId="3" borderId="24" xfId="3" applyFont="1" applyFill="1" applyBorder="1" applyAlignment="1">
      <alignment horizontal="center" wrapText="1"/>
    </xf>
    <xf numFmtId="0" fontId="3" fillId="0" borderId="9" xfId="3" applyFont="1" applyBorder="1" applyAlignment="1">
      <alignment horizontal="center" vertical="center" wrapText="1"/>
    </xf>
    <xf numFmtId="0" fontId="2" fillId="0" borderId="9" xfId="3" applyFont="1" applyBorder="1" applyAlignment="1">
      <alignment horizontal="center"/>
    </xf>
    <xf numFmtId="0" fontId="3" fillId="0" borderId="5" xfId="3" applyFont="1" applyBorder="1" applyAlignment="1">
      <alignment horizontal="left" wrapText="1"/>
    </xf>
    <xf numFmtId="0" fontId="3" fillId="0" borderId="28" xfId="3" applyFont="1" applyBorder="1" applyAlignment="1">
      <alignment horizontal="left" wrapText="1"/>
    </xf>
    <xf numFmtId="0" fontId="2" fillId="0" borderId="28" xfId="3" applyFont="1" applyBorder="1"/>
    <xf numFmtId="0" fontId="2" fillId="0" borderId="24" xfId="3" applyFont="1" applyBorder="1" applyAlignment="1">
      <alignment horizontal="left"/>
    </xf>
    <xf numFmtId="0" fontId="3" fillId="0" borderId="4" xfId="3" applyFont="1" applyBorder="1" applyAlignment="1">
      <alignment horizontal="center" wrapText="1"/>
    </xf>
    <xf numFmtId="0" fontId="3" fillId="0" borderId="22" xfId="3" applyFont="1" applyBorder="1" applyAlignment="1">
      <alignment horizontal="center" wrapText="1"/>
    </xf>
    <xf numFmtId="0" fontId="3" fillId="0" borderId="24" xfId="3" applyFont="1" applyBorder="1" applyAlignment="1">
      <alignment horizontal="center"/>
    </xf>
    <xf numFmtId="0" fontId="3" fillId="2" borderId="4" xfId="3" applyFont="1" applyFill="1" applyBorder="1" applyAlignment="1">
      <alignment horizontal="center" wrapText="1"/>
    </xf>
    <xf numFmtId="0" fontId="3" fillId="2" borderId="22" xfId="3" applyFont="1" applyFill="1" applyBorder="1" applyAlignment="1">
      <alignment horizontal="center" wrapText="1"/>
    </xf>
    <xf numFmtId="0" fontId="2" fillId="0" borderId="4" xfId="3" applyFont="1" applyBorder="1" applyAlignment="1">
      <alignment wrapText="1"/>
    </xf>
    <xf numFmtId="0" fontId="3" fillId="0" borderId="24" xfId="3" applyFont="1" applyBorder="1" applyAlignment="1">
      <alignment horizontal="center" wrapText="1"/>
    </xf>
    <xf numFmtId="0" fontId="2" fillId="0" borderId="4" xfId="0" applyFont="1" applyBorder="1" applyAlignment="1">
      <alignment horizontal="left"/>
    </xf>
    <xf numFmtId="0" fontId="2" fillId="0" borderId="22" xfId="0" applyFont="1" applyBorder="1" applyAlignment="1">
      <alignment horizontal="left"/>
    </xf>
    <xf numFmtId="0" fontId="2" fillId="0" borderId="24" xfId="0" applyFont="1" applyBorder="1" applyAlignment="1">
      <alignment horizontal="left"/>
    </xf>
    <xf numFmtId="0" fontId="2" fillId="0" borderId="24" xfId="3" applyFont="1" applyBorder="1" applyAlignment="1">
      <alignment horizontal="left" wrapText="1"/>
    </xf>
    <xf numFmtId="0" fontId="3" fillId="3" borderId="4" xfId="3" applyFont="1" applyFill="1" applyBorder="1" applyAlignment="1">
      <alignment horizontal="left" wrapText="1"/>
    </xf>
    <xf numFmtId="0" fontId="3" fillId="3" borderId="22" xfId="3" applyFont="1" applyFill="1" applyBorder="1" applyAlignment="1">
      <alignment horizontal="left" wrapText="1"/>
    </xf>
    <xf numFmtId="0" fontId="3" fillId="3" borderId="24" xfId="3" applyFont="1" applyFill="1" applyBorder="1" applyAlignment="1">
      <alignment wrapText="1"/>
    </xf>
    <xf numFmtId="0" fontId="1" fillId="0" borderId="22" xfId="3" applyBorder="1"/>
    <xf numFmtId="0" fontId="1" fillId="0" borderId="24" xfId="3" applyBorder="1"/>
    <xf numFmtId="0" fontId="2" fillId="0" borderId="4" xfId="3" applyFont="1" applyBorder="1" applyAlignment="1">
      <alignment horizontal="center" wrapText="1"/>
    </xf>
    <xf numFmtId="0" fontId="3" fillId="4" borderId="42" xfId="3" applyFont="1" applyFill="1" applyBorder="1" applyAlignment="1">
      <alignment horizontal="center" vertical="center" wrapText="1"/>
    </xf>
    <xf numFmtId="0" fontId="2" fillId="4" borderId="28" xfId="3" applyFont="1" applyFill="1" applyBorder="1" applyAlignment="1">
      <alignment wrapText="1"/>
    </xf>
    <xf numFmtId="0" fontId="2" fillId="4" borderId="29" xfId="3" applyFont="1" applyFill="1" applyBorder="1" applyAlignment="1">
      <alignment wrapText="1"/>
    </xf>
    <xf numFmtId="0" fontId="3" fillId="2" borderId="50" xfId="3" applyFont="1" applyFill="1" applyBorder="1" applyAlignment="1">
      <alignment horizontal="center" vertical="center" wrapText="1"/>
    </xf>
    <xf numFmtId="0" fontId="2" fillId="2" borderId="19" xfId="3" applyFont="1" applyFill="1" applyBorder="1" applyAlignment="1">
      <alignment wrapText="1"/>
    </xf>
    <xf numFmtId="0" fontId="2" fillId="2" borderId="51" xfId="3" applyFont="1" applyFill="1" applyBorder="1" applyAlignment="1">
      <alignment wrapText="1"/>
    </xf>
    <xf numFmtId="0" fontId="3" fillId="0" borderId="25" xfId="3" applyFont="1" applyBorder="1" applyAlignment="1">
      <alignment horizontal="center" vertical="center" wrapText="1"/>
    </xf>
    <xf numFmtId="0" fontId="2" fillId="0" borderId="9" xfId="3" applyFont="1" applyBorder="1" applyAlignment="1">
      <alignment horizontal="center" vertical="center" wrapText="1"/>
    </xf>
    <xf numFmtId="0" fontId="3" fillId="0" borderId="7" xfId="3" applyFont="1" applyBorder="1" applyAlignment="1">
      <alignment wrapText="1"/>
    </xf>
    <xf numFmtId="0" fontId="3" fillId="0" borderId="45" xfId="3" applyFont="1" applyBorder="1" applyAlignment="1">
      <alignment wrapText="1"/>
    </xf>
    <xf numFmtId="0" fontId="3" fillId="4" borderId="38" xfId="3" applyFont="1" applyFill="1" applyBorder="1" applyAlignment="1">
      <alignment horizontal="center" vertical="center"/>
    </xf>
    <xf numFmtId="0" fontId="3" fillId="4" borderId="39" xfId="3" applyFont="1" applyFill="1" applyBorder="1" applyAlignment="1">
      <alignment horizontal="center" vertical="center"/>
    </xf>
    <xf numFmtId="0" fontId="3" fillId="4" borderId="40" xfId="3" applyFont="1" applyFill="1" applyBorder="1" applyAlignment="1">
      <alignment horizontal="center" vertical="center"/>
    </xf>
    <xf numFmtId="0" fontId="3" fillId="4" borderId="15" xfId="3" applyFont="1" applyFill="1" applyBorder="1" applyAlignment="1">
      <alignment horizontal="center" vertical="center"/>
    </xf>
    <xf numFmtId="0" fontId="3" fillId="4" borderId="16" xfId="3" applyFont="1" applyFill="1" applyBorder="1" applyAlignment="1">
      <alignment horizontal="center" vertical="center"/>
    </xf>
    <xf numFmtId="0" fontId="3" fillId="4" borderId="41" xfId="3" applyFont="1" applyFill="1" applyBorder="1" applyAlignment="1">
      <alignment horizontal="center" vertical="center"/>
    </xf>
    <xf numFmtId="0" fontId="3" fillId="0" borderId="2" xfId="3" applyFont="1" applyBorder="1" applyAlignment="1">
      <alignment horizontal="center"/>
    </xf>
    <xf numFmtId="0" fontId="3" fillId="5" borderId="56" xfId="3" applyFont="1" applyFill="1" applyBorder="1" applyAlignment="1">
      <alignment horizontal="center" vertical="center" wrapText="1"/>
    </xf>
    <xf numFmtId="0" fontId="3" fillId="5" borderId="57" xfId="3" applyFont="1" applyFill="1" applyBorder="1" applyAlignment="1">
      <alignment horizontal="center" vertical="center" wrapText="1"/>
    </xf>
    <xf numFmtId="0" fontId="3" fillId="5" borderId="43" xfId="3" applyFont="1" applyFill="1" applyBorder="1" applyAlignment="1">
      <alignment horizontal="center" vertical="center" wrapText="1"/>
    </xf>
    <xf numFmtId="0" fontId="3" fillId="5" borderId="44" xfId="3" applyFont="1" applyFill="1" applyBorder="1" applyAlignment="1">
      <alignment horizontal="center" vertical="center" wrapText="1"/>
    </xf>
    <xf numFmtId="0" fontId="3" fillId="0" borderId="0" xfId="3" applyFont="1" applyAlignment="1">
      <alignment horizontal="center" wrapText="1"/>
    </xf>
    <xf numFmtId="0" fontId="10" fillId="0" borderId="16" xfId="3" applyFont="1" applyBorder="1" applyAlignment="1">
      <alignment horizontal="center" vertical="center" wrapText="1"/>
    </xf>
    <xf numFmtId="0" fontId="10" fillId="0" borderId="16" xfId="3" applyFont="1" applyBorder="1" applyAlignment="1">
      <alignment vertical="center" wrapText="1"/>
    </xf>
    <xf numFmtId="0" fontId="10" fillId="0" borderId="55" xfId="3" applyFont="1" applyBorder="1" applyAlignment="1">
      <alignment vertical="center" wrapText="1"/>
    </xf>
    <xf numFmtId="0" fontId="3" fillId="4" borderId="38" xfId="3" applyFont="1" applyFill="1" applyBorder="1" applyAlignment="1">
      <alignment horizontal="center"/>
    </xf>
    <xf numFmtId="0" fontId="3" fillId="4" borderId="39" xfId="3" applyFont="1" applyFill="1" applyBorder="1" applyAlignment="1">
      <alignment horizontal="center"/>
    </xf>
    <xf numFmtId="0" fontId="3" fillId="4" borderId="40" xfId="3" applyFont="1" applyFill="1" applyBorder="1" applyAlignment="1">
      <alignment horizontal="center"/>
    </xf>
    <xf numFmtId="0" fontId="11" fillId="4" borderId="15" xfId="3" applyFont="1" applyFill="1" applyBorder="1" applyAlignment="1">
      <alignment horizontal="center"/>
    </xf>
    <xf numFmtId="0" fontId="11" fillId="4" borderId="16" xfId="3" applyFont="1" applyFill="1" applyBorder="1" applyAlignment="1">
      <alignment horizontal="center"/>
    </xf>
    <xf numFmtId="0" fontId="11" fillId="4" borderId="41" xfId="3" applyFont="1" applyFill="1" applyBorder="1" applyAlignment="1">
      <alignment horizontal="center"/>
    </xf>
    <xf numFmtId="0" fontId="3" fillId="4" borderId="38" xfId="3" applyFont="1" applyFill="1" applyBorder="1" applyAlignment="1">
      <alignment horizontal="center" vertical="center" wrapText="1"/>
    </xf>
    <xf numFmtId="0" fontId="3" fillId="0" borderId="66" xfId="3" applyFont="1" applyBorder="1" applyAlignment="1">
      <alignment horizontal="center" vertical="center" wrapText="1"/>
    </xf>
    <xf numFmtId="0" fontId="3" fillId="0" borderId="40" xfId="3" applyFont="1" applyBorder="1" applyAlignment="1">
      <alignment horizontal="center" vertical="center" wrapText="1"/>
    </xf>
    <xf numFmtId="0" fontId="3" fillId="0" borderId="43" xfId="3" applyFont="1" applyBorder="1" applyAlignment="1">
      <alignment horizontal="center" vertical="center" wrapText="1"/>
    </xf>
    <xf numFmtId="0" fontId="3" fillId="0" borderId="2" xfId="3" applyFont="1" applyBorder="1" applyAlignment="1">
      <alignment horizontal="center" vertical="center" wrapText="1"/>
    </xf>
    <xf numFmtId="0" fontId="42" fillId="0" borderId="0" xfId="3" applyFont="1" applyAlignment="1">
      <alignment horizontal="center"/>
    </xf>
    <xf numFmtId="0" fontId="10" fillId="0" borderId="0" xfId="3" applyFont="1" applyAlignment="1">
      <alignment horizontal="center" vertical="center" wrapText="1"/>
    </xf>
    <xf numFmtId="0" fontId="10" fillId="0" borderId="0" xfId="3" applyFont="1" applyAlignment="1">
      <alignment vertical="center" wrapText="1"/>
    </xf>
    <xf numFmtId="0" fontId="10" fillId="0" borderId="44" xfId="3" applyFont="1" applyBorder="1" applyAlignment="1">
      <alignment vertical="center" wrapText="1"/>
    </xf>
    <xf numFmtId="0" fontId="38" fillId="5" borderId="42" xfId="3" applyFont="1" applyFill="1" applyBorder="1" applyAlignment="1">
      <alignment horizontal="center" vertical="center"/>
    </xf>
    <xf numFmtId="0" fontId="38" fillId="5" borderId="28" xfId="3" applyFont="1" applyFill="1" applyBorder="1" applyAlignment="1">
      <alignment horizontal="center" vertical="center"/>
    </xf>
    <xf numFmtId="0" fontId="38" fillId="5" borderId="29" xfId="3" applyFont="1" applyFill="1" applyBorder="1" applyAlignment="1">
      <alignment horizontal="center" vertical="center"/>
    </xf>
    <xf numFmtId="0" fontId="45" fillId="8" borderId="38" xfId="3" applyFont="1" applyFill="1" applyBorder="1" applyAlignment="1">
      <alignment horizontal="center" vertical="center"/>
    </xf>
    <xf numFmtId="0" fontId="45" fillId="8" borderId="39" xfId="3" applyFont="1" applyFill="1" applyBorder="1" applyAlignment="1">
      <alignment horizontal="center" vertical="center"/>
    </xf>
    <xf numFmtId="0" fontId="45" fillId="8" borderId="40" xfId="3" applyFont="1" applyFill="1" applyBorder="1" applyAlignment="1">
      <alignment horizontal="center" vertical="center"/>
    </xf>
    <xf numFmtId="0" fontId="45" fillId="8" borderId="42" xfId="3" applyFont="1" applyFill="1" applyBorder="1" applyAlignment="1">
      <alignment horizontal="center" vertical="center"/>
    </xf>
    <xf numFmtId="0" fontId="45" fillId="8" borderId="28" xfId="3" applyFont="1" applyFill="1" applyBorder="1" applyAlignment="1">
      <alignment horizontal="center" vertical="center"/>
    </xf>
    <xf numFmtId="0" fontId="45" fillId="8" borderId="29" xfId="3" applyFont="1" applyFill="1" applyBorder="1" applyAlignment="1">
      <alignment horizontal="center" vertical="center"/>
    </xf>
    <xf numFmtId="0" fontId="38" fillId="13" borderId="113" xfId="3" applyFont="1" applyFill="1" applyBorder="1" applyAlignment="1">
      <alignment horizontal="center" vertical="center"/>
    </xf>
    <xf numFmtId="0" fontId="38" fillId="13" borderId="114" xfId="3" applyFont="1" applyFill="1" applyBorder="1" applyAlignment="1">
      <alignment horizontal="center" vertical="center"/>
    </xf>
    <xf numFmtId="0" fontId="45" fillId="13" borderId="115" xfId="3" applyFont="1" applyFill="1" applyBorder="1" applyAlignment="1">
      <alignment horizontal="center" vertical="center"/>
    </xf>
    <xf numFmtId="0" fontId="45" fillId="13" borderId="88" xfId="3" applyFont="1" applyFill="1" applyBorder="1" applyAlignment="1">
      <alignment horizontal="center" vertical="center"/>
    </xf>
    <xf numFmtId="0" fontId="38" fillId="13" borderId="110" xfId="3" applyFont="1" applyFill="1" applyBorder="1" applyAlignment="1">
      <alignment horizontal="center" vertical="center"/>
    </xf>
    <xf numFmtId="0" fontId="38" fillId="13" borderId="111" xfId="3" applyFont="1" applyFill="1" applyBorder="1" applyAlignment="1">
      <alignment horizontal="center" vertical="center"/>
    </xf>
    <xf numFmtId="0" fontId="37" fillId="0" borderId="85" xfId="3" applyFont="1" applyBorder="1" applyAlignment="1">
      <alignment horizontal="center" vertical="center"/>
    </xf>
    <xf numFmtId="0" fontId="37" fillId="0" borderId="34" xfId="3" applyFont="1" applyBorder="1" applyAlignment="1">
      <alignment horizontal="center" vertical="center"/>
    </xf>
    <xf numFmtId="0" fontId="37" fillId="0" borderId="112" xfId="3" applyFont="1" applyBorder="1" applyAlignment="1">
      <alignment horizontal="center" vertical="center"/>
    </xf>
    <xf numFmtId="0" fontId="31" fillId="8" borderId="15" xfId="3" applyFont="1" applyFill="1" applyBorder="1" applyAlignment="1">
      <alignment horizontal="center" vertical="center"/>
    </xf>
    <xf numFmtId="0" fontId="31" fillId="8" borderId="16" xfId="3" applyFont="1" applyFill="1" applyBorder="1" applyAlignment="1">
      <alignment horizontal="center" vertical="center"/>
    </xf>
    <xf numFmtId="0" fontId="31" fillId="8" borderId="41" xfId="3" applyFont="1" applyFill="1" applyBorder="1" applyAlignment="1">
      <alignment horizontal="center" vertical="center"/>
    </xf>
    <xf numFmtId="0" fontId="42" fillId="13" borderId="89" xfId="3" applyFont="1" applyFill="1" applyBorder="1" applyAlignment="1">
      <alignment horizontal="center" vertical="center"/>
    </xf>
    <xf numFmtId="0" fontId="42" fillId="13" borderId="90" xfId="3" applyFont="1" applyFill="1" applyBorder="1" applyAlignment="1">
      <alignment horizontal="center" vertical="center"/>
    </xf>
    <xf numFmtId="0" fontId="38" fillId="0" borderId="90" xfId="3" applyFont="1" applyBorder="1" applyAlignment="1">
      <alignment horizontal="center" vertical="center"/>
    </xf>
    <xf numFmtId="0" fontId="37" fillId="0" borderId="90" xfId="3" applyFont="1" applyBorder="1" applyAlignment="1">
      <alignment horizontal="center" vertical="center"/>
    </xf>
    <xf numFmtId="0" fontId="42" fillId="13" borderId="107" xfId="3" applyFont="1" applyFill="1" applyBorder="1" applyAlignment="1">
      <alignment horizontal="center" vertical="center"/>
    </xf>
    <xf numFmtId="0" fontId="42" fillId="13" borderId="82" xfId="3" applyFont="1" applyFill="1" applyBorder="1" applyAlignment="1">
      <alignment horizontal="center" vertical="center"/>
    </xf>
    <xf numFmtId="0" fontId="37" fillId="0" borderId="108" xfId="3" applyFont="1" applyBorder="1" applyAlignment="1">
      <alignment horizontal="center" vertical="center"/>
    </xf>
    <xf numFmtId="0" fontId="37" fillId="0" borderId="14" xfId="3" applyFont="1" applyBorder="1" applyAlignment="1">
      <alignment horizontal="center" vertical="center"/>
    </xf>
    <xf numFmtId="0" fontId="37" fillId="0" borderId="109" xfId="3" applyFont="1" applyBorder="1" applyAlignment="1">
      <alignment horizontal="center" vertical="center"/>
    </xf>
    <xf numFmtId="0" fontId="50" fillId="0" borderId="122" xfId="3" applyFont="1" applyBorder="1" applyAlignment="1">
      <alignment horizontal="center" vertical="top"/>
    </xf>
    <xf numFmtId="0" fontId="50" fillId="0" borderId="72" xfId="3" applyFont="1" applyBorder="1" applyAlignment="1">
      <alignment horizontal="center" vertical="top"/>
    </xf>
    <xf numFmtId="0" fontId="38" fillId="13" borderId="91" xfId="3" applyFont="1" applyFill="1" applyBorder="1" applyAlignment="1">
      <alignment horizontal="center" vertical="center"/>
    </xf>
    <xf numFmtId="0" fontId="38" fillId="13" borderId="78" xfId="3" applyFont="1" applyFill="1" applyBorder="1" applyAlignment="1">
      <alignment horizontal="center" vertical="center"/>
    </xf>
    <xf numFmtId="0" fontId="37" fillId="0" borderId="79" xfId="3" applyFont="1" applyBorder="1" applyAlignment="1">
      <alignment horizontal="center" vertical="center"/>
    </xf>
    <xf numFmtId="0" fontId="37" fillId="0" borderId="13" xfId="3" applyFont="1" applyBorder="1" applyAlignment="1">
      <alignment horizontal="center" vertical="center"/>
    </xf>
    <xf numFmtId="0" fontId="37" fillId="0" borderId="80" xfId="3" applyFont="1" applyBorder="1" applyAlignment="1">
      <alignment horizontal="center" vertical="center"/>
    </xf>
    <xf numFmtId="0" fontId="37" fillId="0" borderId="77" xfId="3" applyFont="1" applyBorder="1" applyAlignment="1">
      <alignment horizontal="center" vertical="center"/>
    </xf>
    <xf numFmtId="0" fontId="37" fillId="0" borderId="35" xfId="3" applyFont="1" applyBorder="1" applyAlignment="1">
      <alignment horizontal="center" vertical="center"/>
    </xf>
    <xf numFmtId="0" fontId="38" fillId="13" borderId="92" xfId="3" applyFont="1" applyFill="1" applyBorder="1" applyAlignment="1">
      <alignment horizontal="center" vertical="center"/>
    </xf>
    <xf numFmtId="0" fontId="38" fillId="13" borderId="93" xfId="3" applyFont="1" applyFill="1" applyBorder="1" applyAlignment="1">
      <alignment horizontal="center" vertical="center"/>
    </xf>
    <xf numFmtId="0" fontId="37" fillId="0" borderId="86" xfId="3" applyFont="1" applyBorder="1" applyAlignment="1">
      <alignment horizontal="center" vertical="center"/>
    </xf>
    <xf numFmtId="0" fontId="37" fillId="0" borderId="17" xfId="3" applyFont="1" applyBorder="1" applyAlignment="1">
      <alignment horizontal="center" vertical="center"/>
    </xf>
    <xf numFmtId="0" fontId="37" fillId="0" borderId="84" xfId="3" applyFont="1" applyBorder="1" applyAlignment="1">
      <alignment horizontal="center" vertical="center"/>
    </xf>
    <xf numFmtId="0" fontId="37" fillId="0" borderId="3" xfId="3" applyFont="1" applyBorder="1" applyAlignment="1">
      <alignment horizontal="center" vertical="center"/>
    </xf>
    <xf numFmtId="0" fontId="38" fillId="4" borderId="38" xfId="3" applyFont="1" applyFill="1" applyBorder="1" applyAlignment="1">
      <alignment horizontal="center" vertical="center"/>
    </xf>
    <xf numFmtId="0" fontId="38" fillId="4" borderId="39" xfId="3" applyFont="1" applyFill="1" applyBorder="1" applyAlignment="1">
      <alignment horizontal="center" vertical="center"/>
    </xf>
    <xf numFmtId="0" fontId="38" fillId="4" borderId="40" xfId="3" applyFont="1" applyFill="1" applyBorder="1" applyAlignment="1">
      <alignment horizontal="center" vertical="center"/>
    </xf>
    <xf numFmtId="0" fontId="38" fillId="0" borderId="38" xfId="3" applyFont="1" applyBorder="1" applyAlignment="1">
      <alignment horizontal="center"/>
    </xf>
    <xf numFmtId="0" fontId="38" fillId="0" borderId="39" xfId="3" applyFont="1" applyBorder="1" applyAlignment="1">
      <alignment horizontal="center"/>
    </xf>
    <xf numFmtId="0" fontId="38" fillId="0" borderId="0" xfId="3" applyFont="1" applyAlignment="1">
      <alignment horizontal="center"/>
    </xf>
    <xf numFmtId="0" fontId="38" fillId="10" borderId="88" xfId="3" applyFont="1" applyFill="1" applyBorder="1" applyAlignment="1">
      <alignment horizontal="center" vertical="center"/>
    </xf>
    <xf numFmtId="0" fontId="38" fillId="10" borderId="87" xfId="3" applyFont="1" applyFill="1" applyBorder="1" applyAlignment="1">
      <alignment horizontal="center" vertical="center"/>
    </xf>
    <xf numFmtId="0" fontId="38" fillId="0" borderId="12" xfId="3" applyFont="1" applyBorder="1" applyAlignment="1">
      <alignment horizontal="center" vertical="center"/>
    </xf>
    <xf numFmtId="0" fontId="38" fillId="0" borderId="76" xfId="3" applyFont="1" applyBorder="1" applyAlignment="1">
      <alignment horizontal="center" vertical="center"/>
    </xf>
    <xf numFmtId="0" fontId="39" fillId="3" borderId="0" xfId="0" applyFont="1" applyFill="1" applyAlignment="1">
      <alignment horizontal="right" vertical="center"/>
    </xf>
    <xf numFmtId="0" fontId="38" fillId="0" borderId="14" xfId="3" applyFont="1" applyBorder="1" applyAlignment="1">
      <alignment horizontal="center"/>
    </xf>
    <xf numFmtId="0" fontId="38" fillId="0" borderId="75" xfId="3" applyFont="1" applyBorder="1" applyAlignment="1">
      <alignment horizontal="center"/>
    </xf>
    <xf numFmtId="0" fontId="38" fillId="0" borderId="34" xfId="3" applyFont="1" applyBorder="1" applyAlignment="1">
      <alignment horizontal="center"/>
    </xf>
    <xf numFmtId="0" fontId="38" fillId="0" borderId="35" xfId="3" applyFont="1" applyBorder="1" applyAlignment="1">
      <alignment horizontal="center"/>
    </xf>
    <xf numFmtId="0" fontId="38" fillId="0" borderId="0" xfId="3" applyFont="1" applyAlignment="1">
      <alignment horizontal="center" vertical="center"/>
    </xf>
    <xf numFmtId="0" fontId="37" fillId="0" borderId="14" xfId="3" applyFont="1" applyBorder="1" applyAlignment="1">
      <alignment horizontal="center"/>
    </xf>
    <xf numFmtId="0" fontId="37" fillId="0" borderId="34" xfId="3" applyFont="1" applyBorder="1" applyAlignment="1">
      <alignment horizontal="center"/>
    </xf>
    <xf numFmtId="0" fontId="38" fillId="0" borderId="2" xfId="3" applyFont="1" applyBorder="1" applyAlignment="1">
      <alignment horizontal="center"/>
    </xf>
    <xf numFmtId="49" fontId="39" fillId="3" borderId="0" xfId="0" applyNumberFormat="1" applyFont="1" applyFill="1" applyAlignment="1">
      <alignment horizontal="right" vertical="center"/>
    </xf>
    <xf numFmtId="0" fontId="3" fillId="4" borderId="28" xfId="3" applyFont="1" applyFill="1" applyBorder="1" applyAlignment="1">
      <alignment horizontal="center" vertical="center" wrapText="1"/>
    </xf>
    <xf numFmtId="0" fontId="3" fillId="4" borderId="29" xfId="3" applyFont="1" applyFill="1" applyBorder="1" applyAlignment="1">
      <alignment horizontal="center" vertical="center" wrapText="1"/>
    </xf>
    <xf numFmtId="0" fontId="38" fillId="0" borderId="12" xfId="3" applyFont="1" applyBorder="1" applyAlignment="1">
      <alignment horizontal="right" vertical="center"/>
    </xf>
    <xf numFmtId="0" fontId="38" fillId="0" borderId="0" xfId="3" applyFont="1" applyAlignment="1">
      <alignment horizontal="right" vertical="center"/>
    </xf>
    <xf numFmtId="0" fontId="38" fillId="0" borderId="13" xfId="3" applyFont="1" applyBorder="1" applyAlignment="1">
      <alignment horizontal="center" vertical="center"/>
    </xf>
    <xf numFmtId="0" fontId="38" fillId="0" borderId="0" xfId="3" applyFont="1" applyAlignment="1">
      <alignment horizontal="right" vertical="center" wrapText="1"/>
    </xf>
    <xf numFmtId="0" fontId="38" fillId="0" borderId="12" xfId="3" applyFont="1" applyBorder="1" applyAlignment="1">
      <alignment horizontal="left" vertical="center" wrapText="1"/>
    </xf>
    <xf numFmtId="0" fontId="38" fillId="0" borderId="0" xfId="3" applyFont="1" applyAlignment="1">
      <alignment horizontal="left" vertical="center" wrapText="1"/>
    </xf>
    <xf numFmtId="0" fontId="38" fillId="0" borderId="2" xfId="3" applyFont="1" applyBorder="1" applyAlignment="1">
      <alignment horizontal="left" vertical="center" wrapText="1"/>
    </xf>
    <xf numFmtId="0" fontId="38" fillId="0" borderId="15" xfId="3" applyFont="1" applyBorder="1" applyAlignment="1">
      <alignment horizontal="left" vertical="center"/>
    </xf>
    <xf numFmtId="0" fontId="38" fillId="0" borderId="16" xfId="3" applyFont="1" applyBorder="1" applyAlignment="1">
      <alignment horizontal="left" vertical="center"/>
    </xf>
    <xf numFmtId="0" fontId="38" fillId="0" borderId="41" xfId="3" applyFont="1" applyBorder="1" applyAlignment="1">
      <alignment horizontal="left" vertical="center"/>
    </xf>
    <xf numFmtId="0" fontId="37" fillId="0" borderId="0" xfId="3" applyFont="1" applyAlignment="1">
      <alignment horizontal="center" vertical="center"/>
    </xf>
    <xf numFmtId="0" fontId="37" fillId="0" borderId="12" xfId="3" applyFont="1" applyBorder="1" applyAlignment="1">
      <alignment horizontal="center" vertical="center"/>
    </xf>
    <xf numFmtId="0" fontId="37" fillId="0" borderId="15" xfId="3" applyFont="1" applyBorder="1" applyAlignment="1">
      <alignment horizontal="center" vertical="center"/>
    </xf>
    <xf numFmtId="0" fontId="37" fillId="0" borderId="16" xfId="3" applyFont="1" applyBorder="1" applyAlignment="1">
      <alignment horizontal="center" vertical="center"/>
    </xf>
    <xf numFmtId="0" fontId="38" fillId="0" borderId="16" xfId="3" applyFont="1" applyBorder="1" applyAlignment="1">
      <alignment horizontal="center"/>
    </xf>
    <xf numFmtId="0" fontId="38" fillId="0" borderId="41" xfId="3" applyFont="1" applyBorder="1" applyAlignment="1">
      <alignment horizontal="center"/>
    </xf>
    <xf numFmtId="0" fontId="38" fillId="10" borderId="38" xfId="3" applyFont="1" applyFill="1" applyBorder="1" applyAlignment="1">
      <alignment horizontal="center" vertical="center" wrapText="1"/>
    </xf>
    <xf numFmtId="0" fontId="38" fillId="10" borderId="39" xfId="3" applyFont="1" applyFill="1" applyBorder="1" applyAlignment="1">
      <alignment horizontal="center" vertical="center" wrapText="1"/>
    </xf>
    <xf numFmtId="0" fontId="38" fillId="10" borderId="40" xfId="3" applyFont="1" applyFill="1" applyBorder="1" applyAlignment="1">
      <alignment horizontal="center" vertical="center" wrapText="1"/>
    </xf>
    <xf numFmtId="0" fontId="38" fillId="10" borderId="15" xfId="3" applyFont="1" applyFill="1" applyBorder="1" applyAlignment="1">
      <alignment horizontal="center" vertical="center" wrapText="1"/>
    </xf>
    <xf numFmtId="0" fontId="38" fillId="10" borderId="16" xfId="3" applyFont="1" applyFill="1" applyBorder="1" applyAlignment="1">
      <alignment horizontal="center" vertical="center" wrapText="1"/>
    </xf>
    <xf numFmtId="0" fontId="38" fillId="10" borderId="41" xfId="3" applyFont="1" applyFill="1" applyBorder="1" applyAlignment="1">
      <alignment horizontal="center" vertical="center" wrapText="1"/>
    </xf>
    <xf numFmtId="0" fontId="38" fillId="4" borderId="42" xfId="3" applyFont="1" applyFill="1" applyBorder="1" applyAlignment="1">
      <alignment horizontal="center" vertical="center" wrapText="1"/>
    </xf>
    <xf numFmtId="0" fontId="38" fillId="4" borderId="28" xfId="3" applyFont="1" applyFill="1" applyBorder="1" applyAlignment="1">
      <alignment horizontal="center" vertical="center" wrapText="1"/>
    </xf>
    <xf numFmtId="0" fontId="38" fillId="4" borderId="29" xfId="3" applyFont="1" applyFill="1" applyBorder="1" applyAlignment="1">
      <alignment horizontal="center" vertical="center" wrapText="1"/>
    </xf>
    <xf numFmtId="0" fontId="38" fillId="0" borderId="38" xfId="3" applyFont="1" applyBorder="1" applyAlignment="1">
      <alignment horizontal="right" vertical="center"/>
    </xf>
    <xf numFmtId="0" fontId="38" fillId="0" borderId="39" xfId="3" applyFont="1" applyBorder="1" applyAlignment="1">
      <alignment horizontal="right" vertical="center"/>
    </xf>
    <xf numFmtId="0" fontId="38" fillId="0" borderId="88" xfId="3" applyFont="1" applyBorder="1" applyAlignment="1">
      <alignment horizontal="center" vertical="center"/>
    </xf>
    <xf numFmtId="0" fontId="38" fillId="0" borderId="87" xfId="3" applyFont="1" applyBorder="1" applyAlignment="1">
      <alignment horizontal="center" vertical="center"/>
    </xf>
    <xf numFmtId="0" fontId="40" fillId="0" borderId="21" xfId="3" applyFont="1" applyBorder="1" applyAlignment="1">
      <alignment horizontal="left" vertical="center" wrapText="1"/>
    </xf>
    <xf numFmtId="0" fontId="40" fillId="3" borderId="21" xfId="3" applyFont="1" applyFill="1" applyBorder="1" applyAlignment="1">
      <alignment horizontal="left" vertical="center" wrapText="1"/>
    </xf>
    <xf numFmtId="0" fontId="12" fillId="11" borderId="74" xfId="3" applyFont="1" applyFill="1" applyBorder="1" applyAlignment="1">
      <alignment horizontal="center" vertical="center" wrapText="1"/>
    </xf>
    <xf numFmtId="0" fontId="12" fillId="11" borderId="0" xfId="3" applyFont="1" applyFill="1" applyAlignment="1">
      <alignment horizontal="center" vertical="center" wrapText="1"/>
    </xf>
    <xf numFmtId="0" fontId="22" fillId="11" borderId="0" xfId="3" applyFont="1" applyFill="1" applyAlignment="1">
      <alignment horizontal="center" vertical="center" wrapText="1"/>
    </xf>
    <xf numFmtId="0" fontId="22" fillId="11" borderId="76" xfId="3" applyFont="1" applyFill="1" applyBorder="1" applyAlignment="1">
      <alignment wrapText="1"/>
    </xf>
    <xf numFmtId="0" fontId="40" fillId="0" borderId="21" xfId="3" applyFont="1" applyBorder="1" applyAlignment="1">
      <alignment vertical="center" wrapText="1"/>
    </xf>
    <xf numFmtId="0" fontId="42" fillId="0" borderId="21" xfId="3" applyFont="1" applyBorder="1" applyAlignment="1">
      <alignment horizontal="left" vertical="center" wrapText="1"/>
    </xf>
    <xf numFmtId="0" fontId="46" fillId="0" borderId="21" xfId="3" applyFont="1" applyBorder="1" applyAlignment="1">
      <alignment horizontal="left" vertical="center" wrapText="1"/>
    </xf>
    <xf numFmtId="0" fontId="40" fillId="0" borderId="4" xfId="3" applyFont="1" applyBorder="1" applyAlignment="1">
      <alignment horizontal="left" vertical="center" wrapText="1"/>
    </xf>
    <xf numFmtId="0" fontId="42" fillId="0" borderId="22" xfId="3" applyFont="1" applyBorder="1" applyAlignment="1">
      <alignment horizontal="left" vertical="center" wrapText="1"/>
    </xf>
    <xf numFmtId="0" fontId="42" fillId="0" borderId="24" xfId="3" applyFont="1" applyBorder="1" applyAlignment="1">
      <alignment horizontal="left" vertical="center" wrapText="1"/>
    </xf>
    <xf numFmtId="0" fontId="42" fillId="11" borderId="4" xfId="3" applyFont="1" applyFill="1" applyBorder="1" applyAlignment="1">
      <alignment horizontal="center" vertical="center" wrapText="1"/>
    </xf>
    <xf numFmtId="0" fontId="42" fillId="11" borderId="22" xfId="3" applyFont="1" applyFill="1" applyBorder="1" applyAlignment="1">
      <alignment horizontal="center" vertical="center" wrapText="1"/>
    </xf>
    <xf numFmtId="0" fontId="42" fillId="11" borderId="24" xfId="3" applyFont="1" applyFill="1" applyBorder="1" applyAlignment="1">
      <alignment horizontal="center" vertical="center" wrapText="1"/>
    </xf>
    <xf numFmtId="0" fontId="40" fillId="0" borderId="21" xfId="3" applyFont="1" applyBorder="1" applyAlignment="1">
      <alignment horizontal="left" vertical="center"/>
    </xf>
    <xf numFmtId="0" fontId="42" fillId="11" borderId="18" xfId="3" applyFont="1" applyFill="1" applyBorder="1" applyAlignment="1">
      <alignment horizontal="center" vertical="center" wrapText="1"/>
    </xf>
    <xf numFmtId="0" fontId="42" fillId="11" borderId="19" xfId="3" applyFont="1" applyFill="1" applyBorder="1" applyAlignment="1">
      <alignment horizontal="center" vertical="center" wrapText="1"/>
    </xf>
    <xf numFmtId="0" fontId="42" fillId="11" borderId="51" xfId="3" applyFont="1" applyFill="1" applyBorder="1" applyAlignment="1">
      <alignment horizontal="center" vertical="center" wrapText="1"/>
    </xf>
    <xf numFmtId="0" fontId="40" fillId="0" borderId="83" xfId="3" applyFont="1" applyBorder="1" applyAlignment="1">
      <alignment horizontal="left" vertical="center"/>
    </xf>
    <xf numFmtId="0" fontId="42" fillId="11" borderId="4" xfId="3" applyFont="1" applyFill="1" applyBorder="1" applyAlignment="1">
      <alignment horizontal="center" vertical="center"/>
    </xf>
    <xf numFmtId="0" fontId="42" fillId="11" borderId="22" xfId="3" applyFont="1" applyFill="1" applyBorder="1" applyAlignment="1">
      <alignment horizontal="center" vertical="center"/>
    </xf>
    <xf numFmtId="0" fontId="42" fillId="11" borderId="24" xfId="3" applyFont="1" applyFill="1" applyBorder="1" applyAlignment="1">
      <alignment horizontal="center" vertical="center"/>
    </xf>
    <xf numFmtId="0" fontId="47" fillId="12" borderId="8" xfId="3" applyFont="1" applyFill="1" applyBorder="1" applyAlignment="1">
      <alignment horizontal="center" vertical="center" wrapText="1"/>
    </xf>
    <xf numFmtId="0" fontId="47" fillId="12" borderId="9" xfId="3" applyFont="1" applyFill="1" applyBorder="1" applyAlignment="1">
      <alignment horizontal="center" vertical="center" wrapText="1"/>
    </xf>
    <xf numFmtId="0" fontId="47" fillId="12" borderId="33" xfId="3" applyFont="1" applyFill="1" applyBorder="1" applyAlignment="1">
      <alignment horizontal="center" vertical="center" wrapText="1"/>
    </xf>
    <xf numFmtId="0" fontId="47" fillId="12" borderId="117" xfId="3" applyFont="1" applyFill="1" applyBorder="1" applyAlignment="1">
      <alignment horizontal="center" vertical="center" wrapText="1"/>
    </xf>
    <xf numFmtId="0" fontId="40" fillId="0" borderId="4" xfId="3" applyFont="1" applyBorder="1" applyAlignment="1">
      <alignment horizontal="left" vertical="center"/>
    </xf>
    <xf numFmtId="0" fontId="40" fillId="0" borderId="22" xfId="3" applyFont="1" applyBorder="1" applyAlignment="1">
      <alignment horizontal="left" vertical="center"/>
    </xf>
    <xf numFmtId="0" fontId="40" fillId="0" borderId="24" xfId="3" applyFont="1" applyBorder="1" applyAlignment="1">
      <alignment horizontal="left" vertical="center"/>
    </xf>
    <xf numFmtId="0" fontId="38" fillId="11" borderId="4" xfId="3" applyFont="1" applyFill="1" applyBorder="1" applyAlignment="1">
      <alignment horizontal="center" vertical="center" wrapText="1"/>
    </xf>
    <xf numFmtId="0" fontId="38" fillId="11" borderId="22" xfId="3" applyFont="1" applyFill="1" applyBorder="1" applyAlignment="1">
      <alignment horizontal="center" vertical="center" wrapText="1"/>
    </xf>
    <xf numFmtId="0" fontId="38" fillId="11" borderId="24" xfId="3" applyFont="1" applyFill="1" applyBorder="1" applyAlignment="1">
      <alignment horizontal="center" vertical="center" wrapText="1"/>
    </xf>
    <xf numFmtId="0" fontId="40" fillId="0" borderId="22" xfId="3" applyFont="1" applyBorder="1" applyAlignment="1">
      <alignment horizontal="left" vertical="center" wrapText="1"/>
    </xf>
    <xf numFmtId="0" fontId="40" fillId="0" borderId="24" xfId="3" applyFont="1" applyBorder="1" applyAlignment="1">
      <alignment horizontal="left" vertical="center" wrapText="1"/>
    </xf>
    <xf numFmtId="0" fontId="40" fillId="0" borderId="116" xfId="3" applyFont="1" applyBorder="1" applyAlignment="1">
      <alignment horizontal="left" vertical="center" wrapText="1"/>
    </xf>
    <xf numFmtId="0" fontId="40" fillId="0" borderId="7" xfId="3" applyFont="1" applyBorder="1" applyAlignment="1">
      <alignment horizontal="left" vertical="center" wrapText="1"/>
    </xf>
    <xf numFmtId="0" fontId="40" fillId="0" borderId="60" xfId="3" applyFont="1" applyBorder="1" applyAlignment="1">
      <alignment horizontal="left" vertical="center" wrapText="1"/>
    </xf>
    <xf numFmtId="0" fontId="52" fillId="0" borderId="4" xfId="3" applyFont="1" applyBorder="1" applyAlignment="1">
      <alignment vertical="center" wrapText="1"/>
    </xf>
    <xf numFmtId="0" fontId="52" fillId="0" borderId="22" xfId="3" applyFont="1" applyBorder="1" applyAlignment="1">
      <alignment vertical="center" wrapText="1"/>
    </xf>
    <xf numFmtId="0" fontId="52" fillId="0" borderId="24" xfId="3" applyFont="1" applyBorder="1" applyAlignment="1">
      <alignment vertical="center" wrapText="1"/>
    </xf>
    <xf numFmtId="0" fontId="40" fillId="0" borderId="25" xfId="3" applyFont="1" applyBorder="1" applyAlignment="1">
      <alignment horizontal="left" vertical="center" wrapText="1"/>
    </xf>
    <xf numFmtId="0" fontId="40" fillId="0" borderId="9" xfId="3" applyFont="1" applyBorder="1" applyAlignment="1">
      <alignment horizontal="left" vertical="center" wrapText="1"/>
    </xf>
    <xf numFmtId="0" fontId="40" fillId="0" borderId="26" xfId="3" applyFont="1" applyBorder="1" applyAlignment="1">
      <alignment horizontal="left" vertical="center" wrapText="1"/>
    </xf>
    <xf numFmtId="0" fontId="40" fillId="0" borderId="4" xfId="3" applyFont="1" applyBorder="1" applyAlignment="1">
      <alignment vertical="center" wrapText="1"/>
    </xf>
    <xf numFmtId="0" fontId="40" fillId="0" borderId="22" xfId="3" applyFont="1" applyBorder="1" applyAlignment="1">
      <alignment vertical="center" wrapText="1"/>
    </xf>
    <xf numFmtId="0" fontId="40" fillId="0" borderId="24" xfId="3" applyFont="1" applyBorder="1" applyAlignment="1">
      <alignment vertical="center" wrapText="1"/>
    </xf>
    <xf numFmtId="0" fontId="47" fillId="12" borderId="12" xfId="3" applyFont="1" applyFill="1" applyBorder="1" applyAlignment="1">
      <alignment horizontal="center" vertical="center"/>
    </xf>
    <xf numFmtId="0" fontId="47" fillId="12" borderId="0" xfId="3" applyFont="1" applyFill="1" applyAlignment="1">
      <alignment horizontal="center" vertical="center"/>
    </xf>
    <xf numFmtId="0" fontId="47" fillId="12" borderId="28" xfId="3" applyFont="1" applyFill="1" applyBorder="1" applyAlignment="1">
      <alignment horizontal="center" vertical="center"/>
    </xf>
    <xf numFmtId="0" fontId="47" fillId="12" borderId="29" xfId="3" applyFont="1" applyFill="1" applyBorder="1" applyAlignment="1">
      <alignment horizontal="center" vertical="center"/>
    </xf>
    <xf numFmtId="0" fontId="38" fillId="3" borderId="0" xfId="3" applyFont="1" applyFill="1" applyAlignment="1">
      <alignment vertical="center" wrapText="1"/>
    </xf>
    <xf numFmtId="0" fontId="38" fillId="3" borderId="0" xfId="3" applyFont="1" applyFill="1" applyAlignment="1">
      <alignment vertical="center"/>
    </xf>
    <xf numFmtId="0" fontId="34" fillId="0" borderId="0" xfId="0" applyFont="1" applyAlignment="1">
      <alignment horizontal="left" wrapText="1"/>
    </xf>
    <xf numFmtId="0" fontId="34" fillId="0" borderId="74" xfId="0" applyFont="1" applyBorder="1" applyAlignment="1">
      <alignment horizontal="left" vertical="center" wrapText="1"/>
    </xf>
    <xf numFmtId="0" fontId="34" fillId="0" borderId="0" xfId="0" applyFont="1" applyAlignment="1">
      <alignment horizontal="left" vertical="center" wrapText="1"/>
    </xf>
    <xf numFmtId="0" fontId="40" fillId="0" borderId="74" xfId="3" applyFont="1" applyBorder="1" applyAlignment="1">
      <alignment horizontal="left"/>
    </xf>
    <xf numFmtId="0" fontId="40" fillId="0" borderId="0" xfId="3" applyFont="1" applyAlignment="1">
      <alignment horizontal="left"/>
    </xf>
    <xf numFmtId="0" fontId="40" fillId="0" borderId="98" xfId="3" applyFont="1" applyBorder="1" applyAlignment="1">
      <alignment horizontal="left"/>
    </xf>
    <xf numFmtId="0" fontId="26" fillId="4" borderId="42" xfId="3" applyFont="1" applyFill="1" applyBorder="1" applyAlignment="1">
      <alignment horizontal="center" vertical="center"/>
    </xf>
    <xf numFmtId="0" fontId="26" fillId="4" borderId="28" xfId="3" applyFont="1" applyFill="1" applyBorder="1" applyAlignment="1">
      <alignment horizontal="center" vertical="center"/>
    </xf>
    <xf numFmtId="0" fontId="26" fillId="4" borderId="39" xfId="3" applyFont="1" applyFill="1" applyBorder="1" applyAlignment="1">
      <alignment horizontal="center" vertical="center"/>
    </xf>
    <xf numFmtId="0" fontId="26" fillId="4" borderId="40" xfId="3" applyFont="1" applyFill="1" applyBorder="1" applyAlignment="1">
      <alignment horizontal="center" vertical="center"/>
    </xf>
    <xf numFmtId="0" fontId="40" fillId="11" borderId="102" xfId="3" applyFont="1" applyFill="1" applyBorder="1" applyAlignment="1">
      <alignment horizontal="center" vertical="center" wrapText="1"/>
    </xf>
    <xf numFmtId="0" fontId="40" fillId="11" borderId="103" xfId="3" applyFont="1" applyFill="1" applyBorder="1" applyAlignment="1">
      <alignment horizontal="center" vertical="center" wrapText="1"/>
    </xf>
    <xf numFmtId="0" fontId="40" fillId="11" borderId="61" xfId="3" applyFont="1" applyFill="1" applyBorder="1" applyAlignment="1">
      <alignment horizontal="center" vertical="center" wrapText="1"/>
    </xf>
    <xf numFmtId="0" fontId="40" fillId="11" borderId="104" xfId="3" applyFont="1" applyFill="1" applyBorder="1" applyAlignment="1">
      <alignment horizontal="center" vertical="center" wrapText="1"/>
    </xf>
    <xf numFmtId="0" fontId="40" fillId="11" borderId="59" xfId="3" applyFont="1" applyFill="1" applyBorder="1" applyAlignment="1">
      <alignment horizontal="center" vertical="center" wrapText="1"/>
    </xf>
    <xf numFmtId="0" fontId="40" fillId="11" borderId="32" xfId="3" applyFont="1" applyFill="1" applyBorder="1" applyAlignment="1">
      <alignment horizontal="center" vertical="center" wrapText="1"/>
    </xf>
    <xf numFmtId="44" fontId="2" fillId="11" borderId="105" xfId="1" applyFont="1" applyFill="1" applyBorder="1" applyAlignment="1">
      <alignment horizontal="center" vertical="center"/>
    </xf>
    <xf numFmtId="44" fontId="25" fillId="11" borderId="106" xfId="1" applyFont="1" applyFill="1" applyBorder="1" applyAlignment="1">
      <alignment horizontal="center" vertical="center"/>
    </xf>
    <xf numFmtId="0" fontId="38" fillId="0" borderId="0" xfId="3" applyFont="1" applyAlignment="1">
      <alignment vertical="center" wrapText="1"/>
    </xf>
    <xf numFmtId="0" fontId="38" fillId="0" borderId="0" xfId="3" applyFont="1" applyAlignment="1">
      <alignment vertical="center"/>
    </xf>
    <xf numFmtId="0" fontId="49" fillId="0" borderId="0" xfId="3" applyFont="1" applyAlignment="1">
      <alignment horizontal="left" wrapText="1"/>
    </xf>
    <xf numFmtId="0" fontId="50" fillId="0" borderId="0" xfId="3" applyFont="1" applyAlignment="1">
      <alignment horizontal="center" vertical="center"/>
    </xf>
    <xf numFmtId="0" fontId="40" fillId="0" borderId="76" xfId="3" applyFont="1" applyBorder="1" applyAlignment="1">
      <alignment horizontal="left"/>
    </xf>
    <xf numFmtId="0" fontId="47" fillId="12" borderId="15" xfId="3" applyFont="1" applyFill="1" applyBorder="1" applyAlignment="1">
      <alignment horizontal="center" vertical="center" wrapText="1"/>
    </xf>
    <xf numFmtId="0" fontId="47" fillId="12" borderId="16" xfId="3" applyFont="1" applyFill="1" applyBorder="1" applyAlignment="1">
      <alignment horizontal="center" vertical="center" wrapText="1"/>
    </xf>
    <xf numFmtId="0" fontId="47" fillId="12" borderId="41" xfId="3" applyFont="1" applyFill="1" applyBorder="1" applyAlignment="1">
      <alignment horizontal="center" vertical="center" wrapText="1"/>
    </xf>
    <xf numFmtId="0" fontId="42" fillId="11" borderId="50" xfId="3" applyFont="1" applyFill="1" applyBorder="1" applyAlignment="1">
      <alignment horizontal="center" vertical="center" wrapText="1"/>
    </xf>
    <xf numFmtId="0" fontId="34" fillId="3" borderId="12" xfId="0" applyFont="1" applyFill="1" applyBorder="1" applyAlignment="1">
      <alignment horizontal="left" vertical="center" wrapText="1"/>
    </xf>
    <xf numFmtId="0" fontId="34" fillId="3" borderId="0" xfId="0" applyFont="1" applyFill="1" applyAlignment="1">
      <alignment horizontal="left" vertical="center" wrapText="1"/>
    </xf>
    <xf numFmtId="0" fontId="32" fillId="12" borderId="15" xfId="3" applyFont="1" applyFill="1" applyBorder="1" applyAlignment="1">
      <alignment horizontal="center" vertical="center" wrapText="1"/>
    </xf>
    <xf numFmtId="0" fontId="32" fillId="12" borderId="16" xfId="3" applyFont="1" applyFill="1" applyBorder="1" applyAlignment="1">
      <alignment horizontal="center" vertical="center" wrapText="1"/>
    </xf>
    <xf numFmtId="0" fontId="32" fillId="12" borderId="41" xfId="3" applyFont="1" applyFill="1" applyBorder="1" applyAlignment="1">
      <alignment horizontal="center" vertical="center" wrapText="1"/>
    </xf>
    <xf numFmtId="0" fontId="42" fillId="0" borderId="0" xfId="3" applyFont="1" applyAlignment="1">
      <alignment horizontal="center" vertical="center"/>
    </xf>
    <xf numFmtId="0" fontId="50" fillId="0" borderId="97" xfId="0" applyFont="1" applyBorder="1" applyAlignment="1">
      <alignment horizontal="center" vertical="center" wrapText="1"/>
    </xf>
    <xf numFmtId="0" fontId="50" fillId="0" borderId="0" xfId="0" applyFont="1" applyAlignment="1">
      <alignment horizontal="center" vertical="center" wrapText="1"/>
    </xf>
    <xf numFmtId="0" fontId="50" fillId="0" borderId="98" xfId="0" applyFont="1" applyBorder="1" applyAlignment="1">
      <alignment horizontal="center" vertical="center" wrapText="1"/>
    </xf>
    <xf numFmtId="0" fontId="47" fillId="12" borderId="28" xfId="3" applyFont="1" applyFill="1" applyBorder="1" applyAlignment="1">
      <alignment horizontal="center" vertical="center" wrapText="1"/>
    </xf>
    <xf numFmtId="0" fontId="47" fillId="12" borderId="29" xfId="3" applyFont="1" applyFill="1" applyBorder="1" applyAlignment="1">
      <alignment horizontal="center" vertical="center" wrapText="1"/>
    </xf>
    <xf numFmtId="0" fontId="52" fillId="0" borderId="4" xfId="3" applyFont="1" applyBorder="1" applyAlignment="1">
      <alignment horizontal="left" vertical="center" wrapText="1"/>
    </xf>
    <xf numFmtId="0" fontId="52" fillId="0" borderId="22" xfId="3" applyFont="1" applyBorder="1" applyAlignment="1">
      <alignment horizontal="left" vertical="center" wrapText="1"/>
    </xf>
    <xf numFmtId="0" fontId="52" fillId="0" borderId="24" xfId="3" applyFont="1" applyBorder="1" applyAlignment="1">
      <alignment horizontal="left" vertical="center" wrapText="1"/>
    </xf>
    <xf numFmtId="0" fontId="40" fillId="0" borderId="102" xfId="3" applyFont="1" applyBorder="1" applyAlignment="1">
      <alignment horizontal="center" vertical="center" wrapText="1"/>
    </xf>
    <xf numFmtId="0" fontId="40" fillId="0" borderId="103" xfId="3" applyFont="1" applyBorder="1" applyAlignment="1">
      <alignment horizontal="center" vertical="center" wrapText="1"/>
    </xf>
    <xf numFmtId="0" fontId="40" fillId="0" borderId="61" xfId="3" applyFont="1" applyBorder="1" applyAlignment="1">
      <alignment horizontal="center" vertical="center" wrapText="1"/>
    </xf>
    <xf numFmtId="0" fontId="40" fillId="0" borderId="104" xfId="3" applyFont="1" applyBorder="1" applyAlignment="1">
      <alignment horizontal="center" vertical="center" wrapText="1"/>
    </xf>
    <xf numFmtId="0" fontId="40" fillId="0" borderId="59" xfId="3" applyFont="1" applyBorder="1" applyAlignment="1">
      <alignment horizontal="center" vertical="center" wrapText="1"/>
    </xf>
    <xf numFmtId="0" fontId="40" fillId="0" borderId="32" xfId="3" applyFont="1" applyBorder="1" applyAlignment="1">
      <alignment horizontal="center" vertical="center" wrapText="1"/>
    </xf>
    <xf numFmtId="44" fontId="25" fillId="0" borderId="105" xfId="1" applyFont="1" applyBorder="1" applyAlignment="1">
      <alignment horizontal="center" vertical="center"/>
    </xf>
    <xf numFmtId="44" fontId="25" fillId="0" borderId="106" xfId="1" applyFont="1" applyBorder="1" applyAlignment="1">
      <alignment horizontal="center" vertical="center"/>
    </xf>
    <xf numFmtId="0" fontId="35" fillId="3" borderId="12" xfId="0" applyFont="1" applyFill="1" applyBorder="1" applyAlignment="1">
      <alignment horizontal="center" wrapText="1"/>
    </xf>
    <xf numFmtId="0" fontId="35" fillId="3" borderId="0" xfId="0" applyFont="1" applyFill="1" applyAlignment="1">
      <alignment horizontal="center" wrapText="1"/>
    </xf>
    <xf numFmtId="0" fontId="36" fillId="3" borderId="15" xfId="0" applyFont="1" applyFill="1" applyBorder="1" applyAlignment="1">
      <alignment horizontal="center" vertical="center"/>
    </xf>
    <xf numFmtId="0" fontId="36" fillId="3" borderId="16" xfId="0" applyFont="1" applyFill="1" applyBorder="1" applyAlignment="1">
      <alignment horizontal="center" vertical="center"/>
    </xf>
    <xf numFmtId="0" fontId="34" fillId="9" borderId="38" xfId="0" applyFont="1" applyFill="1" applyBorder="1" applyAlignment="1">
      <alignment horizontal="center" vertical="center" wrapText="1"/>
    </xf>
    <xf numFmtId="0" fontId="34" fillId="9" borderId="39" xfId="0" applyFont="1" applyFill="1" applyBorder="1" applyAlignment="1">
      <alignment horizontal="center" vertical="center" wrapText="1"/>
    </xf>
    <xf numFmtId="0" fontId="34" fillId="9" borderId="40" xfId="0" applyFont="1" applyFill="1" applyBorder="1" applyAlignment="1">
      <alignment horizontal="center" vertical="center" wrapText="1"/>
    </xf>
    <xf numFmtId="0" fontId="34" fillId="9" borderId="15" xfId="0" applyFont="1" applyFill="1" applyBorder="1" applyAlignment="1">
      <alignment horizontal="center" vertical="center" wrapText="1"/>
    </xf>
    <xf numFmtId="0" fontId="34" fillId="9" borderId="16" xfId="0" applyFont="1" applyFill="1" applyBorder="1" applyAlignment="1">
      <alignment horizontal="center" vertical="center" wrapText="1"/>
    </xf>
    <xf numFmtId="0" fontId="34" fillId="9" borderId="41" xfId="0" applyFont="1" applyFill="1" applyBorder="1" applyAlignment="1">
      <alignment horizontal="center" vertical="center" wrapText="1"/>
    </xf>
    <xf numFmtId="0" fontId="34" fillId="3" borderId="42" xfId="0" applyFont="1" applyFill="1" applyBorder="1" applyAlignment="1">
      <alignment horizontal="center" vertical="center" wrapText="1"/>
    </xf>
    <xf numFmtId="0" fontId="34" fillId="3" borderId="28" xfId="0" applyFont="1" applyFill="1" applyBorder="1" applyAlignment="1">
      <alignment horizontal="center" vertical="center" wrapText="1"/>
    </xf>
    <xf numFmtId="0" fontId="34" fillId="3" borderId="29" xfId="0" applyFont="1" applyFill="1" applyBorder="1" applyAlignment="1">
      <alignment horizontal="center" vertical="center" wrapText="1"/>
    </xf>
    <xf numFmtId="0" fontId="47" fillId="8" borderId="102" xfId="3" applyFont="1" applyFill="1" applyBorder="1" applyAlignment="1">
      <alignment horizontal="center" vertical="center" wrapText="1"/>
    </xf>
    <xf numFmtId="0" fontId="47" fillId="8" borderId="103" xfId="3" applyFont="1" applyFill="1" applyBorder="1" applyAlignment="1">
      <alignment horizontal="center" vertical="center" wrapText="1"/>
    </xf>
    <xf numFmtId="0" fontId="47" fillId="8" borderId="61" xfId="3" applyFont="1" applyFill="1" applyBorder="1" applyAlignment="1">
      <alignment horizontal="center" vertical="center" wrapText="1"/>
    </xf>
    <xf numFmtId="0" fontId="47" fillId="8" borderId="104" xfId="3" applyFont="1" applyFill="1" applyBorder="1" applyAlignment="1">
      <alignment horizontal="center" vertical="center" wrapText="1"/>
    </xf>
    <xf numFmtId="0" fontId="47" fillId="8" borderId="59" xfId="3" applyFont="1" applyFill="1" applyBorder="1" applyAlignment="1">
      <alignment horizontal="center" vertical="center" wrapText="1"/>
    </xf>
    <xf numFmtId="0" fontId="47" fillId="8" borderId="32" xfId="3" applyFont="1" applyFill="1" applyBorder="1" applyAlignment="1">
      <alignment horizontal="center" vertical="center" wrapText="1"/>
    </xf>
    <xf numFmtId="44" fontId="30" fillId="8" borderId="81" xfId="1" applyFont="1" applyFill="1" applyBorder="1" applyAlignment="1">
      <alignment horizontal="center" vertical="center"/>
    </xf>
    <xf numFmtId="44" fontId="30" fillId="8" borderId="72" xfId="1" applyFont="1" applyFill="1" applyBorder="1" applyAlignment="1">
      <alignment horizontal="center" vertical="center"/>
    </xf>
    <xf numFmtId="0" fontId="42" fillId="0" borderId="0" xfId="3" applyFont="1" applyAlignment="1">
      <alignment horizontal="center" vertical="center" wrapText="1"/>
    </xf>
    <xf numFmtId="0" fontId="33" fillId="14" borderId="42" xfId="0" applyFont="1" applyFill="1" applyBorder="1" applyAlignment="1">
      <alignment horizontal="center" vertical="center"/>
    </xf>
    <xf numFmtId="0" fontId="33" fillId="14" borderId="28" xfId="0" applyFont="1" applyFill="1" applyBorder="1" applyAlignment="1">
      <alignment horizontal="center" vertical="center"/>
    </xf>
    <xf numFmtId="0" fontId="33" fillId="14" borderId="29" xfId="0" applyFont="1" applyFill="1" applyBorder="1" applyAlignment="1">
      <alignment horizontal="center" vertical="center"/>
    </xf>
    <xf numFmtId="0" fontId="34" fillId="3" borderId="38" xfId="0" applyFont="1" applyFill="1" applyBorder="1" applyAlignment="1">
      <alignment horizontal="left" vertical="center" wrapText="1"/>
    </xf>
    <xf numFmtId="0" fontId="34" fillId="3" borderId="39" xfId="0" applyFont="1" applyFill="1" applyBorder="1" applyAlignment="1">
      <alignment horizontal="left" vertical="center" wrapText="1"/>
    </xf>
    <xf numFmtId="0" fontId="35" fillId="3" borderId="12" xfId="3" applyFont="1" applyFill="1" applyBorder="1" applyAlignment="1">
      <alignment horizontal="center" wrapText="1"/>
    </xf>
    <xf numFmtId="0" fontId="35" fillId="3" borderId="0" xfId="3" applyFont="1" applyFill="1" applyAlignment="1">
      <alignment horizontal="center" wrapText="1"/>
    </xf>
    <xf numFmtId="0" fontId="35" fillId="3" borderId="76" xfId="3" applyFont="1" applyFill="1" applyBorder="1" applyAlignment="1">
      <alignment horizontal="center" wrapText="1"/>
    </xf>
    <xf numFmtId="0" fontId="36" fillId="3" borderId="15" xfId="3" applyFont="1" applyFill="1" applyBorder="1" applyAlignment="1">
      <alignment horizontal="center" vertical="center"/>
    </xf>
    <xf numFmtId="0" fontId="36" fillId="3" borderId="16" xfId="3" applyFont="1" applyFill="1" applyBorder="1" applyAlignment="1">
      <alignment horizontal="center" vertical="center"/>
    </xf>
    <xf numFmtId="0" fontId="36" fillId="3" borderId="119" xfId="3" applyFont="1" applyFill="1" applyBorder="1" applyAlignment="1">
      <alignment horizontal="center" vertical="center"/>
    </xf>
    <xf numFmtId="0" fontId="34" fillId="9" borderId="38" xfId="3" applyFont="1" applyFill="1" applyBorder="1" applyAlignment="1">
      <alignment horizontal="center" vertical="center" wrapText="1"/>
    </xf>
    <xf numFmtId="0" fontId="34" fillId="9" borderId="39" xfId="3" applyFont="1" applyFill="1" applyBorder="1" applyAlignment="1">
      <alignment horizontal="center" vertical="center" wrapText="1"/>
    </xf>
    <xf numFmtId="0" fontId="34" fillId="9" borderId="40" xfId="3" applyFont="1" applyFill="1" applyBorder="1" applyAlignment="1">
      <alignment horizontal="center" vertical="center" wrapText="1"/>
    </xf>
    <xf numFmtId="0" fontId="34" fillId="9" borderId="15" xfId="3" applyFont="1" applyFill="1" applyBorder="1" applyAlignment="1">
      <alignment horizontal="center" vertical="center" wrapText="1"/>
    </xf>
    <xf numFmtId="0" fontId="34" fillId="9" borderId="16" xfId="3" applyFont="1" applyFill="1" applyBorder="1" applyAlignment="1">
      <alignment horizontal="center" vertical="center" wrapText="1"/>
    </xf>
    <xf numFmtId="0" fontId="34" fillId="9" borderId="41" xfId="3" applyFont="1" applyFill="1" applyBorder="1" applyAlignment="1">
      <alignment horizontal="center" vertical="center" wrapText="1"/>
    </xf>
    <xf numFmtId="0" fontId="34" fillId="3" borderId="42" xfId="3" applyFont="1" applyFill="1" applyBorder="1" applyAlignment="1">
      <alignment horizontal="center" vertical="center" wrapText="1"/>
    </xf>
    <xf numFmtId="0" fontId="34" fillId="3" borderId="28" xfId="3" applyFont="1" applyFill="1" applyBorder="1" applyAlignment="1">
      <alignment horizontal="center" vertical="center" wrapText="1"/>
    </xf>
    <xf numFmtId="0" fontId="34" fillId="3" borderId="29" xfId="3" applyFont="1" applyFill="1" applyBorder="1" applyAlignment="1">
      <alignment horizontal="center" vertical="center" wrapText="1"/>
    </xf>
    <xf numFmtId="0" fontId="34" fillId="3" borderId="12" xfId="3" applyFont="1" applyFill="1" applyBorder="1" applyAlignment="1">
      <alignment horizontal="left" vertical="center" wrapText="1"/>
    </xf>
    <xf numFmtId="0" fontId="34" fillId="3" borderId="0" xfId="3" applyFont="1" applyFill="1" applyAlignment="1">
      <alignment horizontal="left" vertical="center" wrapText="1"/>
    </xf>
    <xf numFmtId="0" fontId="34" fillId="3" borderId="76" xfId="3" applyFont="1" applyFill="1" applyBorder="1" applyAlignment="1">
      <alignment horizontal="left" vertical="center" wrapText="1"/>
    </xf>
    <xf numFmtId="0" fontId="34" fillId="3" borderId="74" xfId="3" applyFont="1" applyFill="1" applyBorder="1" applyAlignment="1">
      <alignment horizontal="left" vertical="center" wrapText="1"/>
    </xf>
    <xf numFmtId="0" fontId="34" fillId="0" borderId="74" xfId="3" applyFont="1" applyBorder="1" applyAlignment="1">
      <alignment horizontal="left" vertical="center" wrapText="1"/>
    </xf>
    <xf numFmtId="0" fontId="34" fillId="0" borderId="0" xfId="3" applyFont="1" applyAlignment="1">
      <alignment horizontal="left" vertical="center" wrapText="1"/>
    </xf>
    <xf numFmtId="0" fontId="34" fillId="0" borderId="76" xfId="3" applyFont="1" applyBorder="1" applyAlignment="1">
      <alignment horizontal="left" vertical="center" wrapText="1"/>
    </xf>
    <xf numFmtId="0" fontId="33" fillId="14" borderId="15" xfId="3" applyFont="1" applyFill="1" applyBorder="1" applyAlignment="1">
      <alignment horizontal="center" vertical="center"/>
    </xf>
    <xf numFmtId="0" fontId="33" fillId="14" borderId="16" xfId="3" applyFont="1" applyFill="1" applyBorder="1" applyAlignment="1">
      <alignment horizontal="center" vertical="center"/>
    </xf>
    <xf numFmtId="0" fontId="33" fillId="14" borderId="41" xfId="3" applyFont="1" applyFill="1" applyBorder="1" applyAlignment="1">
      <alignment horizontal="center" vertical="center"/>
    </xf>
    <xf numFmtId="0" fontId="34" fillId="3" borderId="38" xfId="3" applyFont="1" applyFill="1" applyBorder="1" applyAlignment="1">
      <alignment horizontal="left" vertical="center" wrapText="1"/>
    </xf>
    <xf numFmtId="0" fontId="34" fillId="3" borderId="39" xfId="3" applyFont="1" applyFill="1" applyBorder="1" applyAlignment="1">
      <alignment horizontal="left" vertical="center" wrapText="1"/>
    </xf>
    <xf numFmtId="0" fontId="34" fillId="3" borderId="118" xfId="3" applyFont="1" applyFill="1" applyBorder="1" applyAlignment="1">
      <alignment horizontal="left" vertical="center" wrapText="1"/>
    </xf>
    <xf numFmtId="0" fontId="33" fillId="14" borderId="38" xfId="3" applyFont="1" applyFill="1" applyBorder="1" applyAlignment="1">
      <alignment horizontal="center" vertical="center"/>
    </xf>
    <xf numFmtId="0" fontId="33" fillId="14" borderId="39" xfId="3" applyFont="1" applyFill="1" applyBorder="1" applyAlignment="1">
      <alignment horizontal="center" vertical="center"/>
    </xf>
    <xf numFmtId="0" fontId="33" fillId="14" borderId="40" xfId="3" applyFont="1" applyFill="1" applyBorder="1" applyAlignment="1">
      <alignment horizontal="center" vertical="center"/>
    </xf>
    <xf numFmtId="0" fontId="34" fillId="3" borderId="25" xfId="3" applyFont="1" applyFill="1" applyBorder="1" applyAlignment="1">
      <alignment horizontal="left" vertical="center" wrapText="1"/>
    </xf>
    <xf numFmtId="0" fontId="34" fillId="3" borderId="9" xfId="3" applyFont="1" applyFill="1" applyBorder="1" applyAlignment="1">
      <alignment horizontal="left" vertical="center" wrapText="1"/>
    </xf>
    <xf numFmtId="0" fontId="12" fillId="4" borderId="42" xfId="3" applyFont="1" applyFill="1" applyBorder="1" applyAlignment="1">
      <alignment horizontal="center" vertical="center"/>
    </xf>
    <xf numFmtId="0" fontId="12" fillId="4" borderId="28" xfId="3" applyFont="1" applyFill="1" applyBorder="1" applyAlignment="1">
      <alignment horizontal="center" vertical="center"/>
    </xf>
    <xf numFmtId="0" fontId="12" fillId="4" borderId="39" xfId="3" applyFont="1" applyFill="1" applyBorder="1" applyAlignment="1">
      <alignment horizontal="center" vertical="center"/>
    </xf>
    <xf numFmtId="0" fontId="12" fillId="4" borderId="40" xfId="3" applyFont="1" applyFill="1" applyBorder="1" applyAlignment="1">
      <alignment horizontal="center" vertical="center"/>
    </xf>
    <xf numFmtId="44" fontId="2" fillId="11" borderId="106" xfId="1" applyFont="1" applyFill="1" applyBorder="1" applyAlignment="1">
      <alignment horizontal="center" vertical="center"/>
    </xf>
    <xf numFmtId="44" fontId="2" fillId="0" borderId="105" xfId="1" applyFont="1" applyBorder="1" applyAlignment="1">
      <alignment horizontal="center" vertical="center"/>
    </xf>
    <xf numFmtId="44" fontId="2" fillId="0" borderId="106" xfId="1" applyFont="1" applyBorder="1" applyAlignment="1">
      <alignment horizontal="center" vertical="center"/>
    </xf>
    <xf numFmtId="0" fontId="34" fillId="0" borderId="0" xfId="3" applyFont="1" applyAlignment="1">
      <alignment horizontal="left" wrapText="1"/>
    </xf>
    <xf numFmtId="0" fontId="50" fillId="0" borderId="97" xfId="3" applyFont="1" applyBorder="1" applyAlignment="1">
      <alignment horizontal="center" vertical="center" wrapText="1"/>
    </xf>
    <xf numFmtId="0" fontId="50" fillId="0" borderId="0" xfId="3" applyFont="1" applyAlignment="1">
      <alignment horizontal="center" vertical="center" wrapText="1"/>
    </xf>
    <xf numFmtId="0" fontId="50" fillId="0" borderId="98" xfId="3" applyFont="1" applyBorder="1" applyAlignment="1">
      <alignment horizontal="center" vertical="center" wrapText="1"/>
    </xf>
    <xf numFmtId="0" fontId="40" fillId="3" borderId="4" xfId="3" applyFont="1" applyFill="1" applyBorder="1" applyAlignment="1">
      <alignment horizontal="left" vertical="center"/>
    </xf>
    <xf numFmtId="0" fontId="40" fillId="3" borderId="22" xfId="3" applyFont="1" applyFill="1" applyBorder="1" applyAlignment="1">
      <alignment horizontal="left" vertical="center"/>
    </xf>
    <xf numFmtId="0" fontId="40" fillId="3" borderId="24" xfId="3" applyFont="1" applyFill="1" applyBorder="1" applyAlignment="1">
      <alignment horizontal="left" vertical="center"/>
    </xf>
    <xf numFmtId="0" fontId="40" fillId="3" borderId="21" xfId="3" applyFont="1" applyFill="1" applyBorder="1" applyAlignment="1">
      <alignment horizontal="left" vertical="center"/>
    </xf>
    <xf numFmtId="0" fontId="42" fillId="3" borderId="21" xfId="3" applyFont="1" applyFill="1" applyBorder="1" applyAlignment="1">
      <alignment horizontal="left" vertical="center" wrapText="1"/>
    </xf>
    <xf numFmtId="0" fontId="55" fillId="10" borderId="38" xfId="3" applyFont="1" applyFill="1" applyBorder="1" applyAlignment="1">
      <alignment horizontal="center" vertical="center" wrapText="1"/>
    </xf>
    <xf numFmtId="0" fontId="55" fillId="10" borderId="39" xfId="3" applyFont="1" applyFill="1" applyBorder="1" applyAlignment="1">
      <alignment horizontal="center" vertical="center" wrapText="1"/>
    </xf>
    <xf numFmtId="0" fontId="55" fillId="10" borderId="40" xfId="3" applyFont="1" applyFill="1" applyBorder="1" applyAlignment="1">
      <alignment horizontal="center" vertical="center" wrapText="1"/>
    </xf>
    <xf numFmtId="0" fontId="55" fillId="10" borderId="15" xfId="3" applyFont="1" applyFill="1" applyBorder="1" applyAlignment="1">
      <alignment horizontal="center" vertical="center" wrapText="1"/>
    </xf>
    <xf numFmtId="0" fontId="55" fillId="10" borderId="16" xfId="3" applyFont="1" applyFill="1" applyBorder="1" applyAlignment="1">
      <alignment horizontal="center" vertical="center" wrapText="1"/>
    </xf>
    <xf numFmtId="0" fontId="55" fillId="10" borderId="41" xfId="3" applyFont="1" applyFill="1" applyBorder="1" applyAlignment="1">
      <alignment horizontal="center" vertical="center" wrapText="1"/>
    </xf>
    <xf numFmtId="49" fontId="39" fillId="3" borderId="0" xfId="3" applyNumberFormat="1" applyFont="1" applyFill="1" applyAlignment="1">
      <alignment horizontal="right" vertical="center"/>
    </xf>
    <xf numFmtId="0" fontId="61" fillId="0" borderId="12" xfId="3" applyFont="1" applyBorder="1" applyAlignment="1">
      <alignment horizontal="right" vertical="center"/>
    </xf>
    <xf numFmtId="0" fontId="61" fillId="0" borderId="0" xfId="3" applyFont="1" applyAlignment="1">
      <alignment horizontal="right" vertical="center"/>
    </xf>
    <xf numFmtId="0" fontId="38" fillId="3" borderId="88" xfId="3" applyFont="1" applyFill="1" applyBorder="1" applyAlignment="1">
      <alignment horizontal="center" vertical="center"/>
    </xf>
    <xf numFmtId="0" fontId="38" fillId="3" borderId="87" xfId="3" applyFont="1" applyFill="1" applyBorder="1" applyAlignment="1">
      <alignment horizontal="center" vertical="center"/>
    </xf>
    <xf numFmtId="0" fontId="39" fillId="3" borderId="0" xfId="3" applyFont="1" applyFill="1" applyAlignment="1">
      <alignment horizontal="right" vertical="center"/>
    </xf>
    <xf numFmtId="0" fontId="55" fillId="13" borderId="91" xfId="3" applyFont="1" applyFill="1" applyBorder="1" applyAlignment="1">
      <alignment horizontal="center" vertical="center"/>
    </xf>
    <xf numFmtId="0" fontId="55" fillId="13" borderId="78" xfId="3" applyFont="1" applyFill="1" applyBorder="1" applyAlignment="1">
      <alignment horizontal="center" vertical="center"/>
    </xf>
    <xf numFmtId="0" fontId="38" fillId="13" borderId="120" xfId="3" applyFont="1" applyFill="1" applyBorder="1" applyAlignment="1">
      <alignment horizontal="center" vertical="center"/>
    </xf>
    <xf numFmtId="0" fontId="38" fillId="13" borderId="109" xfId="3" applyFont="1" applyFill="1" applyBorder="1" applyAlignment="1">
      <alignment horizontal="center" vertical="center"/>
    </xf>
    <xf numFmtId="0" fontId="38" fillId="13" borderId="121" xfId="3" applyFont="1" applyFill="1" applyBorder="1" applyAlignment="1">
      <alignment horizontal="center" vertical="center"/>
    </xf>
    <xf numFmtId="0" fontId="38" fillId="13" borderId="112" xfId="3" applyFont="1" applyFill="1" applyBorder="1" applyAlignment="1">
      <alignment horizontal="center" vertical="center"/>
    </xf>
    <xf numFmtId="0" fontId="3" fillId="0" borderId="12" xfId="3" applyFont="1" applyBorder="1" applyAlignment="1">
      <alignment horizontal="left"/>
    </xf>
    <xf numFmtId="0" fontId="3" fillId="0" borderId="0" xfId="3" applyFont="1" applyAlignment="1">
      <alignment horizontal="left"/>
    </xf>
    <xf numFmtId="0" fontId="15" fillId="0" borderId="39" xfId="3" applyFont="1" applyBorder="1" applyAlignment="1">
      <alignment horizontal="center" vertical="center" wrapText="1"/>
    </xf>
    <xf numFmtId="0" fontId="15" fillId="0" borderId="65" xfId="3" applyFont="1" applyBorder="1" applyAlignment="1">
      <alignment horizontal="center" vertical="center" wrapText="1"/>
    </xf>
    <xf numFmtId="0" fontId="15" fillId="0" borderId="0" xfId="3" applyFont="1" applyAlignment="1">
      <alignment horizontal="center" vertical="center" wrapText="1"/>
    </xf>
    <xf numFmtId="0" fontId="15" fillId="0" borderId="44" xfId="3" applyFont="1" applyBorder="1" applyAlignment="1">
      <alignment horizontal="center" vertical="center" wrapText="1"/>
    </xf>
    <xf numFmtId="0" fontId="16" fillId="5" borderId="66" xfId="3" applyFont="1" applyFill="1" applyBorder="1" applyAlignment="1">
      <alignment horizontal="center" vertical="center" wrapText="1"/>
    </xf>
    <xf numFmtId="0" fontId="16" fillId="5" borderId="40" xfId="3" applyFont="1" applyFill="1" applyBorder="1" applyAlignment="1">
      <alignment horizontal="center" vertical="center" wrapText="1"/>
    </xf>
    <xf numFmtId="0" fontId="16" fillId="5" borderId="43" xfId="3" applyFont="1" applyFill="1" applyBorder="1" applyAlignment="1">
      <alignment horizontal="center" vertical="center" wrapText="1"/>
    </xf>
    <xf numFmtId="0" fontId="16" fillId="5" borderId="2" xfId="3" applyFont="1" applyFill="1" applyBorder="1" applyAlignment="1">
      <alignment horizontal="center" vertical="center" wrapText="1"/>
    </xf>
    <xf numFmtId="0" fontId="16" fillId="5" borderId="67" xfId="3" applyFont="1" applyFill="1" applyBorder="1" applyAlignment="1">
      <alignment horizontal="center" vertical="center" wrapText="1"/>
    </xf>
    <xf numFmtId="0" fontId="16" fillId="5" borderId="41" xfId="3" applyFont="1" applyFill="1" applyBorder="1" applyAlignment="1">
      <alignment horizontal="center" vertical="center" wrapText="1"/>
    </xf>
    <xf numFmtId="0" fontId="18" fillId="0" borderId="16" xfId="3" applyFont="1" applyBorder="1" applyAlignment="1">
      <alignment horizontal="center" vertical="center" wrapText="1"/>
    </xf>
    <xf numFmtId="0" fontId="18" fillId="0" borderId="16" xfId="3" applyFont="1" applyBorder="1" applyAlignment="1">
      <alignment vertical="center" wrapText="1"/>
    </xf>
    <xf numFmtId="0" fontId="18" fillId="0" borderId="55" xfId="3" applyFont="1" applyBorder="1" applyAlignment="1">
      <alignment vertical="center" wrapText="1"/>
    </xf>
    <xf numFmtId="0" fontId="3" fillId="4" borderId="39" xfId="3" applyFont="1" applyFill="1" applyBorder="1" applyAlignment="1">
      <alignment horizontal="center" wrapText="1"/>
    </xf>
    <xf numFmtId="0" fontId="3" fillId="4" borderId="16" xfId="3" applyFont="1" applyFill="1" applyBorder="1" applyAlignment="1">
      <alignment horizontal="center" wrapText="1"/>
    </xf>
    <xf numFmtId="0" fontId="2" fillId="0" borderId="7" xfId="3" applyFont="1" applyBorder="1" applyAlignment="1">
      <alignment wrapText="1"/>
    </xf>
    <xf numFmtId="0" fontId="2" fillId="0" borderId="45" xfId="3" applyFont="1" applyBorder="1" applyAlignment="1">
      <alignment wrapText="1"/>
    </xf>
    <xf numFmtId="0" fontId="2" fillId="4" borderId="39" xfId="3" applyFont="1" applyFill="1" applyBorder="1" applyAlignment="1">
      <alignment wrapText="1"/>
    </xf>
    <xf numFmtId="0" fontId="3" fillId="0" borderId="12" xfId="3" applyFont="1" applyBorder="1" applyAlignment="1">
      <alignment horizontal="left" wrapText="1"/>
    </xf>
    <xf numFmtId="0" fontId="3" fillId="0" borderId="0" xfId="3" applyFont="1" applyAlignment="1">
      <alignment horizontal="left" wrapText="1"/>
    </xf>
    <xf numFmtId="0" fontId="2" fillId="0" borderId="4" xfId="3" applyFont="1" applyBorder="1" applyAlignment="1">
      <alignment horizontal="left" vertical="center" wrapText="1"/>
    </xf>
    <xf numFmtId="0" fontId="2" fillId="0" borderId="22" xfId="3" applyFont="1" applyBorder="1" applyAlignment="1">
      <alignment horizontal="left" vertical="center" wrapText="1"/>
    </xf>
    <xf numFmtId="0" fontId="2" fillId="0" borderId="24" xfId="3" applyFont="1" applyBorder="1" applyAlignment="1">
      <alignment vertical="center" wrapText="1"/>
    </xf>
    <xf numFmtId="0" fontId="3" fillId="0" borderId="4" xfId="3" applyFont="1" applyBorder="1" applyAlignment="1">
      <alignment horizontal="center" vertical="center" wrapText="1"/>
    </xf>
    <xf numFmtId="0" fontId="3" fillId="0" borderId="22" xfId="3" applyFont="1" applyBorder="1" applyAlignment="1">
      <alignment horizontal="center" vertical="center" wrapText="1"/>
    </xf>
    <xf numFmtId="0" fontId="2" fillId="0" borderId="4" xfId="3" applyFont="1" applyBorder="1" applyAlignment="1">
      <alignment horizontal="left"/>
    </xf>
    <xf numFmtId="0" fontId="2" fillId="0" borderId="22" xfId="3" applyFont="1" applyBorder="1" applyAlignment="1">
      <alignment horizontal="left"/>
    </xf>
    <xf numFmtId="0" fontId="2" fillId="0" borderId="21" xfId="3" applyFont="1" applyBorder="1" applyAlignment="1">
      <alignment horizontal="left" wrapText="1"/>
    </xf>
    <xf numFmtId="0" fontId="1" fillId="0" borderId="21" xfId="3" applyBorder="1"/>
    <xf numFmtId="0" fontId="3" fillId="0" borderId="4" xfId="3" applyFont="1" applyBorder="1" applyAlignment="1">
      <alignment horizontal="center"/>
    </xf>
    <xf numFmtId="0" fontId="3" fillId="0" borderId="22" xfId="3" applyFont="1" applyBorder="1" applyAlignment="1">
      <alignment horizontal="center"/>
    </xf>
    <xf numFmtId="0" fontId="3" fillId="0" borderId="64" xfId="3" applyFont="1" applyBorder="1" applyAlignment="1">
      <alignment horizontal="center" vertical="center" wrapText="1"/>
    </xf>
    <xf numFmtId="0" fontId="3" fillId="0" borderId="33" xfId="3" applyFont="1" applyBorder="1" applyAlignment="1">
      <alignment horizontal="center" vertical="center" wrapText="1"/>
    </xf>
    <xf numFmtId="0" fontId="3" fillId="0" borderId="47" xfId="3" applyFont="1" applyBorder="1" applyAlignment="1">
      <alignment horizontal="center" vertical="center" wrapText="1"/>
    </xf>
    <xf numFmtId="0" fontId="3" fillId="0" borderId="5" xfId="3" applyFont="1" applyBorder="1" applyAlignment="1">
      <alignment horizontal="center" wrapText="1"/>
    </xf>
    <xf numFmtId="0" fontId="3" fillId="0" borderId="28" xfId="3" applyFont="1" applyBorder="1" applyAlignment="1">
      <alignment horizontal="center" wrapText="1"/>
    </xf>
    <xf numFmtId="0" fontId="2" fillId="0" borderId="28" xfId="3" applyFont="1" applyBorder="1" applyAlignment="1">
      <alignment horizontal="center"/>
    </xf>
    <xf numFmtId="0" fontId="2" fillId="0" borderId="21" xfId="3" applyFont="1" applyBorder="1" applyAlignment="1">
      <alignment horizontal="left"/>
    </xf>
    <xf numFmtId="0" fontId="2" fillId="0" borderId="0" xfId="3" applyFont="1" applyAlignment="1">
      <alignment horizontal="center" vertical="center" wrapText="1"/>
    </xf>
    <xf numFmtId="0" fontId="13" fillId="0" borderId="0" xfId="3" applyFont="1" applyAlignment="1">
      <alignment horizontal="left" vertical="center" wrapText="1"/>
    </xf>
    <xf numFmtId="0" fontId="2" fillId="0" borderId="4" xfId="3" applyFont="1" applyBorder="1" applyAlignment="1">
      <alignment horizontal="left" vertical="center"/>
    </xf>
    <xf numFmtId="0" fontId="2" fillId="0" borderId="22" xfId="3" applyFont="1" applyBorder="1" applyAlignment="1">
      <alignment horizontal="left" vertical="center"/>
    </xf>
    <xf numFmtId="0" fontId="2" fillId="0" borderId="24" xfId="3" applyFont="1" applyBorder="1" applyAlignment="1">
      <alignment horizontal="left" vertical="center"/>
    </xf>
    <xf numFmtId="0" fontId="21" fillId="0" borderId="0" xfId="3" applyFont="1" applyAlignment="1">
      <alignment horizontal="center" vertical="center" wrapText="1"/>
    </xf>
    <xf numFmtId="0" fontId="2" fillId="0" borderId="6" xfId="3" applyFont="1" applyBorder="1" applyAlignment="1">
      <alignment horizontal="right" vertical="center"/>
    </xf>
    <xf numFmtId="0" fontId="2" fillId="0" borderId="60" xfId="3" applyFont="1" applyBorder="1" applyAlignment="1">
      <alignment horizontal="right" vertical="center"/>
    </xf>
    <xf numFmtId="0" fontId="2" fillId="0" borderId="46" xfId="3" applyFont="1" applyBorder="1" applyAlignment="1">
      <alignment horizontal="right" vertical="center"/>
    </xf>
    <xf numFmtId="0" fontId="2" fillId="0" borderId="47" xfId="3" applyFont="1" applyBorder="1" applyAlignment="1">
      <alignment horizontal="right" vertical="center"/>
    </xf>
    <xf numFmtId="0" fontId="2" fillId="3" borderId="62" xfId="3" applyFont="1" applyFill="1" applyBorder="1" applyAlignment="1">
      <alignment horizontal="right" vertical="center"/>
    </xf>
    <xf numFmtId="0" fontId="2" fillId="3" borderId="24" xfId="3" applyFont="1" applyFill="1" applyBorder="1" applyAlignment="1">
      <alignment horizontal="right" vertical="center"/>
    </xf>
    <xf numFmtId="0" fontId="3" fillId="3" borderId="46" xfId="3" applyFont="1" applyFill="1" applyBorder="1" applyAlignment="1">
      <alignment horizontal="right" vertical="center"/>
    </xf>
    <xf numFmtId="0" fontId="3" fillId="3" borderId="47" xfId="3" applyFont="1" applyFill="1" applyBorder="1" applyAlignment="1">
      <alignment horizontal="right" vertical="center"/>
    </xf>
    <xf numFmtId="0" fontId="13" fillId="3" borderId="0" xfId="3" applyFont="1" applyFill="1" applyAlignment="1">
      <alignment horizontal="left" vertical="top" wrapText="1"/>
    </xf>
    <xf numFmtId="0" fontId="2" fillId="0" borderId="42" xfId="3" applyFont="1" applyBorder="1" applyAlignment="1">
      <alignment horizontal="right" vertical="center"/>
    </xf>
    <xf numFmtId="0" fontId="2" fillId="0" borderId="70" xfId="3" applyFont="1" applyBorder="1" applyAlignment="1">
      <alignment horizontal="right" vertical="center"/>
    </xf>
    <xf numFmtId="0" fontId="13" fillId="0" borderId="0" xfId="3" applyFont="1" applyAlignment="1">
      <alignment horizontal="left" vertical="top" wrapText="1"/>
    </xf>
    <xf numFmtId="0" fontId="3" fillId="4" borderId="42" xfId="3" applyFont="1" applyFill="1" applyBorder="1" applyAlignment="1">
      <alignment horizontal="center" vertical="top" wrapText="1"/>
    </xf>
    <xf numFmtId="0" fontId="3" fillId="4" borderId="28" xfId="3" applyFont="1" applyFill="1" applyBorder="1" applyAlignment="1">
      <alignment horizontal="center" vertical="top"/>
    </xf>
    <xf numFmtId="0" fontId="3" fillId="4" borderId="29" xfId="3" applyFont="1" applyFill="1" applyBorder="1" applyAlignment="1">
      <alignment horizontal="center" vertical="top"/>
    </xf>
    <xf numFmtId="0" fontId="24" fillId="3" borderId="0" xfId="3" applyFont="1" applyFill="1" applyAlignment="1">
      <alignment horizontal="left" vertical="center" wrapText="1"/>
    </xf>
    <xf numFmtId="0" fontId="24" fillId="3" borderId="2" xfId="3" applyFont="1" applyFill="1" applyBorder="1" applyAlignment="1">
      <alignment horizontal="left" vertical="center" wrapText="1"/>
    </xf>
    <xf numFmtId="0" fontId="24" fillId="3" borderId="39" xfId="3" applyFont="1" applyFill="1" applyBorder="1" applyAlignment="1">
      <alignment horizontal="left" vertical="center"/>
    </xf>
    <xf numFmtId="0" fontId="24" fillId="3" borderId="40" xfId="3" applyFont="1" applyFill="1" applyBorder="1" applyAlignment="1">
      <alignment horizontal="left" vertical="center"/>
    </xf>
    <xf numFmtId="0" fontId="13" fillId="3" borderId="0" xfId="3" applyFont="1" applyFill="1" applyAlignment="1">
      <alignment horizontal="left" vertical="center" wrapText="1"/>
    </xf>
    <xf numFmtId="0" fontId="13" fillId="0" borderId="0" xfId="3" applyFont="1" applyAlignment="1">
      <alignment horizontal="left"/>
    </xf>
    <xf numFmtId="0" fontId="13" fillId="0" borderId="0" xfId="3" applyFont="1" applyAlignment="1">
      <alignment horizontal="left" wrapText="1"/>
    </xf>
    <xf numFmtId="0" fontId="27" fillId="0" borderId="42" xfId="0" applyFont="1" applyBorder="1" applyAlignment="1">
      <alignment horizontal="center" vertical="center"/>
    </xf>
    <xf numFmtId="0" fontId="27" fillId="0" borderId="28" xfId="0" applyFont="1" applyBorder="1" applyAlignment="1">
      <alignment horizontal="center" vertical="center"/>
    </xf>
    <xf numFmtId="0" fontId="27" fillId="0" borderId="29" xfId="0" applyFont="1" applyBorder="1" applyAlignment="1">
      <alignment horizontal="center" vertical="center"/>
    </xf>
    <xf numFmtId="0" fontId="27" fillId="0" borderId="42"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42" xfId="0" applyFont="1" applyBorder="1" applyAlignment="1">
      <alignment horizontal="left" vertical="center" wrapText="1"/>
    </xf>
    <xf numFmtId="0" fontId="27" fillId="0" borderId="28" xfId="0" applyFont="1" applyBorder="1" applyAlignment="1">
      <alignment horizontal="left" vertical="center" wrapText="1"/>
    </xf>
    <xf numFmtId="0" fontId="27" fillId="0" borderId="29" xfId="0" applyFont="1" applyBorder="1" applyAlignment="1">
      <alignment horizontal="left" vertical="center" wrapText="1"/>
    </xf>
    <xf numFmtId="0" fontId="27" fillId="6" borderId="42" xfId="0" applyFont="1" applyFill="1" applyBorder="1" applyAlignment="1">
      <alignment horizontal="center" vertical="center"/>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27" fillId="6" borderId="42" xfId="0" applyFont="1" applyFill="1" applyBorder="1" applyAlignment="1">
      <alignment horizontal="left" vertical="center" wrapText="1"/>
    </xf>
    <xf numFmtId="0" fontId="27" fillId="6" borderId="28" xfId="0" applyFont="1" applyFill="1" applyBorder="1" applyAlignment="1">
      <alignment horizontal="left" vertical="center" wrapText="1"/>
    </xf>
    <xf numFmtId="0" fontId="27" fillId="6" borderId="29" xfId="0" applyFont="1" applyFill="1" applyBorder="1" applyAlignment="1">
      <alignment horizontal="left" vertical="center" wrapText="1"/>
    </xf>
    <xf numFmtId="0" fontId="25" fillId="0" borderId="42" xfId="3" applyFont="1" applyBorder="1" applyAlignment="1">
      <alignment horizontal="center" wrapText="1"/>
    </xf>
    <xf numFmtId="0" fontId="25" fillId="0" borderId="28" xfId="3" applyFont="1" applyBorder="1" applyAlignment="1">
      <alignment horizontal="center" wrapText="1"/>
    </xf>
    <xf numFmtId="0" fontId="25" fillId="0" borderId="29" xfId="3" applyFont="1" applyBorder="1" applyAlignment="1">
      <alignment horizontal="center" wrapText="1"/>
    </xf>
    <xf numFmtId="0" fontId="27" fillId="7" borderId="42"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7" fillId="7" borderId="29" xfId="0" applyFont="1" applyFill="1" applyBorder="1" applyAlignment="1">
      <alignment horizontal="center" vertical="center" wrapText="1"/>
    </xf>
    <xf numFmtId="0" fontId="27" fillId="6" borderId="42" xfId="0" applyFont="1" applyFill="1" applyBorder="1" applyAlignment="1">
      <alignment horizontal="center" vertical="center" wrapText="1"/>
    </xf>
    <xf numFmtId="0" fontId="27" fillId="6" borderId="29" xfId="0" applyFont="1" applyFill="1" applyBorder="1" applyAlignment="1">
      <alignment horizontal="center" vertical="center" wrapText="1"/>
    </xf>
    <xf numFmtId="0" fontId="27" fillId="6" borderId="28" xfId="0" applyFont="1" applyFill="1" applyBorder="1" applyAlignment="1">
      <alignment horizontal="center" vertical="center" wrapText="1"/>
    </xf>
  </cellXfs>
  <cellStyles count="4">
    <cellStyle name="Moneda" xfId="1" builtinId="4"/>
    <cellStyle name="Normal" xfId="0" builtinId="0"/>
    <cellStyle name="Normal 2" xfId="3" xr:uid="{00000000-0005-0000-0000-00000200000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733425</xdr:colOff>
      <xdr:row>28</xdr:row>
      <xdr:rowOff>0</xdr:rowOff>
    </xdr:from>
    <xdr:to>
      <xdr:col>0</xdr:col>
      <xdr:colOff>295275</xdr:colOff>
      <xdr:row>28</xdr:row>
      <xdr:rowOff>0</xdr:rowOff>
    </xdr:to>
    <xdr:sp macro="" textlink="">
      <xdr:nvSpPr>
        <xdr:cNvPr id="2" name="Rectangle 2">
          <a:extLst>
            <a:ext uri="{FF2B5EF4-FFF2-40B4-BE49-F238E27FC236}">
              <a16:creationId xmlns:a16="http://schemas.microsoft.com/office/drawing/2014/main" id="{00000000-0008-0000-0000-000002000000}"/>
            </a:ext>
          </a:extLst>
        </xdr:cNvPr>
        <xdr:cNvSpPr>
          <a:spLocks noChangeArrowheads="1"/>
        </xdr:cNvSpPr>
      </xdr:nvSpPr>
      <xdr:spPr bwMode="auto">
        <a:xfrm>
          <a:off x="447675" y="50577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295275</xdr:colOff>
      <xdr:row>28</xdr:row>
      <xdr:rowOff>0</xdr:rowOff>
    </xdr:to>
    <xdr:sp macro="" textlink="">
      <xdr:nvSpPr>
        <xdr:cNvPr id="3" name="Rectangle 6">
          <a:extLst>
            <a:ext uri="{FF2B5EF4-FFF2-40B4-BE49-F238E27FC236}">
              <a16:creationId xmlns:a16="http://schemas.microsoft.com/office/drawing/2014/main" id="{00000000-0008-0000-0000-000003000000}"/>
            </a:ext>
          </a:extLst>
        </xdr:cNvPr>
        <xdr:cNvSpPr>
          <a:spLocks noChangeArrowheads="1"/>
        </xdr:cNvSpPr>
      </xdr:nvSpPr>
      <xdr:spPr bwMode="auto">
        <a:xfrm>
          <a:off x="447675" y="50577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276225</xdr:colOff>
      <xdr:row>28</xdr:row>
      <xdr:rowOff>0</xdr:rowOff>
    </xdr:to>
    <xdr:sp macro="" textlink="">
      <xdr:nvSpPr>
        <xdr:cNvPr id="4" name="Rectangle 34">
          <a:extLst>
            <a:ext uri="{FF2B5EF4-FFF2-40B4-BE49-F238E27FC236}">
              <a16:creationId xmlns:a16="http://schemas.microsoft.com/office/drawing/2014/main" id="{00000000-0008-0000-0000-000004000000}"/>
            </a:ext>
          </a:extLst>
        </xdr:cNvPr>
        <xdr:cNvSpPr>
          <a:spLocks noChangeArrowheads="1"/>
        </xdr:cNvSpPr>
      </xdr:nvSpPr>
      <xdr:spPr bwMode="auto">
        <a:xfrm>
          <a:off x="447675" y="50577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276225</xdr:colOff>
      <xdr:row>28</xdr:row>
      <xdr:rowOff>0</xdr:rowOff>
    </xdr:to>
    <xdr:sp macro="" textlink="">
      <xdr:nvSpPr>
        <xdr:cNvPr id="5" name="Rectangle 36">
          <a:extLst>
            <a:ext uri="{FF2B5EF4-FFF2-40B4-BE49-F238E27FC236}">
              <a16:creationId xmlns:a16="http://schemas.microsoft.com/office/drawing/2014/main" id="{00000000-0008-0000-0000-000005000000}"/>
            </a:ext>
          </a:extLst>
        </xdr:cNvPr>
        <xdr:cNvSpPr>
          <a:spLocks noChangeArrowheads="1"/>
        </xdr:cNvSpPr>
      </xdr:nvSpPr>
      <xdr:spPr bwMode="auto">
        <a:xfrm>
          <a:off x="447675" y="50577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28</xdr:row>
      <xdr:rowOff>0</xdr:rowOff>
    </xdr:from>
    <xdr:to>
      <xdr:col>1</xdr:col>
      <xdr:colOff>276225</xdr:colOff>
      <xdr:row>28</xdr:row>
      <xdr:rowOff>0</xdr:rowOff>
    </xdr:to>
    <xdr:sp macro="" textlink="">
      <xdr:nvSpPr>
        <xdr:cNvPr id="6" name="Rectangle 49">
          <a:extLst>
            <a:ext uri="{FF2B5EF4-FFF2-40B4-BE49-F238E27FC236}">
              <a16:creationId xmlns:a16="http://schemas.microsoft.com/office/drawing/2014/main" id="{00000000-0008-0000-0000-000006000000}"/>
            </a:ext>
          </a:extLst>
        </xdr:cNvPr>
        <xdr:cNvSpPr>
          <a:spLocks noChangeArrowheads="1"/>
        </xdr:cNvSpPr>
      </xdr:nvSpPr>
      <xdr:spPr bwMode="auto">
        <a:xfrm>
          <a:off x="895350" y="50577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28</xdr:row>
      <xdr:rowOff>0</xdr:rowOff>
    </xdr:from>
    <xdr:to>
      <xdr:col>1</xdr:col>
      <xdr:colOff>276225</xdr:colOff>
      <xdr:row>28</xdr:row>
      <xdr:rowOff>0</xdr:rowOff>
    </xdr:to>
    <xdr:sp macro="" textlink="">
      <xdr:nvSpPr>
        <xdr:cNvPr id="7" name="Rectangle 51">
          <a:extLst>
            <a:ext uri="{FF2B5EF4-FFF2-40B4-BE49-F238E27FC236}">
              <a16:creationId xmlns:a16="http://schemas.microsoft.com/office/drawing/2014/main" id="{00000000-0008-0000-0000-000007000000}"/>
            </a:ext>
          </a:extLst>
        </xdr:cNvPr>
        <xdr:cNvSpPr>
          <a:spLocks noChangeArrowheads="1"/>
        </xdr:cNvSpPr>
      </xdr:nvSpPr>
      <xdr:spPr bwMode="auto">
        <a:xfrm>
          <a:off x="895350" y="5057775"/>
          <a:ext cx="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8" name="Rectangle 53">
          <a:extLst>
            <a:ext uri="{FF2B5EF4-FFF2-40B4-BE49-F238E27FC236}">
              <a16:creationId xmlns:a16="http://schemas.microsoft.com/office/drawing/2014/main" id="{00000000-0008-0000-0000-000008000000}"/>
            </a:ext>
          </a:extLst>
        </xdr:cNvPr>
        <xdr:cNvSpPr>
          <a:spLocks noChangeArrowheads="1"/>
        </xdr:cNvSpPr>
      </xdr:nvSpPr>
      <xdr:spPr bwMode="auto">
        <a:xfrm>
          <a:off x="1362075" y="50577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9" name="Rectangle 54">
          <a:extLst>
            <a:ext uri="{FF2B5EF4-FFF2-40B4-BE49-F238E27FC236}">
              <a16:creationId xmlns:a16="http://schemas.microsoft.com/office/drawing/2014/main" id="{00000000-0008-0000-0000-000009000000}"/>
            </a:ext>
          </a:extLst>
        </xdr:cNvPr>
        <xdr:cNvSpPr>
          <a:spLocks noChangeArrowheads="1"/>
        </xdr:cNvSpPr>
      </xdr:nvSpPr>
      <xdr:spPr bwMode="auto">
        <a:xfrm>
          <a:off x="1362075" y="50577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10" name="Rectangle 55">
          <a:extLst>
            <a:ext uri="{FF2B5EF4-FFF2-40B4-BE49-F238E27FC236}">
              <a16:creationId xmlns:a16="http://schemas.microsoft.com/office/drawing/2014/main" id="{00000000-0008-0000-0000-00000A000000}"/>
            </a:ext>
          </a:extLst>
        </xdr:cNvPr>
        <xdr:cNvSpPr>
          <a:spLocks noChangeArrowheads="1"/>
        </xdr:cNvSpPr>
      </xdr:nvSpPr>
      <xdr:spPr bwMode="auto">
        <a:xfrm>
          <a:off x="1362075" y="50577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11" name="Rectangle 56">
          <a:extLst>
            <a:ext uri="{FF2B5EF4-FFF2-40B4-BE49-F238E27FC236}">
              <a16:creationId xmlns:a16="http://schemas.microsoft.com/office/drawing/2014/main" id="{00000000-0008-0000-0000-00000B000000}"/>
            </a:ext>
          </a:extLst>
        </xdr:cNvPr>
        <xdr:cNvSpPr>
          <a:spLocks noChangeArrowheads="1"/>
        </xdr:cNvSpPr>
      </xdr:nvSpPr>
      <xdr:spPr bwMode="auto">
        <a:xfrm>
          <a:off x="1362075" y="5057775"/>
          <a:ext cx="152400" cy="0"/>
        </a:xfrm>
        <a:prstGeom prst="rect">
          <a:avLst/>
        </a:prstGeom>
        <a:solidFill>
          <a:srgbClr val="FFFFFF"/>
        </a:solidFill>
        <a:ln w="9525">
          <a:solidFill>
            <a:srgbClr val="000000"/>
          </a:solidFill>
          <a:miter lim="800000"/>
          <a:headEnd/>
          <a:tailEnd/>
        </a:ln>
      </xdr:spPr>
    </xdr:sp>
    <xdr:clientData/>
  </xdr:twoCellAnchor>
  <xdr:twoCellAnchor>
    <xdr:from>
      <xdr:col>7</xdr:col>
      <xdr:colOff>771525</xdr:colOff>
      <xdr:row>28</xdr:row>
      <xdr:rowOff>0</xdr:rowOff>
    </xdr:from>
    <xdr:to>
      <xdr:col>8</xdr:col>
      <xdr:colOff>742950</xdr:colOff>
      <xdr:row>28</xdr:row>
      <xdr:rowOff>0</xdr:rowOff>
    </xdr:to>
    <xdr:sp macro="" textlink="">
      <xdr:nvSpPr>
        <xdr:cNvPr id="12" name="Line 58">
          <a:extLst>
            <a:ext uri="{FF2B5EF4-FFF2-40B4-BE49-F238E27FC236}">
              <a16:creationId xmlns:a16="http://schemas.microsoft.com/office/drawing/2014/main" id="{00000000-0008-0000-0000-00000C000000}"/>
            </a:ext>
          </a:extLst>
        </xdr:cNvPr>
        <xdr:cNvSpPr>
          <a:spLocks noChangeShapeType="1"/>
        </xdr:cNvSpPr>
      </xdr:nvSpPr>
      <xdr:spPr bwMode="auto">
        <a:xfrm>
          <a:off x="4495800" y="5057775"/>
          <a:ext cx="552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3" name="Line 62">
          <a:extLst>
            <a:ext uri="{FF2B5EF4-FFF2-40B4-BE49-F238E27FC236}">
              <a16:creationId xmlns:a16="http://schemas.microsoft.com/office/drawing/2014/main" id="{00000000-0008-0000-0000-00000D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4" name="Line 63">
          <a:extLst>
            <a:ext uri="{FF2B5EF4-FFF2-40B4-BE49-F238E27FC236}">
              <a16:creationId xmlns:a16="http://schemas.microsoft.com/office/drawing/2014/main" id="{00000000-0008-0000-0000-00000E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5" name="Line 64">
          <a:extLst>
            <a:ext uri="{FF2B5EF4-FFF2-40B4-BE49-F238E27FC236}">
              <a16:creationId xmlns:a16="http://schemas.microsoft.com/office/drawing/2014/main" id="{00000000-0008-0000-0000-00000F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6" name="Line 65">
          <a:extLst>
            <a:ext uri="{FF2B5EF4-FFF2-40B4-BE49-F238E27FC236}">
              <a16:creationId xmlns:a16="http://schemas.microsoft.com/office/drawing/2014/main" id="{00000000-0008-0000-0000-000010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7" name="Line 66">
          <a:extLst>
            <a:ext uri="{FF2B5EF4-FFF2-40B4-BE49-F238E27FC236}">
              <a16:creationId xmlns:a16="http://schemas.microsoft.com/office/drawing/2014/main" id="{00000000-0008-0000-0000-000011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8" name="Line 67">
          <a:extLst>
            <a:ext uri="{FF2B5EF4-FFF2-40B4-BE49-F238E27FC236}">
              <a16:creationId xmlns:a16="http://schemas.microsoft.com/office/drawing/2014/main" id="{00000000-0008-0000-0000-000012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9" name="Line 69">
          <a:extLst>
            <a:ext uri="{FF2B5EF4-FFF2-40B4-BE49-F238E27FC236}">
              <a16:creationId xmlns:a16="http://schemas.microsoft.com/office/drawing/2014/main" id="{00000000-0008-0000-0000-000013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20" name="Line 70">
          <a:extLst>
            <a:ext uri="{FF2B5EF4-FFF2-40B4-BE49-F238E27FC236}">
              <a16:creationId xmlns:a16="http://schemas.microsoft.com/office/drawing/2014/main" id="{00000000-0008-0000-0000-000014000000}"/>
            </a:ext>
          </a:extLst>
        </xdr:cNvPr>
        <xdr:cNvSpPr>
          <a:spLocks noChangeShapeType="1"/>
        </xdr:cNvSpPr>
      </xdr:nvSpPr>
      <xdr:spPr bwMode="auto">
        <a:xfrm>
          <a:off x="2190750" y="50577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561975</xdr:colOff>
      <xdr:row>7</xdr:row>
      <xdr:rowOff>19050</xdr:rowOff>
    </xdr:from>
    <xdr:to>
      <xdr:col>11</xdr:col>
      <xdr:colOff>866775</xdr:colOff>
      <xdr:row>10</xdr:row>
      <xdr:rowOff>161925</xdr:rowOff>
    </xdr:to>
    <xdr:sp macro="" textlink="">
      <xdr:nvSpPr>
        <xdr:cNvPr id="21" name="Text Box 78">
          <a:extLst>
            <a:ext uri="{FF2B5EF4-FFF2-40B4-BE49-F238E27FC236}">
              <a16:creationId xmlns:a16="http://schemas.microsoft.com/office/drawing/2014/main" id="{00000000-0008-0000-0000-000015000000}"/>
            </a:ext>
          </a:extLst>
        </xdr:cNvPr>
        <xdr:cNvSpPr txBox="1">
          <a:spLocks noChangeArrowheads="1"/>
        </xdr:cNvSpPr>
      </xdr:nvSpPr>
      <xdr:spPr bwMode="auto">
        <a:xfrm>
          <a:off x="6410325" y="1514475"/>
          <a:ext cx="1066800" cy="714375"/>
        </a:xfrm>
        <a:prstGeom prst="rect">
          <a:avLst/>
        </a:prstGeom>
        <a:solidFill>
          <a:srgbClr val="FFFFFF"/>
        </a:solidFill>
        <a:ln w="76200" cmpd="tri">
          <a:solidFill>
            <a:srgbClr val="000000"/>
          </a:solidFill>
          <a:miter lim="800000"/>
          <a:headEnd/>
          <a:tailEnd/>
        </a:ln>
      </xdr:spPr>
      <xdr:txBody>
        <a:bodyPr vertOverflow="clip" wrap="square" lIns="91440" tIns="45720" rIns="91440" bIns="45720" anchor="t" upright="1"/>
        <a:lstStyle/>
        <a:p>
          <a:pPr algn="ctr" rtl="0">
            <a:defRPr sz="1000"/>
          </a:pPr>
          <a:r>
            <a:rPr lang="es-MX" sz="1200" b="1" i="0" strike="noStrike">
              <a:solidFill>
                <a:srgbClr val="000000"/>
              </a:solidFill>
              <a:latin typeface="Verdana" pitchFamily="34" charset="0"/>
            </a:rPr>
            <a:t># Stand</a:t>
          </a:r>
        </a:p>
      </xdr:txBody>
    </xdr:sp>
    <xdr:clientData/>
  </xdr:twoCellAnchor>
  <xdr:twoCellAnchor editAs="oneCell">
    <xdr:from>
      <xdr:col>0</xdr:col>
      <xdr:colOff>190501</xdr:colOff>
      <xdr:row>0</xdr:row>
      <xdr:rowOff>0</xdr:rowOff>
    </xdr:from>
    <xdr:to>
      <xdr:col>3</xdr:col>
      <xdr:colOff>195638</xdr:colOff>
      <xdr:row>3</xdr:row>
      <xdr:rowOff>285750</xdr:rowOff>
    </xdr:to>
    <xdr:pic>
      <xdr:nvPicPr>
        <xdr:cNvPr id="22" name="22 Imagen">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1" y="971550"/>
          <a:ext cx="1367212"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733425</xdr:colOff>
      <xdr:row>29</xdr:row>
      <xdr:rowOff>0</xdr:rowOff>
    </xdr:from>
    <xdr:to>
      <xdr:col>0</xdr:col>
      <xdr:colOff>295275</xdr:colOff>
      <xdr:row>29</xdr:row>
      <xdr:rowOff>0</xdr:rowOff>
    </xdr:to>
    <xdr:sp macro="" textlink="">
      <xdr:nvSpPr>
        <xdr:cNvPr id="2" name="Rectangle 2">
          <a:extLst>
            <a:ext uri="{FF2B5EF4-FFF2-40B4-BE49-F238E27FC236}">
              <a16:creationId xmlns:a16="http://schemas.microsoft.com/office/drawing/2014/main" id="{72EF38D4-D4F4-4347-804C-3C4B37864561}"/>
            </a:ext>
          </a:extLst>
        </xdr:cNvPr>
        <xdr:cNvSpPr>
          <a:spLocks noChangeArrowheads="1"/>
        </xdr:cNvSpPr>
      </xdr:nvSpPr>
      <xdr:spPr bwMode="auto">
        <a:xfrm>
          <a:off x="733425" y="57435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295275</xdr:colOff>
      <xdr:row>29</xdr:row>
      <xdr:rowOff>0</xdr:rowOff>
    </xdr:to>
    <xdr:sp macro="" textlink="">
      <xdr:nvSpPr>
        <xdr:cNvPr id="3" name="Rectangle 6">
          <a:extLst>
            <a:ext uri="{FF2B5EF4-FFF2-40B4-BE49-F238E27FC236}">
              <a16:creationId xmlns:a16="http://schemas.microsoft.com/office/drawing/2014/main" id="{17E0900C-0832-494E-BE8A-34358952457B}"/>
            </a:ext>
          </a:extLst>
        </xdr:cNvPr>
        <xdr:cNvSpPr>
          <a:spLocks noChangeArrowheads="1"/>
        </xdr:cNvSpPr>
      </xdr:nvSpPr>
      <xdr:spPr bwMode="auto">
        <a:xfrm>
          <a:off x="733425" y="57435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276225</xdr:colOff>
      <xdr:row>29</xdr:row>
      <xdr:rowOff>0</xdr:rowOff>
    </xdr:to>
    <xdr:sp macro="" textlink="">
      <xdr:nvSpPr>
        <xdr:cNvPr id="4" name="Rectangle 34">
          <a:extLst>
            <a:ext uri="{FF2B5EF4-FFF2-40B4-BE49-F238E27FC236}">
              <a16:creationId xmlns:a16="http://schemas.microsoft.com/office/drawing/2014/main" id="{C9E576DB-C39D-43AE-B9EF-12580217F365}"/>
            </a:ext>
          </a:extLst>
        </xdr:cNvPr>
        <xdr:cNvSpPr>
          <a:spLocks noChangeArrowheads="1"/>
        </xdr:cNvSpPr>
      </xdr:nvSpPr>
      <xdr:spPr bwMode="auto">
        <a:xfrm>
          <a:off x="733425" y="5743575"/>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276225</xdr:colOff>
      <xdr:row>29</xdr:row>
      <xdr:rowOff>0</xdr:rowOff>
    </xdr:to>
    <xdr:sp macro="" textlink="">
      <xdr:nvSpPr>
        <xdr:cNvPr id="5" name="Rectangle 36">
          <a:extLst>
            <a:ext uri="{FF2B5EF4-FFF2-40B4-BE49-F238E27FC236}">
              <a16:creationId xmlns:a16="http://schemas.microsoft.com/office/drawing/2014/main" id="{20B42850-216E-4DCD-975D-23D5B3987ECB}"/>
            </a:ext>
          </a:extLst>
        </xdr:cNvPr>
        <xdr:cNvSpPr>
          <a:spLocks noChangeArrowheads="1"/>
        </xdr:cNvSpPr>
      </xdr:nvSpPr>
      <xdr:spPr bwMode="auto">
        <a:xfrm>
          <a:off x="733425" y="57435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29</xdr:row>
      <xdr:rowOff>0</xdr:rowOff>
    </xdr:from>
    <xdr:to>
      <xdr:col>1</xdr:col>
      <xdr:colOff>276225</xdr:colOff>
      <xdr:row>29</xdr:row>
      <xdr:rowOff>0</xdr:rowOff>
    </xdr:to>
    <xdr:sp macro="" textlink="">
      <xdr:nvSpPr>
        <xdr:cNvPr id="6" name="Rectangle 49">
          <a:extLst>
            <a:ext uri="{FF2B5EF4-FFF2-40B4-BE49-F238E27FC236}">
              <a16:creationId xmlns:a16="http://schemas.microsoft.com/office/drawing/2014/main" id="{2831ACFA-279D-4B23-BDFE-6C368C9A0084}"/>
            </a:ext>
          </a:extLst>
        </xdr:cNvPr>
        <xdr:cNvSpPr>
          <a:spLocks noChangeArrowheads="1"/>
        </xdr:cNvSpPr>
      </xdr:nvSpPr>
      <xdr:spPr bwMode="auto">
        <a:xfrm>
          <a:off x="1590675" y="57435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29</xdr:row>
      <xdr:rowOff>0</xdr:rowOff>
    </xdr:from>
    <xdr:to>
      <xdr:col>1</xdr:col>
      <xdr:colOff>276225</xdr:colOff>
      <xdr:row>29</xdr:row>
      <xdr:rowOff>0</xdr:rowOff>
    </xdr:to>
    <xdr:sp macro="" textlink="">
      <xdr:nvSpPr>
        <xdr:cNvPr id="7" name="Rectangle 51">
          <a:extLst>
            <a:ext uri="{FF2B5EF4-FFF2-40B4-BE49-F238E27FC236}">
              <a16:creationId xmlns:a16="http://schemas.microsoft.com/office/drawing/2014/main" id="{996B073A-401E-4D6D-9B46-923B0CFCCABB}"/>
            </a:ext>
          </a:extLst>
        </xdr:cNvPr>
        <xdr:cNvSpPr>
          <a:spLocks noChangeArrowheads="1"/>
        </xdr:cNvSpPr>
      </xdr:nvSpPr>
      <xdr:spPr bwMode="auto">
        <a:xfrm>
          <a:off x="1590675" y="5743575"/>
          <a:ext cx="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8" name="Rectangle 53">
          <a:extLst>
            <a:ext uri="{FF2B5EF4-FFF2-40B4-BE49-F238E27FC236}">
              <a16:creationId xmlns:a16="http://schemas.microsoft.com/office/drawing/2014/main" id="{70E2BC44-B919-4652-81DB-26400BEECD99}"/>
            </a:ext>
          </a:extLst>
        </xdr:cNvPr>
        <xdr:cNvSpPr>
          <a:spLocks noChangeArrowheads="1"/>
        </xdr:cNvSpPr>
      </xdr:nvSpPr>
      <xdr:spPr bwMode="auto">
        <a:xfrm>
          <a:off x="2571750" y="57435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9" name="Rectangle 54">
          <a:extLst>
            <a:ext uri="{FF2B5EF4-FFF2-40B4-BE49-F238E27FC236}">
              <a16:creationId xmlns:a16="http://schemas.microsoft.com/office/drawing/2014/main" id="{07C8F2F4-38C3-441B-996E-C628520C7642}"/>
            </a:ext>
          </a:extLst>
        </xdr:cNvPr>
        <xdr:cNvSpPr>
          <a:spLocks noChangeArrowheads="1"/>
        </xdr:cNvSpPr>
      </xdr:nvSpPr>
      <xdr:spPr bwMode="auto">
        <a:xfrm>
          <a:off x="2571750" y="57435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10" name="Rectangle 55">
          <a:extLst>
            <a:ext uri="{FF2B5EF4-FFF2-40B4-BE49-F238E27FC236}">
              <a16:creationId xmlns:a16="http://schemas.microsoft.com/office/drawing/2014/main" id="{81C8C8F6-FDD1-4074-BBCE-5DA53E294976}"/>
            </a:ext>
          </a:extLst>
        </xdr:cNvPr>
        <xdr:cNvSpPr>
          <a:spLocks noChangeArrowheads="1"/>
        </xdr:cNvSpPr>
      </xdr:nvSpPr>
      <xdr:spPr bwMode="auto">
        <a:xfrm>
          <a:off x="2571750" y="5743575"/>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11" name="Rectangle 56">
          <a:extLst>
            <a:ext uri="{FF2B5EF4-FFF2-40B4-BE49-F238E27FC236}">
              <a16:creationId xmlns:a16="http://schemas.microsoft.com/office/drawing/2014/main" id="{1E96E45B-217F-4BF1-B11B-FC73F070C38C}"/>
            </a:ext>
          </a:extLst>
        </xdr:cNvPr>
        <xdr:cNvSpPr>
          <a:spLocks noChangeArrowheads="1"/>
        </xdr:cNvSpPr>
      </xdr:nvSpPr>
      <xdr:spPr bwMode="auto">
        <a:xfrm>
          <a:off x="2571750" y="5743575"/>
          <a:ext cx="152400" cy="0"/>
        </a:xfrm>
        <a:prstGeom prst="rect">
          <a:avLst/>
        </a:prstGeom>
        <a:solidFill>
          <a:srgbClr val="FFFFFF"/>
        </a:solidFill>
        <a:ln w="9525">
          <a:solidFill>
            <a:srgbClr val="000000"/>
          </a:solidFill>
          <a:miter lim="800000"/>
          <a:headEnd/>
          <a:tailEnd/>
        </a:ln>
      </xdr:spPr>
    </xdr:sp>
    <xdr:clientData/>
  </xdr:twoCellAnchor>
  <xdr:twoCellAnchor>
    <xdr:from>
      <xdr:col>8</xdr:col>
      <xdr:colOff>771525</xdr:colOff>
      <xdr:row>29</xdr:row>
      <xdr:rowOff>0</xdr:rowOff>
    </xdr:from>
    <xdr:to>
      <xdr:col>9</xdr:col>
      <xdr:colOff>742950</xdr:colOff>
      <xdr:row>29</xdr:row>
      <xdr:rowOff>0</xdr:rowOff>
    </xdr:to>
    <xdr:sp macro="" textlink="">
      <xdr:nvSpPr>
        <xdr:cNvPr id="12" name="Line 58">
          <a:extLst>
            <a:ext uri="{FF2B5EF4-FFF2-40B4-BE49-F238E27FC236}">
              <a16:creationId xmlns:a16="http://schemas.microsoft.com/office/drawing/2014/main" id="{3427A7BB-737B-4029-8D72-DE14FC87A57D}"/>
            </a:ext>
          </a:extLst>
        </xdr:cNvPr>
        <xdr:cNvSpPr>
          <a:spLocks noChangeShapeType="1"/>
        </xdr:cNvSpPr>
      </xdr:nvSpPr>
      <xdr:spPr bwMode="auto">
        <a:xfrm>
          <a:off x="8191500" y="5743575"/>
          <a:ext cx="146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a:lstStyle/>
        <a:p>
          <a:endParaRPr lang="es-MX"/>
        </a:p>
      </xdr:txBody>
    </xdr:sp>
    <xdr:clientData/>
  </xdr:twoCellAnchor>
  <xdr:twoCellAnchor>
    <xdr:from>
      <xdr:col>4</xdr:col>
      <xdr:colOff>1000125</xdr:colOff>
      <xdr:row>29</xdr:row>
      <xdr:rowOff>0</xdr:rowOff>
    </xdr:from>
    <xdr:to>
      <xdr:col>4</xdr:col>
      <xdr:colOff>371475</xdr:colOff>
      <xdr:row>29</xdr:row>
      <xdr:rowOff>0</xdr:rowOff>
    </xdr:to>
    <xdr:sp macro="" textlink="">
      <xdr:nvSpPr>
        <xdr:cNvPr id="13" name="Line 62">
          <a:extLst>
            <a:ext uri="{FF2B5EF4-FFF2-40B4-BE49-F238E27FC236}">
              <a16:creationId xmlns:a16="http://schemas.microsoft.com/office/drawing/2014/main" id="{7A18061A-0CA7-48AF-B98D-7DDA00019CD0}"/>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4" name="Line 63">
          <a:extLst>
            <a:ext uri="{FF2B5EF4-FFF2-40B4-BE49-F238E27FC236}">
              <a16:creationId xmlns:a16="http://schemas.microsoft.com/office/drawing/2014/main" id="{E6A958E7-8756-4CE7-8E9F-7B5EA65B9519}"/>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5" name="Line 64">
          <a:extLst>
            <a:ext uri="{FF2B5EF4-FFF2-40B4-BE49-F238E27FC236}">
              <a16:creationId xmlns:a16="http://schemas.microsoft.com/office/drawing/2014/main" id="{A20054D3-3FFC-453C-BF41-C07CB0A01DD8}"/>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6" name="Line 65">
          <a:extLst>
            <a:ext uri="{FF2B5EF4-FFF2-40B4-BE49-F238E27FC236}">
              <a16:creationId xmlns:a16="http://schemas.microsoft.com/office/drawing/2014/main" id="{1A602A98-4D2F-4644-B154-654AEAB1BC95}"/>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7" name="Line 66">
          <a:extLst>
            <a:ext uri="{FF2B5EF4-FFF2-40B4-BE49-F238E27FC236}">
              <a16:creationId xmlns:a16="http://schemas.microsoft.com/office/drawing/2014/main" id="{55E6DCBB-CEEE-4FDF-B6B5-0C290E18677F}"/>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8" name="Line 67">
          <a:extLst>
            <a:ext uri="{FF2B5EF4-FFF2-40B4-BE49-F238E27FC236}">
              <a16:creationId xmlns:a16="http://schemas.microsoft.com/office/drawing/2014/main" id="{A0B5E82F-C39C-4FF1-A077-1DEDFA27998C}"/>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9" name="Line 69">
          <a:extLst>
            <a:ext uri="{FF2B5EF4-FFF2-40B4-BE49-F238E27FC236}">
              <a16:creationId xmlns:a16="http://schemas.microsoft.com/office/drawing/2014/main" id="{BEAF0E0F-034B-42B8-9B93-3CEF4C16576E}"/>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20" name="Line 70">
          <a:extLst>
            <a:ext uri="{FF2B5EF4-FFF2-40B4-BE49-F238E27FC236}">
              <a16:creationId xmlns:a16="http://schemas.microsoft.com/office/drawing/2014/main" id="{77E040FC-C162-40FC-8E84-3C4849115DA4}"/>
            </a:ext>
          </a:extLst>
        </xdr:cNvPr>
        <xdr:cNvSpPr>
          <a:spLocks noChangeShapeType="1"/>
        </xdr:cNvSpPr>
      </xdr:nvSpPr>
      <xdr:spPr bwMode="auto">
        <a:xfrm>
          <a:off x="4248150" y="574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11338</xdr:colOff>
      <xdr:row>0</xdr:row>
      <xdr:rowOff>11205</xdr:rowOff>
    </xdr:from>
    <xdr:to>
      <xdr:col>12</xdr:col>
      <xdr:colOff>1768929</xdr:colOff>
      <xdr:row>3</xdr:row>
      <xdr:rowOff>258535</xdr:rowOff>
    </xdr:to>
    <xdr:pic>
      <xdr:nvPicPr>
        <xdr:cNvPr id="22" name="Imagen 21">
          <a:extLst>
            <a:ext uri="{FF2B5EF4-FFF2-40B4-BE49-F238E27FC236}">
              <a16:creationId xmlns:a16="http://schemas.microsoft.com/office/drawing/2014/main" id="{AE517C05-380B-4BEF-A1AC-3B977C4C73D2}"/>
            </a:ext>
          </a:extLst>
        </xdr:cNvPr>
        <xdr:cNvPicPr>
          <a:picLocks noChangeAspect="1"/>
        </xdr:cNvPicPr>
      </xdr:nvPicPr>
      <xdr:blipFill>
        <a:blip xmlns:r="http://schemas.openxmlformats.org/officeDocument/2006/relationships" r:embed="rId1"/>
        <a:stretch>
          <a:fillRect/>
        </a:stretch>
      </xdr:blipFill>
      <xdr:spPr>
        <a:xfrm>
          <a:off x="11338" y="11205"/>
          <a:ext cx="14902091" cy="764401"/>
        </a:xfrm>
        <a:prstGeom prst="rect">
          <a:avLst/>
        </a:prstGeom>
        <a:solidFill>
          <a:schemeClr val="accent6">
            <a:lumMod val="20000"/>
            <a:lumOff val="80000"/>
          </a:schemeClr>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733425</xdr:colOff>
      <xdr:row>29</xdr:row>
      <xdr:rowOff>0</xdr:rowOff>
    </xdr:from>
    <xdr:to>
      <xdr:col>0</xdr:col>
      <xdr:colOff>295275</xdr:colOff>
      <xdr:row>29</xdr:row>
      <xdr:rowOff>0</xdr:rowOff>
    </xdr:to>
    <xdr:sp macro="" textlink="">
      <xdr:nvSpPr>
        <xdr:cNvPr id="2" name="Rectangle 2">
          <a:extLst>
            <a:ext uri="{FF2B5EF4-FFF2-40B4-BE49-F238E27FC236}">
              <a16:creationId xmlns:a16="http://schemas.microsoft.com/office/drawing/2014/main" id="{77FCFA5E-E1BD-413D-8BCF-25CEB4A98379}"/>
            </a:ext>
          </a:extLst>
        </xdr:cNvPr>
        <xdr:cNvSpPr>
          <a:spLocks noChangeArrowheads="1"/>
        </xdr:cNvSpPr>
      </xdr:nvSpPr>
      <xdr:spPr bwMode="auto">
        <a:xfrm>
          <a:off x="733425" y="596265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295275</xdr:colOff>
      <xdr:row>29</xdr:row>
      <xdr:rowOff>0</xdr:rowOff>
    </xdr:to>
    <xdr:sp macro="" textlink="">
      <xdr:nvSpPr>
        <xdr:cNvPr id="3" name="Rectangle 6">
          <a:extLst>
            <a:ext uri="{FF2B5EF4-FFF2-40B4-BE49-F238E27FC236}">
              <a16:creationId xmlns:a16="http://schemas.microsoft.com/office/drawing/2014/main" id="{955B0EEB-1DC8-4556-8A87-0C74460AD062}"/>
            </a:ext>
          </a:extLst>
        </xdr:cNvPr>
        <xdr:cNvSpPr>
          <a:spLocks noChangeArrowheads="1"/>
        </xdr:cNvSpPr>
      </xdr:nvSpPr>
      <xdr:spPr bwMode="auto">
        <a:xfrm>
          <a:off x="733425" y="596265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276225</xdr:colOff>
      <xdr:row>29</xdr:row>
      <xdr:rowOff>0</xdr:rowOff>
    </xdr:to>
    <xdr:sp macro="" textlink="">
      <xdr:nvSpPr>
        <xdr:cNvPr id="4" name="Rectangle 34">
          <a:extLst>
            <a:ext uri="{FF2B5EF4-FFF2-40B4-BE49-F238E27FC236}">
              <a16:creationId xmlns:a16="http://schemas.microsoft.com/office/drawing/2014/main" id="{11AA493B-4017-41F2-84A9-DFC1AC9E9B98}"/>
            </a:ext>
          </a:extLst>
        </xdr:cNvPr>
        <xdr:cNvSpPr>
          <a:spLocks noChangeArrowheads="1"/>
        </xdr:cNvSpPr>
      </xdr:nvSpPr>
      <xdr:spPr bwMode="auto">
        <a:xfrm>
          <a:off x="733425" y="596265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29</xdr:row>
      <xdr:rowOff>0</xdr:rowOff>
    </xdr:from>
    <xdr:to>
      <xdr:col>0</xdr:col>
      <xdr:colOff>276225</xdr:colOff>
      <xdr:row>29</xdr:row>
      <xdr:rowOff>0</xdr:rowOff>
    </xdr:to>
    <xdr:sp macro="" textlink="">
      <xdr:nvSpPr>
        <xdr:cNvPr id="5" name="Rectangle 36">
          <a:extLst>
            <a:ext uri="{FF2B5EF4-FFF2-40B4-BE49-F238E27FC236}">
              <a16:creationId xmlns:a16="http://schemas.microsoft.com/office/drawing/2014/main" id="{C82B5819-1289-4A93-BF2F-8BD35B4665A1}"/>
            </a:ext>
          </a:extLst>
        </xdr:cNvPr>
        <xdr:cNvSpPr>
          <a:spLocks noChangeArrowheads="1"/>
        </xdr:cNvSpPr>
      </xdr:nvSpPr>
      <xdr:spPr bwMode="auto">
        <a:xfrm>
          <a:off x="733425" y="5962650"/>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29</xdr:row>
      <xdr:rowOff>0</xdr:rowOff>
    </xdr:from>
    <xdr:to>
      <xdr:col>1</xdr:col>
      <xdr:colOff>276225</xdr:colOff>
      <xdr:row>29</xdr:row>
      <xdr:rowOff>0</xdr:rowOff>
    </xdr:to>
    <xdr:sp macro="" textlink="">
      <xdr:nvSpPr>
        <xdr:cNvPr id="6" name="Rectangle 49">
          <a:extLst>
            <a:ext uri="{FF2B5EF4-FFF2-40B4-BE49-F238E27FC236}">
              <a16:creationId xmlns:a16="http://schemas.microsoft.com/office/drawing/2014/main" id="{59D38B57-6019-4699-AB71-BA8620B2A37E}"/>
            </a:ext>
          </a:extLst>
        </xdr:cNvPr>
        <xdr:cNvSpPr>
          <a:spLocks noChangeArrowheads="1"/>
        </xdr:cNvSpPr>
      </xdr:nvSpPr>
      <xdr:spPr bwMode="auto">
        <a:xfrm>
          <a:off x="1657350" y="5962650"/>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29</xdr:row>
      <xdr:rowOff>0</xdr:rowOff>
    </xdr:from>
    <xdr:to>
      <xdr:col>1</xdr:col>
      <xdr:colOff>276225</xdr:colOff>
      <xdr:row>29</xdr:row>
      <xdr:rowOff>0</xdr:rowOff>
    </xdr:to>
    <xdr:sp macro="" textlink="">
      <xdr:nvSpPr>
        <xdr:cNvPr id="7" name="Rectangle 51">
          <a:extLst>
            <a:ext uri="{FF2B5EF4-FFF2-40B4-BE49-F238E27FC236}">
              <a16:creationId xmlns:a16="http://schemas.microsoft.com/office/drawing/2014/main" id="{B0E0933B-DDCB-44D5-9EEC-F1BEED8858D5}"/>
            </a:ext>
          </a:extLst>
        </xdr:cNvPr>
        <xdr:cNvSpPr>
          <a:spLocks noChangeArrowheads="1"/>
        </xdr:cNvSpPr>
      </xdr:nvSpPr>
      <xdr:spPr bwMode="auto">
        <a:xfrm>
          <a:off x="1657350" y="5962650"/>
          <a:ext cx="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8" name="Rectangle 53">
          <a:extLst>
            <a:ext uri="{FF2B5EF4-FFF2-40B4-BE49-F238E27FC236}">
              <a16:creationId xmlns:a16="http://schemas.microsoft.com/office/drawing/2014/main" id="{863BECDC-EFCC-4A53-B9F2-5E7E9D3C31B8}"/>
            </a:ext>
          </a:extLst>
        </xdr:cNvPr>
        <xdr:cNvSpPr>
          <a:spLocks noChangeArrowheads="1"/>
        </xdr:cNvSpPr>
      </xdr:nvSpPr>
      <xdr:spPr bwMode="auto">
        <a:xfrm>
          <a:off x="2771775" y="596265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9" name="Rectangle 54">
          <a:extLst>
            <a:ext uri="{FF2B5EF4-FFF2-40B4-BE49-F238E27FC236}">
              <a16:creationId xmlns:a16="http://schemas.microsoft.com/office/drawing/2014/main" id="{EE1A5B6B-852F-4241-8DF1-28213A0FFB45}"/>
            </a:ext>
          </a:extLst>
        </xdr:cNvPr>
        <xdr:cNvSpPr>
          <a:spLocks noChangeArrowheads="1"/>
        </xdr:cNvSpPr>
      </xdr:nvSpPr>
      <xdr:spPr bwMode="auto">
        <a:xfrm>
          <a:off x="2771775" y="596265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10" name="Rectangle 55">
          <a:extLst>
            <a:ext uri="{FF2B5EF4-FFF2-40B4-BE49-F238E27FC236}">
              <a16:creationId xmlns:a16="http://schemas.microsoft.com/office/drawing/2014/main" id="{49DD63CC-8F54-488E-A77D-2E501B46165F}"/>
            </a:ext>
          </a:extLst>
        </xdr:cNvPr>
        <xdr:cNvSpPr>
          <a:spLocks noChangeArrowheads="1"/>
        </xdr:cNvSpPr>
      </xdr:nvSpPr>
      <xdr:spPr bwMode="auto">
        <a:xfrm>
          <a:off x="2771775" y="596265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29</xdr:row>
      <xdr:rowOff>0</xdr:rowOff>
    </xdr:from>
    <xdr:to>
      <xdr:col>3</xdr:col>
      <xdr:colOff>152400</xdr:colOff>
      <xdr:row>29</xdr:row>
      <xdr:rowOff>0</xdr:rowOff>
    </xdr:to>
    <xdr:sp macro="" textlink="">
      <xdr:nvSpPr>
        <xdr:cNvPr id="11" name="Rectangle 56">
          <a:extLst>
            <a:ext uri="{FF2B5EF4-FFF2-40B4-BE49-F238E27FC236}">
              <a16:creationId xmlns:a16="http://schemas.microsoft.com/office/drawing/2014/main" id="{D61A1962-3FBA-403F-AFCA-9071FBA46D77}"/>
            </a:ext>
          </a:extLst>
        </xdr:cNvPr>
        <xdr:cNvSpPr>
          <a:spLocks noChangeArrowheads="1"/>
        </xdr:cNvSpPr>
      </xdr:nvSpPr>
      <xdr:spPr bwMode="auto">
        <a:xfrm>
          <a:off x="2771775" y="5962650"/>
          <a:ext cx="152400" cy="0"/>
        </a:xfrm>
        <a:prstGeom prst="rect">
          <a:avLst/>
        </a:prstGeom>
        <a:solidFill>
          <a:srgbClr val="FFFFFF"/>
        </a:solidFill>
        <a:ln w="9525">
          <a:solidFill>
            <a:srgbClr val="000000"/>
          </a:solidFill>
          <a:miter lim="800000"/>
          <a:headEnd/>
          <a:tailEnd/>
        </a:ln>
      </xdr:spPr>
    </xdr:sp>
    <xdr:clientData/>
  </xdr:twoCellAnchor>
  <xdr:twoCellAnchor>
    <xdr:from>
      <xdr:col>8</xdr:col>
      <xdr:colOff>771525</xdr:colOff>
      <xdr:row>29</xdr:row>
      <xdr:rowOff>0</xdr:rowOff>
    </xdr:from>
    <xdr:to>
      <xdr:col>9</xdr:col>
      <xdr:colOff>742950</xdr:colOff>
      <xdr:row>29</xdr:row>
      <xdr:rowOff>0</xdr:rowOff>
    </xdr:to>
    <xdr:sp macro="" textlink="">
      <xdr:nvSpPr>
        <xdr:cNvPr id="12" name="Line 58">
          <a:extLst>
            <a:ext uri="{FF2B5EF4-FFF2-40B4-BE49-F238E27FC236}">
              <a16:creationId xmlns:a16="http://schemas.microsoft.com/office/drawing/2014/main" id="{88A152F9-5F9D-4E92-BEE9-CB61A647103B}"/>
            </a:ext>
          </a:extLst>
        </xdr:cNvPr>
        <xdr:cNvSpPr>
          <a:spLocks noChangeShapeType="1"/>
        </xdr:cNvSpPr>
      </xdr:nvSpPr>
      <xdr:spPr bwMode="auto">
        <a:xfrm>
          <a:off x="9305925" y="5962650"/>
          <a:ext cx="1809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3" name="Line 62">
          <a:extLst>
            <a:ext uri="{FF2B5EF4-FFF2-40B4-BE49-F238E27FC236}">
              <a16:creationId xmlns:a16="http://schemas.microsoft.com/office/drawing/2014/main" id="{4E724D1B-B5D7-468C-B349-60462EDA5BA6}"/>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4" name="Line 63">
          <a:extLst>
            <a:ext uri="{FF2B5EF4-FFF2-40B4-BE49-F238E27FC236}">
              <a16:creationId xmlns:a16="http://schemas.microsoft.com/office/drawing/2014/main" id="{6900D666-70BE-4E5F-A16D-5F55CF74E84B}"/>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5" name="Line 64">
          <a:extLst>
            <a:ext uri="{FF2B5EF4-FFF2-40B4-BE49-F238E27FC236}">
              <a16:creationId xmlns:a16="http://schemas.microsoft.com/office/drawing/2014/main" id="{D5CF72D0-B6CD-45D7-A4E4-18F04A372691}"/>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6" name="Line 65">
          <a:extLst>
            <a:ext uri="{FF2B5EF4-FFF2-40B4-BE49-F238E27FC236}">
              <a16:creationId xmlns:a16="http://schemas.microsoft.com/office/drawing/2014/main" id="{B7EFB857-7811-4CAA-92A7-7843CB50C58C}"/>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7" name="Line 66">
          <a:extLst>
            <a:ext uri="{FF2B5EF4-FFF2-40B4-BE49-F238E27FC236}">
              <a16:creationId xmlns:a16="http://schemas.microsoft.com/office/drawing/2014/main" id="{A07AB318-B7B9-44E1-A454-C09B36EC11A9}"/>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8" name="Line 67">
          <a:extLst>
            <a:ext uri="{FF2B5EF4-FFF2-40B4-BE49-F238E27FC236}">
              <a16:creationId xmlns:a16="http://schemas.microsoft.com/office/drawing/2014/main" id="{8144C387-3A80-4BC0-AC2D-EBB6532F0F1B}"/>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19" name="Line 69">
          <a:extLst>
            <a:ext uri="{FF2B5EF4-FFF2-40B4-BE49-F238E27FC236}">
              <a16:creationId xmlns:a16="http://schemas.microsoft.com/office/drawing/2014/main" id="{BB11FCF9-3E8B-432E-BA5A-80FDB5887CD5}"/>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29</xdr:row>
      <xdr:rowOff>0</xdr:rowOff>
    </xdr:from>
    <xdr:to>
      <xdr:col>4</xdr:col>
      <xdr:colOff>371475</xdr:colOff>
      <xdr:row>29</xdr:row>
      <xdr:rowOff>0</xdr:rowOff>
    </xdr:to>
    <xdr:sp macro="" textlink="">
      <xdr:nvSpPr>
        <xdr:cNvPr id="20" name="Line 70">
          <a:extLst>
            <a:ext uri="{FF2B5EF4-FFF2-40B4-BE49-F238E27FC236}">
              <a16:creationId xmlns:a16="http://schemas.microsoft.com/office/drawing/2014/main" id="{075780FE-5387-4577-BEB5-BA2850EF7FC5}"/>
            </a:ext>
          </a:extLst>
        </xdr:cNvPr>
        <xdr:cNvSpPr>
          <a:spLocks noChangeShapeType="1"/>
        </xdr:cNvSpPr>
      </xdr:nvSpPr>
      <xdr:spPr bwMode="auto">
        <a:xfrm>
          <a:off x="4572000" y="59626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28575</xdr:colOff>
      <xdr:row>0</xdr:row>
      <xdr:rowOff>19050</xdr:rowOff>
    </xdr:from>
    <xdr:to>
      <xdr:col>13</xdr:col>
      <xdr:colOff>114300</xdr:colOff>
      <xdr:row>4</xdr:row>
      <xdr:rowOff>19050</xdr:rowOff>
    </xdr:to>
    <xdr:pic>
      <xdr:nvPicPr>
        <xdr:cNvPr id="32" name="Imagen 31">
          <a:extLst>
            <a:ext uri="{FF2B5EF4-FFF2-40B4-BE49-F238E27FC236}">
              <a16:creationId xmlns:a16="http://schemas.microsoft.com/office/drawing/2014/main" id="{077D8857-1F03-4843-B715-29AD43515E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9050"/>
          <a:ext cx="15278100" cy="990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733425</xdr:colOff>
      <xdr:row>28</xdr:row>
      <xdr:rowOff>0</xdr:rowOff>
    </xdr:from>
    <xdr:to>
      <xdr:col>0</xdr:col>
      <xdr:colOff>295275</xdr:colOff>
      <xdr:row>28</xdr:row>
      <xdr:rowOff>0</xdr:rowOff>
    </xdr:to>
    <xdr:sp macro="" textlink="">
      <xdr:nvSpPr>
        <xdr:cNvPr id="2" name="Rectangle 2">
          <a:extLst>
            <a:ext uri="{FF2B5EF4-FFF2-40B4-BE49-F238E27FC236}">
              <a16:creationId xmlns:a16="http://schemas.microsoft.com/office/drawing/2014/main" id="{00000000-0008-0000-0200-0000F2C00000}"/>
            </a:ext>
          </a:extLst>
        </xdr:cNvPr>
        <xdr:cNvSpPr>
          <a:spLocks noChangeArrowheads="1"/>
        </xdr:cNvSpPr>
      </xdr:nvSpPr>
      <xdr:spPr bwMode="auto">
        <a:xfrm>
          <a:off x="466725" y="506730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295275</xdr:colOff>
      <xdr:row>28</xdr:row>
      <xdr:rowOff>0</xdr:rowOff>
    </xdr:to>
    <xdr:sp macro="" textlink="">
      <xdr:nvSpPr>
        <xdr:cNvPr id="3" name="Rectangle 6">
          <a:extLst>
            <a:ext uri="{FF2B5EF4-FFF2-40B4-BE49-F238E27FC236}">
              <a16:creationId xmlns:a16="http://schemas.microsoft.com/office/drawing/2014/main" id="{00000000-0008-0000-0200-0000F3C00000}"/>
            </a:ext>
          </a:extLst>
        </xdr:cNvPr>
        <xdr:cNvSpPr>
          <a:spLocks noChangeArrowheads="1"/>
        </xdr:cNvSpPr>
      </xdr:nvSpPr>
      <xdr:spPr bwMode="auto">
        <a:xfrm>
          <a:off x="466725" y="506730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276225</xdr:colOff>
      <xdr:row>28</xdr:row>
      <xdr:rowOff>0</xdr:rowOff>
    </xdr:to>
    <xdr:sp macro="" textlink="">
      <xdr:nvSpPr>
        <xdr:cNvPr id="4" name="Rectangle 34">
          <a:extLst>
            <a:ext uri="{FF2B5EF4-FFF2-40B4-BE49-F238E27FC236}">
              <a16:creationId xmlns:a16="http://schemas.microsoft.com/office/drawing/2014/main" id="{00000000-0008-0000-0200-0000F4C00000}"/>
            </a:ext>
          </a:extLst>
        </xdr:cNvPr>
        <xdr:cNvSpPr>
          <a:spLocks noChangeArrowheads="1"/>
        </xdr:cNvSpPr>
      </xdr:nvSpPr>
      <xdr:spPr bwMode="auto">
        <a:xfrm>
          <a:off x="466725" y="5067300"/>
          <a:ext cx="0" cy="0"/>
        </a:xfrm>
        <a:prstGeom prst="rect">
          <a:avLst/>
        </a:prstGeom>
        <a:solidFill>
          <a:srgbClr val="FFFFFF"/>
        </a:solidFill>
        <a:ln w="9525">
          <a:solidFill>
            <a:srgbClr val="000000"/>
          </a:solidFill>
          <a:miter lim="800000"/>
          <a:headEnd/>
          <a:tailEnd/>
        </a:ln>
      </xdr:spPr>
    </xdr:sp>
    <xdr:clientData/>
  </xdr:twoCellAnchor>
  <xdr:twoCellAnchor>
    <xdr:from>
      <xdr:col>0</xdr:col>
      <xdr:colOff>733425</xdr:colOff>
      <xdr:row>28</xdr:row>
      <xdr:rowOff>0</xdr:rowOff>
    </xdr:from>
    <xdr:to>
      <xdr:col>0</xdr:col>
      <xdr:colOff>276225</xdr:colOff>
      <xdr:row>28</xdr:row>
      <xdr:rowOff>0</xdr:rowOff>
    </xdr:to>
    <xdr:sp macro="" textlink="">
      <xdr:nvSpPr>
        <xdr:cNvPr id="5" name="Rectangle 36">
          <a:extLst>
            <a:ext uri="{FF2B5EF4-FFF2-40B4-BE49-F238E27FC236}">
              <a16:creationId xmlns:a16="http://schemas.microsoft.com/office/drawing/2014/main" id="{00000000-0008-0000-0200-0000F5C00000}"/>
            </a:ext>
          </a:extLst>
        </xdr:cNvPr>
        <xdr:cNvSpPr>
          <a:spLocks noChangeArrowheads="1"/>
        </xdr:cNvSpPr>
      </xdr:nvSpPr>
      <xdr:spPr bwMode="auto">
        <a:xfrm>
          <a:off x="466725" y="5067300"/>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28</xdr:row>
      <xdr:rowOff>0</xdr:rowOff>
    </xdr:from>
    <xdr:to>
      <xdr:col>1</xdr:col>
      <xdr:colOff>276225</xdr:colOff>
      <xdr:row>28</xdr:row>
      <xdr:rowOff>0</xdr:rowOff>
    </xdr:to>
    <xdr:sp macro="" textlink="">
      <xdr:nvSpPr>
        <xdr:cNvPr id="6" name="Rectangle 49">
          <a:extLst>
            <a:ext uri="{FF2B5EF4-FFF2-40B4-BE49-F238E27FC236}">
              <a16:creationId xmlns:a16="http://schemas.microsoft.com/office/drawing/2014/main" id="{00000000-0008-0000-0200-0000F6C00000}"/>
            </a:ext>
          </a:extLst>
        </xdr:cNvPr>
        <xdr:cNvSpPr>
          <a:spLocks noChangeArrowheads="1"/>
        </xdr:cNvSpPr>
      </xdr:nvSpPr>
      <xdr:spPr bwMode="auto">
        <a:xfrm>
          <a:off x="933450" y="5067300"/>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733425</xdr:colOff>
      <xdr:row>28</xdr:row>
      <xdr:rowOff>0</xdr:rowOff>
    </xdr:from>
    <xdr:to>
      <xdr:col>1</xdr:col>
      <xdr:colOff>276225</xdr:colOff>
      <xdr:row>28</xdr:row>
      <xdr:rowOff>0</xdr:rowOff>
    </xdr:to>
    <xdr:sp macro="" textlink="">
      <xdr:nvSpPr>
        <xdr:cNvPr id="7" name="Rectangle 51">
          <a:extLst>
            <a:ext uri="{FF2B5EF4-FFF2-40B4-BE49-F238E27FC236}">
              <a16:creationId xmlns:a16="http://schemas.microsoft.com/office/drawing/2014/main" id="{00000000-0008-0000-0200-0000F7C00000}"/>
            </a:ext>
          </a:extLst>
        </xdr:cNvPr>
        <xdr:cNvSpPr>
          <a:spLocks noChangeArrowheads="1"/>
        </xdr:cNvSpPr>
      </xdr:nvSpPr>
      <xdr:spPr bwMode="auto">
        <a:xfrm>
          <a:off x="933450" y="5067300"/>
          <a:ext cx="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8" name="Rectangle 53">
          <a:extLst>
            <a:ext uri="{FF2B5EF4-FFF2-40B4-BE49-F238E27FC236}">
              <a16:creationId xmlns:a16="http://schemas.microsoft.com/office/drawing/2014/main" id="{00000000-0008-0000-0200-0000F8C00000}"/>
            </a:ext>
          </a:extLst>
        </xdr:cNvPr>
        <xdr:cNvSpPr>
          <a:spLocks noChangeArrowheads="1"/>
        </xdr:cNvSpPr>
      </xdr:nvSpPr>
      <xdr:spPr bwMode="auto">
        <a:xfrm>
          <a:off x="1428750" y="506730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9" name="Rectangle 54">
          <a:extLst>
            <a:ext uri="{FF2B5EF4-FFF2-40B4-BE49-F238E27FC236}">
              <a16:creationId xmlns:a16="http://schemas.microsoft.com/office/drawing/2014/main" id="{00000000-0008-0000-0200-0000F9C00000}"/>
            </a:ext>
          </a:extLst>
        </xdr:cNvPr>
        <xdr:cNvSpPr>
          <a:spLocks noChangeArrowheads="1"/>
        </xdr:cNvSpPr>
      </xdr:nvSpPr>
      <xdr:spPr bwMode="auto">
        <a:xfrm>
          <a:off x="1428750" y="506730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10" name="Rectangle 55">
          <a:extLst>
            <a:ext uri="{FF2B5EF4-FFF2-40B4-BE49-F238E27FC236}">
              <a16:creationId xmlns:a16="http://schemas.microsoft.com/office/drawing/2014/main" id="{00000000-0008-0000-0200-0000FAC00000}"/>
            </a:ext>
          </a:extLst>
        </xdr:cNvPr>
        <xdr:cNvSpPr>
          <a:spLocks noChangeArrowheads="1"/>
        </xdr:cNvSpPr>
      </xdr:nvSpPr>
      <xdr:spPr bwMode="auto">
        <a:xfrm>
          <a:off x="1428750" y="5067300"/>
          <a:ext cx="152400" cy="0"/>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28</xdr:row>
      <xdr:rowOff>0</xdr:rowOff>
    </xdr:from>
    <xdr:to>
      <xdr:col>3</xdr:col>
      <xdr:colOff>152400</xdr:colOff>
      <xdr:row>28</xdr:row>
      <xdr:rowOff>0</xdr:rowOff>
    </xdr:to>
    <xdr:sp macro="" textlink="">
      <xdr:nvSpPr>
        <xdr:cNvPr id="11" name="Rectangle 56">
          <a:extLst>
            <a:ext uri="{FF2B5EF4-FFF2-40B4-BE49-F238E27FC236}">
              <a16:creationId xmlns:a16="http://schemas.microsoft.com/office/drawing/2014/main" id="{00000000-0008-0000-0200-0000FBC00000}"/>
            </a:ext>
          </a:extLst>
        </xdr:cNvPr>
        <xdr:cNvSpPr>
          <a:spLocks noChangeArrowheads="1"/>
        </xdr:cNvSpPr>
      </xdr:nvSpPr>
      <xdr:spPr bwMode="auto">
        <a:xfrm>
          <a:off x="1428750" y="5067300"/>
          <a:ext cx="152400" cy="0"/>
        </a:xfrm>
        <a:prstGeom prst="rect">
          <a:avLst/>
        </a:prstGeom>
        <a:solidFill>
          <a:srgbClr val="FFFFFF"/>
        </a:solidFill>
        <a:ln w="9525">
          <a:solidFill>
            <a:srgbClr val="000000"/>
          </a:solidFill>
          <a:miter lim="800000"/>
          <a:headEnd/>
          <a:tailEnd/>
        </a:ln>
      </xdr:spPr>
    </xdr:sp>
    <xdr:clientData/>
  </xdr:twoCellAnchor>
  <xdr:twoCellAnchor>
    <xdr:from>
      <xdr:col>7</xdr:col>
      <xdr:colOff>771525</xdr:colOff>
      <xdr:row>28</xdr:row>
      <xdr:rowOff>0</xdr:rowOff>
    </xdr:from>
    <xdr:to>
      <xdr:col>8</xdr:col>
      <xdr:colOff>742950</xdr:colOff>
      <xdr:row>28</xdr:row>
      <xdr:rowOff>0</xdr:rowOff>
    </xdr:to>
    <xdr:sp macro="" textlink="">
      <xdr:nvSpPr>
        <xdr:cNvPr id="12" name="Line 58">
          <a:extLst>
            <a:ext uri="{FF2B5EF4-FFF2-40B4-BE49-F238E27FC236}">
              <a16:creationId xmlns:a16="http://schemas.microsoft.com/office/drawing/2014/main" id="{00000000-0008-0000-0200-0000FCC00000}"/>
            </a:ext>
          </a:extLst>
        </xdr:cNvPr>
        <xdr:cNvSpPr>
          <a:spLocks noChangeShapeType="1"/>
        </xdr:cNvSpPr>
      </xdr:nvSpPr>
      <xdr:spPr bwMode="auto">
        <a:xfrm>
          <a:off x="4676775" y="5067300"/>
          <a:ext cx="857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3" name="Line 62">
          <a:extLst>
            <a:ext uri="{FF2B5EF4-FFF2-40B4-BE49-F238E27FC236}">
              <a16:creationId xmlns:a16="http://schemas.microsoft.com/office/drawing/2014/main" id="{00000000-0008-0000-0200-0000FDC0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4" name="Line 63">
          <a:extLst>
            <a:ext uri="{FF2B5EF4-FFF2-40B4-BE49-F238E27FC236}">
              <a16:creationId xmlns:a16="http://schemas.microsoft.com/office/drawing/2014/main" id="{00000000-0008-0000-0200-0000FEC0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5" name="Line 64">
          <a:extLst>
            <a:ext uri="{FF2B5EF4-FFF2-40B4-BE49-F238E27FC236}">
              <a16:creationId xmlns:a16="http://schemas.microsoft.com/office/drawing/2014/main" id="{00000000-0008-0000-0200-0000FFC0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6" name="Line 65">
          <a:extLst>
            <a:ext uri="{FF2B5EF4-FFF2-40B4-BE49-F238E27FC236}">
              <a16:creationId xmlns:a16="http://schemas.microsoft.com/office/drawing/2014/main" id="{00000000-0008-0000-0200-000000C1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7" name="Line 66">
          <a:extLst>
            <a:ext uri="{FF2B5EF4-FFF2-40B4-BE49-F238E27FC236}">
              <a16:creationId xmlns:a16="http://schemas.microsoft.com/office/drawing/2014/main" id="{00000000-0008-0000-0200-000001C1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8" name="Line 67">
          <a:extLst>
            <a:ext uri="{FF2B5EF4-FFF2-40B4-BE49-F238E27FC236}">
              <a16:creationId xmlns:a16="http://schemas.microsoft.com/office/drawing/2014/main" id="{00000000-0008-0000-0200-000002C1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19" name="Line 69">
          <a:extLst>
            <a:ext uri="{FF2B5EF4-FFF2-40B4-BE49-F238E27FC236}">
              <a16:creationId xmlns:a16="http://schemas.microsoft.com/office/drawing/2014/main" id="{00000000-0008-0000-0200-000003C1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1000125</xdr:colOff>
      <xdr:row>28</xdr:row>
      <xdr:rowOff>0</xdr:rowOff>
    </xdr:from>
    <xdr:to>
      <xdr:col>4</xdr:col>
      <xdr:colOff>371475</xdr:colOff>
      <xdr:row>28</xdr:row>
      <xdr:rowOff>0</xdr:rowOff>
    </xdr:to>
    <xdr:sp macro="" textlink="">
      <xdr:nvSpPr>
        <xdr:cNvPr id="20" name="Line 70">
          <a:extLst>
            <a:ext uri="{FF2B5EF4-FFF2-40B4-BE49-F238E27FC236}">
              <a16:creationId xmlns:a16="http://schemas.microsoft.com/office/drawing/2014/main" id="{00000000-0008-0000-0200-000004C10000}"/>
            </a:ext>
          </a:extLst>
        </xdr:cNvPr>
        <xdr:cNvSpPr>
          <a:spLocks noChangeShapeType="1"/>
        </xdr:cNvSpPr>
      </xdr:nvSpPr>
      <xdr:spPr bwMode="auto">
        <a:xfrm>
          <a:off x="2295525" y="5067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561975</xdr:colOff>
      <xdr:row>7</xdr:row>
      <xdr:rowOff>19050</xdr:rowOff>
    </xdr:from>
    <xdr:to>
      <xdr:col>11</xdr:col>
      <xdr:colOff>866775</xdr:colOff>
      <xdr:row>10</xdr:row>
      <xdr:rowOff>161925</xdr:rowOff>
    </xdr:to>
    <xdr:sp macro="" textlink="">
      <xdr:nvSpPr>
        <xdr:cNvPr id="21" name="Text Box 78">
          <a:extLst>
            <a:ext uri="{FF2B5EF4-FFF2-40B4-BE49-F238E27FC236}">
              <a16:creationId xmlns:a16="http://schemas.microsoft.com/office/drawing/2014/main" id="{00000000-0008-0000-0200-00004E900000}"/>
            </a:ext>
          </a:extLst>
        </xdr:cNvPr>
        <xdr:cNvSpPr txBox="1">
          <a:spLocks noChangeArrowheads="1"/>
        </xdr:cNvSpPr>
      </xdr:nvSpPr>
      <xdr:spPr bwMode="auto">
        <a:xfrm>
          <a:off x="7210425" y="1524000"/>
          <a:ext cx="1104900" cy="714375"/>
        </a:xfrm>
        <a:prstGeom prst="rect">
          <a:avLst/>
        </a:prstGeom>
        <a:solidFill>
          <a:srgbClr val="FFFFFF"/>
        </a:solidFill>
        <a:ln w="76200" cmpd="tri">
          <a:solidFill>
            <a:srgbClr val="000000"/>
          </a:solidFill>
          <a:miter lim="800000"/>
          <a:headEnd/>
          <a:tailEnd/>
        </a:ln>
      </xdr:spPr>
      <xdr:txBody>
        <a:bodyPr vertOverflow="clip" wrap="square" lIns="91440" tIns="45720" rIns="91440" bIns="45720" anchor="t" upright="1"/>
        <a:lstStyle/>
        <a:p>
          <a:pPr algn="ctr" rtl="0">
            <a:defRPr sz="1000"/>
          </a:pPr>
          <a:r>
            <a:rPr lang="es-MX" sz="1200" b="1" i="0" strike="noStrike">
              <a:solidFill>
                <a:srgbClr val="000000"/>
              </a:solidFill>
              <a:latin typeface="Verdana" pitchFamily="34" charset="0"/>
            </a:rPr>
            <a:t>Booth</a:t>
          </a:r>
          <a:r>
            <a:rPr lang="es-MX" sz="1200" b="1" i="0" strike="noStrike" baseline="0">
              <a:solidFill>
                <a:srgbClr val="000000"/>
              </a:solidFill>
              <a:latin typeface="Verdana" pitchFamily="34" charset="0"/>
            </a:rPr>
            <a:t> No.</a:t>
          </a:r>
          <a:endParaRPr lang="es-MX" sz="1200" b="1" i="0" strike="noStrike">
            <a:solidFill>
              <a:srgbClr val="000000"/>
            </a:solidFill>
            <a:latin typeface="Verdana" pitchFamily="34" charset="0"/>
          </a:endParaRPr>
        </a:p>
      </xdr:txBody>
    </xdr:sp>
    <xdr:clientData/>
  </xdr:twoCellAnchor>
  <xdr:twoCellAnchor editAs="oneCell">
    <xdr:from>
      <xdr:col>0</xdr:col>
      <xdr:colOff>47626</xdr:colOff>
      <xdr:row>0</xdr:row>
      <xdr:rowOff>33640</xdr:rowOff>
    </xdr:from>
    <xdr:to>
      <xdr:col>2</xdr:col>
      <xdr:colOff>39344</xdr:colOff>
      <xdr:row>3</xdr:row>
      <xdr:rowOff>237921</xdr:rowOff>
    </xdr:to>
    <xdr:pic>
      <xdr:nvPicPr>
        <xdr:cNvPr id="22" name="21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33640"/>
          <a:ext cx="1314450" cy="65195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3175" cap="flat" cmpd="sng" algn="ctr">
          <a:solidFill>
            <a:srgbClr val="000000"/>
          </a:solidFill>
          <a:prstDash val="sysDot"/>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3175" cap="flat" cmpd="sng" algn="ctr">
          <a:solidFill>
            <a:srgbClr val="000000"/>
          </a:solidFill>
          <a:prstDash val="sysDot"/>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1"/>
  <sheetViews>
    <sheetView view="pageLayout" topLeftCell="A16" zoomScaleNormal="100" workbookViewId="0">
      <selection activeCell="F79" sqref="F79:I79"/>
    </sheetView>
  </sheetViews>
  <sheetFormatPr baseColWidth="10" defaultRowHeight="10.5"/>
  <cols>
    <col min="1" max="2" width="6.7109375" style="39" customWidth="1"/>
    <col min="3" max="3" width="7" style="40" customWidth="1"/>
    <col min="4" max="4" width="6.85546875" style="39" customWidth="1"/>
    <col min="5" max="5" width="5.5703125" style="1" customWidth="1"/>
    <col min="6" max="6" width="9.140625" style="37" customWidth="1"/>
    <col min="7" max="7" width="13.85546875" style="39" customWidth="1"/>
    <col min="8" max="8" width="12.5703125" style="39" customWidth="1"/>
    <col min="9" max="9" width="7.28515625" style="39" customWidth="1"/>
    <col min="10" max="10" width="12" style="39" customWidth="1"/>
    <col min="11" max="11" width="11.42578125" style="39" customWidth="1"/>
    <col min="12" max="12" width="34.42578125" style="39" customWidth="1"/>
    <col min="13" max="13" width="1.140625" style="39" customWidth="1"/>
    <col min="14" max="15" width="11.42578125" style="41"/>
    <col min="16" max="256" width="11.42578125" style="39"/>
    <col min="257" max="258" width="6.7109375" style="39" customWidth="1"/>
    <col min="259" max="259" width="7" style="39" customWidth="1"/>
    <col min="260" max="260" width="6.85546875" style="39" customWidth="1"/>
    <col min="261" max="261" width="5.5703125" style="39" customWidth="1"/>
    <col min="262" max="262" width="9.140625" style="39" customWidth="1"/>
    <col min="263" max="263" width="13.85546875" style="39" customWidth="1"/>
    <col min="264" max="264" width="12.5703125" style="39" customWidth="1"/>
    <col min="265" max="265" width="7.28515625" style="39" customWidth="1"/>
    <col min="266" max="266" width="12" style="39" customWidth="1"/>
    <col min="267" max="267" width="11.42578125" style="39" customWidth="1"/>
    <col min="268" max="268" width="34.42578125" style="39" customWidth="1"/>
    <col min="269" max="269" width="1.140625" style="39" customWidth="1"/>
    <col min="270" max="512" width="11.42578125" style="39"/>
    <col min="513" max="514" width="6.7109375" style="39" customWidth="1"/>
    <col min="515" max="515" width="7" style="39" customWidth="1"/>
    <col min="516" max="516" width="6.85546875" style="39" customWidth="1"/>
    <col min="517" max="517" width="5.5703125" style="39" customWidth="1"/>
    <col min="518" max="518" width="9.140625" style="39" customWidth="1"/>
    <col min="519" max="519" width="13.85546875" style="39" customWidth="1"/>
    <col min="520" max="520" width="12.5703125" style="39" customWidth="1"/>
    <col min="521" max="521" width="7.28515625" style="39" customWidth="1"/>
    <col min="522" max="522" width="12" style="39" customWidth="1"/>
    <col min="523" max="523" width="11.42578125" style="39" customWidth="1"/>
    <col min="524" max="524" width="34.42578125" style="39" customWidth="1"/>
    <col min="525" max="525" width="1.140625" style="39" customWidth="1"/>
    <col min="526" max="768" width="11.42578125" style="39"/>
    <col min="769" max="770" width="6.7109375" style="39" customWidth="1"/>
    <col min="771" max="771" width="7" style="39" customWidth="1"/>
    <col min="772" max="772" width="6.85546875" style="39" customWidth="1"/>
    <col min="773" max="773" width="5.5703125" style="39" customWidth="1"/>
    <col min="774" max="774" width="9.140625" style="39" customWidth="1"/>
    <col min="775" max="775" width="13.85546875" style="39" customWidth="1"/>
    <col min="776" max="776" width="12.5703125" style="39" customWidth="1"/>
    <col min="777" max="777" width="7.28515625" style="39" customWidth="1"/>
    <col min="778" max="778" width="12" style="39" customWidth="1"/>
    <col min="779" max="779" width="11.42578125" style="39" customWidth="1"/>
    <col min="780" max="780" width="34.42578125" style="39" customWidth="1"/>
    <col min="781" max="781" width="1.140625" style="39" customWidth="1"/>
    <col min="782" max="1024" width="11.42578125" style="39"/>
    <col min="1025" max="1026" width="6.7109375" style="39" customWidth="1"/>
    <col min="1027" max="1027" width="7" style="39" customWidth="1"/>
    <col min="1028" max="1028" width="6.85546875" style="39" customWidth="1"/>
    <col min="1029" max="1029" width="5.5703125" style="39" customWidth="1"/>
    <col min="1030" max="1030" width="9.140625" style="39" customWidth="1"/>
    <col min="1031" max="1031" width="13.85546875" style="39" customWidth="1"/>
    <col min="1032" max="1032" width="12.5703125" style="39" customWidth="1"/>
    <col min="1033" max="1033" width="7.28515625" style="39" customWidth="1"/>
    <col min="1034" max="1034" width="12" style="39" customWidth="1"/>
    <col min="1035" max="1035" width="11.42578125" style="39" customWidth="1"/>
    <col min="1036" max="1036" width="34.42578125" style="39" customWidth="1"/>
    <col min="1037" max="1037" width="1.140625" style="39" customWidth="1"/>
    <col min="1038" max="1280" width="11.42578125" style="39"/>
    <col min="1281" max="1282" width="6.7109375" style="39" customWidth="1"/>
    <col min="1283" max="1283" width="7" style="39" customWidth="1"/>
    <col min="1284" max="1284" width="6.85546875" style="39" customWidth="1"/>
    <col min="1285" max="1285" width="5.5703125" style="39" customWidth="1"/>
    <col min="1286" max="1286" width="9.140625" style="39" customWidth="1"/>
    <col min="1287" max="1287" width="13.85546875" style="39" customWidth="1"/>
    <col min="1288" max="1288" width="12.5703125" style="39" customWidth="1"/>
    <col min="1289" max="1289" width="7.28515625" style="39" customWidth="1"/>
    <col min="1290" max="1290" width="12" style="39" customWidth="1"/>
    <col min="1291" max="1291" width="11.42578125" style="39" customWidth="1"/>
    <col min="1292" max="1292" width="34.42578125" style="39" customWidth="1"/>
    <col min="1293" max="1293" width="1.140625" style="39" customWidth="1"/>
    <col min="1294" max="1536" width="11.42578125" style="39"/>
    <col min="1537" max="1538" width="6.7109375" style="39" customWidth="1"/>
    <col min="1539" max="1539" width="7" style="39" customWidth="1"/>
    <col min="1540" max="1540" width="6.85546875" style="39" customWidth="1"/>
    <col min="1541" max="1541" width="5.5703125" style="39" customWidth="1"/>
    <col min="1542" max="1542" width="9.140625" style="39" customWidth="1"/>
    <col min="1543" max="1543" width="13.85546875" style="39" customWidth="1"/>
    <col min="1544" max="1544" width="12.5703125" style="39" customWidth="1"/>
    <col min="1545" max="1545" width="7.28515625" style="39" customWidth="1"/>
    <col min="1546" max="1546" width="12" style="39" customWidth="1"/>
    <col min="1547" max="1547" width="11.42578125" style="39" customWidth="1"/>
    <col min="1548" max="1548" width="34.42578125" style="39" customWidth="1"/>
    <col min="1549" max="1549" width="1.140625" style="39" customWidth="1"/>
    <col min="1550" max="1792" width="11.42578125" style="39"/>
    <col min="1793" max="1794" width="6.7109375" style="39" customWidth="1"/>
    <col min="1795" max="1795" width="7" style="39" customWidth="1"/>
    <col min="1796" max="1796" width="6.85546875" style="39" customWidth="1"/>
    <col min="1797" max="1797" width="5.5703125" style="39" customWidth="1"/>
    <col min="1798" max="1798" width="9.140625" style="39" customWidth="1"/>
    <col min="1799" max="1799" width="13.85546875" style="39" customWidth="1"/>
    <col min="1800" max="1800" width="12.5703125" style="39" customWidth="1"/>
    <col min="1801" max="1801" width="7.28515625" style="39" customWidth="1"/>
    <col min="1802" max="1802" width="12" style="39" customWidth="1"/>
    <col min="1803" max="1803" width="11.42578125" style="39" customWidth="1"/>
    <col min="1804" max="1804" width="34.42578125" style="39" customWidth="1"/>
    <col min="1805" max="1805" width="1.140625" style="39" customWidth="1"/>
    <col min="1806" max="2048" width="11.42578125" style="39"/>
    <col min="2049" max="2050" width="6.7109375" style="39" customWidth="1"/>
    <col min="2051" max="2051" width="7" style="39" customWidth="1"/>
    <col min="2052" max="2052" width="6.85546875" style="39" customWidth="1"/>
    <col min="2053" max="2053" width="5.5703125" style="39" customWidth="1"/>
    <col min="2054" max="2054" width="9.140625" style="39" customWidth="1"/>
    <col min="2055" max="2055" width="13.85546875" style="39" customWidth="1"/>
    <col min="2056" max="2056" width="12.5703125" style="39" customWidth="1"/>
    <col min="2057" max="2057" width="7.28515625" style="39" customWidth="1"/>
    <col min="2058" max="2058" width="12" style="39" customWidth="1"/>
    <col min="2059" max="2059" width="11.42578125" style="39" customWidth="1"/>
    <col min="2060" max="2060" width="34.42578125" style="39" customWidth="1"/>
    <col min="2061" max="2061" width="1.140625" style="39" customWidth="1"/>
    <col min="2062" max="2304" width="11.42578125" style="39"/>
    <col min="2305" max="2306" width="6.7109375" style="39" customWidth="1"/>
    <col min="2307" max="2307" width="7" style="39" customWidth="1"/>
    <col min="2308" max="2308" width="6.85546875" style="39" customWidth="1"/>
    <col min="2309" max="2309" width="5.5703125" style="39" customWidth="1"/>
    <col min="2310" max="2310" width="9.140625" style="39" customWidth="1"/>
    <col min="2311" max="2311" width="13.85546875" style="39" customWidth="1"/>
    <col min="2312" max="2312" width="12.5703125" style="39" customWidth="1"/>
    <col min="2313" max="2313" width="7.28515625" style="39" customWidth="1"/>
    <col min="2314" max="2314" width="12" style="39" customWidth="1"/>
    <col min="2315" max="2315" width="11.42578125" style="39" customWidth="1"/>
    <col min="2316" max="2316" width="34.42578125" style="39" customWidth="1"/>
    <col min="2317" max="2317" width="1.140625" style="39" customWidth="1"/>
    <col min="2318" max="2560" width="11.42578125" style="39"/>
    <col min="2561" max="2562" width="6.7109375" style="39" customWidth="1"/>
    <col min="2563" max="2563" width="7" style="39" customWidth="1"/>
    <col min="2564" max="2564" width="6.85546875" style="39" customWidth="1"/>
    <col min="2565" max="2565" width="5.5703125" style="39" customWidth="1"/>
    <col min="2566" max="2566" width="9.140625" style="39" customWidth="1"/>
    <col min="2567" max="2567" width="13.85546875" style="39" customWidth="1"/>
    <col min="2568" max="2568" width="12.5703125" style="39" customWidth="1"/>
    <col min="2569" max="2569" width="7.28515625" style="39" customWidth="1"/>
    <col min="2570" max="2570" width="12" style="39" customWidth="1"/>
    <col min="2571" max="2571" width="11.42578125" style="39" customWidth="1"/>
    <col min="2572" max="2572" width="34.42578125" style="39" customWidth="1"/>
    <col min="2573" max="2573" width="1.140625" style="39" customWidth="1"/>
    <col min="2574" max="2816" width="11.42578125" style="39"/>
    <col min="2817" max="2818" width="6.7109375" style="39" customWidth="1"/>
    <col min="2819" max="2819" width="7" style="39" customWidth="1"/>
    <col min="2820" max="2820" width="6.85546875" style="39" customWidth="1"/>
    <col min="2821" max="2821" width="5.5703125" style="39" customWidth="1"/>
    <col min="2822" max="2822" width="9.140625" style="39" customWidth="1"/>
    <col min="2823" max="2823" width="13.85546875" style="39" customWidth="1"/>
    <col min="2824" max="2824" width="12.5703125" style="39" customWidth="1"/>
    <col min="2825" max="2825" width="7.28515625" style="39" customWidth="1"/>
    <col min="2826" max="2826" width="12" style="39" customWidth="1"/>
    <col min="2827" max="2827" width="11.42578125" style="39" customWidth="1"/>
    <col min="2828" max="2828" width="34.42578125" style="39" customWidth="1"/>
    <col min="2829" max="2829" width="1.140625" style="39" customWidth="1"/>
    <col min="2830" max="3072" width="11.42578125" style="39"/>
    <col min="3073" max="3074" width="6.7109375" style="39" customWidth="1"/>
    <col min="3075" max="3075" width="7" style="39" customWidth="1"/>
    <col min="3076" max="3076" width="6.85546875" style="39" customWidth="1"/>
    <col min="3077" max="3077" width="5.5703125" style="39" customWidth="1"/>
    <col min="3078" max="3078" width="9.140625" style="39" customWidth="1"/>
    <col min="3079" max="3079" width="13.85546875" style="39" customWidth="1"/>
    <col min="3080" max="3080" width="12.5703125" style="39" customWidth="1"/>
    <col min="3081" max="3081" width="7.28515625" style="39" customWidth="1"/>
    <col min="3082" max="3082" width="12" style="39" customWidth="1"/>
    <col min="3083" max="3083" width="11.42578125" style="39" customWidth="1"/>
    <col min="3084" max="3084" width="34.42578125" style="39" customWidth="1"/>
    <col min="3085" max="3085" width="1.140625" style="39" customWidth="1"/>
    <col min="3086" max="3328" width="11.42578125" style="39"/>
    <col min="3329" max="3330" width="6.7109375" style="39" customWidth="1"/>
    <col min="3331" max="3331" width="7" style="39" customWidth="1"/>
    <col min="3332" max="3332" width="6.85546875" style="39" customWidth="1"/>
    <col min="3333" max="3333" width="5.5703125" style="39" customWidth="1"/>
    <col min="3334" max="3334" width="9.140625" style="39" customWidth="1"/>
    <col min="3335" max="3335" width="13.85546875" style="39" customWidth="1"/>
    <col min="3336" max="3336" width="12.5703125" style="39" customWidth="1"/>
    <col min="3337" max="3337" width="7.28515625" style="39" customWidth="1"/>
    <col min="3338" max="3338" width="12" style="39" customWidth="1"/>
    <col min="3339" max="3339" width="11.42578125" style="39" customWidth="1"/>
    <col min="3340" max="3340" width="34.42578125" style="39" customWidth="1"/>
    <col min="3341" max="3341" width="1.140625" style="39" customWidth="1"/>
    <col min="3342" max="3584" width="11.42578125" style="39"/>
    <col min="3585" max="3586" width="6.7109375" style="39" customWidth="1"/>
    <col min="3587" max="3587" width="7" style="39" customWidth="1"/>
    <col min="3588" max="3588" width="6.85546875" style="39" customWidth="1"/>
    <col min="3589" max="3589" width="5.5703125" style="39" customWidth="1"/>
    <col min="3590" max="3590" width="9.140625" style="39" customWidth="1"/>
    <col min="3591" max="3591" width="13.85546875" style="39" customWidth="1"/>
    <col min="3592" max="3592" width="12.5703125" style="39" customWidth="1"/>
    <col min="3593" max="3593" width="7.28515625" style="39" customWidth="1"/>
    <col min="3594" max="3594" width="12" style="39" customWidth="1"/>
    <col min="3595" max="3595" width="11.42578125" style="39" customWidth="1"/>
    <col min="3596" max="3596" width="34.42578125" style="39" customWidth="1"/>
    <col min="3597" max="3597" width="1.140625" style="39" customWidth="1"/>
    <col min="3598" max="3840" width="11.42578125" style="39"/>
    <col min="3841" max="3842" width="6.7109375" style="39" customWidth="1"/>
    <col min="3843" max="3843" width="7" style="39" customWidth="1"/>
    <col min="3844" max="3844" width="6.85546875" style="39" customWidth="1"/>
    <col min="3845" max="3845" width="5.5703125" style="39" customWidth="1"/>
    <col min="3846" max="3846" width="9.140625" style="39" customWidth="1"/>
    <col min="3847" max="3847" width="13.85546875" style="39" customWidth="1"/>
    <col min="3848" max="3848" width="12.5703125" style="39" customWidth="1"/>
    <col min="3849" max="3849" width="7.28515625" style="39" customWidth="1"/>
    <col min="3850" max="3850" width="12" style="39" customWidth="1"/>
    <col min="3851" max="3851" width="11.42578125" style="39" customWidth="1"/>
    <col min="3852" max="3852" width="34.42578125" style="39" customWidth="1"/>
    <col min="3853" max="3853" width="1.140625" style="39" customWidth="1"/>
    <col min="3854" max="4096" width="11.42578125" style="39"/>
    <col min="4097" max="4098" width="6.7109375" style="39" customWidth="1"/>
    <col min="4099" max="4099" width="7" style="39" customWidth="1"/>
    <col min="4100" max="4100" width="6.85546875" style="39" customWidth="1"/>
    <col min="4101" max="4101" width="5.5703125" style="39" customWidth="1"/>
    <col min="4102" max="4102" width="9.140625" style="39" customWidth="1"/>
    <col min="4103" max="4103" width="13.85546875" style="39" customWidth="1"/>
    <col min="4104" max="4104" width="12.5703125" style="39" customWidth="1"/>
    <col min="4105" max="4105" width="7.28515625" style="39" customWidth="1"/>
    <col min="4106" max="4106" width="12" style="39" customWidth="1"/>
    <col min="4107" max="4107" width="11.42578125" style="39" customWidth="1"/>
    <col min="4108" max="4108" width="34.42578125" style="39" customWidth="1"/>
    <col min="4109" max="4109" width="1.140625" style="39" customWidth="1"/>
    <col min="4110" max="4352" width="11.42578125" style="39"/>
    <col min="4353" max="4354" width="6.7109375" style="39" customWidth="1"/>
    <col min="4355" max="4355" width="7" style="39" customWidth="1"/>
    <col min="4356" max="4356" width="6.85546875" style="39" customWidth="1"/>
    <col min="4357" max="4357" width="5.5703125" style="39" customWidth="1"/>
    <col min="4358" max="4358" width="9.140625" style="39" customWidth="1"/>
    <col min="4359" max="4359" width="13.85546875" style="39" customWidth="1"/>
    <col min="4360" max="4360" width="12.5703125" style="39" customWidth="1"/>
    <col min="4361" max="4361" width="7.28515625" style="39" customWidth="1"/>
    <col min="4362" max="4362" width="12" style="39" customWidth="1"/>
    <col min="4363" max="4363" width="11.42578125" style="39" customWidth="1"/>
    <col min="4364" max="4364" width="34.42578125" style="39" customWidth="1"/>
    <col min="4365" max="4365" width="1.140625" style="39" customWidth="1"/>
    <col min="4366" max="4608" width="11.42578125" style="39"/>
    <col min="4609" max="4610" width="6.7109375" style="39" customWidth="1"/>
    <col min="4611" max="4611" width="7" style="39" customWidth="1"/>
    <col min="4612" max="4612" width="6.85546875" style="39" customWidth="1"/>
    <col min="4613" max="4613" width="5.5703125" style="39" customWidth="1"/>
    <col min="4614" max="4614" width="9.140625" style="39" customWidth="1"/>
    <col min="4615" max="4615" width="13.85546875" style="39" customWidth="1"/>
    <col min="4616" max="4616" width="12.5703125" style="39" customWidth="1"/>
    <col min="4617" max="4617" width="7.28515625" style="39" customWidth="1"/>
    <col min="4618" max="4618" width="12" style="39" customWidth="1"/>
    <col min="4619" max="4619" width="11.42578125" style="39" customWidth="1"/>
    <col min="4620" max="4620" width="34.42578125" style="39" customWidth="1"/>
    <col min="4621" max="4621" width="1.140625" style="39" customWidth="1"/>
    <col min="4622" max="4864" width="11.42578125" style="39"/>
    <col min="4865" max="4866" width="6.7109375" style="39" customWidth="1"/>
    <col min="4867" max="4867" width="7" style="39" customWidth="1"/>
    <col min="4868" max="4868" width="6.85546875" style="39" customWidth="1"/>
    <col min="4869" max="4869" width="5.5703125" style="39" customWidth="1"/>
    <col min="4870" max="4870" width="9.140625" style="39" customWidth="1"/>
    <col min="4871" max="4871" width="13.85546875" style="39" customWidth="1"/>
    <col min="4872" max="4872" width="12.5703125" style="39" customWidth="1"/>
    <col min="4873" max="4873" width="7.28515625" style="39" customWidth="1"/>
    <col min="4874" max="4874" width="12" style="39" customWidth="1"/>
    <col min="4875" max="4875" width="11.42578125" style="39" customWidth="1"/>
    <col min="4876" max="4876" width="34.42578125" style="39" customWidth="1"/>
    <col min="4877" max="4877" width="1.140625" style="39" customWidth="1"/>
    <col min="4878" max="5120" width="11.42578125" style="39"/>
    <col min="5121" max="5122" width="6.7109375" style="39" customWidth="1"/>
    <col min="5123" max="5123" width="7" style="39" customWidth="1"/>
    <col min="5124" max="5124" width="6.85546875" style="39" customWidth="1"/>
    <col min="5125" max="5125" width="5.5703125" style="39" customWidth="1"/>
    <col min="5126" max="5126" width="9.140625" style="39" customWidth="1"/>
    <col min="5127" max="5127" width="13.85546875" style="39" customWidth="1"/>
    <col min="5128" max="5128" width="12.5703125" style="39" customWidth="1"/>
    <col min="5129" max="5129" width="7.28515625" style="39" customWidth="1"/>
    <col min="5130" max="5130" width="12" style="39" customWidth="1"/>
    <col min="5131" max="5131" width="11.42578125" style="39" customWidth="1"/>
    <col min="5132" max="5132" width="34.42578125" style="39" customWidth="1"/>
    <col min="5133" max="5133" width="1.140625" style="39" customWidth="1"/>
    <col min="5134" max="5376" width="11.42578125" style="39"/>
    <col min="5377" max="5378" width="6.7109375" style="39" customWidth="1"/>
    <col min="5379" max="5379" width="7" style="39" customWidth="1"/>
    <col min="5380" max="5380" width="6.85546875" style="39" customWidth="1"/>
    <col min="5381" max="5381" width="5.5703125" style="39" customWidth="1"/>
    <col min="5382" max="5382" width="9.140625" style="39" customWidth="1"/>
    <col min="5383" max="5383" width="13.85546875" style="39" customWidth="1"/>
    <col min="5384" max="5384" width="12.5703125" style="39" customWidth="1"/>
    <col min="5385" max="5385" width="7.28515625" style="39" customWidth="1"/>
    <col min="5386" max="5386" width="12" style="39" customWidth="1"/>
    <col min="5387" max="5387" width="11.42578125" style="39" customWidth="1"/>
    <col min="5388" max="5388" width="34.42578125" style="39" customWidth="1"/>
    <col min="5389" max="5389" width="1.140625" style="39" customWidth="1"/>
    <col min="5390" max="5632" width="11.42578125" style="39"/>
    <col min="5633" max="5634" width="6.7109375" style="39" customWidth="1"/>
    <col min="5635" max="5635" width="7" style="39" customWidth="1"/>
    <col min="5636" max="5636" width="6.85546875" style="39" customWidth="1"/>
    <col min="5637" max="5637" width="5.5703125" style="39" customWidth="1"/>
    <col min="5638" max="5638" width="9.140625" style="39" customWidth="1"/>
    <col min="5639" max="5639" width="13.85546875" style="39" customWidth="1"/>
    <col min="5640" max="5640" width="12.5703125" style="39" customWidth="1"/>
    <col min="5641" max="5641" width="7.28515625" style="39" customWidth="1"/>
    <col min="5642" max="5642" width="12" style="39" customWidth="1"/>
    <col min="5643" max="5643" width="11.42578125" style="39" customWidth="1"/>
    <col min="5644" max="5644" width="34.42578125" style="39" customWidth="1"/>
    <col min="5645" max="5645" width="1.140625" style="39" customWidth="1"/>
    <col min="5646" max="5888" width="11.42578125" style="39"/>
    <col min="5889" max="5890" width="6.7109375" style="39" customWidth="1"/>
    <col min="5891" max="5891" width="7" style="39" customWidth="1"/>
    <col min="5892" max="5892" width="6.85546875" style="39" customWidth="1"/>
    <col min="5893" max="5893" width="5.5703125" style="39" customWidth="1"/>
    <col min="5894" max="5894" width="9.140625" style="39" customWidth="1"/>
    <col min="5895" max="5895" width="13.85546875" style="39" customWidth="1"/>
    <col min="5896" max="5896" width="12.5703125" style="39" customWidth="1"/>
    <col min="5897" max="5897" width="7.28515625" style="39" customWidth="1"/>
    <col min="5898" max="5898" width="12" style="39" customWidth="1"/>
    <col min="5899" max="5899" width="11.42578125" style="39" customWidth="1"/>
    <col min="5900" max="5900" width="34.42578125" style="39" customWidth="1"/>
    <col min="5901" max="5901" width="1.140625" style="39" customWidth="1"/>
    <col min="5902" max="6144" width="11.42578125" style="39"/>
    <col min="6145" max="6146" width="6.7109375" style="39" customWidth="1"/>
    <col min="6147" max="6147" width="7" style="39" customWidth="1"/>
    <col min="6148" max="6148" width="6.85546875" style="39" customWidth="1"/>
    <col min="6149" max="6149" width="5.5703125" style="39" customWidth="1"/>
    <col min="6150" max="6150" width="9.140625" style="39" customWidth="1"/>
    <col min="6151" max="6151" width="13.85546875" style="39" customWidth="1"/>
    <col min="6152" max="6152" width="12.5703125" style="39" customWidth="1"/>
    <col min="6153" max="6153" width="7.28515625" style="39" customWidth="1"/>
    <col min="6154" max="6154" width="12" style="39" customWidth="1"/>
    <col min="6155" max="6155" width="11.42578125" style="39" customWidth="1"/>
    <col min="6156" max="6156" width="34.42578125" style="39" customWidth="1"/>
    <col min="6157" max="6157" width="1.140625" style="39" customWidth="1"/>
    <col min="6158" max="6400" width="11.42578125" style="39"/>
    <col min="6401" max="6402" width="6.7109375" style="39" customWidth="1"/>
    <col min="6403" max="6403" width="7" style="39" customWidth="1"/>
    <col min="6404" max="6404" width="6.85546875" style="39" customWidth="1"/>
    <col min="6405" max="6405" width="5.5703125" style="39" customWidth="1"/>
    <col min="6406" max="6406" width="9.140625" style="39" customWidth="1"/>
    <col min="6407" max="6407" width="13.85546875" style="39" customWidth="1"/>
    <col min="6408" max="6408" width="12.5703125" style="39" customWidth="1"/>
    <col min="6409" max="6409" width="7.28515625" style="39" customWidth="1"/>
    <col min="6410" max="6410" width="12" style="39" customWidth="1"/>
    <col min="6411" max="6411" width="11.42578125" style="39" customWidth="1"/>
    <col min="6412" max="6412" width="34.42578125" style="39" customWidth="1"/>
    <col min="6413" max="6413" width="1.140625" style="39" customWidth="1"/>
    <col min="6414" max="6656" width="11.42578125" style="39"/>
    <col min="6657" max="6658" width="6.7109375" style="39" customWidth="1"/>
    <col min="6659" max="6659" width="7" style="39" customWidth="1"/>
    <col min="6660" max="6660" width="6.85546875" style="39" customWidth="1"/>
    <col min="6661" max="6661" width="5.5703125" style="39" customWidth="1"/>
    <col min="6662" max="6662" width="9.140625" style="39" customWidth="1"/>
    <col min="6663" max="6663" width="13.85546875" style="39" customWidth="1"/>
    <col min="6664" max="6664" width="12.5703125" style="39" customWidth="1"/>
    <col min="6665" max="6665" width="7.28515625" style="39" customWidth="1"/>
    <col min="6666" max="6666" width="12" style="39" customWidth="1"/>
    <col min="6667" max="6667" width="11.42578125" style="39" customWidth="1"/>
    <col min="6668" max="6668" width="34.42578125" style="39" customWidth="1"/>
    <col min="6669" max="6669" width="1.140625" style="39" customWidth="1"/>
    <col min="6670" max="6912" width="11.42578125" style="39"/>
    <col min="6913" max="6914" width="6.7109375" style="39" customWidth="1"/>
    <col min="6915" max="6915" width="7" style="39" customWidth="1"/>
    <col min="6916" max="6916" width="6.85546875" style="39" customWidth="1"/>
    <col min="6917" max="6917" width="5.5703125" style="39" customWidth="1"/>
    <col min="6918" max="6918" width="9.140625" style="39" customWidth="1"/>
    <col min="6919" max="6919" width="13.85546875" style="39" customWidth="1"/>
    <col min="6920" max="6920" width="12.5703125" style="39" customWidth="1"/>
    <col min="6921" max="6921" width="7.28515625" style="39" customWidth="1"/>
    <col min="6922" max="6922" width="12" style="39" customWidth="1"/>
    <col min="6923" max="6923" width="11.42578125" style="39" customWidth="1"/>
    <col min="6924" max="6924" width="34.42578125" style="39" customWidth="1"/>
    <col min="6925" max="6925" width="1.140625" style="39" customWidth="1"/>
    <col min="6926" max="7168" width="11.42578125" style="39"/>
    <col min="7169" max="7170" width="6.7109375" style="39" customWidth="1"/>
    <col min="7171" max="7171" width="7" style="39" customWidth="1"/>
    <col min="7172" max="7172" width="6.85546875" style="39" customWidth="1"/>
    <col min="7173" max="7173" width="5.5703125" style="39" customWidth="1"/>
    <col min="7174" max="7174" width="9.140625" style="39" customWidth="1"/>
    <col min="7175" max="7175" width="13.85546875" style="39" customWidth="1"/>
    <col min="7176" max="7176" width="12.5703125" style="39" customWidth="1"/>
    <col min="7177" max="7177" width="7.28515625" style="39" customWidth="1"/>
    <col min="7178" max="7178" width="12" style="39" customWidth="1"/>
    <col min="7179" max="7179" width="11.42578125" style="39" customWidth="1"/>
    <col min="7180" max="7180" width="34.42578125" style="39" customWidth="1"/>
    <col min="7181" max="7181" width="1.140625" style="39" customWidth="1"/>
    <col min="7182" max="7424" width="11.42578125" style="39"/>
    <col min="7425" max="7426" width="6.7109375" style="39" customWidth="1"/>
    <col min="7427" max="7427" width="7" style="39" customWidth="1"/>
    <col min="7428" max="7428" width="6.85546875" style="39" customWidth="1"/>
    <col min="7429" max="7429" width="5.5703125" style="39" customWidth="1"/>
    <col min="7430" max="7430" width="9.140625" style="39" customWidth="1"/>
    <col min="7431" max="7431" width="13.85546875" style="39" customWidth="1"/>
    <col min="7432" max="7432" width="12.5703125" style="39" customWidth="1"/>
    <col min="7433" max="7433" width="7.28515625" style="39" customWidth="1"/>
    <col min="7434" max="7434" width="12" style="39" customWidth="1"/>
    <col min="7435" max="7435" width="11.42578125" style="39" customWidth="1"/>
    <col min="7436" max="7436" width="34.42578125" style="39" customWidth="1"/>
    <col min="7437" max="7437" width="1.140625" style="39" customWidth="1"/>
    <col min="7438" max="7680" width="11.42578125" style="39"/>
    <col min="7681" max="7682" width="6.7109375" style="39" customWidth="1"/>
    <col min="7683" max="7683" width="7" style="39" customWidth="1"/>
    <col min="7684" max="7684" width="6.85546875" style="39" customWidth="1"/>
    <col min="7685" max="7685" width="5.5703125" style="39" customWidth="1"/>
    <col min="7686" max="7686" width="9.140625" style="39" customWidth="1"/>
    <col min="7687" max="7687" width="13.85546875" style="39" customWidth="1"/>
    <col min="7688" max="7688" width="12.5703125" style="39" customWidth="1"/>
    <col min="7689" max="7689" width="7.28515625" style="39" customWidth="1"/>
    <col min="7690" max="7690" width="12" style="39" customWidth="1"/>
    <col min="7691" max="7691" width="11.42578125" style="39" customWidth="1"/>
    <col min="7692" max="7692" width="34.42578125" style="39" customWidth="1"/>
    <col min="7693" max="7693" width="1.140625" style="39" customWidth="1"/>
    <col min="7694" max="7936" width="11.42578125" style="39"/>
    <col min="7937" max="7938" width="6.7109375" style="39" customWidth="1"/>
    <col min="7939" max="7939" width="7" style="39" customWidth="1"/>
    <col min="7940" max="7940" width="6.85546875" style="39" customWidth="1"/>
    <col min="7941" max="7941" width="5.5703125" style="39" customWidth="1"/>
    <col min="7942" max="7942" width="9.140625" style="39" customWidth="1"/>
    <col min="7943" max="7943" width="13.85546875" style="39" customWidth="1"/>
    <col min="7944" max="7944" width="12.5703125" style="39" customWidth="1"/>
    <col min="7945" max="7945" width="7.28515625" style="39" customWidth="1"/>
    <col min="7946" max="7946" width="12" style="39" customWidth="1"/>
    <col min="7947" max="7947" width="11.42578125" style="39" customWidth="1"/>
    <col min="7948" max="7948" width="34.42578125" style="39" customWidth="1"/>
    <col min="7949" max="7949" width="1.140625" style="39" customWidth="1"/>
    <col min="7950" max="8192" width="11.42578125" style="39"/>
    <col min="8193" max="8194" width="6.7109375" style="39" customWidth="1"/>
    <col min="8195" max="8195" width="7" style="39" customWidth="1"/>
    <col min="8196" max="8196" width="6.85546875" style="39" customWidth="1"/>
    <col min="8197" max="8197" width="5.5703125" style="39" customWidth="1"/>
    <col min="8198" max="8198" width="9.140625" style="39" customWidth="1"/>
    <col min="8199" max="8199" width="13.85546875" style="39" customWidth="1"/>
    <col min="8200" max="8200" width="12.5703125" style="39" customWidth="1"/>
    <col min="8201" max="8201" width="7.28515625" style="39" customWidth="1"/>
    <col min="8202" max="8202" width="12" style="39" customWidth="1"/>
    <col min="8203" max="8203" width="11.42578125" style="39" customWidth="1"/>
    <col min="8204" max="8204" width="34.42578125" style="39" customWidth="1"/>
    <col min="8205" max="8205" width="1.140625" style="39" customWidth="1"/>
    <col min="8206" max="8448" width="11.42578125" style="39"/>
    <col min="8449" max="8450" width="6.7109375" style="39" customWidth="1"/>
    <col min="8451" max="8451" width="7" style="39" customWidth="1"/>
    <col min="8452" max="8452" width="6.85546875" style="39" customWidth="1"/>
    <col min="8453" max="8453" width="5.5703125" style="39" customWidth="1"/>
    <col min="8454" max="8454" width="9.140625" style="39" customWidth="1"/>
    <col min="8455" max="8455" width="13.85546875" style="39" customWidth="1"/>
    <col min="8456" max="8456" width="12.5703125" style="39" customWidth="1"/>
    <col min="8457" max="8457" width="7.28515625" style="39" customWidth="1"/>
    <col min="8458" max="8458" width="12" style="39" customWidth="1"/>
    <col min="8459" max="8459" width="11.42578125" style="39" customWidth="1"/>
    <col min="8460" max="8460" width="34.42578125" style="39" customWidth="1"/>
    <col min="8461" max="8461" width="1.140625" style="39" customWidth="1"/>
    <col min="8462" max="8704" width="11.42578125" style="39"/>
    <col min="8705" max="8706" width="6.7109375" style="39" customWidth="1"/>
    <col min="8707" max="8707" width="7" style="39" customWidth="1"/>
    <col min="8708" max="8708" width="6.85546875" style="39" customWidth="1"/>
    <col min="8709" max="8709" width="5.5703125" style="39" customWidth="1"/>
    <col min="8710" max="8710" width="9.140625" style="39" customWidth="1"/>
    <col min="8711" max="8711" width="13.85546875" style="39" customWidth="1"/>
    <col min="8712" max="8712" width="12.5703125" style="39" customWidth="1"/>
    <col min="8713" max="8713" width="7.28515625" style="39" customWidth="1"/>
    <col min="8714" max="8714" width="12" style="39" customWidth="1"/>
    <col min="8715" max="8715" width="11.42578125" style="39" customWidth="1"/>
    <col min="8716" max="8716" width="34.42578125" style="39" customWidth="1"/>
    <col min="8717" max="8717" width="1.140625" style="39" customWidth="1"/>
    <col min="8718" max="8960" width="11.42578125" style="39"/>
    <col min="8961" max="8962" width="6.7109375" style="39" customWidth="1"/>
    <col min="8963" max="8963" width="7" style="39" customWidth="1"/>
    <col min="8964" max="8964" width="6.85546875" style="39" customWidth="1"/>
    <col min="8965" max="8965" width="5.5703125" style="39" customWidth="1"/>
    <col min="8966" max="8966" width="9.140625" style="39" customWidth="1"/>
    <col min="8967" max="8967" width="13.85546875" style="39" customWidth="1"/>
    <col min="8968" max="8968" width="12.5703125" style="39" customWidth="1"/>
    <col min="8969" max="8969" width="7.28515625" style="39" customWidth="1"/>
    <col min="8970" max="8970" width="12" style="39" customWidth="1"/>
    <col min="8971" max="8971" width="11.42578125" style="39" customWidth="1"/>
    <col min="8972" max="8972" width="34.42578125" style="39" customWidth="1"/>
    <col min="8973" max="8973" width="1.140625" style="39" customWidth="1"/>
    <col min="8974" max="9216" width="11.42578125" style="39"/>
    <col min="9217" max="9218" width="6.7109375" style="39" customWidth="1"/>
    <col min="9219" max="9219" width="7" style="39" customWidth="1"/>
    <col min="9220" max="9220" width="6.85546875" style="39" customWidth="1"/>
    <col min="9221" max="9221" width="5.5703125" style="39" customWidth="1"/>
    <col min="9222" max="9222" width="9.140625" style="39" customWidth="1"/>
    <col min="9223" max="9223" width="13.85546875" style="39" customWidth="1"/>
    <col min="9224" max="9224" width="12.5703125" style="39" customWidth="1"/>
    <col min="9225" max="9225" width="7.28515625" style="39" customWidth="1"/>
    <col min="9226" max="9226" width="12" style="39" customWidth="1"/>
    <col min="9227" max="9227" width="11.42578125" style="39" customWidth="1"/>
    <col min="9228" max="9228" width="34.42578125" style="39" customWidth="1"/>
    <col min="9229" max="9229" width="1.140625" style="39" customWidth="1"/>
    <col min="9230" max="9472" width="11.42578125" style="39"/>
    <col min="9473" max="9474" width="6.7109375" style="39" customWidth="1"/>
    <col min="9475" max="9475" width="7" style="39" customWidth="1"/>
    <col min="9476" max="9476" width="6.85546875" style="39" customWidth="1"/>
    <col min="9477" max="9477" width="5.5703125" style="39" customWidth="1"/>
    <col min="9478" max="9478" width="9.140625" style="39" customWidth="1"/>
    <col min="9479" max="9479" width="13.85546875" style="39" customWidth="1"/>
    <col min="9480" max="9480" width="12.5703125" style="39" customWidth="1"/>
    <col min="9481" max="9481" width="7.28515625" style="39" customWidth="1"/>
    <col min="9482" max="9482" width="12" style="39" customWidth="1"/>
    <col min="9483" max="9483" width="11.42578125" style="39" customWidth="1"/>
    <col min="9484" max="9484" width="34.42578125" style="39" customWidth="1"/>
    <col min="9485" max="9485" width="1.140625" style="39" customWidth="1"/>
    <col min="9486" max="9728" width="11.42578125" style="39"/>
    <col min="9729" max="9730" width="6.7109375" style="39" customWidth="1"/>
    <col min="9731" max="9731" width="7" style="39" customWidth="1"/>
    <col min="9732" max="9732" width="6.85546875" style="39" customWidth="1"/>
    <col min="9733" max="9733" width="5.5703125" style="39" customWidth="1"/>
    <col min="9734" max="9734" width="9.140625" style="39" customWidth="1"/>
    <col min="9735" max="9735" width="13.85546875" style="39" customWidth="1"/>
    <col min="9736" max="9736" width="12.5703125" style="39" customWidth="1"/>
    <col min="9737" max="9737" width="7.28515625" style="39" customWidth="1"/>
    <col min="9738" max="9738" width="12" style="39" customWidth="1"/>
    <col min="9739" max="9739" width="11.42578125" style="39" customWidth="1"/>
    <col min="9740" max="9740" width="34.42578125" style="39" customWidth="1"/>
    <col min="9741" max="9741" width="1.140625" style="39" customWidth="1"/>
    <col min="9742" max="9984" width="11.42578125" style="39"/>
    <col min="9985" max="9986" width="6.7109375" style="39" customWidth="1"/>
    <col min="9987" max="9987" width="7" style="39" customWidth="1"/>
    <col min="9988" max="9988" width="6.85546875" style="39" customWidth="1"/>
    <col min="9989" max="9989" width="5.5703125" style="39" customWidth="1"/>
    <col min="9990" max="9990" width="9.140625" style="39" customWidth="1"/>
    <col min="9991" max="9991" width="13.85546875" style="39" customWidth="1"/>
    <col min="9992" max="9992" width="12.5703125" style="39" customWidth="1"/>
    <col min="9993" max="9993" width="7.28515625" style="39" customWidth="1"/>
    <col min="9994" max="9994" width="12" style="39" customWidth="1"/>
    <col min="9995" max="9995" width="11.42578125" style="39" customWidth="1"/>
    <col min="9996" max="9996" width="34.42578125" style="39" customWidth="1"/>
    <col min="9997" max="9997" width="1.140625" style="39" customWidth="1"/>
    <col min="9998" max="10240" width="11.42578125" style="39"/>
    <col min="10241" max="10242" width="6.7109375" style="39" customWidth="1"/>
    <col min="10243" max="10243" width="7" style="39" customWidth="1"/>
    <col min="10244" max="10244" width="6.85546875" style="39" customWidth="1"/>
    <col min="10245" max="10245" width="5.5703125" style="39" customWidth="1"/>
    <col min="10246" max="10246" width="9.140625" style="39" customWidth="1"/>
    <col min="10247" max="10247" width="13.85546875" style="39" customWidth="1"/>
    <col min="10248" max="10248" width="12.5703125" style="39" customWidth="1"/>
    <col min="10249" max="10249" width="7.28515625" style="39" customWidth="1"/>
    <col min="10250" max="10250" width="12" style="39" customWidth="1"/>
    <col min="10251" max="10251" width="11.42578125" style="39" customWidth="1"/>
    <col min="10252" max="10252" width="34.42578125" style="39" customWidth="1"/>
    <col min="10253" max="10253" width="1.140625" style="39" customWidth="1"/>
    <col min="10254" max="10496" width="11.42578125" style="39"/>
    <col min="10497" max="10498" width="6.7109375" style="39" customWidth="1"/>
    <col min="10499" max="10499" width="7" style="39" customWidth="1"/>
    <col min="10500" max="10500" width="6.85546875" style="39" customWidth="1"/>
    <col min="10501" max="10501" width="5.5703125" style="39" customWidth="1"/>
    <col min="10502" max="10502" width="9.140625" style="39" customWidth="1"/>
    <col min="10503" max="10503" width="13.85546875" style="39" customWidth="1"/>
    <col min="10504" max="10504" width="12.5703125" style="39" customWidth="1"/>
    <col min="10505" max="10505" width="7.28515625" style="39" customWidth="1"/>
    <col min="10506" max="10506" width="12" style="39" customWidth="1"/>
    <col min="10507" max="10507" width="11.42578125" style="39" customWidth="1"/>
    <col min="10508" max="10508" width="34.42578125" style="39" customWidth="1"/>
    <col min="10509" max="10509" width="1.140625" style="39" customWidth="1"/>
    <col min="10510" max="10752" width="11.42578125" style="39"/>
    <col min="10753" max="10754" width="6.7109375" style="39" customWidth="1"/>
    <col min="10755" max="10755" width="7" style="39" customWidth="1"/>
    <col min="10756" max="10756" width="6.85546875" style="39" customWidth="1"/>
    <col min="10757" max="10757" width="5.5703125" style="39" customWidth="1"/>
    <col min="10758" max="10758" width="9.140625" style="39" customWidth="1"/>
    <col min="10759" max="10759" width="13.85546875" style="39" customWidth="1"/>
    <col min="10760" max="10760" width="12.5703125" style="39" customWidth="1"/>
    <col min="10761" max="10761" width="7.28515625" style="39" customWidth="1"/>
    <col min="10762" max="10762" width="12" style="39" customWidth="1"/>
    <col min="10763" max="10763" width="11.42578125" style="39" customWidth="1"/>
    <col min="10764" max="10764" width="34.42578125" style="39" customWidth="1"/>
    <col min="10765" max="10765" width="1.140625" style="39" customWidth="1"/>
    <col min="10766" max="11008" width="11.42578125" style="39"/>
    <col min="11009" max="11010" width="6.7109375" style="39" customWidth="1"/>
    <col min="11011" max="11011" width="7" style="39" customWidth="1"/>
    <col min="11012" max="11012" width="6.85546875" style="39" customWidth="1"/>
    <col min="11013" max="11013" width="5.5703125" style="39" customWidth="1"/>
    <col min="11014" max="11014" width="9.140625" style="39" customWidth="1"/>
    <col min="11015" max="11015" width="13.85546875" style="39" customWidth="1"/>
    <col min="11016" max="11016" width="12.5703125" style="39" customWidth="1"/>
    <col min="11017" max="11017" width="7.28515625" style="39" customWidth="1"/>
    <col min="11018" max="11018" width="12" style="39" customWidth="1"/>
    <col min="11019" max="11019" width="11.42578125" style="39" customWidth="1"/>
    <col min="11020" max="11020" width="34.42578125" style="39" customWidth="1"/>
    <col min="11021" max="11021" width="1.140625" style="39" customWidth="1"/>
    <col min="11022" max="11264" width="11.42578125" style="39"/>
    <col min="11265" max="11266" width="6.7109375" style="39" customWidth="1"/>
    <col min="11267" max="11267" width="7" style="39" customWidth="1"/>
    <col min="11268" max="11268" width="6.85546875" style="39" customWidth="1"/>
    <col min="11269" max="11269" width="5.5703125" style="39" customWidth="1"/>
    <col min="11270" max="11270" width="9.140625" style="39" customWidth="1"/>
    <col min="11271" max="11271" width="13.85546875" style="39" customWidth="1"/>
    <col min="11272" max="11272" width="12.5703125" style="39" customWidth="1"/>
    <col min="11273" max="11273" width="7.28515625" style="39" customWidth="1"/>
    <col min="11274" max="11274" width="12" style="39" customWidth="1"/>
    <col min="11275" max="11275" width="11.42578125" style="39" customWidth="1"/>
    <col min="11276" max="11276" width="34.42578125" style="39" customWidth="1"/>
    <col min="11277" max="11277" width="1.140625" style="39" customWidth="1"/>
    <col min="11278" max="11520" width="11.42578125" style="39"/>
    <col min="11521" max="11522" width="6.7109375" style="39" customWidth="1"/>
    <col min="11523" max="11523" width="7" style="39" customWidth="1"/>
    <col min="11524" max="11524" width="6.85546875" style="39" customWidth="1"/>
    <col min="11525" max="11525" width="5.5703125" style="39" customWidth="1"/>
    <col min="11526" max="11526" width="9.140625" style="39" customWidth="1"/>
    <col min="11527" max="11527" width="13.85546875" style="39" customWidth="1"/>
    <col min="11528" max="11528" width="12.5703125" style="39" customWidth="1"/>
    <col min="11529" max="11529" width="7.28515625" style="39" customWidth="1"/>
    <col min="11530" max="11530" width="12" style="39" customWidth="1"/>
    <col min="11531" max="11531" width="11.42578125" style="39" customWidth="1"/>
    <col min="11532" max="11532" width="34.42578125" style="39" customWidth="1"/>
    <col min="11533" max="11533" width="1.140625" style="39" customWidth="1"/>
    <col min="11534" max="11776" width="11.42578125" style="39"/>
    <col min="11777" max="11778" width="6.7109375" style="39" customWidth="1"/>
    <col min="11779" max="11779" width="7" style="39" customWidth="1"/>
    <col min="11780" max="11780" width="6.85546875" style="39" customWidth="1"/>
    <col min="11781" max="11781" width="5.5703125" style="39" customWidth="1"/>
    <col min="11782" max="11782" width="9.140625" style="39" customWidth="1"/>
    <col min="11783" max="11783" width="13.85546875" style="39" customWidth="1"/>
    <col min="11784" max="11784" width="12.5703125" style="39" customWidth="1"/>
    <col min="11785" max="11785" width="7.28515625" style="39" customWidth="1"/>
    <col min="11786" max="11786" width="12" style="39" customWidth="1"/>
    <col min="11787" max="11787" width="11.42578125" style="39" customWidth="1"/>
    <col min="11788" max="11788" width="34.42578125" style="39" customWidth="1"/>
    <col min="11789" max="11789" width="1.140625" style="39" customWidth="1"/>
    <col min="11790" max="12032" width="11.42578125" style="39"/>
    <col min="12033" max="12034" width="6.7109375" style="39" customWidth="1"/>
    <col min="12035" max="12035" width="7" style="39" customWidth="1"/>
    <col min="12036" max="12036" width="6.85546875" style="39" customWidth="1"/>
    <col min="12037" max="12037" width="5.5703125" style="39" customWidth="1"/>
    <col min="12038" max="12038" width="9.140625" style="39" customWidth="1"/>
    <col min="12039" max="12039" width="13.85546875" style="39" customWidth="1"/>
    <col min="12040" max="12040" width="12.5703125" style="39" customWidth="1"/>
    <col min="12041" max="12041" width="7.28515625" style="39" customWidth="1"/>
    <col min="12042" max="12042" width="12" style="39" customWidth="1"/>
    <col min="12043" max="12043" width="11.42578125" style="39" customWidth="1"/>
    <col min="12044" max="12044" width="34.42578125" style="39" customWidth="1"/>
    <col min="12045" max="12045" width="1.140625" style="39" customWidth="1"/>
    <col min="12046" max="12288" width="11.42578125" style="39"/>
    <col min="12289" max="12290" width="6.7109375" style="39" customWidth="1"/>
    <col min="12291" max="12291" width="7" style="39" customWidth="1"/>
    <col min="12292" max="12292" width="6.85546875" style="39" customWidth="1"/>
    <col min="12293" max="12293" width="5.5703125" style="39" customWidth="1"/>
    <col min="12294" max="12294" width="9.140625" style="39" customWidth="1"/>
    <col min="12295" max="12295" width="13.85546875" style="39" customWidth="1"/>
    <col min="12296" max="12296" width="12.5703125" style="39" customWidth="1"/>
    <col min="12297" max="12297" width="7.28515625" style="39" customWidth="1"/>
    <col min="12298" max="12298" width="12" style="39" customWidth="1"/>
    <col min="12299" max="12299" width="11.42578125" style="39" customWidth="1"/>
    <col min="12300" max="12300" width="34.42578125" style="39" customWidth="1"/>
    <col min="12301" max="12301" width="1.140625" style="39" customWidth="1"/>
    <col min="12302" max="12544" width="11.42578125" style="39"/>
    <col min="12545" max="12546" width="6.7109375" style="39" customWidth="1"/>
    <col min="12547" max="12547" width="7" style="39" customWidth="1"/>
    <col min="12548" max="12548" width="6.85546875" style="39" customWidth="1"/>
    <col min="12549" max="12549" width="5.5703125" style="39" customWidth="1"/>
    <col min="12550" max="12550" width="9.140625" style="39" customWidth="1"/>
    <col min="12551" max="12551" width="13.85546875" style="39" customWidth="1"/>
    <col min="12552" max="12552" width="12.5703125" style="39" customWidth="1"/>
    <col min="12553" max="12553" width="7.28515625" style="39" customWidth="1"/>
    <col min="12554" max="12554" width="12" style="39" customWidth="1"/>
    <col min="12555" max="12555" width="11.42578125" style="39" customWidth="1"/>
    <col min="12556" max="12556" width="34.42578125" style="39" customWidth="1"/>
    <col min="12557" max="12557" width="1.140625" style="39" customWidth="1"/>
    <col min="12558" max="12800" width="11.42578125" style="39"/>
    <col min="12801" max="12802" width="6.7109375" style="39" customWidth="1"/>
    <col min="12803" max="12803" width="7" style="39" customWidth="1"/>
    <col min="12804" max="12804" width="6.85546875" style="39" customWidth="1"/>
    <col min="12805" max="12805" width="5.5703125" style="39" customWidth="1"/>
    <col min="12806" max="12806" width="9.140625" style="39" customWidth="1"/>
    <col min="12807" max="12807" width="13.85546875" style="39" customWidth="1"/>
    <col min="12808" max="12808" width="12.5703125" style="39" customWidth="1"/>
    <col min="12809" max="12809" width="7.28515625" style="39" customWidth="1"/>
    <col min="12810" max="12810" width="12" style="39" customWidth="1"/>
    <col min="12811" max="12811" width="11.42578125" style="39" customWidth="1"/>
    <col min="12812" max="12812" width="34.42578125" style="39" customWidth="1"/>
    <col min="12813" max="12813" width="1.140625" style="39" customWidth="1"/>
    <col min="12814" max="13056" width="11.42578125" style="39"/>
    <col min="13057" max="13058" width="6.7109375" style="39" customWidth="1"/>
    <col min="13059" max="13059" width="7" style="39" customWidth="1"/>
    <col min="13060" max="13060" width="6.85546875" style="39" customWidth="1"/>
    <col min="13061" max="13061" width="5.5703125" style="39" customWidth="1"/>
    <col min="13062" max="13062" width="9.140625" style="39" customWidth="1"/>
    <col min="13063" max="13063" width="13.85546875" style="39" customWidth="1"/>
    <col min="13064" max="13064" width="12.5703125" style="39" customWidth="1"/>
    <col min="13065" max="13065" width="7.28515625" style="39" customWidth="1"/>
    <col min="13066" max="13066" width="12" style="39" customWidth="1"/>
    <col min="13067" max="13067" width="11.42578125" style="39" customWidth="1"/>
    <col min="13068" max="13068" width="34.42578125" style="39" customWidth="1"/>
    <col min="13069" max="13069" width="1.140625" style="39" customWidth="1"/>
    <col min="13070" max="13312" width="11.42578125" style="39"/>
    <col min="13313" max="13314" width="6.7109375" style="39" customWidth="1"/>
    <col min="13315" max="13315" width="7" style="39" customWidth="1"/>
    <col min="13316" max="13316" width="6.85546875" style="39" customWidth="1"/>
    <col min="13317" max="13317" width="5.5703125" style="39" customWidth="1"/>
    <col min="13318" max="13318" width="9.140625" style="39" customWidth="1"/>
    <col min="13319" max="13319" width="13.85546875" style="39" customWidth="1"/>
    <col min="13320" max="13320" width="12.5703125" style="39" customWidth="1"/>
    <col min="13321" max="13321" width="7.28515625" style="39" customWidth="1"/>
    <col min="13322" max="13322" width="12" style="39" customWidth="1"/>
    <col min="13323" max="13323" width="11.42578125" style="39" customWidth="1"/>
    <col min="13324" max="13324" width="34.42578125" style="39" customWidth="1"/>
    <col min="13325" max="13325" width="1.140625" style="39" customWidth="1"/>
    <col min="13326" max="13568" width="11.42578125" style="39"/>
    <col min="13569" max="13570" width="6.7109375" style="39" customWidth="1"/>
    <col min="13571" max="13571" width="7" style="39" customWidth="1"/>
    <col min="13572" max="13572" width="6.85546875" style="39" customWidth="1"/>
    <col min="13573" max="13573" width="5.5703125" style="39" customWidth="1"/>
    <col min="13574" max="13574" width="9.140625" style="39" customWidth="1"/>
    <col min="13575" max="13575" width="13.85546875" style="39" customWidth="1"/>
    <col min="13576" max="13576" width="12.5703125" style="39" customWidth="1"/>
    <col min="13577" max="13577" width="7.28515625" style="39" customWidth="1"/>
    <col min="13578" max="13578" width="12" style="39" customWidth="1"/>
    <col min="13579" max="13579" width="11.42578125" style="39" customWidth="1"/>
    <col min="13580" max="13580" width="34.42578125" style="39" customWidth="1"/>
    <col min="13581" max="13581" width="1.140625" style="39" customWidth="1"/>
    <col min="13582" max="13824" width="11.42578125" style="39"/>
    <col min="13825" max="13826" width="6.7109375" style="39" customWidth="1"/>
    <col min="13827" max="13827" width="7" style="39" customWidth="1"/>
    <col min="13828" max="13828" width="6.85546875" style="39" customWidth="1"/>
    <col min="13829" max="13829" width="5.5703125" style="39" customWidth="1"/>
    <col min="13830" max="13830" width="9.140625" style="39" customWidth="1"/>
    <col min="13831" max="13831" width="13.85546875" style="39" customWidth="1"/>
    <col min="13832" max="13832" width="12.5703125" style="39" customWidth="1"/>
    <col min="13833" max="13833" width="7.28515625" style="39" customWidth="1"/>
    <col min="13834" max="13834" width="12" style="39" customWidth="1"/>
    <col min="13835" max="13835" width="11.42578125" style="39" customWidth="1"/>
    <col min="13836" max="13836" width="34.42578125" style="39" customWidth="1"/>
    <col min="13837" max="13837" width="1.140625" style="39" customWidth="1"/>
    <col min="13838" max="14080" width="11.42578125" style="39"/>
    <col min="14081" max="14082" width="6.7109375" style="39" customWidth="1"/>
    <col min="14083" max="14083" width="7" style="39" customWidth="1"/>
    <col min="14084" max="14084" width="6.85546875" style="39" customWidth="1"/>
    <col min="14085" max="14085" width="5.5703125" style="39" customWidth="1"/>
    <col min="14086" max="14086" width="9.140625" style="39" customWidth="1"/>
    <col min="14087" max="14087" width="13.85546875" style="39" customWidth="1"/>
    <col min="14088" max="14088" width="12.5703125" style="39" customWidth="1"/>
    <col min="14089" max="14089" width="7.28515625" style="39" customWidth="1"/>
    <col min="14090" max="14090" width="12" style="39" customWidth="1"/>
    <col min="14091" max="14091" width="11.42578125" style="39" customWidth="1"/>
    <col min="14092" max="14092" width="34.42578125" style="39" customWidth="1"/>
    <col min="14093" max="14093" width="1.140625" style="39" customWidth="1"/>
    <col min="14094" max="14336" width="11.42578125" style="39"/>
    <col min="14337" max="14338" width="6.7109375" style="39" customWidth="1"/>
    <col min="14339" max="14339" width="7" style="39" customWidth="1"/>
    <col min="14340" max="14340" width="6.85546875" style="39" customWidth="1"/>
    <col min="14341" max="14341" width="5.5703125" style="39" customWidth="1"/>
    <col min="14342" max="14342" width="9.140625" style="39" customWidth="1"/>
    <col min="14343" max="14343" width="13.85546875" style="39" customWidth="1"/>
    <col min="14344" max="14344" width="12.5703125" style="39" customWidth="1"/>
    <col min="14345" max="14345" width="7.28515625" style="39" customWidth="1"/>
    <col min="14346" max="14346" width="12" style="39" customWidth="1"/>
    <col min="14347" max="14347" width="11.42578125" style="39" customWidth="1"/>
    <col min="14348" max="14348" width="34.42578125" style="39" customWidth="1"/>
    <col min="14349" max="14349" width="1.140625" style="39" customWidth="1"/>
    <col min="14350" max="14592" width="11.42578125" style="39"/>
    <col min="14593" max="14594" width="6.7109375" style="39" customWidth="1"/>
    <col min="14595" max="14595" width="7" style="39" customWidth="1"/>
    <col min="14596" max="14596" width="6.85546875" style="39" customWidth="1"/>
    <col min="14597" max="14597" width="5.5703125" style="39" customWidth="1"/>
    <col min="14598" max="14598" width="9.140625" style="39" customWidth="1"/>
    <col min="14599" max="14599" width="13.85546875" style="39" customWidth="1"/>
    <col min="14600" max="14600" width="12.5703125" style="39" customWidth="1"/>
    <col min="14601" max="14601" width="7.28515625" style="39" customWidth="1"/>
    <col min="14602" max="14602" width="12" style="39" customWidth="1"/>
    <col min="14603" max="14603" width="11.42578125" style="39" customWidth="1"/>
    <col min="14604" max="14604" width="34.42578125" style="39" customWidth="1"/>
    <col min="14605" max="14605" width="1.140625" style="39" customWidth="1"/>
    <col min="14606" max="14848" width="11.42578125" style="39"/>
    <col min="14849" max="14850" width="6.7109375" style="39" customWidth="1"/>
    <col min="14851" max="14851" width="7" style="39" customWidth="1"/>
    <col min="14852" max="14852" width="6.85546875" style="39" customWidth="1"/>
    <col min="14853" max="14853" width="5.5703125" style="39" customWidth="1"/>
    <col min="14854" max="14854" width="9.140625" style="39" customWidth="1"/>
    <col min="14855" max="14855" width="13.85546875" style="39" customWidth="1"/>
    <col min="14856" max="14856" width="12.5703125" style="39" customWidth="1"/>
    <col min="14857" max="14857" width="7.28515625" style="39" customWidth="1"/>
    <col min="14858" max="14858" width="12" style="39" customWidth="1"/>
    <col min="14859" max="14859" width="11.42578125" style="39" customWidth="1"/>
    <col min="14860" max="14860" width="34.42578125" style="39" customWidth="1"/>
    <col min="14861" max="14861" width="1.140625" style="39" customWidth="1"/>
    <col min="14862" max="15104" width="11.42578125" style="39"/>
    <col min="15105" max="15106" width="6.7109375" style="39" customWidth="1"/>
    <col min="15107" max="15107" width="7" style="39" customWidth="1"/>
    <col min="15108" max="15108" width="6.85546875" style="39" customWidth="1"/>
    <col min="15109" max="15109" width="5.5703125" style="39" customWidth="1"/>
    <col min="15110" max="15110" width="9.140625" style="39" customWidth="1"/>
    <col min="15111" max="15111" width="13.85546875" style="39" customWidth="1"/>
    <col min="15112" max="15112" width="12.5703125" style="39" customWidth="1"/>
    <col min="15113" max="15113" width="7.28515625" style="39" customWidth="1"/>
    <col min="15114" max="15114" width="12" style="39" customWidth="1"/>
    <col min="15115" max="15115" width="11.42578125" style="39" customWidth="1"/>
    <col min="15116" max="15116" width="34.42578125" style="39" customWidth="1"/>
    <col min="15117" max="15117" width="1.140625" style="39" customWidth="1"/>
    <col min="15118" max="15360" width="11.42578125" style="39"/>
    <col min="15361" max="15362" width="6.7109375" style="39" customWidth="1"/>
    <col min="15363" max="15363" width="7" style="39" customWidth="1"/>
    <col min="15364" max="15364" width="6.85546875" style="39" customWidth="1"/>
    <col min="15365" max="15365" width="5.5703125" style="39" customWidth="1"/>
    <col min="15366" max="15366" width="9.140625" style="39" customWidth="1"/>
    <col min="15367" max="15367" width="13.85546875" style="39" customWidth="1"/>
    <col min="15368" max="15368" width="12.5703125" style="39" customWidth="1"/>
    <col min="15369" max="15369" width="7.28515625" style="39" customWidth="1"/>
    <col min="15370" max="15370" width="12" style="39" customWidth="1"/>
    <col min="15371" max="15371" width="11.42578125" style="39" customWidth="1"/>
    <col min="15372" max="15372" width="34.42578125" style="39" customWidth="1"/>
    <col min="15373" max="15373" width="1.140625" style="39" customWidth="1"/>
    <col min="15374" max="15616" width="11.42578125" style="39"/>
    <col min="15617" max="15618" width="6.7109375" style="39" customWidth="1"/>
    <col min="15619" max="15619" width="7" style="39" customWidth="1"/>
    <col min="15620" max="15620" width="6.85546875" style="39" customWidth="1"/>
    <col min="15621" max="15621" width="5.5703125" style="39" customWidth="1"/>
    <col min="15622" max="15622" width="9.140625" style="39" customWidth="1"/>
    <col min="15623" max="15623" width="13.85546875" style="39" customWidth="1"/>
    <col min="15624" max="15624" width="12.5703125" style="39" customWidth="1"/>
    <col min="15625" max="15625" width="7.28515625" style="39" customWidth="1"/>
    <col min="15626" max="15626" width="12" style="39" customWidth="1"/>
    <col min="15627" max="15627" width="11.42578125" style="39" customWidth="1"/>
    <col min="15628" max="15628" width="34.42578125" style="39" customWidth="1"/>
    <col min="15629" max="15629" width="1.140625" style="39" customWidth="1"/>
    <col min="15630" max="15872" width="11.42578125" style="39"/>
    <col min="15873" max="15874" width="6.7109375" style="39" customWidth="1"/>
    <col min="15875" max="15875" width="7" style="39" customWidth="1"/>
    <col min="15876" max="15876" width="6.85546875" style="39" customWidth="1"/>
    <col min="15877" max="15877" width="5.5703125" style="39" customWidth="1"/>
    <col min="15878" max="15878" width="9.140625" style="39" customWidth="1"/>
    <col min="15879" max="15879" width="13.85546875" style="39" customWidth="1"/>
    <col min="15880" max="15880" width="12.5703125" style="39" customWidth="1"/>
    <col min="15881" max="15881" width="7.28515625" style="39" customWidth="1"/>
    <col min="15882" max="15882" width="12" style="39" customWidth="1"/>
    <col min="15883" max="15883" width="11.42578125" style="39" customWidth="1"/>
    <col min="15884" max="15884" width="34.42578125" style="39" customWidth="1"/>
    <col min="15885" max="15885" width="1.140625" style="39" customWidth="1"/>
    <col min="15886" max="16128" width="11.42578125" style="39"/>
    <col min="16129" max="16130" width="6.7109375" style="39" customWidth="1"/>
    <col min="16131" max="16131" width="7" style="39" customWidth="1"/>
    <col min="16132" max="16132" width="6.85546875" style="39" customWidth="1"/>
    <col min="16133" max="16133" width="5.5703125" style="39" customWidth="1"/>
    <col min="16134" max="16134" width="9.140625" style="39" customWidth="1"/>
    <col min="16135" max="16135" width="13.85546875" style="39" customWidth="1"/>
    <col min="16136" max="16136" width="12.5703125" style="39" customWidth="1"/>
    <col min="16137" max="16137" width="7.28515625" style="39" customWidth="1"/>
    <col min="16138" max="16138" width="12" style="39" customWidth="1"/>
    <col min="16139" max="16139" width="11.42578125" style="39" customWidth="1"/>
    <col min="16140" max="16140" width="34.42578125" style="39" customWidth="1"/>
    <col min="16141" max="16141" width="1.140625" style="39" customWidth="1"/>
    <col min="16142" max="16384" width="11.42578125" style="39"/>
  </cols>
  <sheetData>
    <row r="1" spans="1:19" ht="11.25" thickTop="1">
      <c r="C1" s="39"/>
      <c r="E1" s="39"/>
      <c r="F1" s="39"/>
      <c r="K1" s="365" t="s">
        <v>36</v>
      </c>
      <c r="L1" s="366"/>
      <c r="M1" s="42"/>
      <c r="N1" s="42"/>
      <c r="O1" s="39"/>
    </row>
    <row r="2" spans="1:19">
      <c r="C2" s="39"/>
      <c r="E2" s="39"/>
      <c r="F2" s="39"/>
      <c r="G2" s="291" t="s">
        <v>37</v>
      </c>
      <c r="H2" s="291"/>
      <c r="I2" s="291"/>
      <c r="K2" s="367"/>
      <c r="L2" s="368"/>
      <c r="M2" s="42"/>
      <c r="N2" s="42"/>
      <c r="O2" s="39"/>
    </row>
    <row r="3" spans="1:19">
      <c r="C3" s="39"/>
      <c r="E3" s="369" t="s">
        <v>38</v>
      </c>
      <c r="F3" s="275"/>
      <c r="G3" s="275"/>
      <c r="H3" s="275"/>
      <c r="I3" s="275"/>
      <c r="J3" s="275"/>
      <c r="K3" s="367"/>
      <c r="L3" s="368"/>
      <c r="M3" s="42"/>
      <c r="N3" s="42"/>
      <c r="O3" s="39"/>
    </row>
    <row r="4" spans="1:19" ht="24" customHeight="1" thickBot="1">
      <c r="C4" s="39"/>
      <c r="E4" s="370" t="s">
        <v>39</v>
      </c>
      <c r="F4" s="371"/>
      <c r="G4" s="371"/>
      <c r="H4" s="371"/>
      <c r="I4" s="371"/>
      <c r="J4" s="372"/>
      <c r="K4" s="367"/>
      <c r="L4" s="368"/>
      <c r="M4" s="42"/>
      <c r="N4" s="42"/>
      <c r="O4" s="39"/>
    </row>
    <row r="5" spans="1:19" ht="18" customHeight="1">
      <c r="A5" s="373" t="s">
        <v>40</v>
      </c>
      <c r="B5" s="374"/>
      <c r="C5" s="374"/>
      <c r="D5" s="374"/>
      <c r="E5" s="374"/>
      <c r="F5" s="374"/>
      <c r="G5" s="374"/>
      <c r="H5" s="374"/>
      <c r="I5" s="374"/>
      <c r="J5" s="374"/>
      <c r="K5" s="374"/>
      <c r="L5" s="375"/>
      <c r="M5" s="42"/>
      <c r="N5" s="42"/>
      <c r="O5" s="39"/>
    </row>
    <row r="6" spans="1:19" ht="15" customHeight="1" thickBot="1">
      <c r="A6" s="376" t="s">
        <v>203</v>
      </c>
      <c r="B6" s="377"/>
      <c r="C6" s="377"/>
      <c r="D6" s="377"/>
      <c r="E6" s="377"/>
      <c r="F6" s="377"/>
      <c r="G6" s="377"/>
      <c r="H6" s="377"/>
      <c r="I6" s="377"/>
      <c r="J6" s="377"/>
      <c r="K6" s="377"/>
      <c r="L6" s="378"/>
      <c r="M6" s="42"/>
      <c r="N6" s="42"/>
      <c r="O6" s="39"/>
    </row>
    <row r="7" spans="1:19" ht="18" customHeight="1">
      <c r="A7" s="43" t="s">
        <v>41</v>
      </c>
      <c r="B7" s="44"/>
      <c r="C7" s="45"/>
      <c r="D7" s="44"/>
      <c r="E7" s="44"/>
      <c r="F7" s="44"/>
      <c r="G7" s="44"/>
      <c r="H7" s="45" t="s">
        <v>42</v>
      </c>
      <c r="I7" s="44"/>
      <c r="J7" s="356"/>
      <c r="K7" s="356"/>
      <c r="L7" s="357"/>
      <c r="N7" s="42"/>
      <c r="O7" s="39"/>
      <c r="Q7" s="42"/>
      <c r="R7" s="42"/>
      <c r="S7" s="42"/>
    </row>
    <row r="8" spans="1:19" ht="16.5" customHeight="1">
      <c r="A8" s="46" t="s">
        <v>43</v>
      </c>
      <c r="B8" s="47"/>
      <c r="C8" s="47"/>
      <c r="D8" s="47"/>
      <c r="E8" s="48"/>
      <c r="F8" s="48"/>
      <c r="G8" s="48"/>
      <c r="H8" s="48"/>
      <c r="I8" s="48"/>
      <c r="J8" s="48"/>
      <c r="K8" s="48"/>
      <c r="L8" s="49"/>
      <c r="M8" s="42"/>
      <c r="N8" s="39"/>
      <c r="O8" s="39"/>
      <c r="P8" s="42"/>
      <c r="Q8" s="42"/>
      <c r="R8" s="42"/>
    </row>
    <row r="9" spans="1:19" ht="14.25" customHeight="1">
      <c r="A9" s="50" t="s">
        <v>44</v>
      </c>
      <c r="C9" s="39"/>
      <c r="E9" s="51"/>
      <c r="F9" s="51"/>
      <c r="G9" s="51"/>
      <c r="H9" s="51"/>
      <c r="I9" s="51"/>
      <c r="J9" s="51"/>
      <c r="K9" s="51"/>
      <c r="L9" s="52"/>
      <c r="M9" s="42"/>
      <c r="N9" s="39"/>
      <c r="O9" s="39"/>
      <c r="P9" s="42"/>
      <c r="Q9" s="42"/>
      <c r="R9" s="42"/>
    </row>
    <row r="10" spans="1:19" ht="14.25" customHeight="1">
      <c r="A10" s="50" t="s">
        <v>45</v>
      </c>
      <c r="B10" s="51"/>
      <c r="C10" s="51"/>
      <c r="D10" s="51"/>
      <c r="E10" s="51"/>
      <c r="F10" s="51"/>
      <c r="G10" s="51"/>
      <c r="H10" s="51"/>
      <c r="I10" s="53" t="s">
        <v>46</v>
      </c>
      <c r="J10" s="51"/>
      <c r="K10" s="51"/>
      <c r="L10" s="52"/>
      <c r="M10" s="42"/>
      <c r="N10" s="39"/>
      <c r="O10" s="39"/>
    </row>
    <row r="11" spans="1:19" ht="14.25" customHeight="1">
      <c r="A11" s="50" t="s">
        <v>47</v>
      </c>
      <c r="B11" s="51"/>
      <c r="C11" s="51"/>
      <c r="D11" s="51"/>
      <c r="E11" s="51"/>
      <c r="F11" s="51"/>
      <c r="G11" s="51"/>
      <c r="H11" s="51"/>
      <c r="I11" s="53" t="s">
        <v>48</v>
      </c>
      <c r="J11" s="51"/>
      <c r="K11" s="51"/>
      <c r="L11" s="52"/>
      <c r="N11" s="39"/>
      <c r="O11" s="39"/>
    </row>
    <row r="12" spans="1:19" ht="15" customHeight="1">
      <c r="A12" s="50" t="s">
        <v>49</v>
      </c>
      <c r="B12" s="51"/>
      <c r="C12" s="51"/>
      <c r="D12" s="51"/>
      <c r="E12" s="51"/>
      <c r="F12" s="51"/>
      <c r="G12" s="51"/>
      <c r="H12" s="51"/>
      <c r="I12" s="54" t="s">
        <v>50</v>
      </c>
      <c r="L12" s="55"/>
      <c r="N12" s="39"/>
      <c r="O12" s="39"/>
    </row>
    <row r="13" spans="1:19" ht="15" customHeight="1">
      <c r="A13" s="50" t="s">
        <v>51</v>
      </c>
      <c r="C13" s="39"/>
      <c r="E13" s="39"/>
      <c r="F13" s="39"/>
      <c r="H13" s="51"/>
      <c r="I13" s="53" t="s">
        <v>52</v>
      </c>
      <c r="J13" s="51"/>
      <c r="K13" s="51"/>
      <c r="L13" s="52"/>
      <c r="N13" s="39"/>
      <c r="O13" s="39"/>
    </row>
    <row r="14" spans="1:19" ht="15" customHeight="1">
      <c r="A14" s="50" t="s">
        <v>53</v>
      </c>
      <c r="B14" s="51"/>
      <c r="C14" s="51"/>
      <c r="D14" s="51"/>
      <c r="E14" s="51"/>
      <c r="F14" s="51"/>
      <c r="G14" s="51"/>
      <c r="H14" s="51"/>
      <c r="I14" s="53" t="s">
        <v>54</v>
      </c>
      <c r="J14" s="51"/>
      <c r="K14" s="51"/>
      <c r="L14" s="52"/>
      <c r="N14" s="39"/>
      <c r="O14" s="39"/>
    </row>
    <row r="15" spans="1:19" ht="15" customHeight="1" thickBot="1">
      <c r="A15" s="56" t="s">
        <v>55</v>
      </c>
      <c r="B15" s="57"/>
      <c r="C15" s="57"/>
      <c r="D15" s="57"/>
      <c r="E15" s="57"/>
      <c r="F15" s="57"/>
      <c r="G15" s="57"/>
      <c r="H15" s="58"/>
      <c r="I15" s="59" t="s">
        <v>5</v>
      </c>
      <c r="J15" s="57"/>
      <c r="K15" s="57"/>
      <c r="L15" s="60"/>
      <c r="N15" s="39"/>
      <c r="O15" s="39"/>
    </row>
    <row r="16" spans="1:19" ht="6" customHeight="1">
      <c r="A16" s="358" t="s">
        <v>56</v>
      </c>
      <c r="B16" s="359"/>
      <c r="C16" s="359"/>
      <c r="D16" s="359"/>
      <c r="E16" s="359"/>
      <c r="F16" s="359"/>
      <c r="G16" s="359"/>
      <c r="H16" s="359"/>
      <c r="I16" s="359"/>
      <c r="J16" s="359"/>
      <c r="K16" s="359"/>
      <c r="L16" s="360"/>
      <c r="N16" s="39"/>
      <c r="O16" s="39"/>
    </row>
    <row r="17" spans="1:15" ht="14.25" customHeight="1" thickBot="1">
      <c r="A17" s="361"/>
      <c r="B17" s="362"/>
      <c r="C17" s="362"/>
      <c r="D17" s="362"/>
      <c r="E17" s="362"/>
      <c r="F17" s="362"/>
      <c r="G17" s="362"/>
      <c r="H17" s="362"/>
      <c r="I17" s="362"/>
      <c r="J17" s="362"/>
      <c r="K17" s="362"/>
      <c r="L17" s="363"/>
      <c r="N17" s="39"/>
      <c r="O17" s="39"/>
    </row>
    <row r="18" spans="1:15" ht="15" customHeight="1">
      <c r="A18" s="50"/>
      <c r="C18" s="39"/>
      <c r="E18" s="39"/>
      <c r="F18" s="39"/>
      <c r="H18" s="61"/>
      <c r="I18" s="62" t="s">
        <v>57</v>
      </c>
      <c r="L18" s="52"/>
      <c r="N18" s="39"/>
      <c r="O18" s="39"/>
    </row>
    <row r="19" spans="1:15" ht="15" customHeight="1">
      <c r="A19" s="63" t="s">
        <v>24</v>
      </c>
      <c r="C19" s="64"/>
      <c r="E19" s="39"/>
      <c r="F19" s="39"/>
      <c r="L19" s="52"/>
      <c r="N19" s="39"/>
      <c r="O19" s="39"/>
    </row>
    <row r="20" spans="1:15" ht="9.75" customHeight="1">
      <c r="A20" s="65"/>
      <c r="C20" s="39"/>
      <c r="E20" s="39"/>
      <c r="F20" s="39"/>
      <c r="I20" s="291" t="s">
        <v>27</v>
      </c>
      <c r="J20" s="291"/>
      <c r="K20" s="291"/>
      <c r="L20" s="364"/>
      <c r="N20" s="39"/>
      <c r="O20" s="39"/>
    </row>
    <row r="21" spans="1:15" ht="15" customHeight="1">
      <c r="A21" s="63" t="s">
        <v>25</v>
      </c>
      <c r="C21" s="64"/>
      <c r="E21" s="39"/>
      <c r="F21" s="39"/>
      <c r="I21" s="291" t="s">
        <v>58</v>
      </c>
      <c r="J21" s="291"/>
      <c r="K21" s="291"/>
      <c r="L21" s="364"/>
      <c r="N21" s="39"/>
      <c r="O21" s="39"/>
    </row>
    <row r="22" spans="1:15" ht="9.75" customHeight="1">
      <c r="A22" s="63"/>
      <c r="C22" s="39"/>
      <c r="E22" s="39"/>
      <c r="F22" s="39"/>
      <c r="I22" s="291"/>
      <c r="J22" s="291"/>
      <c r="K22" s="291"/>
      <c r="L22" s="364"/>
      <c r="N22" s="39"/>
      <c r="O22" s="39"/>
    </row>
    <row r="23" spans="1:15" ht="15" customHeight="1">
      <c r="A23" s="63" t="s">
        <v>26</v>
      </c>
      <c r="C23" s="64"/>
      <c r="E23" s="39"/>
      <c r="F23" s="39"/>
      <c r="I23" s="291" t="s">
        <v>27</v>
      </c>
      <c r="J23" s="291"/>
      <c r="K23" s="291"/>
      <c r="L23" s="364"/>
      <c r="N23" s="39"/>
      <c r="O23" s="39"/>
    </row>
    <row r="24" spans="1:15" ht="9.75" customHeight="1">
      <c r="A24" s="66"/>
      <c r="C24" s="39"/>
      <c r="E24" s="39"/>
      <c r="F24" s="39"/>
      <c r="I24" s="291" t="s">
        <v>59</v>
      </c>
      <c r="J24" s="291"/>
      <c r="K24" s="291"/>
      <c r="L24" s="364"/>
      <c r="N24" s="39"/>
      <c r="O24" s="39"/>
    </row>
    <row r="25" spans="1:15" ht="15" customHeight="1">
      <c r="A25" s="63" t="s">
        <v>60</v>
      </c>
      <c r="C25" s="39"/>
      <c r="E25" s="39"/>
      <c r="F25" s="39"/>
      <c r="I25" s="291"/>
      <c r="J25" s="291"/>
      <c r="K25" s="291"/>
      <c r="L25" s="364"/>
      <c r="N25" s="39"/>
      <c r="O25" s="39"/>
    </row>
    <row r="26" spans="1:15" ht="6.75" customHeight="1" thickBot="1">
      <c r="A26" s="50"/>
      <c r="C26" s="39"/>
      <c r="E26" s="39"/>
      <c r="F26" s="39"/>
      <c r="I26" s="67"/>
      <c r="L26" s="52"/>
      <c r="N26" s="39"/>
      <c r="O26" s="39"/>
    </row>
    <row r="27" spans="1:15" ht="15" customHeight="1">
      <c r="A27" s="379" t="s">
        <v>61</v>
      </c>
      <c r="B27" s="359"/>
      <c r="C27" s="359"/>
      <c r="D27" s="359"/>
      <c r="E27" s="359"/>
      <c r="F27" s="359"/>
      <c r="G27" s="359"/>
      <c r="H27" s="359"/>
      <c r="I27" s="359"/>
      <c r="J27" s="359"/>
      <c r="K27" s="359"/>
      <c r="L27" s="360"/>
      <c r="N27" s="39"/>
      <c r="O27" s="39"/>
    </row>
    <row r="28" spans="1:15" ht="15" customHeight="1" thickBot="1">
      <c r="A28" s="361"/>
      <c r="B28" s="362"/>
      <c r="C28" s="362"/>
      <c r="D28" s="362"/>
      <c r="E28" s="362"/>
      <c r="F28" s="362"/>
      <c r="G28" s="362"/>
      <c r="H28" s="362"/>
      <c r="I28" s="362"/>
      <c r="J28" s="362"/>
      <c r="K28" s="362"/>
      <c r="L28" s="363"/>
      <c r="N28" s="39"/>
      <c r="O28" s="39"/>
    </row>
    <row r="29" spans="1:15" ht="16.5" customHeight="1" thickBot="1">
      <c r="A29" s="348" t="s">
        <v>62</v>
      </c>
      <c r="B29" s="349"/>
      <c r="C29" s="349"/>
      <c r="D29" s="349"/>
      <c r="E29" s="349"/>
      <c r="F29" s="349"/>
      <c r="G29" s="349"/>
      <c r="H29" s="349"/>
      <c r="I29" s="349"/>
      <c r="J29" s="349"/>
      <c r="K29" s="349"/>
      <c r="L29" s="350"/>
    </row>
    <row r="30" spans="1:15" ht="12.75" customHeight="1">
      <c r="A30" s="50" t="s">
        <v>63</v>
      </c>
      <c r="C30" s="39"/>
      <c r="D30" s="67"/>
      <c r="E30" s="67"/>
      <c r="F30" s="67"/>
      <c r="G30" s="68"/>
      <c r="H30" s="68"/>
      <c r="I30" s="68"/>
      <c r="J30" s="67" t="s">
        <v>64</v>
      </c>
      <c r="L30" s="69"/>
    </row>
    <row r="31" spans="1:15" ht="18.75" customHeight="1">
      <c r="A31" s="50" t="s">
        <v>65</v>
      </c>
      <c r="C31" s="39"/>
      <c r="D31" s="67"/>
      <c r="E31" s="67"/>
      <c r="F31" s="67"/>
      <c r="G31" s="67"/>
      <c r="H31" s="67"/>
      <c r="I31" s="67"/>
      <c r="L31" s="52"/>
    </row>
    <row r="32" spans="1:15" ht="12" customHeight="1">
      <c r="A32" s="70"/>
      <c r="B32" s="71"/>
      <c r="C32" s="71"/>
      <c r="D32" s="71"/>
      <c r="E32" s="71"/>
      <c r="F32" s="71"/>
      <c r="G32" s="72"/>
      <c r="H32" s="72"/>
      <c r="I32" s="73"/>
      <c r="J32" s="71"/>
      <c r="K32" s="73"/>
      <c r="L32" s="74"/>
    </row>
    <row r="33" spans="1:15" ht="15" customHeight="1">
      <c r="A33" s="351" t="s">
        <v>66</v>
      </c>
      <c r="B33" s="352"/>
      <c r="C33" s="352"/>
      <c r="D33" s="352"/>
      <c r="E33" s="352"/>
      <c r="F33" s="352"/>
      <c r="G33" s="352"/>
      <c r="H33" s="352"/>
      <c r="I33" s="352"/>
      <c r="J33" s="352"/>
      <c r="K33" s="352"/>
      <c r="L33" s="353"/>
    </row>
    <row r="34" spans="1:15" ht="25.5" customHeight="1">
      <c r="A34" s="75" t="s">
        <v>67</v>
      </c>
      <c r="B34" s="75" t="s">
        <v>67</v>
      </c>
      <c r="C34" s="75" t="s">
        <v>67</v>
      </c>
      <c r="D34" s="75" t="s">
        <v>67</v>
      </c>
      <c r="E34" s="76" t="s">
        <v>0</v>
      </c>
      <c r="F34" s="354" t="s">
        <v>68</v>
      </c>
      <c r="G34" s="325"/>
      <c r="H34" s="355"/>
      <c r="I34" s="282"/>
      <c r="J34" s="77" t="s">
        <v>69</v>
      </c>
      <c r="K34" s="2" t="s">
        <v>70</v>
      </c>
      <c r="L34" s="2" t="s">
        <v>23</v>
      </c>
      <c r="N34" s="78"/>
    </row>
    <row r="35" spans="1:15" ht="39" customHeight="1">
      <c r="A35" s="64"/>
      <c r="B35" s="79"/>
      <c r="C35" s="64"/>
      <c r="D35" s="64"/>
      <c r="E35" s="80">
        <v>0</v>
      </c>
      <c r="F35" s="287" t="s">
        <v>71</v>
      </c>
      <c r="G35" s="288"/>
      <c r="H35" s="288"/>
      <c r="I35" s="290"/>
      <c r="J35" s="80" t="s">
        <v>72</v>
      </c>
      <c r="K35" s="31">
        <v>50</v>
      </c>
      <c r="L35" s="31">
        <f t="shared" ref="L35:L64" si="0">K35*E35</f>
        <v>0</v>
      </c>
      <c r="N35" s="78"/>
      <c r="O35" s="3"/>
    </row>
    <row r="36" spans="1:15" ht="45" customHeight="1">
      <c r="A36" s="64"/>
      <c r="B36" s="64"/>
      <c r="C36" s="64"/>
      <c r="D36" s="64"/>
      <c r="E36" s="80">
        <f t="shared" ref="E36:E64" si="1">SUM(A36:D36)</f>
        <v>0</v>
      </c>
      <c r="F36" s="287" t="s">
        <v>73</v>
      </c>
      <c r="G36" s="288"/>
      <c r="H36" s="288"/>
      <c r="I36" s="290"/>
      <c r="J36" s="80" t="s">
        <v>74</v>
      </c>
      <c r="K36" s="31">
        <v>65</v>
      </c>
      <c r="L36" s="31">
        <f t="shared" si="0"/>
        <v>0</v>
      </c>
      <c r="N36" s="78"/>
      <c r="O36" s="3"/>
    </row>
    <row r="37" spans="1:15" ht="31.5" customHeight="1">
      <c r="A37" s="64"/>
      <c r="B37" s="64"/>
      <c r="C37" s="64"/>
      <c r="D37" s="64"/>
      <c r="E37" s="80">
        <f t="shared" si="1"/>
        <v>0</v>
      </c>
      <c r="F37" s="287" t="s">
        <v>75</v>
      </c>
      <c r="G37" s="288"/>
      <c r="H37" s="288"/>
      <c r="I37" s="290"/>
      <c r="J37" s="80" t="s">
        <v>76</v>
      </c>
      <c r="K37" s="31">
        <v>45</v>
      </c>
      <c r="L37" s="31">
        <f t="shared" si="0"/>
        <v>0</v>
      </c>
      <c r="N37" s="78"/>
      <c r="O37" s="3"/>
    </row>
    <row r="38" spans="1:15" ht="45" customHeight="1">
      <c r="A38" s="64"/>
      <c r="B38" s="64"/>
      <c r="C38" s="64"/>
      <c r="D38" s="64"/>
      <c r="E38" s="80">
        <f t="shared" si="1"/>
        <v>0</v>
      </c>
      <c r="F38" s="287" t="s">
        <v>77</v>
      </c>
      <c r="G38" s="288"/>
      <c r="H38" s="288"/>
      <c r="I38" s="290"/>
      <c r="J38" s="80" t="s">
        <v>78</v>
      </c>
      <c r="K38" s="31">
        <v>180</v>
      </c>
      <c r="L38" s="31">
        <f t="shared" si="0"/>
        <v>0</v>
      </c>
      <c r="N38" s="78"/>
      <c r="O38" s="3"/>
    </row>
    <row r="39" spans="1:15" ht="135" customHeight="1">
      <c r="A39" s="64"/>
      <c r="B39" s="64"/>
      <c r="C39" s="64"/>
      <c r="D39" s="64"/>
      <c r="E39" s="80">
        <v>0</v>
      </c>
      <c r="F39" s="347" t="s">
        <v>199</v>
      </c>
      <c r="G39" s="283"/>
      <c r="H39" s="283"/>
      <c r="I39" s="284"/>
      <c r="J39" s="80" t="s">
        <v>72</v>
      </c>
      <c r="K39" s="31">
        <v>350</v>
      </c>
      <c r="L39" s="31">
        <f t="shared" si="0"/>
        <v>0</v>
      </c>
      <c r="N39" s="78"/>
      <c r="O39" s="3"/>
    </row>
    <row r="40" spans="1:15" ht="49.5" customHeight="1">
      <c r="A40" s="64"/>
      <c r="B40" s="64"/>
      <c r="C40" s="64"/>
      <c r="D40" s="64"/>
      <c r="E40" s="80">
        <f t="shared" si="1"/>
        <v>0</v>
      </c>
      <c r="F40" s="287" t="s">
        <v>79</v>
      </c>
      <c r="G40" s="288"/>
      <c r="H40" s="288"/>
      <c r="I40" s="290"/>
      <c r="J40" s="80" t="s">
        <v>72</v>
      </c>
      <c r="K40" s="31">
        <v>95</v>
      </c>
      <c r="L40" s="31">
        <f t="shared" si="0"/>
        <v>0</v>
      </c>
      <c r="N40" s="78"/>
      <c r="O40" s="3"/>
    </row>
    <row r="41" spans="1:15" ht="45.75" customHeight="1">
      <c r="A41" s="64"/>
      <c r="B41" s="64"/>
      <c r="C41" s="64"/>
      <c r="D41" s="64"/>
      <c r="E41" s="80">
        <f t="shared" si="1"/>
        <v>0</v>
      </c>
      <c r="F41" s="287" t="s">
        <v>80</v>
      </c>
      <c r="G41" s="288"/>
      <c r="H41" s="288"/>
      <c r="I41" s="290"/>
      <c r="J41" s="80" t="s">
        <v>72</v>
      </c>
      <c r="K41" s="31">
        <v>110</v>
      </c>
      <c r="L41" s="31">
        <f t="shared" si="0"/>
        <v>0</v>
      </c>
      <c r="N41" s="78"/>
      <c r="O41" s="3"/>
    </row>
    <row r="42" spans="1:15" ht="18.75" customHeight="1">
      <c r="A42" s="64"/>
      <c r="B42" s="64"/>
      <c r="C42" s="64"/>
      <c r="D42" s="64"/>
      <c r="E42" s="80">
        <f t="shared" si="1"/>
        <v>0</v>
      </c>
      <c r="F42" s="287" t="s">
        <v>81</v>
      </c>
      <c r="G42" s="288"/>
      <c r="H42" s="288"/>
      <c r="I42" s="290"/>
      <c r="J42" s="80" t="s">
        <v>82</v>
      </c>
      <c r="K42" s="31">
        <v>380</v>
      </c>
      <c r="L42" s="31">
        <f t="shared" si="0"/>
        <v>0</v>
      </c>
      <c r="N42" s="78"/>
      <c r="O42" s="3"/>
    </row>
    <row r="43" spans="1:15" ht="18" customHeight="1">
      <c r="A43" s="64"/>
      <c r="B43" s="64"/>
      <c r="C43" s="64"/>
      <c r="D43" s="64"/>
      <c r="E43" s="80">
        <f t="shared" si="1"/>
        <v>0</v>
      </c>
      <c r="F43" s="287" t="s">
        <v>81</v>
      </c>
      <c r="G43" s="288"/>
      <c r="H43" s="288"/>
      <c r="I43" s="290"/>
      <c r="J43" s="80" t="s">
        <v>83</v>
      </c>
      <c r="K43" s="31">
        <v>1250</v>
      </c>
      <c r="L43" s="31">
        <f t="shared" si="0"/>
        <v>0</v>
      </c>
      <c r="N43" s="78"/>
      <c r="O43" s="3"/>
    </row>
    <row r="44" spans="1:15" ht="21.75" customHeight="1">
      <c r="A44" s="64"/>
      <c r="B44" s="64"/>
      <c r="C44" s="64"/>
      <c r="D44" s="64"/>
      <c r="E44" s="80">
        <f t="shared" si="1"/>
        <v>0</v>
      </c>
      <c r="F44" s="287" t="s">
        <v>84</v>
      </c>
      <c r="G44" s="288"/>
      <c r="H44" s="288"/>
      <c r="I44" s="341"/>
      <c r="J44" s="80" t="s">
        <v>82</v>
      </c>
      <c r="K44" s="33">
        <v>380</v>
      </c>
      <c r="L44" s="31">
        <f t="shared" si="0"/>
        <v>0</v>
      </c>
      <c r="N44" s="78"/>
      <c r="O44" s="3"/>
    </row>
    <row r="45" spans="1:15" ht="20.25" customHeight="1">
      <c r="A45" s="64"/>
      <c r="B45" s="64"/>
      <c r="C45" s="64"/>
      <c r="D45" s="64"/>
      <c r="E45" s="80">
        <f t="shared" si="1"/>
        <v>0</v>
      </c>
      <c r="F45" s="287" t="s">
        <v>84</v>
      </c>
      <c r="G45" s="288"/>
      <c r="H45" s="288"/>
      <c r="I45" s="341"/>
      <c r="J45" s="80" t="s">
        <v>83</v>
      </c>
      <c r="K45" s="33">
        <v>1250</v>
      </c>
      <c r="L45" s="31">
        <f t="shared" si="0"/>
        <v>0</v>
      </c>
      <c r="N45" s="78"/>
      <c r="O45" s="3"/>
    </row>
    <row r="46" spans="1:15" ht="27.75" customHeight="1">
      <c r="A46" s="64"/>
      <c r="B46" s="64"/>
      <c r="C46" s="64"/>
      <c r="D46" s="64"/>
      <c r="E46" s="80">
        <f t="shared" si="1"/>
        <v>0</v>
      </c>
      <c r="F46" s="287" t="s">
        <v>204</v>
      </c>
      <c r="G46" s="288"/>
      <c r="H46" s="288"/>
      <c r="I46" s="289"/>
      <c r="J46" s="80" t="s">
        <v>205</v>
      </c>
      <c r="K46" s="31">
        <v>225</v>
      </c>
      <c r="L46" s="31">
        <f t="shared" si="0"/>
        <v>0</v>
      </c>
      <c r="N46" s="78"/>
      <c r="O46" s="3"/>
    </row>
    <row r="47" spans="1:15" ht="30" customHeight="1">
      <c r="A47" s="64"/>
      <c r="B47" s="64"/>
      <c r="C47" s="64"/>
      <c r="D47" s="64"/>
      <c r="E47" s="80">
        <f t="shared" si="1"/>
        <v>0</v>
      </c>
      <c r="F47" s="287" t="s">
        <v>201</v>
      </c>
      <c r="G47" s="288"/>
      <c r="H47" s="288"/>
      <c r="I47" s="290"/>
      <c r="J47" s="80" t="s">
        <v>72</v>
      </c>
      <c r="K47" s="31">
        <v>85</v>
      </c>
      <c r="L47" s="31">
        <f t="shared" si="0"/>
        <v>0</v>
      </c>
      <c r="N47" s="78"/>
      <c r="O47" s="3"/>
    </row>
    <row r="48" spans="1:15" ht="29.25" customHeight="1">
      <c r="A48" s="64"/>
      <c r="B48" s="64"/>
      <c r="C48" s="64"/>
      <c r="D48" s="64"/>
      <c r="E48" s="80">
        <f t="shared" si="1"/>
        <v>0</v>
      </c>
      <c r="F48" s="287" t="s">
        <v>85</v>
      </c>
      <c r="G48" s="288"/>
      <c r="H48" s="288"/>
      <c r="I48" s="290"/>
      <c r="J48" s="80" t="s">
        <v>86</v>
      </c>
      <c r="K48" s="31">
        <v>85</v>
      </c>
      <c r="L48" s="31">
        <f t="shared" si="0"/>
        <v>0</v>
      </c>
      <c r="N48" s="78"/>
      <c r="O48" s="3"/>
    </row>
    <row r="49" spans="1:15" ht="27.75" customHeight="1">
      <c r="A49" s="64"/>
      <c r="B49" s="64"/>
      <c r="C49" s="64"/>
      <c r="D49" s="64"/>
      <c r="E49" s="80">
        <f t="shared" si="1"/>
        <v>0</v>
      </c>
      <c r="F49" s="287" t="s">
        <v>87</v>
      </c>
      <c r="G49" s="288"/>
      <c r="H49" s="288"/>
      <c r="I49" s="290"/>
      <c r="J49" s="81" t="s">
        <v>88</v>
      </c>
      <c r="K49" s="31">
        <v>600</v>
      </c>
      <c r="L49" s="31">
        <f t="shared" si="0"/>
        <v>0</v>
      </c>
      <c r="N49" s="78"/>
      <c r="O49" s="3"/>
    </row>
    <row r="50" spans="1:15" ht="24.75" customHeight="1">
      <c r="A50" s="64"/>
      <c r="B50" s="64"/>
      <c r="C50" s="64"/>
      <c r="D50" s="64"/>
      <c r="E50" s="82">
        <f t="shared" si="1"/>
        <v>0</v>
      </c>
      <c r="F50" s="342" t="s">
        <v>89</v>
      </c>
      <c r="G50" s="343"/>
      <c r="H50" s="343"/>
      <c r="I50" s="344"/>
      <c r="J50" s="82" t="s">
        <v>90</v>
      </c>
      <c r="K50" s="34">
        <v>2100</v>
      </c>
      <c r="L50" s="35">
        <f t="shared" si="0"/>
        <v>0</v>
      </c>
      <c r="N50" s="78"/>
      <c r="O50" s="3"/>
    </row>
    <row r="51" spans="1:15" ht="31.5" customHeight="1">
      <c r="A51" s="64"/>
      <c r="B51" s="64"/>
      <c r="C51" s="64"/>
      <c r="D51" s="64"/>
      <c r="E51" s="80">
        <f t="shared" si="1"/>
        <v>0</v>
      </c>
      <c r="F51" s="287" t="s">
        <v>91</v>
      </c>
      <c r="G51" s="288"/>
      <c r="H51" s="288"/>
      <c r="I51" s="290"/>
      <c r="J51" s="80" t="s">
        <v>88</v>
      </c>
      <c r="K51" s="31">
        <v>400</v>
      </c>
      <c r="L51" s="33">
        <f t="shared" si="0"/>
        <v>0</v>
      </c>
      <c r="N51" s="78"/>
      <c r="O51" s="3"/>
    </row>
    <row r="52" spans="1:15" ht="31.5" customHeight="1">
      <c r="A52" s="64"/>
      <c r="B52" s="64"/>
      <c r="C52" s="64"/>
      <c r="D52" s="64"/>
      <c r="E52" s="80"/>
      <c r="F52" s="347"/>
      <c r="G52" s="283"/>
      <c r="H52" s="283"/>
      <c r="I52" s="284"/>
      <c r="J52" s="80"/>
      <c r="K52" s="31"/>
      <c r="L52" s="33"/>
      <c r="N52" s="78"/>
      <c r="O52" s="3"/>
    </row>
    <row r="53" spans="1:15" ht="31.5" customHeight="1">
      <c r="A53" s="64"/>
      <c r="B53" s="64"/>
      <c r="C53" s="64"/>
      <c r="D53" s="64"/>
      <c r="E53" s="80"/>
      <c r="F53" s="347"/>
      <c r="G53" s="283"/>
      <c r="H53" s="283"/>
      <c r="I53" s="284"/>
      <c r="J53" s="80"/>
      <c r="K53" s="31"/>
      <c r="L53" s="33"/>
      <c r="N53" s="78"/>
      <c r="O53" s="3"/>
    </row>
    <row r="54" spans="1:15" ht="54.75" customHeight="1">
      <c r="A54" s="64"/>
      <c r="B54" s="64"/>
      <c r="C54" s="64"/>
      <c r="D54" s="64"/>
      <c r="E54" s="82">
        <f t="shared" si="1"/>
        <v>0</v>
      </c>
      <c r="F54" s="311" t="s">
        <v>92</v>
      </c>
      <c r="G54" s="345"/>
      <c r="H54" s="345"/>
      <c r="I54" s="346"/>
      <c r="J54" s="80" t="s">
        <v>93</v>
      </c>
      <c r="K54" s="122">
        <v>120</v>
      </c>
      <c r="L54" s="35">
        <f t="shared" si="0"/>
        <v>0</v>
      </c>
      <c r="N54" s="78"/>
      <c r="O54" s="3"/>
    </row>
    <row r="55" spans="1:15" ht="21.75" customHeight="1">
      <c r="A55" s="64"/>
      <c r="B55" s="64"/>
      <c r="C55" s="64"/>
      <c r="D55" s="64"/>
      <c r="E55" s="82">
        <f t="shared" si="1"/>
        <v>0</v>
      </c>
      <c r="F55" s="287" t="s">
        <v>198</v>
      </c>
      <c r="G55" s="288"/>
      <c r="H55" s="288"/>
      <c r="I55" s="290"/>
      <c r="J55" s="82" t="s">
        <v>88</v>
      </c>
      <c r="K55" s="34">
        <v>100</v>
      </c>
      <c r="L55" s="35">
        <f t="shared" si="0"/>
        <v>0</v>
      </c>
      <c r="N55" s="78"/>
      <c r="O55" s="3"/>
    </row>
    <row r="56" spans="1:15" ht="17.25" customHeight="1">
      <c r="A56" s="64"/>
      <c r="B56" s="64"/>
      <c r="C56" s="64"/>
      <c r="D56" s="64"/>
      <c r="E56" s="82">
        <f t="shared" si="1"/>
        <v>0</v>
      </c>
      <c r="F56" s="287" t="s">
        <v>198</v>
      </c>
      <c r="G56" s="288"/>
      <c r="H56" s="288"/>
      <c r="I56" s="290"/>
      <c r="J56" s="82" t="s">
        <v>88</v>
      </c>
      <c r="K56" s="34">
        <v>120</v>
      </c>
      <c r="L56" s="35">
        <f t="shared" si="0"/>
        <v>0</v>
      </c>
      <c r="N56" s="78"/>
      <c r="O56" s="3"/>
    </row>
    <row r="57" spans="1:15" ht="17.25" customHeight="1">
      <c r="A57" s="64"/>
      <c r="B57" s="64"/>
      <c r="C57" s="64"/>
      <c r="D57" s="64"/>
      <c r="E57" s="82">
        <f t="shared" si="1"/>
        <v>0</v>
      </c>
      <c r="F57" s="287" t="s">
        <v>198</v>
      </c>
      <c r="G57" s="288"/>
      <c r="H57" s="288"/>
      <c r="I57" s="290"/>
      <c r="J57" s="82" t="s">
        <v>88</v>
      </c>
      <c r="K57" s="34">
        <v>150</v>
      </c>
      <c r="L57" s="35">
        <f t="shared" si="0"/>
        <v>0</v>
      </c>
      <c r="N57" s="78"/>
      <c r="O57" s="3"/>
    </row>
    <row r="58" spans="1:15" ht="37.5" customHeight="1">
      <c r="A58" s="64"/>
      <c r="B58" s="64"/>
      <c r="C58" s="64"/>
      <c r="D58" s="64"/>
      <c r="E58" s="80">
        <f t="shared" si="1"/>
        <v>0</v>
      </c>
      <c r="F58" s="287" t="s">
        <v>94</v>
      </c>
      <c r="G58" s="288"/>
      <c r="H58" s="288"/>
      <c r="I58" s="290"/>
      <c r="J58" s="80" t="s">
        <v>72</v>
      </c>
      <c r="K58" s="31">
        <v>160</v>
      </c>
      <c r="L58" s="33">
        <f t="shared" si="0"/>
        <v>0</v>
      </c>
      <c r="N58" s="78"/>
      <c r="O58" s="3"/>
    </row>
    <row r="59" spans="1:15" ht="45.75" customHeight="1">
      <c r="A59" s="64"/>
      <c r="B59" s="64"/>
      <c r="C59" s="64"/>
      <c r="D59" s="64"/>
      <c r="E59" s="80">
        <f t="shared" si="1"/>
        <v>0</v>
      </c>
      <c r="F59" s="287" t="s">
        <v>95</v>
      </c>
      <c r="G59" s="288"/>
      <c r="H59" s="288"/>
      <c r="I59" s="341"/>
      <c r="J59" s="80" t="s">
        <v>72</v>
      </c>
      <c r="K59" s="31">
        <v>220</v>
      </c>
      <c r="L59" s="33">
        <f t="shared" si="0"/>
        <v>0</v>
      </c>
      <c r="N59" s="78"/>
      <c r="O59" s="3"/>
    </row>
    <row r="60" spans="1:15" ht="43.5" customHeight="1">
      <c r="A60" s="64"/>
      <c r="B60" s="64"/>
      <c r="C60" s="64"/>
      <c r="D60" s="64"/>
      <c r="E60" s="80">
        <f t="shared" si="1"/>
        <v>0</v>
      </c>
      <c r="F60" s="287" t="s">
        <v>96</v>
      </c>
      <c r="G60" s="288"/>
      <c r="H60" s="288"/>
      <c r="I60" s="290"/>
      <c r="J60" s="80" t="s">
        <v>72</v>
      </c>
      <c r="K60" s="31">
        <v>300</v>
      </c>
      <c r="L60" s="33">
        <f t="shared" si="0"/>
        <v>0</v>
      </c>
      <c r="N60" s="78"/>
      <c r="O60" s="3"/>
    </row>
    <row r="61" spans="1:15" ht="44.25" customHeight="1">
      <c r="A61" s="64"/>
      <c r="B61" s="64"/>
      <c r="C61" s="64"/>
      <c r="D61" s="64"/>
      <c r="E61" s="80">
        <f t="shared" si="1"/>
        <v>0</v>
      </c>
      <c r="F61" s="287" t="s">
        <v>97</v>
      </c>
      <c r="G61" s="288"/>
      <c r="H61" s="288"/>
      <c r="I61" s="290"/>
      <c r="J61" s="80" t="s">
        <v>72</v>
      </c>
      <c r="K61" s="31">
        <v>440</v>
      </c>
      <c r="L61" s="33">
        <f t="shared" si="0"/>
        <v>0</v>
      </c>
      <c r="N61" s="78"/>
      <c r="O61" s="3"/>
    </row>
    <row r="62" spans="1:15" ht="36" customHeight="1">
      <c r="A62" s="64"/>
      <c r="B62" s="64"/>
      <c r="C62" s="64"/>
      <c r="D62" s="64"/>
      <c r="E62" s="80">
        <f t="shared" si="1"/>
        <v>0</v>
      </c>
      <c r="F62" s="287" t="s">
        <v>98</v>
      </c>
      <c r="G62" s="288"/>
      <c r="H62" s="288"/>
      <c r="I62" s="290"/>
      <c r="J62" s="80" t="s">
        <v>99</v>
      </c>
      <c r="K62" s="31">
        <v>1850</v>
      </c>
      <c r="L62" s="33">
        <f t="shared" si="0"/>
        <v>0</v>
      </c>
      <c r="N62" s="78"/>
      <c r="O62" s="3"/>
    </row>
    <row r="63" spans="1:15" ht="30" customHeight="1">
      <c r="A63" s="64"/>
      <c r="B63" s="64"/>
      <c r="C63" s="64"/>
      <c r="D63" s="64"/>
      <c r="E63" s="80">
        <f t="shared" si="1"/>
        <v>0</v>
      </c>
      <c r="F63" s="287" t="s">
        <v>100</v>
      </c>
      <c r="G63" s="288"/>
      <c r="H63" s="288"/>
      <c r="I63" s="289"/>
      <c r="J63" s="80" t="s">
        <v>101</v>
      </c>
      <c r="K63" s="31">
        <v>490</v>
      </c>
      <c r="L63" s="31">
        <f t="shared" si="0"/>
        <v>0</v>
      </c>
      <c r="N63" s="78"/>
      <c r="O63" s="3"/>
    </row>
    <row r="64" spans="1:15" ht="31.5" customHeight="1">
      <c r="A64" s="64"/>
      <c r="B64" s="64"/>
      <c r="C64" s="64"/>
      <c r="D64" s="64"/>
      <c r="E64" s="80">
        <f t="shared" si="1"/>
        <v>0</v>
      </c>
      <c r="F64" s="287" t="s">
        <v>102</v>
      </c>
      <c r="G64" s="288"/>
      <c r="H64" s="288"/>
      <c r="I64" s="289"/>
      <c r="J64" s="80" t="s">
        <v>103</v>
      </c>
      <c r="K64" s="31">
        <v>590</v>
      </c>
      <c r="L64" s="31">
        <f t="shared" si="0"/>
        <v>0</v>
      </c>
      <c r="N64" s="78"/>
      <c r="O64" s="3"/>
    </row>
    <row r="65" spans="1:17" ht="30.75" customHeight="1">
      <c r="A65" s="83"/>
      <c r="C65" s="39"/>
      <c r="E65" s="41"/>
      <c r="F65" s="84"/>
      <c r="G65" s="84"/>
      <c r="H65" s="84"/>
      <c r="J65" s="41"/>
      <c r="K65" s="4"/>
      <c r="L65" s="5"/>
      <c r="N65" s="78"/>
      <c r="O65" s="3"/>
    </row>
    <row r="66" spans="1:17" ht="26.25" customHeight="1">
      <c r="A66" s="334"/>
      <c r="B66" s="335"/>
      <c r="C66" s="335"/>
      <c r="D66" s="335"/>
      <c r="E66" s="335"/>
      <c r="F66" s="335"/>
      <c r="G66" s="335"/>
      <c r="H66" s="335"/>
      <c r="I66" s="335"/>
      <c r="J66" s="335"/>
      <c r="K66" s="335"/>
      <c r="L66" s="335"/>
      <c r="N66" s="78"/>
    </row>
    <row r="67" spans="1:17">
      <c r="A67" s="64"/>
      <c r="B67" s="64"/>
      <c r="C67" s="64"/>
      <c r="D67" s="64"/>
      <c r="E67" s="80"/>
      <c r="F67" s="331" t="s">
        <v>104</v>
      </c>
      <c r="G67" s="332"/>
      <c r="H67" s="283"/>
      <c r="I67" s="289"/>
      <c r="J67" s="80"/>
      <c r="K67" s="6"/>
      <c r="L67" s="31"/>
      <c r="N67" s="78"/>
    </row>
    <row r="68" spans="1:17" ht="24.75" customHeight="1">
      <c r="A68" s="64"/>
      <c r="B68" s="64"/>
      <c r="C68" s="64"/>
      <c r="D68" s="64"/>
      <c r="E68" s="80">
        <f>SUM(A68:D68)</f>
        <v>0</v>
      </c>
      <c r="F68" s="336" t="s">
        <v>163</v>
      </c>
      <c r="G68" s="286"/>
      <c r="H68" s="286"/>
      <c r="I68" s="290"/>
      <c r="J68" s="80" t="s">
        <v>105</v>
      </c>
      <c r="K68" s="31">
        <v>230</v>
      </c>
      <c r="L68" s="31">
        <f t="shared" ref="L68:L74" si="2">K68*E68</f>
        <v>0</v>
      </c>
      <c r="N68" s="78"/>
      <c r="O68" s="7"/>
      <c r="Q68" s="85"/>
    </row>
    <row r="69" spans="1:17" ht="22.5" customHeight="1">
      <c r="A69" s="64"/>
      <c r="B69" s="64"/>
      <c r="C69" s="64"/>
      <c r="D69" s="64"/>
      <c r="E69" s="80">
        <f>SUM(A69:D69)</f>
        <v>0</v>
      </c>
      <c r="F69" s="287" t="s">
        <v>164</v>
      </c>
      <c r="G69" s="288"/>
      <c r="H69" s="288"/>
      <c r="I69" s="290"/>
      <c r="J69" s="80" t="s">
        <v>105</v>
      </c>
      <c r="K69" s="31">
        <v>450</v>
      </c>
      <c r="L69" s="31">
        <f t="shared" si="2"/>
        <v>0</v>
      </c>
      <c r="N69" s="78"/>
      <c r="O69" s="7"/>
      <c r="Q69" s="85"/>
    </row>
    <row r="70" spans="1:17" ht="24" customHeight="1">
      <c r="A70" s="64"/>
      <c r="B70" s="64"/>
      <c r="C70" s="64"/>
      <c r="D70" s="64"/>
      <c r="E70" s="80">
        <f>SUM(A70:D70)</f>
        <v>0</v>
      </c>
      <c r="F70" s="287" t="s">
        <v>165</v>
      </c>
      <c r="G70" s="288"/>
      <c r="H70" s="288"/>
      <c r="I70" s="290"/>
      <c r="J70" s="80" t="s">
        <v>105</v>
      </c>
      <c r="K70" s="31">
        <v>380</v>
      </c>
      <c r="L70" s="31">
        <f t="shared" si="2"/>
        <v>0</v>
      </c>
      <c r="N70" s="78"/>
      <c r="O70" s="7"/>
      <c r="Q70" s="85"/>
    </row>
    <row r="71" spans="1:17" ht="22.5" customHeight="1">
      <c r="A71" s="64"/>
      <c r="B71" s="64"/>
      <c r="C71" s="64"/>
      <c r="D71" s="64"/>
      <c r="E71" s="80">
        <f>SUM(A71:D71)</f>
        <v>0</v>
      </c>
      <c r="F71" s="287" t="s">
        <v>166</v>
      </c>
      <c r="G71" s="288"/>
      <c r="H71" s="288"/>
      <c r="I71" s="289"/>
      <c r="J71" s="80" t="s">
        <v>105</v>
      </c>
      <c r="K71" s="31">
        <v>380</v>
      </c>
      <c r="L71" s="31">
        <f t="shared" si="2"/>
        <v>0</v>
      </c>
      <c r="N71" s="78"/>
      <c r="O71" s="7"/>
      <c r="Q71" s="85"/>
    </row>
    <row r="72" spans="1:17" ht="22.5" customHeight="1">
      <c r="A72" s="64"/>
      <c r="B72" s="64"/>
      <c r="C72" s="64"/>
      <c r="D72" s="64"/>
      <c r="E72" s="80">
        <v>0</v>
      </c>
      <c r="F72" s="287" t="s">
        <v>167</v>
      </c>
      <c r="G72" s="288"/>
      <c r="H72" s="288"/>
      <c r="I72" s="330"/>
      <c r="J72" s="80" t="s">
        <v>105</v>
      </c>
      <c r="K72" s="6">
        <v>280</v>
      </c>
      <c r="L72" s="31">
        <f t="shared" si="2"/>
        <v>0</v>
      </c>
      <c r="N72" s="78"/>
      <c r="O72" s="7"/>
      <c r="Q72" s="85"/>
    </row>
    <row r="73" spans="1:17" ht="24.75" customHeight="1">
      <c r="A73" s="64"/>
      <c r="B73" s="64"/>
      <c r="C73" s="64"/>
      <c r="D73" s="64"/>
      <c r="E73" s="80">
        <f>SUM(A73:D73)</f>
        <v>0</v>
      </c>
      <c r="F73" s="287" t="s">
        <v>168</v>
      </c>
      <c r="G73" s="288"/>
      <c r="H73" s="288"/>
      <c r="I73" s="290"/>
      <c r="J73" s="80" t="s">
        <v>105</v>
      </c>
      <c r="K73" s="31">
        <v>280</v>
      </c>
      <c r="L73" s="31">
        <f t="shared" si="2"/>
        <v>0</v>
      </c>
      <c r="N73" s="78"/>
      <c r="O73" s="7"/>
      <c r="Q73" s="85"/>
    </row>
    <row r="74" spans="1:17" ht="22.5" customHeight="1">
      <c r="A74" s="64"/>
      <c r="B74" s="64"/>
      <c r="C74" s="64"/>
      <c r="D74" s="64"/>
      <c r="E74" s="80">
        <f>SUM(A74:D74)</f>
        <v>0</v>
      </c>
      <c r="F74" s="287" t="s">
        <v>169</v>
      </c>
      <c r="G74" s="288"/>
      <c r="H74" s="288"/>
      <c r="I74" s="290"/>
      <c r="J74" s="80" t="s">
        <v>105</v>
      </c>
      <c r="K74" s="31">
        <v>280</v>
      </c>
      <c r="L74" s="31">
        <f t="shared" si="2"/>
        <v>0</v>
      </c>
      <c r="N74" s="78"/>
      <c r="O74" s="7"/>
      <c r="Q74" s="85"/>
    </row>
    <row r="75" spans="1:17" ht="22.5" customHeight="1">
      <c r="A75" s="64"/>
      <c r="B75" s="64"/>
      <c r="C75" s="64"/>
      <c r="D75" s="64"/>
      <c r="E75" s="80">
        <f>SUM(A88:D88)</f>
        <v>0</v>
      </c>
      <c r="F75" s="287" t="s">
        <v>170</v>
      </c>
      <c r="G75" s="288"/>
      <c r="H75" s="288"/>
      <c r="I75" s="289"/>
      <c r="J75" s="80" t="s">
        <v>105</v>
      </c>
      <c r="K75" s="31">
        <v>250</v>
      </c>
      <c r="L75" s="31">
        <f>K75*E75</f>
        <v>0</v>
      </c>
      <c r="N75" s="78"/>
      <c r="O75" s="7"/>
      <c r="Q75" s="85"/>
    </row>
    <row r="76" spans="1:17" ht="22.5" customHeight="1">
      <c r="A76" s="64"/>
      <c r="B76" s="64"/>
      <c r="C76" s="64"/>
      <c r="D76" s="64"/>
      <c r="E76" s="80"/>
      <c r="F76" s="331" t="s">
        <v>215</v>
      </c>
      <c r="G76" s="332"/>
      <c r="H76" s="332"/>
      <c r="I76" s="337"/>
      <c r="J76" s="80"/>
      <c r="K76" s="31"/>
      <c r="L76" s="31"/>
      <c r="N76" s="78"/>
      <c r="O76" s="7"/>
      <c r="Q76" s="85"/>
    </row>
    <row r="77" spans="1:17" s="36" customFormat="1" ht="23.25" customHeight="1">
      <c r="A77" s="121"/>
      <c r="B77" s="121"/>
      <c r="C77" s="121"/>
      <c r="D77" s="121"/>
      <c r="E77" s="32">
        <v>0</v>
      </c>
      <c r="F77" s="338" t="s">
        <v>200</v>
      </c>
      <c r="G77" s="339"/>
      <c r="H77" s="339"/>
      <c r="I77" s="340"/>
      <c r="J77" s="32" t="s">
        <v>216</v>
      </c>
      <c r="K77" s="122">
        <v>250</v>
      </c>
      <c r="L77" s="33">
        <f>K77*E77</f>
        <v>0</v>
      </c>
      <c r="N77" s="38"/>
      <c r="O77" s="7"/>
      <c r="Q77" s="8"/>
    </row>
    <row r="78" spans="1:17" ht="22.5" customHeight="1">
      <c r="A78" s="64"/>
      <c r="B78" s="64"/>
      <c r="C78" s="64"/>
      <c r="D78" s="64"/>
      <c r="E78" s="80">
        <v>0</v>
      </c>
      <c r="F78" s="287" t="s">
        <v>217</v>
      </c>
      <c r="G78" s="312"/>
      <c r="H78" s="312"/>
      <c r="I78" s="313"/>
      <c r="J78" s="32" t="s">
        <v>216</v>
      </c>
      <c r="K78" s="31">
        <v>1100</v>
      </c>
      <c r="L78" s="31">
        <f>K78*E78</f>
        <v>0</v>
      </c>
      <c r="N78" s="78"/>
      <c r="O78" s="7"/>
      <c r="Q78" s="85"/>
    </row>
    <row r="79" spans="1:17" ht="22.5" customHeight="1">
      <c r="A79" s="64"/>
      <c r="B79" s="64"/>
      <c r="C79" s="64"/>
      <c r="D79" s="64"/>
      <c r="E79" s="80">
        <v>0</v>
      </c>
      <c r="F79" s="287" t="s">
        <v>217</v>
      </c>
      <c r="G79" s="312"/>
      <c r="H79" s="312"/>
      <c r="I79" s="313"/>
      <c r="J79" s="32" t="s">
        <v>216</v>
      </c>
      <c r="K79" s="31">
        <v>800</v>
      </c>
      <c r="L79" s="31">
        <f>K79*E79</f>
        <v>0</v>
      </c>
      <c r="N79" s="78"/>
      <c r="O79" s="7"/>
      <c r="Q79" s="85"/>
    </row>
    <row r="80" spans="1:17" ht="22.5" customHeight="1">
      <c r="A80" s="64"/>
      <c r="B80" s="64"/>
      <c r="C80" s="64"/>
      <c r="D80" s="64"/>
      <c r="E80" s="80"/>
      <c r="F80" s="331" t="s">
        <v>171</v>
      </c>
      <c r="G80" s="332"/>
      <c r="H80" s="332"/>
      <c r="I80" s="333"/>
      <c r="J80" s="80"/>
      <c r="K80" s="31"/>
      <c r="L80" s="31">
        <f>K80*E80</f>
        <v>0</v>
      </c>
      <c r="N80" s="78"/>
      <c r="O80" s="7"/>
      <c r="Q80" s="85"/>
    </row>
    <row r="81" spans="1:17" ht="22.5" customHeight="1">
      <c r="A81" s="64"/>
      <c r="B81" s="64"/>
      <c r="C81" s="64"/>
      <c r="D81" s="64"/>
      <c r="E81" s="80">
        <f>SUM(A90:D90)</f>
        <v>0</v>
      </c>
      <c r="F81" s="287" t="s">
        <v>172</v>
      </c>
      <c r="G81" s="288"/>
      <c r="H81" s="288"/>
      <c r="I81" s="289"/>
      <c r="J81" s="80" t="s">
        <v>105</v>
      </c>
      <c r="K81" s="31">
        <v>240</v>
      </c>
      <c r="L81" s="31">
        <f>K81*E81</f>
        <v>0</v>
      </c>
      <c r="N81" s="78"/>
      <c r="O81" s="7"/>
      <c r="Q81" s="85"/>
    </row>
    <row r="82" spans="1:17" ht="22.5" customHeight="1">
      <c r="A82" s="64"/>
      <c r="B82" s="64"/>
      <c r="C82" s="64"/>
      <c r="D82" s="64"/>
      <c r="E82" s="80">
        <v>0</v>
      </c>
      <c r="F82" s="277" t="s">
        <v>173</v>
      </c>
      <c r="G82" s="278"/>
      <c r="H82" s="278"/>
      <c r="I82" s="279"/>
      <c r="J82" s="80" t="s">
        <v>105</v>
      </c>
      <c r="K82" s="31">
        <v>560</v>
      </c>
      <c r="L82" s="31">
        <f t="shared" ref="L82:L90" si="3">K82*E82</f>
        <v>0</v>
      </c>
      <c r="N82" s="78"/>
      <c r="O82" s="7"/>
      <c r="Q82" s="85"/>
    </row>
    <row r="83" spans="1:17" ht="22.5" customHeight="1">
      <c r="A83" s="64"/>
      <c r="B83" s="64"/>
      <c r="C83" s="64"/>
      <c r="D83" s="64"/>
      <c r="E83" s="80">
        <v>0</v>
      </c>
      <c r="F83" s="277" t="s">
        <v>174</v>
      </c>
      <c r="G83" s="278"/>
      <c r="H83" s="278"/>
      <c r="I83" s="279"/>
      <c r="J83" s="80" t="s">
        <v>105</v>
      </c>
      <c r="K83" s="31">
        <v>540</v>
      </c>
      <c r="L83" s="31">
        <f t="shared" si="3"/>
        <v>0</v>
      </c>
      <c r="N83" s="78"/>
      <c r="O83" s="7"/>
      <c r="Q83" s="85"/>
    </row>
    <row r="84" spans="1:17" ht="22.5" customHeight="1">
      <c r="A84" s="64"/>
      <c r="B84" s="64"/>
      <c r="C84" s="64"/>
      <c r="D84" s="64"/>
      <c r="E84" s="80">
        <v>0</v>
      </c>
      <c r="F84" s="277" t="s">
        <v>175</v>
      </c>
      <c r="G84" s="278"/>
      <c r="H84" s="278"/>
      <c r="I84" s="279"/>
      <c r="J84" s="80" t="s">
        <v>105</v>
      </c>
      <c r="K84" s="31">
        <v>340</v>
      </c>
      <c r="L84" s="31">
        <f t="shared" si="3"/>
        <v>0</v>
      </c>
      <c r="N84" s="78"/>
      <c r="O84" s="7"/>
      <c r="Q84" s="85"/>
    </row>
    <row r="85" spans="1:17" ht="22.5" customHeight="1">
      <c r="A85" s="64"/>
      <c r="B85" s="64"/>
      <c r="C85" s="64"/>
      <c r="D85" s="64"/>
      <c r="E85" s="80">
        <v>0</v>
      </c>
      <c r="F85" s="277" t="s">
        <v>176</v>
      </c>
      <c r="G85" s="278"/>
      <c r="H85" s="278"/>
      <c r="I85" s="279"/>
      <c r="J85" s="80" t="s">
        <v>105</v>
      </c>
      <c r="K85" s="31">
        <v>280</v>
      </c>
      <c r="L85" s="31">
        <f t="shared" si="3"/>
        <v>0</v>
      </c>
      <c r="N85" s="78"/>
      <c r="O85" s="7"/>
      <c r="Q85" s="85"/>
    </row>
    <row r="86" spans="1:17" ht="22.5" customHeight="1">
      <c r="A86" s="64"/>
      <c r="B86" s="64"/>
      <c r="C86" s="64"/>
      <c r="D86" s="64"/>
      <c r="E86" s="80">
        <v>0</v>
      </c>
      <c r="F86" s="277" t="s">
        <v>177</v>
      </c>
      <c r="G86" s="278"/>
      <c r="H86" s="278"/>
      <c r="I86" s="279"/>
      <c r="J86" s="80" t="s">
        <v>105</v>
      </c>
      <c r="K86" s="31">
        <v>390</v>
      </c>
      <c r="L86" s="31">
        <f t="shared" si="3"/>
        <v>0</v>
      </c>
      <c r="N86" s="78"/>
      <c r="O86" s="7"/>
      <c r="Q86" s="85"/>
    </row>
    <row r="87" spans="1:17" ht="22.5" customHeight="1">
      <c r="A87" s="64"/>
      <c r="B87" s="64"/>
      <c r="C87" s="64"/>
      <c r="D87" s="64"/>
      <c r="E87" s="80">
        <v>0</v>
      </c>
      <c r="F87" s="277" t="s">
        <v>178</v>
      </c>
      <c r="G87" s="278"/>
      <c r="H87" s="278"/>
      <c r="I87" s="279"/>
      <c r="J87" s="80" t="s">
        <v>105</v>
      </c>
      <c r="K87" s="31">
        <v>330</v>
      </c>
      <c r="L87" s="31">
        <f>K84*E84</f>
        <v>0</v>
      </c>
      <c r="N87" s="78"/>
      <c r="O87" s="7"/>
      <c r="Q87" s="85"/>
    </row>
    <row r="88" spans="1:17" ht="24.75" customHeight="1">
      <c r="A88" s="64"/>
      <c r="B88" s="64"/>
      <c r="C88" s="64"/>
      <c r="D88" s="64"/>
      <c r="E88" s="80">
        <v>0</v>
      </c>
      <c r="F88" s="276" t="s">
        <v>179</v>
      </c>
      <c r="G88" s="276"/>
      <c r="H88" s="276"/>
      <c r="I88" s="276"/>
      <c r="J88" s="80" t="s">
        <v>105</v>
      </c>
      <c r="K88" s="31">
        <v>400</v>
      </c>
      <c r="L88" s="31">
        <f t="shared" si="3"/>
        <v>0</v>
      </c>
      <c r="N88" s="78"/>
      <c r="O88" s="7"/>
      <c r="Q88" s="85"/>
    </row>
    <row r="89" spans="1:17" ht="22.5" customHeight="1">
      <c r="A89" s="64"/>
      <c r="B89" s="64"/>
      <c r="C89" s="64"/>
      <c r="D89" s="64"/>
      <c r="E89" s="80">
        <v>0</v>
      </c>
      <c r="F89" s="276" t="s">
        <v>180</v>
      </c>
      <c r="G89" s="276"/>
      <c r="H89" s="276"/>
      <c r="I89" s="276"/>
      <c r="J89" s="80" t="s">
        <v>105</v>
      </c>
      <c r="K89" s="31">
        <v>440</v>
      </c>
      <c r="L89" s="31">
        <f t="shared" si="3"/>
        <v>0</v>
      </c>
      <c r="N89" s="78"/>
      <c r="O89" s="7"/>
      <c r="Q89" s="85"/>
    </row>
    <row r="90" spans="1:17" ht="22.5" customHeight="1">
      <c r="A90" s="64"/>
      <c r="B90" s="64"/>
      <c r="C90" s="64"/>
      <c r="D90" s="64"/>
      <c r="E90" s="80">
        <v>0</v>
      </c>
      <c r="F90" s="276" t="s">
        <v>181</v>
      </c>
      <c r="G90" s="276"/>
      <c r="H90" s="276"/>
      <c r="I90" s="276"/>
      <c r="J90" s="80" t="s">
        <v>105</v>
      </c>
      <c r="K90" s="31">
        <v>560</v>
      </c>
      <c r="L90" s="31">
        <f t="shared" si="3"/>
        <v>0</v>
      </c>
      <c r="N90" s="78"/>
      <c r="O90" s="7"/>
      <c r="Q90" s="85"/>
    </row>
    <row r="91" spans="1:17" ht="22.5" customHeight="1">
      <c r="A91" s="86" t="s">
        <v>182</v>
      </c>
      <c r="B91" s="87"/>
      <c r="C91" s="87"/>
      <c r="D91" s="87"/>
      <c r="E91" s="88"/>
      <c r="F91" s="89"/>
      <c r="G91" s="89"/>
      <c r="H91" s="89"/>
      <c r="I91" s="87"/>
      <c r="J91" s="88"/>
      <c r="K91" s="9"/>
      <c r="L91" s="10"/>
      <c r="N91" s="78"/>
      <c r="O91" s="7"/>
      <c r="Q91" s="85"/>
    </row>
    <row r="92" spans="1:17" ht="74.25" customHeight="1" thickBot="1">
      <c r="A92" s="90"/>
      <c r="B92" s="47"/>
      <c r="C92" s="47"/>
      <c r="D92" s="47"/>
      <c r="E92" s="91"/>
      <c r="F92" s="325" t="s">
        <v>202</v>
      </c>
      <c r="G92" s="325"/>
      <c r="H92" s="325"/>
      <c r="I92" s="326"/>
      <c r="J92" s="11"/>
      <c r="K92" s="11"/>
      <c r="L92" s="12"/>
      <c r="N92" s="78"/>
      <c r="O92" s="7"/>
      <c r="Q92" s="85"/>
    </row>
    <row r="93" spans="1:17" ht="21.75" thickBot="1">
      <c r="A93" s="92" t="s">
        <v>67</v>
      </c>
      <c r="B93" s="93" t="s">
        <v>67</v>
      </c>
      <c r="C93" s="93" t="s">
        <v>67</v>
      </c>
      <c r="D93" s="93" t="s">
        <v>67</v>
      </c>
      <c r="E93" s="94" t="s">
        <v>0</v>
      </c>
      <c r="F93" s="327" t="s">
        <v>1</v>
      </c>
      <c r="G93" s="328"/>
      <c r="H93" s="329"/>
      <c r="I93" s="329"/>
      <c r="J93" s="13"/>
      <c r="K93" s="13"/>
      <c r="L93" s="14"/>
      <c r="N93" s="78"/>
      <c r="O93" s="7"/>
      <c r="Q93" s="85"/>
    </row>
    <row r="94" spans="1:17">
      <c r="A94" s="95"/>
      <c r="B94" s="95"/>
      <c r="C94" s="95"/>
      <c r="D94" s="95"/>
      <c r="E94" s="96">
        <f>SUM(A94:D94)</f>
        <v>0</v>
      </c>
      <c r="F94" s="280" t="s">
        <v>20</v>
      </c>
      <c r="G94" s="281"/>
      <c r="H94" s="282"/>
      <c r="I94" s="283" t="s">
        <v>106</v>
      </c>
      <c r="J94" s="284"/>
      <c r="K94" s="31">
        <v>1450</v>
      </c>
      <c r="L94" s="16">
        <f>K94*E94</f>
        <v>0</v>
      </c>
      <c r="N94" s="78"/>
      <c r="O94" s="7"/>
      <c r="Q94" s="85"/>
    </row>
    <row r="95" spans="1:17">
      <c r="A95" s="95"/>
      <c r="B95" s="95"/>
      <c r="C95" s="95"/>
      <c r="D95" s="95"/>
      <c r="E95" s="96">
        <f>SUM(A95:D95)</f>
        <v>0</v>
      </c>
      <c r="F95" s="280" t="s">
        <v>21</v>
      </c>
      <c r="G95" s="281"/>
      <c r="H95" s="282"/>
      <c r="I95" s="283" t="s">
        <v>106</v>
      </c>
      <c r="J95" s="284"/>
      <c r="K95" s="31">
        <v>1350</v>
      </c>
      <c r="L95" s="16">
        <f>K95*E95</f>
        <v>0</v>
      </c>
      <c r="N95" s="78"/>
      <c r="O95" s="7"/>
      <c r="Q95" s="85"/>
    </row>
    <row r="96" spans="1:17">
      <c r="A96" s="95"/>
      <c r="B96" s="95"/>
      <c r="C96" s="95"/>
      <c r="D96" s="95"/>
      <c r="E96" s="96">
        <f>SUM(A96:D96)</f>
        <v>0</v>
      </c>
      <c r="F96" s="280" t="s">
        <v>11</v>
      </c>
      <c r="G96" s="281"/>
      <c r="H96" s="282"/>
      <c r="I96" s="283" t="s">
        <v>106</v>
      </c>
      <c r="J96" s="284"/>
      <c r="K96" s="31">
        <v>1850</v>
      </c>
      <c r="L96" s="16">
        <f>K96*E96</f>
        <v>0</v>
      </c>
      <c r="N96" s="78"/>
      <c r="O96" s="7"/>
      <c r="Q96" s="85"/>
    </row>
    <row r="97" spans="1:17">
      <c r="A97" s="95"/>
      <c r="B97" s="95"/>
      <c r="C97" s="95"/>
      <c r="D97" s="95"/>
      <c r="E97" s="96">
        <v>0</v>
      </c>
      <c r="F97" s="280" t="s">
        <v>183</v>
      </c>
      <c r="G97" s="281"/>
      <c r="H97" s="282"/>
      <c r="I97" s="283" t="s">
        <v>106</v>
      </c>
      <c r="J97" s="284"/>
      <c r="K97" s="31">
        <v>750</v>
      </c>
      <c r="L97" s="16"/>
      <c r="N97" s="78"/>
      <c r="O97" s="7"/>
      <c r="Q97" s="85"/>
    </row>
    <row r="98" spans="1:17">
      <c r="A98" s="95"/>
      <c r="B98" s="95"/>
      <c r="C98" s="95"/>
      <c r="D98" s="95"/>
      <c r="E98" s="96">
        <v>0</v>
      </c>
      <c r="F98" s="280" t="s">
        <v>184</v>
      </c>
      <c r="G98" s="281"/>
      <c r="H98" s="282"/>
      <c r="I98" s="283" t="s">
        <v>106</v>
      </c>
      <c r="J98" s="284"/>
      <c r="K98" s="31">
        <v>1400</v>
      </c>
      <c r="L98" s="16"/>
      <c r="N98" s="78"/>
      <c r="O98" s="7"/>
      <c r="Q98" s="85"/>
    </row>
    <row r="99" spans="1:17" ht="15" customHeight="1">
      <c r="A99" s="64"/>
      <c r="B99" s="64"/>
      <c r="C99" s="64" t="s">
        <v>17</v>
      </c>
      <c r="D99" s="64"/>
      <c r="E99" s="80"/>
      <c r="F99" s="280"/>
      <c r="G99" s="281"/>
      <c r="H99" s="282"/>
      <c r="I99" s="283"/>
      <c r="J99" s="284"/>
      <c r="K99" s="31"/>
      <c r="L99" s="31">
        <f>K99*E99</f>
        <v>0</v>
      </c>
      <c r="N99" s="78"/>
      <c r="O99" s="7"/>
      <c r="Q99" s="85"/>
    </row>
    <row r="100" spans="1:17" ht="15" customHeight="1">
      <c r="A100" s="97"/>
      <c r="B100" s="87"/>
      <c r="C100" s="87"/>
      <c r="D100" s="87"/>
      <c r="E100" s="98"/>
      <c r="F100" s="311" t="s">
        <v>14</v>
      </c>
      <c r="G100" s="312"/>
      <c r="H100" s="312"/>
      <c r="I100" s="317"/>
      <c r="J100" s="317"/>
      <c r="K100" s="9"/>
      <c r="L100" s="10"/>
      <c r="N100" s="78"/>
      <c r="O100" s="7"/>
      <c r="Q100" s="85"/>
    </row>
    <row r="101" spans="1:17">
      <c r="A101" s="95"/>
      <c r="B101" s="95"/>
      <c r="C101" s="95"/>
      <c r="D101" s="95"/>
      <c r="E101" s="96">
        <f t="shared" ref="E101:E106" si="4">SUM(A101:D101)</f>
        <v>0</v>
      </c>
      <c r="F101" s="280" t="s">
        <v>22</v>
      </c>
      <c r="G101" s="281"/>
      <c r="H101" s="282"/>
      <c r="I101" s="283" t="s">
        <v>107</v>
      </c>
      <c r="J101" s="284"/>
      <c r="K101" s="31">
        <v>450</v>
      </c>
      <c r="L101" s="16">
        <f t="shared" ref="L101:L106" si="5">K101*E101</f>
        <v>0</v>
      </c>
      <c r="N101" s="78"/>
      <c r="O101" s="7"/>
      <c r="Q101" s="85"/>
    </row>
    <row r="102" spans="1:17">
      <c r="A102" s="95"/>
      <c r="B102" s="95"/>
      <c r="C102" s="95"/>
      <c r="D102" s="95"/>
      <c r="E102" s="96">
        <f t="shared" si="4"/>
        <v>0</v>
      </c>
      <c r="F102" s="280" t="s">
        <v>9</v>
      </c>
      <c r="G102" s="281"/>
      <c r="H102" s="282"/>
      <c r="I102" s="283" t="s">
        <v>106</v>
      </c>
      <c r="J102" s="284"/>
      <c r="K102" s="31">
        <v>420</v>
      </c>
      <c r="L102" s="16">
        <f t="shared" si="5"/>
        <v>0</v>
      </c>
      <c r="N102" s="78"/>
      <c r="O102" s="7"/>
      <c r="Q102" s="85"/>
    </row>
    <row r="103" spans="1:17" ht="10.5" customHeight="1">
      <c r="A103" s="95"/>
      <c r="B103" s="95"/>
      <c r="C103" s="95"/>
      <c r="D103" s="95"/>
      <c r="E103" s="96">
        <f t="shared" si="4"/>
        <v>0</v>
      </c>
      <c r="F103" s="280" t="s">
        <v>8</v>
      </c>
      <c r="G103" s="281"/>
      <c r="H103" s="282"/>
      <c r="I103" s="283" t="s">
        <v>106</v>
      </c>
      <c r="J103" s="284"/>
      <c r="K103" s="31">
        <v>450</v>
      </c>
      <c r="L103" s="16">
        <f t="shared" si="5"/>
        <v>0</v>
      </c>
      <c r="N103" s="78"/>
      <c r="O103" s="7"/>
      <c r="Q103" s="85"/>
    </row>
    <row r="104" spans="1:17">
      <c r="A104" s="95"/>
      <c r="B104" s="95"/>
      <c r="C104" s="95"/>
      <c r="D104" s="95"/>
      <c r="E104" s="96">
        <f t="shared" si="4"/>
        <v>0</v>
      </c>
      <c r="F104" s="280" t="s">
        <v>185</v>
      </c>
      <c r="G104" s="281"/>
      <c r="H104" s="282"/>
      <c r="I104" s="283" t="s">
        <v>106</v>
      </c>
      <c r="J104" s="284"/>
      <c r="K104" s="31">
        <v>1850</v>
      </c>
      <c r="L104" s="16">
        <f t="shared" si="5"/>
        <v>0</v>
      </c>
      <c r="N104" s="78"/>
      <c r="O104" s="7"/>
      <c r="Q104" s="85"/>
    </row>
    <row r="105" spans="1:17">
      <c r="A105" s="95"/>
      <c r="B105" s="95"/>
      <c r="C105" s="95"/>
      <c r="D105" s="95"/>
      <c r="E105" s="96">
        <f t="shared" si="4"/>
        <v>0</v>
      </c>
      <c r="F105" s="280" t="s">
        <v>12</v>
      </c>
      <c r="G105" s="281"/>
      <c r="H105" s="282"/>
      <c r="I105" s="283" t="s">
        <v>106</v>
      </c>
      <c r="J105" s="284"/>
      <c r="K105" s="31">
        <v>1250</v>
      </c>
      <c r="L105" s="16">
        <f t="shared" si="5"/>
        <v>0</v>
      </c>
      <c r="N105" s="78"/>
      <c r="O105" s="7"/>
      <c r="Q105" s="85"/>
    </row>
    <row r="106" spans="1:17">
      <c r="A106" s="95"/>
      <c r="B106" s="95"/>
      <c r="C106" s="95"/>
      <c r="D106" s="95"/>
      <c r="E106" s="96">
        <f t="shared" si="4"/>
        <v>0</v>
      </c>
      <c r="F106" s="280" t="s">
        <v>13</v>
      </c>
      <c r="G106" s="281"/>
      <c r="H106" s="282"/>
      <c r="I106" s="283" t="s">
        <v>106</v>
      </c>
      <c r="J106" s="284"/>
      <c r="K106" s="31">
        <v>700</v>
      </c>
      <c r="L106" s="16">
        <f t="shared" si="5"/>
        <v>0</v>
      </c>
      <c r="N106" s="78"/>
      <c r="O106" s="7"/>
      <c r="Q106" s="85"/>
    </row>
    <row r="107" spans="1:17">
      <c r="A107" s="64"/>
      <c r="B107" s="64"/>
      <c r="C107" s="64"/>
      <c r="D107" s="64"/>
      <c r="E107" s="80"/>
      <c r="F107" s="311" t="s">
        <v>3</v>
      </c>
      <c r="G107" s="312"/>
      <c r="H107" s="312"/>
      <c r="I107" s="317"/>
      <c r="J107" s="317"/>
      <c r="K107" s="9"/>
      <c r="L107" s="10"/>
      <c r="N107" s="78"/>
      <c r="O107" s="7"/>
      <c r="Q107" s="85"/>
    </row>
    <row r="108" spans="1:17">
      <c r="A108" s="95"/>
      <c r="B108" s="95"/>
      <c r="C108" s="95"/>
      <c r="D108" s="95"/>
      <c r="E108" s="96">
        <f>SUM(A108:D108)</f>
        <v>0</v>
      </c>
      <c r="F108" s="280" t="s">
        <v>186</v>
      </c>
      <c r="G108" s="281"/>
      <c r="H108" s="282" t="s">
        <v>2</v>
      </c>
      <c r="I108" s="283" t="s">
        <v>106</v>
      </c>
      <c r="J108" s="284"/>
      <c r="K108" s="31">
        <v>750</v>
      </c>
      <c r="L108" s="16">
        <f>K108*E108</f>
        <v>0</v>
      </c>
      <c r="N108" s="78"/>
      <c r="O108" s="7"/>
      <c r="Q108" s="85"/>
    </row>
    <row r="109" spans="1:17">
      <c r="A109" s="64"/>
      <c r="B109" s="64"/>
      <c r="C109" s="64"/>
      <c r="D109" s="64"/>
      <c r="E109" s="80">
        <f>SUM(A109:D109)</f>
        <v>0</v>
      </c>
      <c r="F109" s="280" t="s">
        <v>15</v>
      </c>
      <c r="G109" s="281"/>
      <c r="H109" s="282" t="s">
        <v>2</v>
      </c>
      <c r="I109" s="283" t="s">
        <v>106</v>
      </c>
      <c r="J109" s="290"/>
      <c r="K109" s="31">
        <v>700</v>
      </c>
      <c r="L109" s="31">
        <f>K109*E109</f>
        <v>0</v>
      </c>
      <c r="N109" s="78"/>
      <c r="O109" s="7"/>
      <c r="Q109" s="85"/>
    </row>
    <row r="110" spans="1:17">
      <c r="A110" s="95"/>
      <c r="B110" s="95"/>
      <c r="C110" s="95"/>
      <c r="D110" s="95"/>
      <c r="E110" s="96">
        <f>SUM(A110:D110)</f>
        <v>0</v>
      </c>
      <c r="F110" s="280" t="s">
        <v>187</v>
      </c>
      <c r="G110" s="281"/>
      <c r="H110" s="282" t="s">
        <v>2</v>
      </c>
      <c r="I110" s="283" t="s">
        <v>106</v>
      </c>
      <c r="J110" s="284"/>
      <c r="K110" s="31">
        <v>1350</v>
      </c>
      <c r="L110" s="16">
        <f>K110*E110</f>
        <v>0</v>
      </c>
      <c r="N110" s="78"/>
      <c r="O110" s="7"/>
      <c r="Q110" s="85"/>
    </row>
    <row r="111" spans="1:17">
      <c r="A111" s="95"/>
      <c r="B111" s="95"/>
      <c r="C111" s="95"/>
      <c r="D111" s="95"/>
      <c r="E111" s="96">
        <v>0</v>
      </c>
      <c r="F111" s="321" t="s">
        <v>6</v>
      </c>
      <c r="G111" s="322"/>
      <c r="H111" s="322"/>
      <c r="I111" s="323" t="s">
        <v>106</v>
      </c>
      <c r="J111" s="324"/>
      <c r="K111" s="123">
        <v>331</v>
      </c>
      <c r="L111" s="16">
        <f>K111*E111</f>
        <v>0</v>
      </c>
      <c r="N111" s="78"/>
      <c r="O111" s="7"/>
      <c r="Q111" s="85"/>
    </row>
    <row r="112" spans="1:17">
      <c r="A112" s="64"/>
      <c r="B112" s="64"/>
      <c r="C112" s="64"/>
      <c r="D112" s="64"/>
      <c r="E112" s="80">
        <v>0</v>
      </c>
      <c r="F112" s="311" t="s">
        <v>4</v>
      </c>
      <c r="G112" s="312"/>
      <c r="H112" s="312"/>
      <c r="I112" s="317"/>
      <c r="J112" s="317"/>
      <c r="K112" s="9"/>
      <c r="L112" s="10"/>
      <c r="N112" s="78"/>
      <c r="O112" s="7"/>
      <c r="Q112" s="85"/>
    </row>
    <row r="113" spans="1:17">
      <c r="A113" s="64"/>
      <c r="B113" s="64"/>
      <c r="C113" s="64"/>
      <c r="D113" s="64"/>
      <c r="E113" s="96">
        <v>0</v>
      </c>
      <c r="F113" s="287" t="s">
        <v>206</v>
      </c>
      <c r="G113" s="312"/>
      <c r="H113" s="312"/>
      <c r="I113" s="317" t="s">
        <v>2</v>
      </c>
      <c r="J113" s="289"/>
      <c r="K113" s="9">
        <v>700</v>
      </c>
      <c r="L113" s="10"/>
      <c r="N113" s="78"/>
      <c r="O113" s="7"/>
      <c r="Q113" s="85"/>
    </row>
    <row r="114" spans="1:17">
      <c r="A114" s="64"/>
      <c r="B114" s="64"/>
      <c r="C114" s="64"/>
      <c r="D114" s="64"/>
      <c r="E114" s="96">
        <v>0</v>
      </c>
      <c r="F114" s="287" t="s">
        <v>207</v>
      </c>
      <c r="G114" s="312"/>
      <c r="H114" s="312"/>
      <c r="I114" s="317" t="s">
        <v>2</v>
      </c>
      <c r="J114" s="289"/>
      <c r="K114" s="9">
        <v>900</v>
      </c>
      <c r="L114" s="10"/>
      <c r="N114" s="78"/>
      <c r="O114" s="7"/>
      <c r="Q114" s="85"/>
    </row>
    <row r="115" spans="1:17">
      <c r="A115" s="64"/>
      <c r="B115" s="64"/>
      <c r="C115" s="64"/>
      <c r="D115" s="64"/>
      <c r="E115" s="96">
        <f t="shared" ref="E115:E123" si="6">SUM(A115:D115)</f>
        <v>0</v>
      </c>
      <c r="F115" s="287" t="s">
        <v>18</v>
      </c>
      <c r="G115" s="316"/>
      <c r="H115" s="289"/>
      <c r="I115" s="317" t="s">
        <v>211</v>
      </c>
      <c r="J115" s="289"/>
      <c r="K115" s="31">
        <v>650</v>
      </c>
      <c r="L115" s="31">
        <f t="shared" ref="L115:L123" si="7">K115*E115</f>
        <v>0</v>
      </c>
      <c r="N115" s="78"/>
      <c r="O115" s="7"/>
      <c r="Q115" s="85"/>
    </row>
    <row r="116" spans="1:17">
      <c r="A116" s="64"/>
      <c r="B116" s="64"/>
      <c r="C116" s="64"/>
      <c r="D116" s="64"/>
      <c r="E116" s="96">
        <v>0</v>
      </c>
      <c r="F116" s="287" t="s">
        <v>208</v>
      </c>
      <c r="G116" s="288"/>
      <c r="H116" s="341"/>
      <c r="I116" s="317" t="s">
        <v>211</v>
      </c>
      <c r="J116" s="289"/>
      <c r="K116" s="31">
        <v>900</v>
      </c>
      <c r="L116" s="31"/>
      <c r="N116" s="78"/>
      <c r="O116" s="7"/>
      <c r="Q116" s="85"/>
    </row>
    <row r="117" spans="1:17">
      <c r="A117" s="64"/>
      <c r="B117" s="64"/>
      <c r="C117" s="64"/>
      <c r="D117" s="64"/>
      <c r="E117" s="96">
        <f t="shared" si="6"/>
        <v>0</v>
      </c>
      <c r="F117" s="287" t="s">
        <v>19</v>
      </c>
      <c r="G117" s="316"/>
      <c r="H117" s="289"/>
      <c r="I117" s="317" t="s">
        <v>211</v>
      </c>
      <c r="J117" s="289"/>
      <c r="K117" s="31">
        <v>1050</v>
      </c>
      <c r="L117" s="31">
        <f t="shared" si="7"/>
        <v>0</v>
      </c>
      <c r="N117" s="78"/>
      <c r="O117" s="7"/>
      <c r="Q117" s="85"/>
    </row>
    <row r="118" spans="1:17">
      <c r="A118" s="64"/>
      <c r="B118" s="64"/>
      <c r="C118" s="64"/>
      <c r="D118" s="64"/>
      <c r="E118" s="96">
        <v>0</v>
      </c>
      <c r="F118" s="287" t="s">
        <v>209</v>
      </c>
      <c r="G118" s="288"/>
      <c r="H118" s="341"/>
      <c r="I118" s="317" t="s">
        <v>2</v>
      </c>
      <c r="J118" s="289"/>
      <c r="K118" s="31">
        <v>1200</v>
      </c>
      <c r="L118" s="31"/>
      <c r="N118" s="78"/>
      <c r="O118" s="7"/>
      <c r="Q118" s="85"/>
    </row>
    <row r="119" spans="1:17">
      <c r="A119" s="64"/>
      <c r="B119" s="64"/>
      <c r="C119" s="64"/>
      <c r="D119" s="64"/>
      <c r="E119" s="80">
        <f t="shared" si="6"/>
        <v>0</v>
      </c>
      <c r="F119" s="287" t="s">
        <v>210</v>
      </c>
      <c r="G119" s="316"/>
      <c r="H119" s="289"/>
      <c r="I119" s="317" t="s">
        <v>211</v>
      </c>
      <c r="J119" s="289"/>
      <c r="K119" s="31">
        <v>441</v>
      </c>
      <c r="L119" s="31">
        <f>K119*E119</f>
        <v>0</v>
      </c>
      <c r="N119" s="78"/>
      <c r="O119" s="7"/>
      <c r="Q119" s="85"/>
    </row>
    <row r="120" spans="1:17">
      <c r="A120" s="64"/>
      <c r="B120" s="64"/>
      <c r="C120" s="64"/>
      <c r="D120" s="64"/>
      <c r="E120" s="80">
        <f t="shared" si="6"/>
        <v>0</v>
      </c>
      <c r="F120" s="287" t="s">
        <v>16</v>
      </c>
      <c r="G120" s="316"/>
      <c r="H120" s="289"/>
      <c r="I120" s="317" t="s">
        <v>2</v>
      </c>
      <c r="J120" s="289"/>
      <c r="K120" s="31">
        <v>820</v>
      </c>
      <c r="L120" s="31">
        <f t="shared" si="7"/>
        <v>0</v>
      </c>
      <c r="N120" s="78"/>
      <c r="O120" s="7"/>
      <c r="Q120" s="85"/>
    </row>
    <row r="121" spans="1:17">
      <c r="A121" s="95"/>
      <c r="B121" s="95"/>
      <c r="C121" s="95"/>
      <c r="D121" s="95"/>
      <c r="E121" s="96">
        <f t="shared" si="6"/>
        <v>0</v>
      </c>
      <c r="F121" s="280" t="s">
        <v>10</v>
      </c>
      <c r="G121" s="281"/>
      <c r="H121" s="282"/>
      <c r="I121" s="283" t="s">
        <v>2</v>
      </c>
      <c r="J121" s="284"/>
      <c r="K121" s="31">
        <v>1020</v>
      </c>
      <c r="L121" s="16">
        <f t="shared" si="7"/>
        <v>0</v>
      </c>
      <c r="N121" s="78"/>
      <c r="O121" s="7"/>
      <c r="Q121" s="85"/>
    </row>
    <row r="122" spans="1:17">
      <c r="A122" s="95"/>
      <c r="B122" s="95"/>
      <c r="C122" s="95"/>
      <c r="D122" s="95"/>
      <c r="E122" s="96"/>
      <c r="F122" s="287" t="s">
        <v>212</v>
      </c>
      <c r="G122" s="288"/>
      <c r="H122" s="341"/>
      <c r="I122" s="283" t="s">
        <v>2</v>
      </c>
      <c r="J122" s="284"/>
      <c r="K122" s="31">
        <v>1350</v>
      </c>
      <c r="L122" s="16"/>
      <c r="N122" s="78"/>
      <c r="O122" s="7"/>
      <c r="Q122" s="85"/>
    </row>
    <row r="123" spans="1:17">
      <c r="A123" s="95"/>
      <c r="B123" s="95"/>
      <c r="C123" s="95"/>
      <c r="D123" s="95"/>
      <c r="E123" s="96">
        <f t="shared" si="6"/>
        <v>0</v>
      </c>
      <c r="F123" s="280" t="s">
        <v>213</v>
      </c>
      <c r="G123" s="281"/>
      <c r="H123" s="282"/>
      <c r="I123" s="283" t="s">
        <v>2</v>
      </c>
      <c r="J123" s="284"/>
      <c r="K123" s="31">
        <v>1350</v>
      </c>
      <c r="L123" s="16">
        <f t="shared" si="7"/>
        <v>0</v>
      </c>
      <c r="N123" s="78"/>
      <c r="O123" s="7"/>
      <c r="Q123" s="85"/>
    </row>
    <row r="124" spans="1:17">
      <c r="A124" s="95"/>
      <c r="B124" s="95"/>
      <c r="C124" s="95"/>
      <c r="D124" s="95"/>
      <c r="E124" s="96"/>
      <c r="F124" s="318" t="s">
        <v>194</v>
      </c>
      <c r="G124" s="319"/>
      <c r="H124" s="320"/>
      <c r="I124" s="283"/>
      <c r="J124" s="284"/>
      <c r="K124" s="31"/>
      <c r="L124" s="16">
        <f t="shared" ref="L124:L131" si="8">K124*E124</f>
        <v>0</v>
      </c>
      <c r="N124" s="78"/>
      <c r="O124" s="7"/>
      <c r="Q124" s="85"/>
    </row>
    <row r="125" spans="1:17">
      <c r="A125" s="95"/>
      <c r="B125" s="95"/>
      <c r="C125" s="95"/>
      <c r="D125" s="95"/>
      <c r="E125" s="96">
        <v>0</v>
      </c>
      <c r="F125" s="280" t="s">
        <v>188</v>
      </c>
      <c r="G125" s="281"/>
      <c r="H125" s="282"/>
      <c r="I125" s="283" t="s">
        <v>2</v>
      </c>
      <c r="J125" s="284"/>
      <c r="K125" s="31">
        <v>1150</v>
      </c>
      <c r="L125" s="16">
        <f t="shared" si="8"/>
        <v>0</v>
      </c>
      <c r="N125" s="78"/>
      <c r="O125" s="7"/>
      <c r="Q125" s="85"/>
    </row>
    <row r="126" spans="1:17">
      <c r="A126" s="95"/>
      <c r="B126" s="95"/>
      <c r="C126" s="95"/>
      <c r="D126" s="95"/>
      <c r="E126" s="96"/>
      <c r="F126" s="318" t="s">
        <v>195</v>
      </c>
      <c r="G126" s="319"/>
      <c r="H126" s="320"/>
      <c r="I126" s="283"/>
      <c r="J126" s="284"/>
      <c r="K126" s="31"/>
      <c r="L126" s="16">
        <f t="shared" si="8"/>
        <v>0</v>
      </c>
      <c r="N126" s="78"/>
      <c r="O126" s="7"/>
      <c r="Q126" s="85"/>
    </row>
    <row r="127" spans="1:17" ht="10.5" customHeight="1">
      <c r="A127" s="95"/>
      <c r="B127" s="95"/>
      <c r="C127" s="95"/>
      <c r="D127" s="95"/>
      <c r="E127" s="96">
        <v>0</v>
      </c>
      <c r="F127" s="280" t="s">
        <v>189</v>
      </c>
      <c r="G127" s="281"/>
      <c r="H127" s="282"/>
      <c r="I127" s="283" t="s">
        <v>214</v>
      </c>
      <c r="J127" s="284"/>
      <c r="K127" s="31">
        <v>990</v>
      </c>
      <c r="L127" s="16">
        <f t="shared" si="8"/>
        <v>0</v>
      </c>
      <c r="N127" s="78"/>
      <c r="O127" s="7"/>
      <c r="Q127" s="85"/>
    </row>
    <row r="128" spans="1:17">
      <c r="A128" s="95"/>
      <c r="B128" s="95"/>
      <c r="C128" s="95"/>
      <c r="D128" s="95"/>
      <c r="E128" s="96"/>
      <c r="F128" s="280" t="s">
        <v>190</v>
      </c>
      <c r="G128" s="281"/>
      <c r="H128" s="282"/>
      <c r="I128" s="283" t="s">
        <v>191</v>
      </c>
      <c r="J128" s="284"/>
      <c r="K128" s="31">
        <v>1900</v>
      </c>
      <c r="L128" s="16">
        <f t="shared" si="8"/>
        <v>0</v>
      </c>
      <c r="N128" s="78"/>
      <c r="O128" s="7"/>
      <c r="Q128" s="85"/>
    </row>
    <row r="129" spans="1:17">
      <c r="A129" s="95"/>
      <c r="B129" s="95"/>
      <c r="C129" s="95"/>
      <c r="D129" s="95"/>
      <c r="E129" s="96"/>
      <c r="F129" s="318" t="s">
        <v>196</v>
      </c>
      <c r="G129" s="319"/>
      <c r="H129" s="320"/>
      <c r="I129" s="283"/>
      <c r="J129" s="284"/>
      <c r="K129" s="31"/>
      <c r="L129" s="16">
        <f t="shared" si="8"/>
        <v>0</v>
      </c>
      <c r="N129" s="78"/>
      <c r="O129" s="7"/>
      <c r="Q129" s="85"/>
    </row>
    <row r="130" spans="1:17">
      <c r="A130" s="95"/>
      <c r="B130" s="95"/>
      <c r="C130" s="95"/>
      <c r="D130" s="95"/>
      <c r="E130" s="96">
        <v>0</v>
      </c>
      <c r="F130" s="280" t="s">
        <v>193</v>
      </c>
      <c r="G130" s="281"/>
      <c r="H130" s="282"/>
      <c r="I130" s="283" t="s">
        <v>2</v>
      </c>
      <c r="J130" s="284"/>
      <c r="K130" s="31">
        <v>750</v>
      </c>
      <c r="L130" s="16">
        <f>K130*E130</f>
        <v>0</v>
      </c>
      <c r="N130" s="78"/>
      <c r="O130" s="7"/>
      <c r="Q130" s="85"/>
    </row>
    <row r="131" spans="1:17">
      <c r="A131" s="95"/>
      <c r="B131" s="95"/>
      <c r="C131" s="95"/>
      <c r="D131" s="95"/>
      <c r="E131" s="96">
        <v>0</v>
      </c>
      <c r="F131" s="280" t="s">
        <v>192</v>
      </c>
      <c r="G131" s="281"/>
      <c r="H131" s="282"/>
      <c r="I131" s="283" t="s">
        <v>2</v>
      </c>
      <c r="J131" s="284"/>
      <c r="K131" s="31">
        <v>450</v>
      </c>
      <c r="L131" s="16">
        <f t="shared" si="8"/>
        <v>0</v>
      </c>
      <c r="N131" s="78"/>
      <c r="O131" s="7"/>
      <c r="Q131" s="85"/>
    </row>
    <row r="132" spans="1:17" ht="15" customHeight="1">
      <c r="A132" s="64"/>
      <c r="B132" s="64"/>
      <c r="C132" s="64"/>
      <c r="D132" s="64"/>
      <c r="E132" s="80"/>
      <c r="F132" s="311" t="s">
        <v>108</v>
      </c>
      <c r="G132" s="312"/>
      <c r="H132" s="313"/>
      <c r="I132" s="314"/>
      <c r="J132" s="315"/>
      <c r="K132" s="6"/>
      <c r="L132" s="31"/>
      <c r="N132" s="78"/>
      <c r="O132" s="7"/>
      <c r="Q132" s="85"/>
    </row>
    <row r="133" spans="1:17">
      <c r="A133" s="95"/>
      <c r="B133" s="95"/>
      <c r="C133" s="95"/>
      <c r="D133" s="95"/>
      <c r="E133" s="96">
        <f t="shared" ref="E133:E138" si="9">SUM(A133:D133)</f>
        <v>0</v>
      </c>
      <c r="F133" s="280" t="s">
        <v>109</v>
      </c>
      <c r="G133" s="281"/>
      <c r="H133" s="282"/>
      <c r="I133" s="283" t="s">
        <v>110</v>
      </c>
      <c r="J133" s="284"/>
      <c r="K133" s="31">
        <v>24</v>
      </c>
      <c r="L133" s="16">
        <f t="shared" ref="L133:L138" si="10">K133*E133</f>
        <v>0</v>
      </c>
      <c r="N133" s="78"/>
      <c r="O133" s="7"/>
      <c r="Q133" s="85"/>
    </row>
    <row r="134" spans="1:17">
      <c r="A134" s="95"/>
      <c r="B134" s="95"/>
      <c r="C134" s="95"/>
      <c r="D134" s="95"/>
      <c r="E134" s="96">
        <f t="shared" si="9"/>
        <v>0</v>
      </c>
      <c r="F134" s="280" t="s">
        <v>111</v>
      </c>
      <c r="G134" s="281"/>
      <c r="H134" s="282"/>
      <c r="I134" s="283" t="s">
        <v>112</v>
      </c>
      <c r="J134" s="284"/>
      <c r="K134" s="31">
        <v>1102.5</v>
      </c>
      <c r="L134" s="16">
        <f t="shared" si="10"/>
        <v>0</v>
      </c>
      <c r="N134" s="78"/>
      <c r="O134" s="7"/>
      <c r="Q134" s="85"/>
    </row>
    <row r="135" spans="1:17">
      <c r="A135" s="95"/>
      <c r="B135" s="95"/>
      <c r="C135" s="95"/>
      <c r="D135" s="95"/>
      <c r="E135" s="96">
        <f t="shared" si="9"/>
        <v>0</v>
      </c>
      <c r="F135" s="280" t="s">
        <v>113</v>
      </c>
      <c r="G135" s="281"/>
      <c r="H135" s="282"/>
      <c r="I135" s="283" t="s">
        <v>110</v>
      </c>
      <c r="J135" s="284"/>
      <c r="K135" s="31">
        <v>20</v>
      </c>
      <c r="L135" s="16">
        <f t="shared" si="10"/>
        <v>0</v>
      </c>
      <c r="N135" s="78"/>
      <c r="O135" s="7"/>
      <c r="Q135" s="85"/>
    </row>
    <row r="136" spans="1:17" ht="31.5" customHeight="1">
      <c r="A136" s="64"/>
      <c r="B136" s="64"/>
      <c r="C136" s="64"/>
      <c r="D136" s="64"/>
      <c r="E136" s="80">
        <f t="shared" si="9"/>
        <v>0</v>
      </c>
      <c r="F136" s="287" t="s">
        <v>114</v>
      </c>
      <c r="G136" s="288"/>
      <c r="H136" s="289"/>
      <c r="I136" s="283" t="s">
        <v>115</v>
      </c>
      <c r="J136" s="290"/>
      <c r="K136" s="31">
        <v>106</v>
      </c>
      <c r="L136" s="31">
        <f t="shared" si="10"/>
        <v>0</v>
      </c>
      <c r="N136" s="78"/>
      <c r="O136" s="7"/>
      <c r="Q136" s="85"/>
    </row>
    <row r="137" spans="1:17">
      <c r="A137" s="95"/>
      <c r="B137" s="95"/>
      <c r="C137" s="95"/>
      <c r="D137" s="95"/>
      <c r="E137" s="96">
        <f t="shared" si="9"/>
        <v>0</v>
      </c>
      <c r="F137" s="280" t="s">
        <v>116</v>
      </c>
      <c r="G137" s="281"/>
      <c r="H137" s="282"/>
      <c r="I137" s="283" t="s">
        <v>7</v>
      </c>
      <c r="J137" s="284"/>
      <c r="K137" s="31">
        <v>75</v>
      </c>
      <c r="L137" s="16">
        <f t="shared" si="10"/>
        <v>0</v>
      </c>
      <c r="N137" s="78"/>
      <c r="O137" s="7"/>
      <c r="Q137" s="85"/>
    </row>
    <row r="138" spans="1:17">
      <c r="A138" s="95"/>
      <c r="B138" s="95"/>
      <c r="C138" s="95"/>
      <c r="D138" s="95"/>
      <c r="E138" s="96">
        <f t="shared" si="9"/>
        <v>0</v>
      </c>
      <c r="F138" s="280" t="s">
        <v>117</v>
      </c>
      <c r="G138" s="281"/>
      <c r="H138" s="282"/>
      <c r="I138" s="283" t="s">
        <v>118</v>
      </c>
      <c r="J138" s="284"/>
      <c r="K138" s="31">
        <v>16</v>
      </c>
      <c r="L138" s="16">
        <f t="shared" si="10"/>
        <v>0</v>
      </c>
      <c r="N138" s="78"/>
      <c r="O138" s="7"/>
      <c r="Q138" s="85"/>
    </row>
    <row r="139" spans="1:17" ht="24" customHeight="1">
      <c r="A139" s="75" t="s">
        <v>67</v>
      </c>
      <c r="B139" s="75" t="s">
        <v>67</v>
      </c>
      <c r="C139" s="75" t="s">
        <v>67</v>
      </c>
      <c r="D139" s="75" t="s">
        <v>67</v>
      </c>
      <c r="E139" s="76" t="s">
        <v>0</v>
      </c>
      <c r="F139" s="285" t="s">
        <v>119</v>
      </c>
      <c r="G139" s="286"/>
      <c r="H139" s="286"/>
      <c r="I139" s="286"/>
      <c r="J139" s="286"/>
      <c r="K139" s="286"/>
      <c r="L139" s="286"/>
      <c r="N139" s="78"/>
    </row>
    <row r="140" spans="1:17">
      <c r="A140" s="95"/>
      <c r="B140" s="95"/>
      <c r="C140" s="95"/>
      <c r="D140" s="95"/>
      <c r="E140" s="96">
        <v>0</v>
      </c>
      <c r="F140" s="280" t="s">
        <v>121</v>
      </c>
      <c r="G140" s="281"/>
      <c r="H140" s="282"/>
      <c r="I140" s="283"/>
      <c r="J140" s="284"/>
      <c r="K140" s="31">
        <v>458</v>
      </c>
      <c r="L140" s="16">
        <f>K140*E140</f>
        <v>0</v>
      </c>
      <c r="N140" s="78"/>
      <c r="O140" s="7"/>
      <c r="Q140" s="85"/>
    </row>
    <row r="141" spans="1:17">
      <c r="A141" s="95"/>
      <c r="B141" s="95"/>
      <c r="C141" s="95"/>
      <c r="D141" s="95"/>
      <c r="E141" s="96">
        <f>SUM(A141:D141)</f>
        <v>0</v>
      </c>
      <c r="F141" s="280" t="s">
        <v>120</v>
      </c>
      <c r="G141" s="281"/>
      <c r="H141" s="282"/>
      <c r="I141" s="283"/>
      <c r="J141" s="284"/>
      <c r="K141" s="31">
        <v>730</v>
      </c>
      <c r="L141" s="16">
        <f>K141*E141</f>
        <v>0</v>
      </c>
      <c r="N141" s="78"/>
      <c r="O141" s="7"/>
      <c r="Q141" s="85"/>
    </row>
    <row r="142" spans="1:17">
      <c r="C142" s="39"/>
      <c r="E142" s="41"/>
      <c r="F142" s="116"/>
      <c r="G142" s="116"/>
      <c r="H142" s="117"/>
      <c r="I142" s="118"/>
      <c r="J142" s="118"/>
      <c r="K142" s="17"/>
      <c r="L142" s="5"/>
      <c r="N142" s="78"/>
      <c r="O142" s="7"/>
      <c r="Q142" s="85"/>
    </row>
    <row r="143" spans="1:17">
      <c r="A143" s="274" t="s">
        <v>136</v>
      </c>
      <c r="B143" s="274"/>
      <c r="C143" s="274"/>
      <c r="D143" s="274"/>
      <c r="E143" s="274"/>
      <c r="F143" s="274"/>
      <c r="G143" s="274"/>
      <c r="H143" s="274"/>
      <c r="I143" s="274"/>
      <c r="J143" s="274"/>
      <c r="K143" s="274"/>
      <c r="L143" s="274"/>
      <c r="N143" s="78"/>
      <c r="O143" s="7"/>
      <c r="Q143" s="85"/>
    </row>
    <row r="144" spans="1:17">
      <c r="A144" s="275" t="s">
        <v>137</v>
      </c>
      <c r="B144" s="275"/>
      <c r="C144" s="275"/>
      <c r="D144" s="275"/>
      <c r="E144" s="275"/>
      <c r="F144" s="275"/>
      <c r="G144" s="275"/>
      <c r="H144" s="275"/>
      <c r="I144" s="275"/>
      <c r="J144" s="275"/>
      <c r="K144" s="275"/>
      <c r="L144" s="275"/>
      <c r="N144" s="78"/>
      <c r="O144" s="7"/>
      <c r="Q144" s="85"/>
    </row>
    <row r="145" spans="2:17">
      <c r="B145" s="291" t="s">
        <v>138</v>
      </c>
      <c r="C145" s="291"/>
      <c r="D145" s="291"/>
      <c r="E145" s="291"/>
      <c r="F145" s="291"/>
      <c r="G145" s="291"/>
      <c r="H145" s="37"/>
      <c r="I145" s="291" t="s">
        <v>139</v>
      </c>
      <c r="J145" s="291"/>
      <c r="K145" s="291"/>
      <c r="L145" s="291"/>
      <c r="M145" s="291"/>
      <c r="N145" s="78"/>
      <c r="O145" s="7"/>
      <c r="Q145" s="85"/>
    </row>
    <row r="146" spans="2:17">
      <c r="B146" s="71"/>
      <c r="C146" s="39" t="s">
        <v>140</v>
      </c>
      <c r="E146" s="39"/>
      <c r="F146" s="40"/>
      <c r="G146" s="40"/>
      <c r="H146" s="40"/>
      <c r="I146" s="71"/>
      <c r="J146" s="39" t="s">
        <v>141</v>
      </c>
      <c r="K146" s="37"/>
      <c r="N146" s="78"/>
      <c r="O146" s="7"/>
      <c r="Q146" s="85"/>
    </row>
    <row r="147" spans="2:17">
      <c r="B147" s="71"/>
      <c r="C147" s="39" t="s">
        <v>142</v>
      </c>
      <c r="E147" s="39"/>
      <c r="F147" s="39"/>
      <c r="I147" s="87"/>
      <c r="J147" s="39" t="s">
        <v>143</v>
      </c>
      <c r="K147" s="37"/>
      <c r="N147" s="78"/>
      <c r="O147" s="7"/>
      <c r="Q147" s="85"/>
    </row>
    <row r="148" spans="2:17">
      <c r="B148" s="87"/>
      <c r="C148" s="39" t="s">
        <v>144</v>
      </c>
      <c r="E148" s="39"/>
      <c r="F148" s="39"/>
      <c r="I148" s="87"/>
      <c r="J148" s="39" t="s">
        <v>145</v>
      </c>
      <c r="K148" s="37"/>
      <c r="N148" s="78"/>
      <c r="O148" s="7"/>
      <c r="Q148" s="85"/>
    </row>
    <row r="149" spans="2:17">
      <c r="B149" s="87"/>
      <c r="C149" s="39" t="s">
        <v>146</v>
      </c>
      <c r="E149" s="39"/>
      <c r="F149" s="39"/>
      <c r="I149" s="87"/>
      <c r="J149" s="39" t="s">
        <v>147</v>
      </c>
      <c r="K149" s="37"/>
      <c r="N149" s="78"/>
      <c r="O149" s="7"/>
      <c r="Q149" s="85"/>
    </row>
    <row r="150" spans="2:17">
      <c r="B150" s="87"/>
      <c r="C150" s="39" t="s">
        <v>148</v>
      </c>
      <c r="E150" s="39"/>
      <c r="F150" s="39"/>
      <c r="I150" s="87"/>
      <c r="J150" s="39" t="s">
        <v>149</v>
      </c>
      <c r="K150" s="37"/>
      <c r="N150" s="78"/>
      <c r="O150" s="7"/>
      <c r="Q150" s="85"/>
    </row>
    <row r="151" spans="2:17">
      <c r="B151" s="87"/>
      <c r="C151" s="39" t="s">
        <v>150</v>
      </c>
      <c r="E151" s="39"/>
      <c r="F151" s="39"/>
      <c r="I151" s="47"/>
      <c r="J151" s="39" t="s">
        <v>151</v>
      </c>
      <c r="K151" s="37"/>
      <c r="N151" s="78"/>
      <c r="O151" s="7"/>
      <c r="Q151" s="85"/>
    </row>
    <row r="152" spans="2:17">
      <c r="B152" s="87"/>
      <c r="C152" s="39" t="s">
        <v>152</v>
      </c>
      <c r="E152" s="39"/>
      <c r="F152" s="39"/>
      <c r="K152" s="37"/>
      <c r="N152" s="78"/>
      <c r="O152" s="7"/>
      <c r="Q152" s="85"/>
    </row>
    <row r="153" spans="2:17">
      <c r="B153" s="87"/>
      <c r="C153" s="39" t="s">
        <v>153</v>
      </c>
      <c r="E153" s="39"/>
      <c r="F153" s="39"/>
      <c r="I153" s="291" t="s">
        <v>154</v>
      </c>
      <c r="J153" s="291"/>
      <c r="K153" s="291"/>
      <c r="L153" s="291"/>
      <c r="M153" s="291"/>
      <c r="N153" s="78"/>
      <c r="O153" s="7"/>
      <c r="Q153" s="85"/>
    </row>
    <row r="154" spans="2:17">
      <c r="B154" s="87"/>
      <c r="C154" s="39" t="s">
        <v>155</v>
      </c>
      <c r="E154" s="39"/>
      <c r="F154" s="39"/>
      <c r="I154" s="71"/>
      <c r="J154" s="39" t="s">
        <v>156</v>
      </c>
      <c r="K154" s="37"/>
      <c r="N154" s="78"/>
      <c r="O154" s="7"/>
      <c r="Q154" s="85"/>
    </row>
    <row r="155" spans="2:17">
      <c r="C155" s="292"/>
      <c r="D155" s="292"/>
      <c r="E155" s="292"/>
      <c r="F155" s="292"/>
      <c r="I155" s="87"/>
      <c r="J155" s="39" t="s">
        <v>157</v>
      </c>
      <c r="N155" s="78"/>
      <c r="O155" s="7"/>
      <c r="Q155" s="85"/>
    </row>
    <row r="156" spans="2:17">
      <c r="C156" s="292"/>
      <c r="D156" s="292"/>
      <c r="E156" s="292"/>
      <c r="F156" s="292"/>
      <c r="I156" s="87"/>
      <c r="J156" s="39" t="s">
        <v>158</v>
      </c>
      <c r="N156" s="78"/>
      <c r="O156" s="7"/>
      <c r="Q156" s="85"/>
    </row>
    <row r="157" spans="2:17">
      <c r="C157" s="84"/>
      <c r="D157" s="84"/>
      <c r="E157" s="84"/>
      <c r="F157" s="84"/>
      <c r="I157" s="87"/>
      <c r="J157" s="39" t="s">
        <v>159</v>
      </c>
      <c r="N157" s="78"/>
      <c r="O157" s="7"/>
      <c r="Q157" s="85"/>
    </row>
    <row r="158" spans="2:17">
      <c r="C158" s="84"/>
      <c r="D158" s="84"/>
      <c r="E158" s="84"/>
      <c r="F158" s="84"/>
      <c r="I158" s="87"/>
      <c r="J158" s="39" t="s">
        <v>160</v>
      </c>
      <c r="N158" s="78"/>
      <c r="O158" s="7"/>
      <c r="Q158" s="85"/>
    </row>
    <row r="159" spans="2:17">
      <c r="I159" s="87"/>
      <c r="J159" s="39" t="s">
        <v>161</v>
      </c>
      <c r="N159" s="78"/>
      <c r="O159" s="7"/>
      <c r="Q159" s="85"/>
    </row>
    <row r="160" spans="2:17">
      <c r="I160" s="87"/>
      <c r="J160" s="39" t="s">
        <v>162</v>
      </c>
      <c r="N160" s="78"/>
      <c r="O160" s="7"/>
      <c r="Q160" s="85"/>
    </row>
    <row r="161" spans="1:15" ht="11.25" thickBot="1">
      <c r="C161" s="39"/>
      <c r="E161" s="41"/>
      <c r="F161" s="84"/>
      <c r="G161" s="84"/>
      <c r="H161" s="84"/>
      <c r="I161" s="41"/>
      <c r="J161" s="41"/>
      <c r="K161" s="119"/>
      <c r="L161" s="5"/>
      <c r="N161" s="78"/>
      <c r="O161" s="3"/>
    </row>
    <row r="162" spans="1:15" ht="22.5" customHeight="1" thickBot="1">
      <c r="A162" s="300" t="s">
        <v>122</v>
      </c>
      <c r="B162" s="301"/>
      <c r="C162" s="301"/>
      <c r="D162" s="301"/>
      <c r="E162" s="301"/>
      <c r="F162" s="301"/>
      <c r="G162" s="301"/>
      <c r="H162" s="301"/>
      <c r="I162" s="301"/>
      <c r="J162" s="301"/>
      <c r="K162" s="301"/>
      <c r="L162" s="302"/>
      <c r="N162" s="78"/>
    </row>
    <row r="163" spans="1:15" ht="27.75" customHeight="1" thickBot="1">
      <c r="A163" s="293" t="s">
        <v>197</v>
      </c>
      <c r="B163" s="294"/>
      <c r="C163" s="294"/>
      <c r="D163" s="294"/>
      <c r="E163" s="294"/>
      <c r="F163" s="294"/>
      <c r="G163" s="294"/>
      <c r="H163" s="294"/>
      <c r="I163" s="303" t="s">
        <v>123</v>
      </c>
      <c r="J163" s="304"/>
      <c r="K163" s="21"/>
      <c r="L163" s="22">
        <f>SUM(L35:L64)</f>
        <v>0</v>
      </c>
      <c r="N163" s="78"/>
    </row>
    <row r="164" spans="1:15" ht="20.25" customHeight="1">
      <c r="A164" s="293" t="s">
        <v>124</v>
      </c>
      <c r="B164" s="294"/>
      <c r="C164" s="294"/>
      <c r="D164" s="294"/>
      <c r="E164" s="294"/>
      <c r="F164" s="294"/>
      <c r="G164" s="294"/>
      <c r="H164" s="294"/>
      <c r="I164" s="305" t="s">
        <v>125</v>
      </c>
      <c r="J164" s="306"/>
      <c r="K164" s="15"/>
      <c r="L164" s="18">
        <f>SUM(L68:L138)</f>
        <v>0</v>
      </c>
      <c r="N164" s="78"/>
    </row>
    <row r="165" spans="1:15" ht="15.75" customHeight="1" thickBot="1">
      <c r="A165" s="295" t="s">
        <v>126</v>
      </c>
      <c r="B165" s="295"/>
      <c r="C165" s="295"/>
      <c r="D165" s="295"/>
      <c r="E165" s="295"/>
      <c r="F165" s="295"/>
      <c r="G165" s="295"/>
      <c r="H165" s="295"/>
      <c r="I165" s="307" t="s">
        <v>127</v>
      </c>
      <c r="J165" s="308"/>
      <c r="K165" s="99"/>
      <c r="L165" s="100">
        <f>SUM(L140:L141)</f>
        <v>0</v>
      </c>
      <c r="N165" s="78"/>
    </row>
    <row r="166" spans="1:15" ht="16.5" customHeight="1">
      <c r="A166" s="295"/>
      <c r="B166" s="295"/>
      <c r="C166" s="295"/>
      <c r="D166" s="295"/>
      <c r="E166" s="295"/>
      <c r="F166" s="295"/>
      <c r="G166" s="295"/>
      <c r="H166" s="295"/>
      <c r="I166" s="309" t="s">
        <v>128</v>
      </c>
      <c r="J166" s="310"/>
      <c r="K166" s="101"/>
      <c r="L166" s="102">
        <f>SUM(L163:L165)</f>
        <v>0</v>
      </c>
      <c r="M166" s="103"/>
      <c r="N166" s="78"/>
    </row>
    <row r="167" spans="1:15" ht="18.75" customHeight="1">
      <c r="A167" s="295" t="s">
        <v>129</v>
      </c>
      <c r="B167" s="295"/>
      <c r="C167" s="295"/>
      <c r="D167" s="295"/>
      <c r="E167" s="295"/>
      <c r="F167" s="295"/>
      <c r="G167" s="295"/>
      <c r="H167" s="295"/>
      <c r="I167" s="296" t="s">
        <v>130</v>
      </c>
      <c r="J167" s="297"/>
      <c r="K167" s="104"/>
      <c r="L167" s="105">
        <f>L166*15%</f>
        <v>0</v>
      </c>
      <c r="N167" s="78"/>
    </row>
    <row r="168" spans="1:15" ht="15" customHeight="1">
      <c r="A168" s="295"/>
      <c r="B168" s="295"/>
      <c r="C168" s="295"/>
      <c r="D168" s="295"/>
      <c r="E168" s="295"/>
      <c r="F168" s="295"/>
      <c r="G168" s="295"/>
      <c r="H168" s="295"/>
      <c r="I168" s="296" t="s">
        <v>131</v>
      </c>
      <c r="J168" s="297"/>
      <c r="K168" s="104"/>
      <c r="L168" s="105">
        <f>(L166+L167)*16%</f>
        <v>0</v>
      </c>
    </row>
    <row r="169" spans="1:15" ht="27.75" customHeight="1" thickBot="1">
      <c r="A169" s="293" t="s">
        <v>132</v>
      </c>
      <c r="B169" s="294"/>
      <c r="C169" s="294"/>
      <c r="D169" s="294"/>
      <c r="E169" s="294"/>
      <c r="F169" s="294"/>
      <c r="G169" s="294"/>
      <c r="H169" s="294"/>
      <c r="I169" s="298" t="s">
        <v>133</v>
      </c>
      <c r="J169" s="299"/>
      <c r="K169" s="106"/>
      <c r="L169" s="19">
        <f>SUM(L166:L168)</f>
        <v>0</v>
      </c>
    </row>
    <row r="170" spans="1:15" ht="0.75" customHeight="1">
      <c r="A170" s="293"/>
      <c r="B170" s="294"/>
      <c r="C170" s="294"/>
      <c r="D170" s="294"/>
      <c r="E170" s="294"/>
      <c r="F170" s="294"/>
      <c r="G170" s="294"/>
      <c r="H170" s="294"/>
      <c r="I170" s="107"/>
      <c r="J170" s="107"/>
      <c r="K170" s="108"/>
      <c r="L170" s="20"/>
    </row>
    <row r="171" spans="1:15" ht="30" hidden="1" customHeight="1">
      <c r="A171" s="293"/>
      <c r="B171" s="294"/>
      <c r="C171" s="294"/>
      <c r="D171" s="294"/>
      <c r="E171" s="294"/>
      <c r="F171" s="294"/>
      <c r="G171" s="294"/>
      <c r="H171" s="294"/>
      <c r="I171" s="107"/>
      <c r="J171" s="107"/>
      <c r="K171" s="108"/>
      <c r="L171" s="20"/>
    </row>
    <row r="172" spans="1:15" ht="30" customHeight="1">
      <c r="A172" s="293" t="s">
        <v>134</v>
      </c>
      <c r="B172" s="294"/>
      <c r="C172" s="294"/>
      <c r="D172" s="294"/>
      <c r="E172" s="294"/>
      <c r="F172" s="294"/>
      <c r="G172" s="294"/>
      <c r="H172" s="294"/>
      <c r="I172" s="107"/>
      <c r="J172" s="107"/>
      <c r="K172" s="108"/>
      <c r="L172" s="20"/>
    </row>
    <row r="173" spans="1:15" ht="15" customHeight="1">
      <c r="B173" s="109" t="s">
        <v>135</v>
      </c>
      <c r="C173" s="109"/>
      <c r="D173" s="109"/>
      <c r="E173" s="109"/>
      <c r="F173" s="110"/>
      <c r="G173" s="111"/>
      <c r="H173" s="112"/>
      <c r="I173" s="112"/>
      <c r="J173" s="112"/>
      <c r="K173" s="112"/>
      <c r="L173" s="113"/>
    </row>
    <row r="174" spans="1:15" ht="15" customHeight="1">
      <c r="B174" s="109"/>
      <c r="C174" s="109"/>
      <c r="D174" s="109"/>
      <c r="E174" s="109"/>
      <c r="F174" s="110"/>
      <c r="G174" s="111"/>
      <c r="H174" s="108"/>
      <c r="I174" s="108"/>
      <c r="J174" s="108"/>
      <c r="K174" s="108"/>
      <c r="L174" s="20"/>
    </row>
    <row r="175" spans="1:15" ht="15" customHeight="1">
      <c r="B175" s="109"/>
      <c r="C175" s="109"/>
      <c r="D175" s="109"/>
      <c r="E175" s="109"/>
      <c r="F175" s="110"/>
      <c r="G175" s="111"/>
      <c r="H175" s="114"/>
      <c r="I175" s="114"/>
      <c r="J175" s="114"/>
      <c r="K175" s="114"/>
      <c r="L175" s="115"/>
    </row>
    <row r="176" spans="1:15" ht="15.75" customHeight="1">
      <c r="B176" s="83"/>
      <c r="C176" s="109"/>
      <c r="D176" s="109"/>
      <c r="E176" s="109"/>
      <c r="F176" s="110"/>
      <c r="G176" s="111"/>
      <c r="H176" s="114"/>
      <c r="I176" s="114"/>
      <c r="J176" s="114"/>
      <c r="K176" s="114"/>
      <c r="L176" s="115"/>
    </row>
    <row r="177" spans="3:6" ht="16.5" customHeight="1">
      <c r="C177" s="39"/>
      <c r="E177" s="39"/>
      <c r="F177" s="39"/>
    </row>
    <row r="178" spans="3:6">
      <c r="C178" s="39"/>
      <c r="E178" s="39"/>
      <c r="F178" s="39"/>
    </row>
    <row r="179" spans="3:6">
      <c r="C179" s="39"/>
      <c r="E179" s="39"/>
      <c r="F179" s="39"/>
    </row>
    <row r="180" spans="3:6">
      <c r="C180" s="39"/>
      <c r="E180" s="39"/>
      <c r="F180" s="39"/>
    </row>
    <row r="181" spans="3:6">
      <c r="C181" s="39"/>
      <c r="E181" s="39"/>
      <c r="F181" s="39"/>
    </row>
    <row r="182" spans="3:6">
      <c r="C182" s="39"/>
      <c r="E182" s="39"/>
      <c r="F182" s="39"/>
    </row>
    <row r="183" spans="3:6">
      <c r="C183" s="39"/>
      <c r="E183" s="39"/>
      <c r="F183" s="39"/>
    </row>
    <row r="184" spans="3:6" ht="15" customHeight="1">
      <c r="C184" s="39"/>
      <c r="E184" s="39"/>
      <c r="F184" s="39"/>
    </row>
    <row r="185" spans="3:6" ht="15" customHeight="1">
      <c r="C185" s="39"/>
      <c r="E185" s="39"/>
      <c r="F185" s="39"/>
    </row>
    <row r="186" spans="3:6" ht="14.25" customHeight="1">
      <c r="C186" s="39"/>
      <c r="E186" s="39"/>
      <c r="F186" s="39"/>
    </row>
    <row r="187" spans="3:6" ht="14.25" customHeight="1">
      <c r="C187" s="39"/>
      <c r="E187" s="39"/>
      <c r="F187" s="39"/>
    </row>
    <row r="188" spans="3:6" ht="14.25" customHeight="1">
      <c r="C188" s="39"/>
      <c r="E188" s="39"/>
      <c r="F188" s="39"/>
    </row>
    <row r="189" spans="3:6" ht="14.25" customHeight="1">
      <c r="C189" s="39"/>
      <c r="E189" s="39"/>
      <c r="F189" s="39"/>
    </row>
    <row r="190" spans="3:6">
      <c r="C190" s="39"/>
      <c r="E190" s="39"/>
      <c r="F190" s="39"/>
    </row>
    <row r="191" spans="3:6">
      <c r="C191" s="39"/>
      <c r="E191" s="39"/>
      <c r="F191" s="39"/>
    </row>
  </sheetData>
  <mergeCells count="193">
    <mergeCell ref="F116:H116"/>
    <mergeCell ref="I116:J116"/>
    <mergeCell ref="F118:H118"/>
    <mergeCell ref="I118:J118"/>
    <mergeCell ref="F122:H122"/>
    <mergeCell ref="I122:J122"/>
    <mergeCell ref="F131:H131"/>
    <mergeCell ref="I131:J131"/>
    <mergeCell ref="F130:H130"/>
    <mergeCell ref="I130:J130"/>
    <mergeCell ref="F117:H117"/>
    <mergeCell ref="I117:J117"/>
    <mergeCell ref="F119:H119"/>
    <mergeCell ref="I119:J119"/>
    <mergeCell ref="K1:L4"/>
    <mergeCell ref="G2:I2"/>
    <mergeCell ref="E3:J3"/>
    <mergeCell ref="E4:J4"/>
    <mergeCell ref="A5:L5"/>
    <mergeCell ref="A6:L6"/>
    <mergeCell ref="I24:L24"/>
    <mergeCell ref="I25:L25"/>
    <mergeCell ref="A27:L28"/>
    <mergeCell ref="A29:L29"/>
    <mergeCell ref="A33:L33"/>
    <mergeCell ref="F34:I34"/>
    <mergeCell ref="J7:L7"/>
    <mergeCell ref="A16:L17"/>
    <mergeCell ref="I20:L20"/>
    <mergeCell ref="I21:L21"/>
    <mergeCell ref="I22:L22"/>
    <mergeCell ref="I23:L23"/>
    <mergeCell ref="F42:I42"/>
    <mergeCell ref="F43:I43"/>
    <mergeCell ref="F44:I44"/>
    <mergeCell ref="F45:I45"/>
    <mergeCell ref="F46:I46"/>
    <mergeCell ref="F47:I47"/>
    <mergeCell ref="F35:I35"/>
    <mergeCell ref="F36:I36"/>
    <mergeCell ref="F37:I37"/>
    <mergeCell ref="F38:I38"/>
    <mergeCell ref="F40:I40"/>
    <mergeCell ref="F41:I41"/>
    <mergeCell ref="F39:I39"/>
    <mergeCell ref="F59:I59"/>
    <mergeCell ref="F60:I60"/>
    <mergeCell ref="F61:I61"/>
    <mergeCell ref="F62:I62"/>
    <mergeCell ref="F63:I63"/>
    <mergeCell ref="F64:I64"/>
    <mergeCell ref="F48:I48"/>
    <mergeCell ref="F49:I49"/>
    <mergeCell ref="F50:I50"/>
    <mergeCell ref="F51:I51"/>
    <mergeCell ref="F54:I54"/>
    <mergeCell ref="F58:I58"/>
    <mergeCell ref="F55:I55"/>
    <mergeCell ref="F56:I56"/>
    <mergeCell ref="F57:I57"/>
    <mergeCell ref="F52:I52"/>
    <mergeCell ref="F53:I53"/>
    <mergeCell ref="F72:I72"/>
    <mergeCell ref="F73:I73"/>
    <mergeCell ref="F74:I74"/>
    <mergeCell ref="F75:I75"/>
    <mergeCell ref="F80:I80"/>
    <mergeCell ref="F81:I81"/>
    <mergeCell ref="A66:L66"/>
    <mergeCell ref="F67:I67"/>
    <mergeCell ref="F68:I68"/>
    <mergeCell ref="F69:I69"/>
    <mergeCell ref="F70:I70"/>
    <mergeCell ref="F71:I71"/>
    <mergeCell ref="F76:I76"/>
    <mergeCell ref="F78:I78"/>
    <mergeCell ref="F79:I79"/>
    <mergeCell ref="F77:I77"/>
    <mergeCell ref="F96:H96"/>
    <mergeCell ref="I96:J96"/>
    <mergeCell ref="F99:H99"/>
    <mergeCell ref="I99:J99"/>
    <mergeCell ref="F100:H100"/>
    <mergeCell ref="I100:J100"/>
    <mergeCell ref="F92:I92"/>
    <mergeCell ref="F93:I93"/>
    <mergeCell ref="F94:H94"/>
    <mergeCell ref="I94:J94"/>
    <mergeCell ref="F95:H95"/>
    <mergeCell ref="I95:J95"/>
    <mergeCell ref="F97:H97"/>
    <mergeCell ref="I97:J97"/>
    <mergeCell ref="F98:H98"/>
    <mergeCell ref="I98:J98"/>
    <mergeCell ref="F104:H104"/>
    <mergeCell ref="I104:J104"/>
    <mergeCell ref="F105:H105"/>
    <mergeCell ref="I105:J105"/>
    <mergeCell ref="F106:H106"/>
    <mergeCell ref="I106:J106"/>
    <mergeCell ref="F101:H101"/>
    <mergeCell ref="I101:J101"/>
    <mergeCell ref="F102:H102"/>
    <mergeCell ref="I102:J102"/>
    <mergeCell ref="F103:H103"/>
    <mergeCell ref="I103:J103"/>
    <mergeCell ref="F110:H110"/>
    <mergeCell ref="I110:J110"/>
    <mergeCell ref="F112:H112"/>
    <mergeCell ref="I112:J112"/>
    <mergeCell ref="F115:H115"/>
    <mergeCell ref="I115:J115"/>
    <mergeCell ref="F107:H107"/>
    <mergeCell ref="I107:J107"/>
    <mergeCell ref="F108:H108"/>
    <mergeCell ref="I108:J108"/>
    <mergeCell ref="F109:H109"/>
    <mergeCell ref="I109:J109"/>
    <mergeCell ref="F111:H111"/>
    <mergeCell ref="I111:J111"/>
    <mergeCell ref="F114:H114"/>
    <mergeCell ref="I114:J114"/>
    <mergeCell ref="F113:H113"/>
    <mergeCell ref="I113:J113"/>
    <mergeCell ref="F132:H132"/>
    <mergeCell ref="I132:J132"/>
    <mergeCell ref="F133:H133"/>
    <mergeCell ref="I133:J133"/>
    <mergeCell ref="F134:H134"/>
    <mergeCell ref="I134:J134"/>
    <mergeCell ref="F120:H120"/>
    <mergeCell ref="I120:J120"/>
    <mergeCell ref="F121:H121"/>
    <mergeCell ref="I121:J121"/>
    <mergeCell ref="F123:H123"/>
    <mergeCell ref="I123:J123"/>
    <mergeCell ref="F124:H124"/>
    <mergeCell ref="I124:J124"/>
    <mergeCell ref="F125:H125"/>
    <mergeCell ref="I125:J125"/>
    <mergeCell ref="F126:H126"/>
    <mergeCell ref="I126:J126"/>
    <mergeCell ref="F127:H127"/>
    <mergeCell ref="I127:J127"/>
    <mergeCell ref="F128:H128"/>
    <mergeCell ref="I128:J128"/>
    <mergeCell ref="F129:H129"/>
    <mergeCell ref="I129:J129"/>
    <mergeCell ref="I153:M153"/>
    <mergeCell ref="C155:F155"/>
    <mergeCell ref="C156:F156"/>
    <mergeCell ref="A171:H171"/>
    <mergeCell ref="A172:H172"/>
    <mergeCell ref="B145:G145"/>
    <mergeCell ref="I145:M145"/>
    <mergeCell ref="A167:H168"/>
    <mergeCell ref="I167:J167"/>
    <mergeCell ref="I168:J168"/>
    <mergeCell ref="A169:H169"/>
    <mergeCell ref="I169:J169"/>
    <mergeCell ref="A170:H170"/>
    <mergeCell ref="A162:L162"/>
    <mergeCell ref="A163:H163"/>
    <mergeCell ref="I163:J163"/>
    <mergeCell ref="A164:H164"/>
    <mergeCell ref="I164:J164"/>
    <mergeCell ref="A165:H166"/>
    <mergeCell ref="I165:J165"/>
    <mergeCell ref="I166:J166"/>
    <mergeCell ref="A143:L143"/>
    <mergeCell ref="A144:L144"/>
    <mergeCell ref="F88:I88"/>
    <mergeCell ref="F89:I89"/>
    <mergeCell ref="F90:I90"/>
    <mergeCell ref="F82:I82"/>
    <mergeCell ref="F83:I83"/>
    <mergeCell ref="F84:I84"/>
    <mergeCell ref="F85:I85"/>
    <mergeCell ref="F86:I86"/>
    <mergeCell ref="F87:I87"/>
    <mergeCell ref="F138:H138"/>
    <mergeCell ref="I138:J138"/>
    <mergeCell ref="F139:L139"/>
    <mergeCell ref="F140:H140"/>
    <mergeCell ref="I140:J140"/>
    <mergeCell ref="F141:H141"/>
    <mergeCell ref="I141:J141"/>
    <mergeCell ref="F135:H135"/>
    <mergeCell ref="I135:J135"/>
    <mergeCell ref="F136:H136"/>
    <mergeCell ref="I136:J136"/>
    <mergeCell ref="F137:H137"/>
    <mergeCell ref="I137:J137"/>
  </mergeCells>
  <pageMargins left="0.39370078740157483" right="0.39370078740157483" top="0.39370078740157483" bottom="0.39370078740157483" header="0" footer="0"/>
  <pageSetup scale="75" fitToHeight="3" orientation="portrait" r:id="rId1"/>
  <headerFooter alignWithMargins="0">
    <oddFooter>&amp;C&amp;"Arial,Negrita"&amp;K00B0F0F-CO-014 Rev. 13   18-09-2015</oddFooter>
  </headerFooter>
  <rowBreaks count="3" manualBreakCount="3">
    <brk id="46" max="11" man="1"/>
    <brk id="88" max="11" man="1"/>
    <brk id="16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4A2D-74D1-408A-8E52-1AE9715D7ECC}">
  <sheetPr>
    <pageSetUpPr fitToPage="1"/>
  </sheetPr>
  <dimension ref="A1:N241"/>
  <sheetViews>
    <sheetView tabSelected="1" view="pageBreakPreview" zoomScale="80" zoomScaleNormal="60" zoomScaleSheetLayoutView="80" zoomScalePageLayoutView="50" workbookViewId="0">
      <selection activeCell="T19" sqref="T19"/>
    </sheetView>
  </sheetViews>
  <sheetFormatPr baseColWidth="10" defaultRowHeight="15"/>
  <cols>
    <col min="1" max="2" width="12.85546875" style="39" customWidth="1"/>
    <col min="3" max="3" width="12.85546875" style="40" customWidth="1"/>
    <col min="4" max="4" width="12.85546875" style="39" customWidth="1"/>
    <col min="5" max="6" width="12.28515625" style="1" customWidth="1"/>
    <col min="7" max="7" width="14.85546875" style="199" customWidth="1"/>
    <col min="8" max="8" width="28.140625" style="194" customWidth="1"/>
    <col min="9" max="9" width="25.7109375" style="194" customWidth="1"/>
    <col min="10" max="10" width="17.140625" style="194" customWidth="1"/>
    <col min="11" max="11" width="19.140625" style="194" customWidth="1"/>
    <col min="12" max="12" width="16.140625" style="194" bestFit="1" customWidth="1"/>
    <col min="13" max="13" width="26.85546875" style="39" customWidth="1"/>
  </cols>
  <sheetData>
    <row r="1" spans="1:14" s="39" customFormat="1">
      <c r="A1" s="230"/>
      <c r="B1" s="231"/>
      <c r="C1" s="231"/>
      <c r="D1" s="231"/>
      <c r="E1" s="231"/>
      <c r="F1" s="231"/>
      <c r="G1" s="232"/>
      <c r="H1" s="232"/>
      <c r="I1" s="232"/>
      <c r="J1" s="232"/>
      <c r="K1" s="232"/>
      <c r="L1" s="380"/>
      <c r="M1" s="381"/>
      <c r="N1" s="42"/>
    </row>
    <row r="2" spans="1:14" s="39" customFormat="1">
      <c r="A2" s="135"/>
      <c r="G2" s="194"/>
      <c r="H2" s="384"/>
      <c r="I2" s="384"/>
      <c r="J2" s="384"/>
      <c r="K2" s="194"/>
      <c r="L2" s="382"/>
      <c r="M2" s="383"/>
      <c r="N2" s="42"/>
    </row>
    <row r="3" spans="1:14" s="39" customFormat="1" ht="10.5">
      <c r="A3" s="135"/>
      <c r="E3" s="369"/>
      <c r="F3" s="369"/>
      <c r="G3" s="275"/>
      <c r="H3" s="275"/>
      <c r="I3" s="275"/>
      <c r="J3" s="275"/>
      <c r="K3" s="275"/>
      <c r="L3" s="382"/>
      <c r="M3" s="383"/>
      <c r="N3" s="42"/>
    </row>
    <row r="4" spans="1:14" s="39" customFormat="1" ht="24" customHeight="1" thickBot="1">
      <c r="A4" s="135"/>
      <c r="E4" s="385"/>
      <c r="F4" s="385"/>
      <c r="G4" s="386"/>
      <c r="H4" s="386"/>
      <c r="I4" s="386"/>
      <c r="J4" s="386"/>
      <c r="K4" s="387"/>
      <c r="L4" s="382"/>
      <c r="M4" s="383"/>
      <c r="N4" s="42"/>
    </row>
    <row r="5" spans="1:14" s="39" customFormat="1" ht="18" customHeight="1" thickBot="1">
      <c r="A5" s="388" t="s">
        <v>36</v>
      </c>
      <c r="B5" s="389"/>
      <c r="C5" s="389"/>
      <c r="D5" s="389"/>
      <c r="E5" s="389"/>
      <c r="F5" s="389"/>
      <c r="G5" s="389"/>
      <c r="H5" s="389"/>
      <c r="I5" s="389"/>
      <c r="J5" s="389"/>
      <c r="K5" s="389"/>
      <c r="L5" s="389"/>
      <c r="M5" s="390"/>
      <c r="N5" s="42"/>
    </row>
    <row r="6" spans="1:14" s="39" customFormat="1" ht="15" customHeight="1">
      <c r="A6" s="391" t="s">
        <v>698</v>
      </c>
      <c r="B6" s="392"/>
      <c r="C6" s="392"/>
      <c r="D6" s="392"/>
      <c r="E6" s="392"/>
      <c r="F6" s="392"/>
      <c r="G6" s="392"/>
      <c r="H6" s="392"/>
      <c r="I6" s="392"/>
      <c r="J6" s="392"/>
      <c r="K6" s="392"/>
      <c r="L6" s="392"/>
      <c r="M6" s="393"/>
      <c r="N6" s="42"/>
    </row>
    <row r="7" spans="1:14" s="39" customFormat="1" ht="18" customHeight="1" thickBot="1">
      <c r="A7" s="406" t="s">
        <v>440</v>
      </c>
      <c r="B7" s="407"/>
      <c r="C7" s="407"/>
      <c r="D7" s="407"/>
      <c r="E7" s="407"/>
      <c r="F7" s="407"/>
      <c r="G7" s="407"/>
      <c r="H7" s="407"/>
      <c r="I7" s="407"/>
      <c r="J7" s="407"/>
      <c r="K7" s="407"/>
      <c r="L7" s="407"/>
      <c r="M7" s="408"/>
    </row>
    <row r="8" spans="1:14" s="39" customFormat="1" ht="19.5" customHeight="1">
      <c r="A8" s="409" t="s">
        <v>41</v>
      </c>
      <c r="B8" s="410"/>
      <c r="C8" s="411"/>
      <c r="D8" s="411"/>
      <c r="E8" s="411"/>
      <c r="F8" s="411"/>
      <c r="G8" s="411"/>
      <c r="H8" s="411"/>
      <c r="I8" s="188" t="s">
        <v>42</v>
      </c>
      <c r="J8" s="412"/>
      <c r="K8" s="412"/>
      <c r="L8" s="412"/>
      <c r="M8" s="272" t="s">
        <v>964</v>
      </c>
      <c r="N8" s="42"/>
    </row>
    <row r="9" spans="1:14" s="39" customFormat="1" ht="18.75" customHeight="1" thickBot="1">
      <c r="A9" s="413" t="s">
        <v>43</v>
      </c>
      <c r="B9" s="414"/>
      <c r="C9" s="415"/>
      <c r="D9" s="416"/>
      <c r="E9" s="416"/>
      <c r="F9" s="416"/>
      <c r="G9" s="416"/>
      <c r="H9" s="416"/>
      <c r="I9" s="416"/>
      <c r="J9" s="416"/>
      <c r="K9" s="416"/>
      <c r="L9" s="417"/>
      <c r="M9" s="418"/>
      <c r="N9" s="42"/>
    </row>
    <row r="10" spans="1:14" s="39" customFormat="1" ht="14.25" customHeight="1" thickBot="1">
      <c r="A10" s="394" t="s">
        <v>44</v>
      </c>
      <c r="B10" s="395"/>
      <c r="C10" s="395"/>
      <c r="D10" s="395"/>
      <c r="E10" s="395"/>
      <c r="F10" s="395"/>
      <c r="G10" s="395"/>
      <c r="H10" s="395"/>
      <c r="I10" s="395"/>
      <c r="J10" s="395"/>
      <c r="K10" s="395"/>
      <c r="L10" s="396"/>
      <c r="M10" s="418"/>
      <c r="N10" s="42"/>
    </row>
    <row r="11" spans="1:14" s="39" customFormat="1" ht="14.25" customHeight="1">
      <c r="A11" s="397" t="s">
        <v>654</v>
      </c>
      <c r="B11" s="398"/>
      <c r="C11" s="399"/>
      <c r="D11" s="400"/>
      <c r="E11" s="400"/>
      <c r="F11" s="400"/>
      <c r="G11" s="400"/>
      <c r="H11" s="400"/>
      <c r="I11" s="400"/>
      <c r="J11" s="400"/>
      <c r="K11" s="400"/>
      <c r="L11" s="400"/>
      <c r="M11" s="418"/>
      <c r="N11" s="42"/>
    </row>
    <row r="12" spans="1:14" s="39" customFormat="1" ht="14.25" customHeight="1" thickBot="1">
      <c r="A12" s="401" t="s">
        <v>45</v>
      </c>
      <c r="B12" s="402"/>
      <c r="C12" s="403"/>
      <c r="D12" s="404"/>
      <c r="E12" s="404"/>
      <c r="F12" s="404"/>
      <c r="G12" s="404"/>
      <c r="H12" s="404"/>
      <c r="I12" s="405"/>
      <c r="J12" s="203" t="s">
        <v>46</v>
      </c>
      <c r="K12" s="403"/>
      <c r="L12" s="404"/>
      <c r="M12" s="419"/>
    </row>
    <row r="13" spans="1:14" s="39" customFormat="1" ht="15" customHeight="1">
      <c r="A13" s="420" t="s">
        <v>47</v>
      </c>
      <c r="B13" s="421"/>
      <c r="C13" s="422"/>
      <c r="D13" s="423"/>
      <c r="E13" s="423"/>
      <c r="F13" s="423"/>
      <c r="G13" s="423"/>
      <c r="H13" s="423"/>
      <c r="I13" s="424"/>
      <c r="J13" s="204" t="s">
        <v>48</v>
      </c>
      <c r="K13" s="403"/>
      <c r="L13" s="404"/>
      <c r="M13" s="426"/>
    </row>
    <row r="14" spans="1:14" s="39" customFormat="1" ht="15" customHeight="1">
      <c r="A14" s="420" t="s">
        <v>49</v>
      </c>
      <c r="B14" s="421"/>
      <c r="C14" s="422"/>
      <c r="D14" s="423"/>
      <c r="E14" s="423"/>
      <c r="F14" s="423"/>
      <c r="G14" s="423"/>
      <c r="H14" s="423"/>
      <c r="I14" s="424"/>
      <c r="J14" s="204" t="s">
        <v>50</v>
      </c>
      <c r="K14" s="422"/>
      <c r="L14" s="423"/>
      <c r="M14" s="425"/>
    </row>
    <row r="15" spans="1:14" s="39" customFormat="1" ht="15" customHeight="1">
      <c r="A15" s="420" t="s">
        <v>51</v>
      </c>
      <c r="B15" s="421"/>
      <c r="C15" s="422"/>
      <c r="D15" s="423"/>
      <c r="E15" s="423"/>
      <c r="F15" s="423"/>
      <c r="G15" s="423"/>
      <c r="H15" s="423"/>
      <c r="I15" s="424"/>
      <c r="J15" s="204" t="s">
        <v>441</v>
      </c>
      <c r="K15" s="422"/>
      <c r="L15" s="423"/>
      <c r="M15" s="425"/>
    </row>
    <row r="16" spans="1:14" s="39" customFormat="1" ht="15" customHeight="1">
      <c r="A16" s="420" t="s">
        <v>53</v>
      </c>
      <c r="B16" s="421"/>
      <c r="C16" s="422"/>
      <c r="D16" s="423"/>
      <c r="E16" s="423"/>
      <c r="F16" s="423"/>
      <c r="G16" s="423"/>
      <c r="H16" s="423"/>
      <c r="I16" s="424"/>
      <c r="J16" s="204" t="s">
        <v>54</v>
      </c>
      <c r="K16" s="422"/>
      <c r="L16" s="423"/>
      <c r="M16" s="425"/>
    </row>
    <row r="17" spans="1:13" s="39" customFormat="1" ht="15" customHeight="1" thickBot="1">
      <c r="A17" s="427" t="s">
        <v>55</v>
      </c>
      <c r="B17" s="428"/>
      <c r="C17" s="429"/>
      <c r="D17" s="430"/>
      <c r="E17" s="430"/>
      <c r="F17" s="430"/>
      <c r="G17" s="430"/>
      <c r="H17" s="430"/>
      <c r="I17" s="431"/>
      <c r="J17" s="205" t="s">
        <v>5</v>
      </c>
      <c r="K17" s="429"/>
      <c r="L17" s="430"/>
      <c r="M17" s="432"/>
    </row>
    <row r="18" spans="1:13" s="39" customFormat="1" ht="18" customHeight="1" thickBot="1">
      <c r="A18" s="433" t="s">
        <v>647</v>
      </c>
      <c r="B18" s="434"/>
      <c r="C18" s="434"/>
      <c r="D18" s="434"/>
      <c r="E18" s="434"/>
      <c r="F18" s="434"/>
      <c r="G18" s="434"/>
      <c r="H18" s="434"/>
      <c r="I18" s="434"/>
      <c r="J18" s="434"/>
      <c r="K18" s="434"/>
      <c r="L18" s="434"/>
      <c r="M18" s="435"/>
    </row>
    <row r="19" spans="1:13" s="39" customFormat="1" ht="15" customHeight="1">
      <c r="A19" s="436"/>
      <c r="B19" s="437"/>
      <c r="C19" s="437"/>
      <c r="D19" s="437"/>
      <c r="E19" s="437"/>
      <c r="F19" s="437"/>
      <c r="G19" s="437"/>
      <c r="H19" s="437"/>
      <c r="I19" s="439" t="s">
        <v>57</v>
      </c>
      <c r="J19" s="439"/>
      <c r="K19" s="439"/>
      <c r="L19" s="439"/>
      <c r="M19" s="440"/>
    </row>
    <row r="20" spans="1:13" s="39" customFormat="1" ht="13.5" customHeight="1">
      <c r="A20" s="441" t="s">
        <v>24</v>
      </c>
      <c r="B20" s="442"/>
      <c r="C20" s="233"/>
      <c r="D20" s="443" t="s">
        <v>628</v>
      </c>
      <c r="E20" s="443"/>
      <c r="F20" s="438"/>
      <c r="G20" s="438"/>
      <c r="H20" s="438"/>
      <c r="I20" s="444"/>
      <c r="J20" s="444"/>
      <c r="K20" s="444"/>
      <c r="L20" s="444"/>
      <c r="M20" s="445"/>
    </row>
    <row r="21" spans="1:13" s="39" customFormat="1" ht="15" customHeight="1">
      <c r="A21" s="441"/>
      <c r="B21" s="448"/>
      <c r="C21" s="448"/>
      <c r="D21" s="448"/>
      <c r="E21" s="448"/>
      <c r="F21" s="449"/>
      <c r="G21" s="449"/>
      <c r="H21" s="449"/>
      <c r="I21" s="446"/>
      <c r="J21" s="446"/>
      <c r="K21" s="446"/>
      <c r="L21" s="446"/>
      <c r="M21" s="447"/>
    </row>
    <row r="22" spans="1:13" s="39" customFormat="1" ht="13.5" customHeight="1">
      <c r="A22" s="441" t="s">
        <v>25</v>
      </c>
      <c r="B22" s="442"/>
      <c r="C22" s="233"/>
      <c r="D22" s="443" t="s">
        <v>629</v>
      </c>
      <c r="E22" s="443"/>
      <c r="F22" s="450"/>
      <c r="G22" s="450"/>
      <c r="H22" s="450"/>
      <c r="I22" s="438" t="s">
        <v>58</v>
      </c>
      <c r="J22" s="438"/>
      <c r="K22" s="438"/>
      <c r="L22" s="438"/>
      <c r="M22" s="451"/>
    </row>
    <row r="23" spans="1:13" s="39" customFormat="1" ht="15" customHeight="1">
      <c r="A23" s="441"/>
      <c r="B23" s="448"/>
      <c r="C23" s="448"/>
      <c r="D23" s="448"/>
      <c r="E23" s="448"/>
      <c r="F23" s="449"/>
      <c r="G23" s="449"/>
      <c r="H23" s="449"/>
      <c r="I23" s="438"/>
      <c r="J23" s="438"/>
      <c r="K23" s="438"/>
      <c r="L23" s="438"/>
      <c r="M23" s="451"/>
    </row>
    <row r="24" spans="1:13" s="39" customFormat="1" ht="13.5" customHeight="1">
      <c r="A24" s="441" t="s">
        <v>26</v>
      </c>
      <c r="B24" s="442"/>
      <c r="C24" s="233"/>
      <c r="D24" s="452" t="s">
        <v>630</v>
      </c>
      <c r="E24" s="452"/>
      <c r="F24" s="450"/>
      <c r="G24" s="450"/>
      <c r="H24" s="450"/>
      <c r="I24" s="438"/>
      <c r="J24" s="438"/>
      <c r="K24" s="438"/>
      <c r="L24" s="438"/>
      <c r="M24" s="451"/>
    </row>
    <row r="25" spans="1:13" s="39" customFormat="1" ht="10.5" hidden="1" customHeight="1">
      <c r="A25" s="441" t="s">
        <v>655</v>
      </c>
      <c r="B25" s="465"/>
      <c r="C25" s="465"/>
      <c r="D25" s="465"/>
      <c r="E25" s="465"/>
      <c r="F25" s="465"/>
      <c r="G25" s="465"/>
      <c r="H25" s="465"/>
      <c r="I25" s="438"/>
      <c r="J25" s="438"/>
      <c r="K25" s="438"/>
      <c r="L25" s="438"/>
      <c r="M25" s="451"/>
    </row>
    <row r="26" spans="1:13" s="39" customFormat="1" ht="12.75" customHeight="1">
      <c r="A26" s="466"/>
      <c r="B26" s="465"/>
      <c r="C26" s="465"/>
      <c r="D26" s="465"/>
      <c r="E26" s="465"/>
      <c r="F26" s="465"/>
      <c r="G26" s="465"/>
      <c r="H26" s="465"/>
      <c r="I26" s="446"/>
      <c r="J26" s="446"/>
      <c r="K26" s="446"/>
      <c r="L26" s="446"/>
      <c r="M26" s="447"/>
    </row>
    <row r="27" spans="1:13" s="39" customFormat="1" ht="13.5" customHeight="1" thickBot="1">
      <c r="A27" s="467"/>
      <c r="B27" s="468"/>
      <c r="C27" s="468"/>
      <c r="D27" s="468"/>
      <c r="E27" s="468"/>
      <c r="F27" s="468"/>
      <c r="G27" s="468"/>
      <c r="H27" s="468"/>
      <c r="I27" s="469" t="s">
        <v>59</v>
      </c>
      <c r="J27" s="469"/>
      <c r="K27" s="469"/>
      <c r="L27" s="469"/>
      <c r="M27" s="470"/>
    </row>
    <row r="28" spans="1:13" s="39" customFormat="1" ht="30.75" customHeight="1">
      <c r="A28" s="471" t="s">
        <v>960</v>
      </c>
      <c r="B28" s="472"/>
      <c r="C28" s="472"/>
      <c r="D28" s="472"/>
      <c r="E28" s="472"/>
      <c r="F28" s="472"/>
      <c r="G28" s="472"/>
      <c r="H28" s="472"/>
      <c r="I28" s="472"/>
      <c r="J28" s="472"/>
      <c r="K28" s="472"/>
      <c r="L28" s="472"/>
      <c r="M28" s="473"/>
    </row>
    <row r="29" spans="1:13" s="39" customFormat="1" ht="37.5" customHeight="1" thickBot="1">
      <c r="A29" s="474"/>
      <c r="B29" s="475"/>
      <c r="C29" s="475"/>
      <c r="D29" s="475"/>
      <c r="E29" s="475"/>
      <c r="F29" s="475"/>
      <c r="G29" s="475"/>
      <c r="H29" s="475"/>
      <c r="I29" s="475"/>
      <c r="J29" s="475"/>
      <c r="K29" s="475"/>
      <c r="L29" s="475"/>
      <c r="M29" s="476"/>
    </row>
    <row r="30" spans="1:13" s="39" customFormat="1" ht="12.75" customHeight="1" thickBot="1">
      <c r="A30" s="477" t="s">
        <v>62</v>
      </c>
      <c r="B30" s="478"/>
      <c r="C30" s="478"/>
      <c r="D30" s="478"/>
      <c r="E30" s="478"/>
      <c r="F30" s="478"/>
      <c r="G30" s="478"/>
      <c r="H30" s="478"/>
      <c r="I30" s="478"/>
      <c r="J30" s="478"/>
      <c r="K30" s="478"/>
      <c r="L30" s="478"/>
      <c r="M30" s="479"/>
    </row>
    <row r="31" spans="1:13" s="39" customFormat="1" ht="17.25" customHeight="1">
      <c r="A31" s="480" t="s">
        <v>275</v>
      </c>
      <c r="B31" s="481"/>
      <c r="C31" s="481"/>
      <c r="D31" s="482"/>
      <c r="E31" s="482"/>
      <c r="F31" s="482"/>
      <c r="G31" s="482"/>
      <c r="H31" s="482"/>
      <c r="I31" s="482"/>
      <c r="J31" s="482"/>
      <c r="K31" s="482"/>
      <c r="L31" s="482"/>
      <c r="M31" s="483"/>
    </row>
    <row r="32" spans="1:13" s="39" customFormat="1" ht="25.5" customHeight="1">
      <c r="A32" s="455" t="s">
        <v>276</v>
      </c>
      <c r="B32" s="456"/>
      <c r="C32" s="456"/>
      <c r="D32" s="457"/>
      <c r="E32" s="457"/>
      <c r="F32" s="457"/>
      <c r="G32" s="457"/>
      <c r="H32" s="457"/>
      <c r="I32" s="457"/>
      <c r="J32" s="458" t="s">
        <v>284</v>
      </c>
      <c r="K32" s="458"/>
      <c r="L32" s="423"/>
      <c r="M32" s="425"/>
    </row>
    <row r="33" spans="1:13" s="39" customFormat="1" ht="17.25" customHeight="1">
      <c r="A33" s="459" t="s">
        <v>699</v>
      </c>
      <c r="B33" s="460"/>
      <c r="C33" s="460"/>
      <c r="D33" s="460"/>
      <c r="E33" s="460"/>
      <c r="F33" s="460"/>
      <c r="G33" s="460"/>
      <c r="H33" s="460"/>
      <c r="I33" s="460"/>
      <c r="J33" s="460"/>
      <c r="K33" s="460"/>
      <c r="L33" s="460"/>
      <c r="M33" s="461"/>
    </row>
    <row r="34" spans="1:13" s="39" customFormat="1" ht="17.25" customHeight="1" thickBot="1">
      <c r="A34" s="462" t="s">
        <v>433</v>
      </c>
      <c r="B34" s="463"/>
      <c r="C34" s="463"/>
      <c r="D34" s="463"/>
      <c r="E34" s="463"/>
      <c r="F34" s="463"/>
      <c r="G34" s="463"/>
      <c r="H34" s="463"/>
      <c r="I34" s="463"/>
      <c r="J34" s="463"/>
      <c r="K34" s="463"/>
      <c r="L34" s="463"/>
      <c r="M34" s="464"/>
    </row>
    <row r="35" spans="1:13" s="39" customFormat="1" ht="21.75" customHeight="1" thickBot="1">
      <c r="A35" s="348" t="s">
        <v>648</v>
      </c>
      <c r="B35" s="453"/>
      <c r="C35" s="453"/>
      <c r="D35" s="453"/>
      <c r="E35" s="453"/>
      <c r="F35" s="453"/>
      <c r="G35" s="453"/>
      <c r="H35" s="453"/>
      <c r="I35" s="453"/>
      <c r="J35" s="453"/>
      <c r="K35" s="453"/>
      <c r="L35" s="453"/>
      <c r="M35" s="454"/>
    </row>
    <row r="36" spans="1:13" ht="33.75" customHeight="1">
      <c r="A36" s="244" t="s">
        <v>67</v>
      </c>
      <c r="B36" s="244" t="s">
        <v>67</v>
      </c>
      <c r="C36" s="244" t="s">
        <v>67</v>
      </c>
      <c r="D36" s="244" t="s">
        <v>67</v>
      </c>
      <c r="E36" s="245" t="s">
        <v>0</v>
      </c>
      <c r="F36" s="245" t="s">
        <v>442</v>
      </c>
      <c r="G36" s="486" t="s">
        <v>68</v>
      </c>
      <c r="H36" s="487"/>
      <c r="I36" s="488"/>
      <c r="J36" s="489"/>
      <c r="K36" s="246" t="s">
        <v>482</v>
      </c>
      <c r="L36" s="200" t="s">
        <v>962</v>
      </c>
      <c r="M36" s="200" t="s">
        <v>23</v>
      </c>
    </row>
    <row r="37" spans="1:13" ht="41.25" customHeight="1">
      <c r="A37" s="234"/>
      <c r="B37" s="234"/>
      <c r="C37" s="234"/>
      <c r="D37" s="234"/>
      <c r="E37" s="235"/>
      <c r="F37" s="201" t="s">
        <v>446</v>
      </c>
      <c r="G37" s="484" t="s">
        <v>959</v>
      </c>
      <c r="H37" s="484"/>
      <c r="I37" s="484"/>
      <c r="J37" s="484"/>
      <c r="K37" s="189" t="s">
        <v>443</v>
      </c>
      <c r="L37" s="224">
        <v>247.41379310344828</v>
      </c>
      <c r="M37" s="241">
        <f t="shared" ref="M37:M82" si="0">E37*L37</f>
        <v>0</v>
      </c>
    </row>
    <row r="38" spans="1:13" ht="41.25" customHeight="1">
      <c r="A38" s="234"/>
      <c r="B38" s="234"/>
      <c r="C38" s="234"/>
      <c r="D38" s="234"/>
      <c r="E38" s="235"/>
      <c r="F38" s="201" t="s">
        <v>447</v>
      </c>
      <c r="G38" s="484" t="s">
        <v>741</v>
      </c>
      <c r="H38" s="484"/>
      <c r="I38" s="484"/>
      <c r="J38" s="484"/>
      <c r="K38" s="189" t="s">
        <v>444</v>
      </c>
      <c r="L38" s="224">
        <v>431.0344827586207</v>
      </c>
      <c r="M38" s="241">
        <f t="shared" si="0"/>
        <v>0</v>
      </c>
    </row>
    <row r="39" spans="1:13" ht="41.25" customHeight="1">
      <c r="A39" s="234"/>
      <c r="B39" s="234"/>
      <c r="C39" s="234"/>
      <c r="D39" s="234"/>
      <c r="E39" s="235"/>
      <c r="F39" s="201" t="s">
        <v>448</v>
      </c>
      <c r="G39" s="484" t="s">
        <v>742</v>
      </c>
      <c r="H39" s="484"/>
      <c r="I39" s="484"/>
      <c r="J39" s="484"/>
      <c r="K39" s="189" t="s">
        <v>444</v>
      </c>
      <c r="L39" s="224">
        <v>414.65517241379314</v>
      </c>
      <c r="M39" s="241">
        <f t="shared" si="0"/>
        <v>0</v>
      </c>
    </row>
    <row r="40" spans="1:13" ht="41.25" customHeight="1">
      <c r="A40" s="234"/>
      <c r="B40" s="234"/>
      <c r="C40" s="234"/>
      <c r="D40" s="234"/>
      <c r="E40" s="235"/>
      <c r="F40" s="201" t="s">
        <v>701</v>
      </c>
      <c r="G40" s="484" t="s">
        <v>720</v>
      </c>
      <c r="H40" s="484"/>
      <c r="I40" s="484"/>
      <c r="J40" s="484"/>
      <c r="K40" s="189" t="s">
        <v>444</v>
      </c>
      <c r="L40" s="224">
        <v>323.27586206896552</v>
      </c>
      <c r="M40" s="241">
        <f t="shared" si="0"/>
        <v>0</v>
      </c>
    </row>
    <row r="41" spans="1:13" ht="41.25" customHeight="1">
      <c r="A41" s="234"/>
      <c r="B41" s="234"/>
      <c r="C41" s="234"/>
      <c r="D41" s="234"/>
      <c r="E41" s="235"/>
      <c r="F41" s="201" t="s">
        <v>449</v>
      </c>
      <c r="G41" s="484" t="s">
        <v>721</v>
      </c>
      <c r="H41" s="484"/>
      <c r="I41" s="484"/>
      <c r="J41" s="484"/>
      <c r="K41" s="189" t="s">
        <v>444</v>
      </c>
      <c r="L41" s="224">
        <v>226.72413793103451</v>
      </c>
      <c r="M41" s="241">
        <f t="shared" si="0"/>
        <v>0</v>
      </c>
    </row>
    <row r="42" spans="1:13" ht="41.25" customHeight="1">
      <c r="A42" s="234"/>
      <c r="B42" s="234"/>
      <c r="C42" s="234"/>
      <c r="D42" s="234"/>
      <c r="E42" s="235"/>
      <c r="F42" s="201" t="s">
        <v>450</v>
      </c>
      <c r="G42" s="484" t="s">
        <v>722</v>
      </c>
      <c r="H42" s="484"/>
      <c r="I42" s="484"/>
      <c r="J42" s="484"/>
      <c r="K42" s="189" t="s">
        <v>444</v>
      </c>
      <c r="L42" s="224">
        <v>323.27586206896552</v>
      </c>
      <c r="M42" s="241">
        <f t="shared" si="0"/>
        <v>0</v>
      </c>
    </row>
    <row r="43" spans="1:13" ht="41.25" customHeight="1">
      <c r="A43" s="234"/>
      <c r="B43" s="234"/>
      <c r="C43" s="234"/>
      <c r="D43" s="234"/>
      <c r="E43" s="235"/>
      <c r="F43" s="201" t="s">
        <v>451</v>
      </c>
      <c r="G43" s="484" t="s">
        <v>723</v>
      </c>
      <c r="H43" s="484"/>
      <c r="I43" s="484"/>
      <c r="J43" s="484"/>
      <c r="K43" s="189" t="s">
        <v>444</v>
      </c>
      <c r="L43" s="224">
        <v>266.37931034482762</v>
      </c>
      <c r="M43" s="241">
        <f t="shared" si="0"/>
        <v>0</v>
      </c>
    </row>
    <row r="44" spans="1:13" ht="54.75" customHeight="1">
      <c r="A44" s="234"/>
      <c r="B44" s="234"/>
      <c r="C44" s="234"/>
      <c r="D44" s="234"/>
      <c r="E44" s="235"/>
      <c r="F44" s="201" t="s">
        <v>702</v>
      </c>
      <c r="G44" s="490" t="s">
        <v>743</v>
      </c>
      <c r="H44" s="490"/>
      <c r="I44" s="490"/>
      <c r="J44" s="490"/>
      <c r="K44" s="189" t="s">
        <v>444</v>
      </c>
      <c r="L44" s="224">
        <v>366.37931034482762</v>
      </c>
      <c r="M44" s="241">
        <f t="shared" si="0"/>
        <v>0</v>
      </c>
    </row>
    <row r="45" spans="1:13" ht="73.5" customHeight="1">
      <c r="A45" s="234"/>
      <c r="B45" s="234"/>
      <c r="C45" s="234"/>
      <c r="D45" s="234"/>
      <c r="E45" s="235"/>
      <c r="F45" s="201" t="s">
        <v>452</v>
      </c>
      <c r="G45" s="484" t="s">
        <v>724</v>
      </c>
      <c r="H45" s="484"/>
      <c r="I45" s="484"/>
      <c r="J45" s="484"/>
      <c r="K45" s="189" t="s">
        <v>445</v>
      </c>
      <c r="L45" s="224">
        <v>1393.1034482758621</v>
      </c>
      <c r="M45" s="241">
        <f t="shared" si="0"/>
        <v>0</v>
      </c>
    </row>
    <row r="46" spans="1:13" ht="73.5" customHeight="1">
      <c r="A46" s="234"/>
      <c r="B46" s="234"/>
      <c r="C46" s="234"/>
      <c r="D46" s="234"/>
      <c r="E46" s="235"/>
      <c r="F46" s="201" t="s">
        <v>453</v>
      </c>
      <c r="G46" s="484" t="s">
        <v>725</v>
      </c>
      <c r="H46" s="484"/>
      <c r="I46" s="484"/>
      <c r="J46" s="484"/>
      <c r="K46" s="189" t="s">
        <v>445</v>
      </c>
      <c r="L46" s="224">
        <v>1684.4827586206898</v>
      </c>
      <c r="M46" s="242">
        <f t="shared" si="0"/>
        <v>0</v>
      </c>
    </row>
    <row r="47" spans="1:13" ht="75" customHeight="1">
      <c r="A47" s="234"/>
      <c r="B47" s="234"/>
      <c r="C47" s="234"/>
      <c r="D47" s="234"/>
      <c r="E47" s="235"/>
      <c r="F47" s="202" t="s">
        <v>454</v>
      </c>
      <c r="G47" s="485" t="s">
        <v>744</v>
      </c>
      <c r="H47" s="485"/>
      <c r="I47" s="485"/>
      <c r="J47" s="485"/>
      <c r="K47" s="190" t="s">
        <v>445</v>
      </c>
      <c r="L47" s="226">
        <v>139.65517241379311</v>
      </c>
      <c r="M47" s="241">
        <f t="shared" si="0"/>
        <v>0</v>
      </c>
    </row>
    <row r="48" spans="1:13" ht="75.75" customHeight="1">
      <c r="A48" s="234"/>
      <c r="B48" s="234"/>
      <c r="C48" s="234"/>
      <c r="D48" s="234"/>
      <c r="E48" s="235"/>
      <c r="F48" s="202" t="s">
        <v>455</v>
      </c>
      <c r="G48" s="485" t="s">
        <v>745</v>
      </c>
      <c r="H48" s="485"/>
      <c r="I48" s="485"/>
      <c r="J48" s="485"/>
      <c r="K48" s="190" t="s">
        <v>445</v>
      </c>
      <c r="L48" s="226">
        <v>168.10344827586209</v>
      </c>
      <c r="M48" s="241">
        <f t="shared" si="0"/>
        <v>0</v>
      </c>
    </row>
    <row r="49" spans="1:13" ht="63.75" customHeight="1">
      <c r="A49" s="234"/>
      <c r="B49" s="234"/>
      <c r="C49" s="234"/>
      <c r="D49" s="234"/>
      <c r="E49" s="235"/>
      <c r="F49" s="201" t="s">
        <v>456</v>
      </c>
      <c r="G49" s="484" t="s">
        <v>726</v>
      </c>
      <c r="H49" s="484"/>
      <c r="I49" s="484"/>
      <c r="J49" s="484"/>
      <c r="K49" s="189" t="s">
        <v>445</v>
      </c>
      <c r="L49" s="224">
        <v>768.10344827586209</v>
      </c>
      <c r="M49" s="241">
        <f t="shared" si="0"/>
        <v>0</v>
      </c>
    </row>
    <row r="50" spans="1:13" ht="63.75" customHeight="1">
      <c r="A50" s="234"/>
      <c r="B50" s="234"/>
      <c r="C50" s="234"/>
      <c r="D50" s="234"/>
      <c r="E50" s="235"/>
      <c r="F50" s="201" t="s">
        <v>457</v>
      </c>
      <c r="G50" s="484" t="s">
        <v>727</v>
      </c>
      <c r="H50" s="484"/>
      <c r="I50" s="484"/>
      <c r="J50" s="484"/>
      <c r="K50" s="189" t="s">
        <v>445</v>
      </c>
      <c r="L50" s="224">
        <v>2325</v>
      </c>
      <c r="M50" s="241">
        <f t="shared" si="0"/>
        <v>0</v>
      </c>
    </row>
    <row r="51" spans="1:13" ht="33" customHeight="1">
      <c r="A51" s="234"/>
      <c r="B51" s="234"/>
      <c r="C51" s="234"/>
      <c r="D51" s="234"/>
      <c r="E51" s="235"/>
      <c r="F51" s="201" t="s">
        <v>458</v>
      </c>
      <c r="G51" s="484" t="s">
        <v>467</v>
      </c>
      <c r="H51" s="484"/>
      <c r="I51" s="484"/>
      <c r="J51" s="484"/>
      <c r="K51" s="189" t="s">
        <v>445</v>
      </c>
      <c r="L51" s="224">
        <v>100.86206896551725</v>
      </c>
      <c r="M51" s="241">
        <f t="shared" si="0"/>
        <v>0</v>
      </c>
    </row>
    <row r="52" spans="1:13" ht="40.5" customHeight="1">
      <c r="A52" s="234"/>
      <c r="B52" s="234"/>
      <c r="C52" s="234"/>
      <c r="D52" s="234"/>
      <c r="E52" s="235"/>
      <c r="F52" s="201" t="s">
        <v>459</v>
      </c>
      <c r="G52" s="484" t="s">
        <v>617</v>
      </c>
      <c r="H52" s="484"/>
      <c r="I52" s="484"/>
      <c r="J52" s="484"/>
      <c r="K52" s="189" t="s">
        <v>444</v>
      </c>
      <c r="L52" s="224">
        <v>53.448275862068968</v>
      </c>
      <c r="M52" s="241">
        <f t="shared" si="0"/>
        <v>0</v>
      </c>
    </row>
    <row r="53" spans="1:13" ht="40.5" customHeight="1">
      <c r="A53" s="234"/>
      <c r="B53" s="234"/>
      <c r="C53" s="234"/>
      <c r="D53" s="234"/>
      <c r="E53" s="235"/>
      <c r="F53" s="201" t="s">
        <v>460</v>
      </c>
      <c r="G53" s="484" t="s">
        <v>618</v>
      </c>
      <c r="H53" s="484"/>
      <c r="I53" s="484"/>
      <c r="J53" s="484"/>
      <c r="K53" s="189" t="s">
        <v>444</v>
      </c>
      <c r="L53" s="224">
        <v>53.448275862068968</v>
      </c>
      <c r="M53" s="241">
        <f t="shared" si="0"/>
        <v>0</v>
      </c>
    </row>
    <row r="54" spans="1:13" ht="40.5" customHeight="1">
      <c r="A54" s="234"/>
      <c r="B54" s="234"/>
      <c r="C54" s="234"/>
      <c r="D54" s="234"/>
      <c r="E54" s="235"/>
      <c r="F54" s="201" t="s">
        <v>461</v>
      </c>
      <c r="G54" s="484" t="s">
        <v>635</v>
      </c>
      <c r="H54" s="484"/>
      <c r="I54" s="484"/>
      <c r="J54" s="484"/>
      <c r="K54" s="189" t="s">
        <v>444</v>
      </c>
      <c r="L54" s="224">
        <v>53.448275862068968</v>
      </c>
      <c r="M54" s="241">
        <f>E54*L54</f>
        <v>0</v>
      </c>
    </row>
    <row r="55" spans="1:13" ht="40.5" customHeight="1">
      <c r="A55" s="234"/>
      <c r="B55" s="234"/>
      <c r="C55" s="234"/>
      <c r="D55" s="234"/>
      <c r="E55" s="235"/>
      <c r="F55" s="201" t="s">
        <v>462</v>
      </c>
      <c r="G55" s="484" t="s">
        <v>619</v>
      </c>
      <c r="H55" s="484"/>
      <c r="I55" s="484"/>
      <c r="J55" s="484"/>
      <c r="K55" s="189" t="s">
        <v>444</v>
      </c>
      <c r="L55" s="224">
        <v>53.448275862068968</v>
      </c>
      <c r="M55" s="241">
        <f t="shared" si="0"/>
        <v>0</v>
      </c>
    </row>
    <row r="56" spans="1:13" ht="40.5" customHeight="1">
      <c r="A56" s="234"/>
      <c r="B56" s="234"/>
      <c r="C56" s="234"/>
      <c r="D56" s="234"/>
      <c r="E56" s="235"/>
      <c r="F56" s="201" t="s">
        <v>463</v>
      </c>
      <c r="G56" s="484" t="s">
        <v>737</v>
      </c>
      <c r="H56" s="484"/>
      <c r="I56" s="484"/>
      <c r="J56" s="484"/>
      <c r="K56" s="189" t="s">
        <v>444</v>
      </c>
      <c r="L56" s="224">
        <v>53.448275862068968</v>
      </c>
      <c r="M56" s="241">
        <f t="shared" si="0"/>
        <v>0</v>
      </c>
    </row>
    <row r="57" spans="1:13" ht="40.5" customHeight="1">
      <c r="A57" s="234"/>
      <c r="B57" s="234"/>
      <c r="C57" s="234"/>
      <c r="D57" s="234"/>
      <c r="E57" s="235"/>
      <c r="F57" s="201" t="s">
        <v>464</v>
      </c>
      <c r="G57" s="484" t="s">
        <v>620</v>
      </c>
      <c r="H57" s="484"/>
      <c r="I57" s="484"/>
      <c r="J57" s="484"/>
      <c r="K57" s="189" t="s">
        <v>444</v>
      </c>
      <c r="L57" s="224">
        <v>53.448275862068968</v>
      </c>
      <c r="M57" s="241">
        <f t="shared" si="0"/>
        <v>0</v>
      </c>
    </row>
    <row r="58" spans="1:13" ht="40.5" customHeight="1">
      <c r="A58" s="234"/>
      <c r="B58" s="234"/>
      <c r="C58" s="234"/>
      <c r="D58" s="234"/>
      <c r="E58" s="235"/>
      <c r="F58" s="201" t="s">
        <v>465</v>
      </c>
      <c r="G58" s="484" t="s">
        <v>621</v>
      </c>
      <c r="H58" s="484"/>
      <c r="I58" s="484"/>
      <c r="J58" s="484"/>
      <c r="K58" s="189" t="s">
        <v>444</v>
      </c>
      <c r="L58" s="224">
        <v>53.448275862068968</v>
      </c>
      <c r="M58" s="241">
        <f t="shared" si="0"/>
        <v>0</v>
      </c>
    </row>
    <row r="59" spans="1:13" ht="40.5" customHeight="1">
      <c r="A59" s="234"/>
      <c r="B59" s="234"/>
      <c r="C59" s="234"/>
      <c r="D59" s="234"/>
      <c r="E59" s="235"/>
      <c r="F59" s="201" t="s">
        <v>466</v>
      </c>
      <c r="G59" s="484" t="s">
        <v>622</v>
      </c>
      <c r="H59" s="484"/>
      <c r="I59" s="484"/>
      <c r="J59" s="484"/>
      <c r="K59" s="189" t="s">
        <v>444</v>
      </c>
      <c r="L59" s="224">
        <v>53.448275862068968</v>
      </c>
      <c r="M59" s="241">
        <f t="shared" si="0"/>
        <v>0</v>
      </c>
    </row>
    <row r="60" spans="1:13" ht="40.5" customHeight="1">
      <c r="A60" s="234"/>
      <c r="B60" s="234"/>
      <c r="C60" s="234"/>
      <c r="D60" s="234"/>
      <c r="E60" s="235"/>
      <c r="F60" s="201" t="s">
        <v>468</v>
      </c>
      <c r="G60" s="484" t="s">
        <v>728</v>
      </c>
      <c r="H60" s="484"/>
      <c r="I60" s="484"/>
      <c r="J60" s="484"/>
      <c r="K60" s="189" t="s">
        <v>445</v>
      </c>
      <c r="L60" s="224">
        <v>991.37931034482767</v>
      </c>
      <c r="M60" s="241">
        <f t="shared" si="0"/>
        <v>0</v>
      </c>
    </row>
    <row r="61" spans="1:13" ht="40.5" customHeight="1">
      <c r="A61" s="234"/>
      <c r="B61" s="234"/>
      <c r="C61" s="234"/>
      <c r="D61" s="234"/>
      <c r="E61" s="235"/>
      <c r="F61" s="201" t="s">
        <v>469</v>
      </c>
      <c r="G61" s="484" t="s">
        <v>623</v>
      </c>
      <c r="H61" s="484"/>
      <c r="I61" s="484"/>
      <c r="J61" s="484"/>
      <c r="K61" s="189" t="s">
        <v>445</v>
      </c>
      <c r="L61" s="224">
        <v>52.58620689655173</v>
      </c>
      <c r="M61" s="241">
        <f t="shared" si="0"/>
        <v>0</v>
      </c>
    </row>
    <row r="62" spans="1:13" ht="40.5" customHeight="1">
      <c r="A62" s="234"/>
      <c r="B62" s="234"/>
      <c r="C62" s="234"/>
      <c r="D62" s="234"/>
      <c r="E62" s="235"/>
      <c r="F62" s="201" t="s">
        <v>470</v>
      </c>
      <c r="G62" s="484" t="s">
        <v>624</v>
      </c>
      <c r="H62" s="484"/>
      <c r="I62" s="484"/>
      <c r="J62" s="484"/>
      <c r="K62" s="189" t="s">
        <v>445</v>
      </c>
      <c r="L62" s="224">
        <v>52.58620689655173</v>
      </c>
      <c r="M62" s="241">
        <f t="shared" si="0"/>
        <v>0</v>
      </c>
    </row>
    <row r="63" spans="1:13" ht="40.5" customHeight="1">
      <c r="A63" s="234"/>
      <c r="B63" s="234"/>
      <c r="C63" s="234"/>
      <c r="D63" s="234"/>
      <c r="E63" s="235"/>
      <c r="F63" s="201" t="s">
        <v>471</v>
      </c>
      <c r="G63" s="484" t="s">
        <v>729</v>
      </c>
      <c r="H63" s="484"/>
      <c r="I63" s="484"/>
      <c r="J63" s="484"/>
      <c r="K63" s="189" t="s">
        <v>444</v>
      </c>
      <c r="L63" s="224">
        <v>340.51724137931035</v>
      </c>
      <c r="M63" s="241">
        <f t="shared" si="0"/>
        <v>0</v>
      </c>
    </row>
    <row r="64" spans="1:13" ht="56.25" customHeight="1">
      <c r="A64" s="234"/>
      <c r="B64" s="234"/>
      <c r="C64" s="234"/>
      <c r="D64" s="234"/>
      <c r="E64" s="235"/>
      <c r="F64" s="201" t="s">
        <v>472</v>
      </c>
      <c r="G64" s="484" t="s">
        <v>730</v>
      </c>
      <c r="H64" s="484"/>
      <c r="I64" s="484"/>
      <c r="J64" s="484"/>
      <c r="K64" s="189" t="s">
        <v>444</v>
      </c>
      <c r="L64" s="224">
        <v>516.37931034482767</v>
      </c>
      <c r="M64" s="241">
        <f t="shared" si="0"/>
        <v>0</v>
      </c>
    </row>
    <row r="65" spans="1:13" ht="54.75" customHeight="1">
      <c r="A65" s="234"/>
      <c r="B65" s="234"/>
      <c r="C65" s="234"/>
      <c r="D65" s="234"/>
      <c r="E65" s="235"/>
      <c r="F65" s="201" t="s">
        <v>473</v>
      </c>
      <c r="G65" s="484" t="s">
        <v>731</v>
      </c>
      <c r="H65" s="484"/>
      <c r="I65" s="484"/>
      <c r="J65" s="484"/>
      <c r="K65" s="189" t="s">
        <v>444</v>
      </c>
      <c r="L65" s="224">
        <v>457.75862068965523</v>
      </c>
      <c r="M65" s="241">
        <f t="shared" si="0"/>
        <v>0</v>
      </c>
    </row>
    <row r="66" spans="1:13" ht="53.25" customHeight="1">
      <c r="A66" s="234"/>
      <c r="B66" s="234"/>
      <c r="C66" s="234"/>
      <c r="D66" s="234"/>
      <c r="E66" s="235"/>
      <c r="F66" s="201" t="s">
        <v>474</v>
      </c>
      <c r="G66" s="484" t="s">
        <v>732</v>
      </c>
      <c r="H66" s="484"/>
      <c r="I66" s="484"/>
      <c r="J66" s="484"/>
      <c r="K66" s="189" t="s">
        <v>444</v>
      </c>
      <c r="L66" s="224">
        <v>976.72413793103453</v>
      </c>
      <c r="M66" s="241">
        <f t="shared" si="0"/>
        <v>0</v>
      </c>
    </row>
    <row r="67" spans="1:13" ht="42.75" customHeight="1">
      <c r="A67" s="234"/>
      <c r="B67" s="234"/>
      <c r="C67" s="234"/>
      <c r="D67" s="234"/>
      <c r="E67" s="235"/>
      <c r="F67" s="201" t="s">
        <v>475</v>
      </c>
      <c r="G67" s="484" t="s">
        <v>733</v>
      </c>
      <c r="H67" s="492"/>
      <c r="I67" s="492"/>
      <c r="J67" s="492"/>
      <c r="K67" s="189" t="s">
        <v>444</v>
      </c>
      <c r="L67" s="224">
        <v>231.0344827586207</v>
      </c>
      <c r="M67" s="241">
        <f t="shared" si="0"/>
        <v>0</v>
      </c>
    </row>
    <row r="68" spans="1:13" ht="39" customHeight="1">
      <c r="A68" s="234"/>
      <c r="B68" s="234"/>
      <c r="C68" s="234"/>
      <c r="D68" s="234"/>
      <c r="E68" s="235"/>
      <c r="F68" s="201" t="s">
        <v>476</v>
      </c>
      <c r="G68" s="484" t="s">
        <v>625</v>
      </c>
      <c r="H68" s="484"/>
      <c r="I68" s="484"/>
      <c r="J68" s="484"/>
      <c r="K68" s="189" t="s">
        <v>445</v>
      </c>
      <c r="L68" s="224">
        <v>141.37931034482759</v>
      </c>
      <c r="M68" s="241">
        <f>E68*L68</f>
        <v>0</v>
      </c>
    </row>
    <row r="69" spans="1:13" ht="34.5" customHeight="1">
      <c r="A69" s="234"/>
      <c r="B69" s="234"/>
      <c r="C69" s="234"/>
      <c r="D69" s="234"/>
      <c r="E69" s="235"/>
      <c r="F69" s="201" t="s">
        <v>477</v>
      </c>
      <c r="G69" s="484" t="s">
        <v>626</v>
      </c>
      <c r="H69" s="484"/>
      <c r="I69" s="484"/>
      <c r="J69" s="484"/>
      <c r="K69" s="189" t="s">
        <v>445</v>
      </c>
      <c r="L69" s="224">
        <v>185.34482758620692</v>
      </c>
      <c r="M69" s="241">
        <f t="shared" si="0"/>
        <v>0</v>
      </c>
    </row>
    <row r="70" spans="1:13" ht="39.75" customHeight="1">
      <c r="A70" s="234"/>
      <c r="B70" s="234"/>
      <c r="C70" s="234"/>
      <c r="D70" s="234"/>
      <c r="E70" s="235"/>
      <c r="F70" s="201" t="s">
        <v>478</v>
      </c>
      <c r="G70" s="484" t="s">
        <v>627</v>
      </c>
      <c r="H70" s="484"/>
      <c r="I70" s="484"/>
      <c r="J70" s="484"/>
      <c r="K70" s="189" t="s">
        <v>445</v>
      </c>
      <c r="L70" s="224">
        <v>213.79310344827587</v>
      </c>
      <c r="M70" s="241">
        <f t="shared" si="0"/>
        <v>0</v>
      </c>
    </row>
    <row r="71" spans="1:13" ht="75" customHeight="1">
      <c r="A71" s="234"/>
      <c r="B71" s="234"/>
      <c r="C71" s="234"/>
      <c r="D71" s="234"/>
      <c r="E71" s="235"/>
      <c r="F71" s="201" t="s">
        <v>479</v>
      </c>
      <c r="G71" s="484" t="s">
        <v>691</v>
      </c>
      <c r="H71" s="484"/>
      <c r="I71" s="484"/>
      <c r="J71" s="484"/>
      <c r="K71" s="189" t="s">
        <v>445</v>
      </c>
      <c r="L71" s="224">
        <v>344.82758620689657</v>
      </c>
      <c r="M71" s="241">
        <f t="shared" si="0"/>
        <v>0</v>
      </c>
    </row>
    <row r="72" spans="1:13" ht="74.25" customHeight="1">
      <c r="A72" s="234"/>
      <c r="B72" s="234"/>
      <c r="C72" s="234"/>
      <c r="D72" s="234"/>
      <c r="E72" s="235"/>
      <c r="F72" s="201" t="s">
        <v>480</v>
      </c>
      <c r="G72" s="484" t="s">
        <v>692</v>
      </c>
      <c r="H72" s="484"/>
      <c r="I72" s="484"/>
      <c r="J72" s="484"/>
      <c r="K72" s="189" t="s">
        <v>445</v>
      </c>
      <c r="L72" s="224">
        <v>502.58620689655174</v>
      </c>
      <c r="M72" s="241">
        <f t="shared" si="0"/>
        <v>0</v>
      </c>
    </row>
    <row r="73" spans="1:13" ht="85.5" customHeight="1">
      <c r="A73" s="234"/>
      <c r="B73" s="234"/>
      <c r="C73" s="234"/>
      <c r="D73" s="234"/>
      <c r="E73" s="235"/>
      <c r="F73" s="201" t="s">
        <v>481</v>
      </c>
      <c r="G73" s="484" t="s">
        <v>693</v>
      </c>
      <c r="H73" s="484"/>
      <c r="I73" s="484"/>
      <c r="J73" s="484"/>
      <c r="K73" s="189" t="s">
        <v>445</v>
      </c>
      <c r="L73" s="224">
        <v>694.82758620689663</v>
      </c>
      <c r="M73" s="241">
        <f t="shared" si="0"/>
        <v>0</v>
      </c>
    </row>
    <row r="74" spans="1:13" ht="57" customHeight="1">
      <c r="A74" s="234"/>
      <c r="B74" s="234"/>
      <c r="C74" s="234"/>
      <c r="D74" s="234"/>
      <c r="E74" s="235"/>
      <c r="F74" s="201" t="s">
        <v>483</v>
      </c>
      <c r="G74" s="484" t="s">
        <v>734</v>
      </c>
      <c r="H74" s="484"/>
      <c r="I74" s="484"/>
      <c r="J74" s="484"/>
      <c r="K74" s="189" t="s">
        <v>445</v>
      </c>
      <c r="L74" s="224">
        <v>3494.8275862068967</v>
      </c>
      <c r="M74" s="241">
        <f t="shared" si="0"/>
        <v>0</v>
      </c>
    </row>
    <row r="75" spans="1:13" ht="48.75" customHeight="1">
      <c r="A75" s="234"/>
      <c r="B75" s="234"/>
      <c r="C75" s="234"/>
      <c r="D75" s="234"/>
      <c r="E75" s="235"/>
      <c r="F75" s="201" t="s">
        <v>484</v>
      </c>
      <c r="G75" s="484" t="s">
        <v>694</v>
      </c>
      <c r="H75" s="484"/>
      <c r="I75" s="484"/>
      <c r="J75" s="484"/>
      <c r="K75" s="189" t="s">
        <v>445</v>
      </c>
      <c r="L75" s="224">
        <v>283.62068965517244</v>
      </c>
      <c r="M75" s="241">
        <f t="shared" si="0"/>
        <v>0</v>
      </c>
    </row>
    <row r="76" spans="1:13" ht="42" customHeight="1">
      <c r="A76" s="234"/>
      <c r="B76" s="234"/>
      <c r="C76" s="234"/>
      <c r="D76" s="234"/>
      <c r="E76" s="235"/>
      <c r="F76" s="201" t="s">
        <v>485</v>
      </c>
      <c r="G76" s="484" t="s">
        <v>739</v>
      </c>
      <c r="H76" s="484"/>
      <c r="I76" s="484"/>
      <c r="J76" s="484"/>
      <c r="K76" s="189" t="s">
        <v>445</v>
      </c>
      <c r="L76" s="224">
        <v>351.72413793103453</v>
      </c>
      <c r="M76" s="241">
        <f t="shared" si="0"/>
        <v>0</v>
      </c>
    </row>
    <row r="77" spans="1:13" ht="71.25" customHeight="1">
      <c r="A77" s="234"/>
      <c r="B77" s="234"/>
      <c r="C77" s="234"/>
      <c r="D77" s="234"/>
      <c r="E77" s="235"/>
      <c r="F77" s="201" t="s">
        <v>486</v>
      </c>
      <c r="G77" s="484" t="s">
        <v>695</v>
      </c>
      <c r="H77" s="484"/>
      <c r="I77" s="484"/>
      <c r="J77" s="484"/>
      <c r="K77" s="189" t="s">
        <v>445</v>
      </c>
      <c r="L77" s="224">
        <v>294.82758620689657</v>
      </c>
      <c r="M77" s="241">
        <f>E77*L77</f>
        <v>0</v>
      </c>
    </row>
    <row r="78" spans="1:13" ht="70.5" customHeight="1">
      <c r="A78" s="234"/>
      <c r="B78" s="234"/>
      <c r="C78" s="234"/>
      <c r="D78" s="234"/>
      <c r="E78" s="235"/>
      <c r="F78" s="201" t="s">
        <v>487</v>
      </c>
      <c r="G78" s="484" t="s">
        <v>696</v>
      </c>
      <c r="H78" s="484"/>
      <c r="I78" s="484"/>
      <c r="J78" s="484"/>
      <c r="K78" s="189" t="s">
        <v>445</v>
      </c>
      <c r="L78" s="224">
        <v>392.24137931034488</v>
      </c>
      <c r="M78" s="241">
        <f t="shared" si="0"/>
        <v>0</v>
      </c>
    </row>
    <row r="79" spans="1:13" ht="81" customHeight="1">
      <c r="A79" s="234"/>
      <c r="B79" s="234"/>
      <c r="C79" s="234"/>
      <c r="D79" s="234"/>
      <c r="E79" s="235"/>
      <c r="F79" s="201" t="s">
        <v>488</v>
      </c>
      <c r="G79" s="484" t="s">
        <v>697</v>
      </c>
      <c r="H79" s="484"/>
      <c r="I79" s="484"/>
      <c r="J79" s="484"/>
      <c r="K79" s="189" t="s">
        <v>445</v>
      </c>
      <c r="L79" s="224">
        <v>460.34482758620692</v>
      </c>
      <c r="M79" s="241">
        <f t="shared" si="0"/>
        <v>0</v>
      </c>
    </row>
    <row r="80" spans="1:13" ht="81" customHeight="1">
      <c r="A80" s="234"/>
      <c r="B80" s="234"/>
      <c r="C80" s="234"/>
      <c r="D80" s="234"/>
      <c r="E80" s="235"/>
      <c r="F80" s="201" t="s">
        <v>489</v>
      </c>
      <c r="G80" s="484" t="s">
        <v>703</v>
      </c>
      <c r="H80" s="484"/>
      <c r="I80" s="484"/>
      <c r="J80" s="484"/>
      <c r="K80" s="189" t="s">
        <v>445</v>
      </c>
      <c r="L80" s="224">
        <v>531.0344827586207</v>
      </c>
      <c r="M80" s="241">
        <f t="shared" si="0"/>
        <v>0</v>
      </c>
    </row>
    <row r="81" spans="1:13" ht="55.5" customHeight="1">
      <c r="A81" s="234"/>
      <c r="B81" s="234"/>
      <c r="C81" s="234"/>
      <c r="D81" s="234"/>
      <c r="E81" s="235"/>
      <c r="F81" s="201" t="s">
        <v>490</v>
      </c>
      <c r="G81" s="484" t="s">
        <v>718</v>
      </c>
      <c r="H81" s="484"/>
      <c r="I81" s="484"/>
      <c r="J81" s="484"/>
      <c r="K81" s="189" t="s">
        <v>445</v>
      </c>
      <c r="L81" s="224">
        <v>199.13793103448276</v>
      </c>
      <c r="M81" s="241">
        <f>E81*L81</f>
        <v>0</v>
      </c>
    </row>
    <row r="82" spans="1:13" ht="55.5" customHeight="1">
      <c r="A82" s="234"/>
      <c r="B82" s="234"/>
      <c r="C82" s="234"/>
      <c r="D82" s="234"/>
      <c r="E82" s="235"/>
      <c r="F82" s="201" t="s">
        <v>491</v>
      </c>
      <c r="G82" s="484" t="s">
        <v>719</v>
      </c>
      <c r="H82" s="484"/>
      <c r="I82" s="484"/>
      <c r="J82" s="484"/>
      <c r="K82" s="189" t="s">
        <v>445</v>
      </c>
      <c r="L82" s="224">
        <v>701.72413793103453</v>
      </c>
      <c r="M82" s="241">
        <f t="shared" si="0"/>
        <v>0</v>
      </c>
    </row>
    <row r="83" spans="1:13" ht="32.25" customHeight="1" thickBot="1">
      <c r="A83" s="560" t="s">
        <v>704</v>
      </c>
      <c r="B83" s="561"/>
      <c r="C83" s="561"/>
      <c r="D83" s="561"/>
      <c r="E83" s="561"/>
      <c r="F83" s="561"/>
      <c r="G83" s="561"/>
      <c r="H83" s="561"/>
      <c r="I83" s="561"/>
      <c r="J83" s="561"/>
      <c r="K83" s="561"/>
      <c r="L83" s="561"/>
      <c r="M83" s="562"/>
    </row>
    <row r="84" spans="1:13" ht="21" customHeight="1">
      <c r="A84" s="563" t="s">
        <v>215</v>
      </c>
      <c r="B84" s="501"/>
      <c r="C84" s="501"/>
      <c r="D84" s="501"/>
      <c r="E84" s="501"/>
      <c r="F84" s="501"/>
      <c r="G84" s="501"/>
      <c r="H84" s="501"/>
      <c r="I84" s="501"/>
      <c r="J84" s="501"/>
      <c r="K84" s="501"/>
      <c r="L84" s="501"/>
      <c r="M84" s="502"/>
    </row>
    <row r="85" spans="1:13" ht="32.25" customHeight="1">
      <c r="A85" s="234"/>
      <c r="B85" s="234"/>
      <c r="C85" s="234"/>
      <c r="D85" s="234"/>
      <c r="E85" s="243"/>
      <c r="F85" s="201" t="s">
        <v>492</v>
      </c>
      <c r="G85" s="484" t="s">
        <v>595</v>
      </c>
      <c r="H85" s="491"/>
      <c r="I85" s="491"/>
      <c r="J85" s="491"/>
      <c r="K85" s="189" t="s">
        <v>444</v>
      </c>
      <c r="L85" s="224">
        <v>391.37931034482762</v>
      </c>
      <c r="M85" s="177">
        <f>L85*E85</f>
        <v>0</v>
      </c>
    </row>
    <row r="86" spans="1:13" ht="32.25" customHeight="1">
      <c r="A86" s="234"/>
      <c r="B86" s="234"/>
      <c r="C86" s="234"/>
      <c r="D86" s="234"/>
      <c r="E86" s="273"/>
      <c r="F86" s="201" t="s">
        <v>493</v>
      </c>
      <c r="G86" s="484" t="s">
        <v>636</v>
      </c>
      <c r="H86" s="491"/>
      <c r="I86" s="491"/>
      <c r="J86" s="491"/>
      <c r="K86" s="189" t="s">
        <v>444</v>
      </c>
      <c r="L86" s="224">
        <v>2417.2413793103451</v>
      </c>
      <c r="M86" s="177">
        <f>L86*E86</f>
        <v>0</v>
      </c>
    </row>
    <row r="87" spans="1:13" ht="32.25" customHeight="1">
      <c r="A87" s="234"/>
      <c r="B87" s="234"/>
      <c r="C87" s="234"/>
      <c r="D87" s="234"/>
      <c r="E87" s="273"/>
      <c r="F87" s="201" t="s">
        <v>494</v>
      </c>
      <c r="G87" s="484" t="s">
        <v>596</v>
      </c>
      <c r="H87" s="491"/>
      <c r="I87" s="491"/>
      <c r="J87" s="491"/>
      <c r="K87" s="189" t="s">
        <v>444</v>
      </c>
      <c r="L87" s="224">
        <v>2157.7586206896553</v>
      </c>
      <c r="M87" s="177">
        <f>L87*E87</f>
        <v>0</v>
      </c>
    </row>
    <row r="88" spans="1:13" ht="20.25" customHeight="1">
      <c r="A88" s="496" t="s">
        <v>171</v>
      </c>
      <c r="B88" s="497"/>
      <c r="C88" s="497"/>
      <c r="D88" s="497"/>
      <c r="E88" s="497"/>
      <c r="F88" s="497"/>
      <c r="G88" s="497"/>
      <c r="H88" s="497"/>
      <c r="I88" s="497"/>
      <c r="J88" s="497"/>
      <c r="K88" s="497"/>
      <c r="L88" s="497"/>
      <c r="M88" s="498"/>
    </row>
    <row r="89" spans="1:13" ht="33" customHeight="1">
      <c r="A89" s="234"/>
      <c r="B89" s="234"/>
      <c r="C89" s="234"/>
      <c r="D89" s="234"/>
      <c r="E89" s="243"/>
      <c r="F89" s="201" t="s">
        <v>495</v>
      </c>
      <c r="G89" s="484" t="s">
        <v>594</v>
      </c>
      <c r="H89" s="484"/>
      <c r="I89" s="484"/>
      <c r="J89" s="484"/>
      <c r="K89" s="189" t="s">
        <v>444</v>
      </c>
      <c r="L89" s="224">
        <v>761.20689655172418</v>
      </c>
      <c r="M89" s="177">
        <f t="shared" ref="M89:M98" si="1">L89*E89</f>
        <v>0</v>
      </c>
    </row>
    <row r="90" spans="1:13" ht="33" customHeight="1">
      <c r="A90" s="234"/>
      <c r="B90" s="234"/>
      <c r="C90" s="234"/>
      <c r="D90" s="234"/>
      <c r="E90" s="273"/>
      <c r="F90" s="201" t="s">
        <v>496</v>
      </c>
      <c r="G90" s="484" t="s">
        <v>593</v>
      </c>
      <c r="H90" s="491"/>
      <c r="I90" s="491"/>
      <c r="J90" s="491"/>
      <c r="K90" s="189" t="s">
        <v>444</v>
      </c>
      <c r="L90" s="224">
        <v>456.89655172413796</v>
      </c>
      <c r="M90" s="177">
        <f t="shared" si="1"/>
        <v>0</v>
      </c>
    </row>
    <row r="91" spans="1:13" ht="33" customHeight="1">
      <c r="A91" s="234"/>
      <c r="B91" s="234"/>
      <c r="C91" s="234"/>
      <c r="D91" s="234"/>
      <c r="E91" s="273"/>
      <c r="F91" s="201" t="s">
        <v>497</v>
      </c>
      <c r="G91" s="484" t="s">
        <v>592</v>
      </c>
      <c r="H91" s="484"/>
      <c r="I91" s="484"/>
      <c r="J91" s="484"/>
      <c r="K91" s="189" t="s">
        <v>444</v>
      </c>
      <c r="L91" s="224">
        <v>950.00000000000011</v>
      </c>
      <c r="M91" s="177">
        <f t="shared" si="1"/>
        <v>0</v>
      </c>
    </row>
    <row r="92" spans="1:13" ht="33" customHeight="1">
      <c r="A92" s="234"/>
      <c r="B92" s="234"/>
      <c r="C92" s="234"/>
      <c r="D92" s="234"/>
      <c r="E92" s="273"/>
      <c r="F92" s="201" t="s">
        <v>498</v>
      </c>
      <c r="G92" s="484" t="s">
        <v>591</v>
      </c>
      <c r="H92" s="491"/>
      <c r="I92" s="491"/>
      <c r="J92" s="491"/>
      <c r="K92" s="189" t="s">
        <v>444</v>
      </c>
      <c r="L92" s="224">
        <v>992.24137931034488</v>
      </c>
      <c r="M92" s="177">
        <f t="shared" si="1"/>
        <v>0</v>
      </c>
    </row>
    <row r="93" spans="1:13" ht="33" customHeight="1">
      <c r="A93" s="234"/>
      <c r="B93" s="234"/>
      <c r="C93" s="234"/>
      <c r="D93" s="234"/>
      <c r="E93" s="273"/>
      <c r="F93" s="201" t="s">
        <v>499</v>
      </c>
      <c r="G93" s="484" t="s">
        <v>590</v>
      </c>
      <c r="H93" s="484"/>
      <c r="I93" s="484"/>
      <c r="J93" s="484"/>
      <c r="K93" s="189" t="s">
        <v>444</v>
      </c>
      <c r="L93" s="224">
        <v>1286.2068965517242</v>
      </c>
      <c r="M93" s="177">
        <f t="shared" si="1"/>
        <v>0</v>
      </c>
    </row>
    <row r="94" spans="1:13" ht="33" customHeight="1">
      <c r="A94" s="234"/>
      <c r="B94" s="234"/>
      <c r="C94" s="234"/>
      <c r="D94" s="234"/>
      <c r="E94" s="273"/>
      <c r="F94" s="201" t="s">
        <v>500</v>
      </c>
      <c r="G94" s="484" t="s">
        <v>589</v>
      </c>
      <c r="H94" s="491"/>
      <c r="I94" s="491"/>
      <c r="J94" s="491"/>
      <c r="K94" s="189" t="s">
        <v>444</v>
      </c>
      <c r="L94" s="224">
        <v>743.96551724137942</v>
      </c>
      <c r="M94" s="177">
        <f t="shared" si="1"/>
        <v>0</v>
      </c>
    </row>
    <row r="95" spans="1:13" ht="33" customHeight="1">
      <c r="A95" s="234"/>
      <c r="B95" s="234"/>
      <c r="C95" s="234"/>
      <c r="D95" s="234"/>
      <c r="E95" s="273"/>
      <c r="F95" s="201" t="s">
        <v>501</v>
      </c>
      <c r="G95" s="484" t="s">
        <v>588</v>
      </c>
      <c r="H95" s="484"/>
      <c r="I95" s="484"/>
      <c r="J95" s="484"/>
      <c r="K95" s="189" t="s">
        <v>444</v>
      </c>
      <c r="L95" s="224">
        <v>691.37931034482767</v>
      </c>
      <c r="M95" s="177">
        <f t="shared" si="1"/>
        <v>0</v>
      </c>
    </row>
    <row r="96" spans="1:13" ht="33" customHeight="1">
      <c r="A96" s="234"/>
      <c r="B96" s="234"/>
      <c r="C96" s="234"/>
      <c r="D96" s="234"/>
      <c r="E96" s="273"/>
      <c r="F96" s="201" t="s">
        <v>502</v>
      </c>
      <c r="G96" s="484" t="s">
        <v>587</v>
      </c>
      <c r="H96" s="491"/>
      <c r="I96" s="491"/>
      <c r="J96" s="491"/>
      <c r="K96" s="189" t="s">
        <v>444</v>
      </c>
      <c r="L96" s="224">
        <v>462.06896551724139</v>
      </c>
      <c r="M96" s="177">
        <f>L96*E96</f>
        <v>0</v>
      </c>
    </row>
    <row r="97" spans="1:13" ht="33" customHeight="1">
      <c r="A97" s="234"/>
      <c r="B97" s="234"/>
      <c r="C97" s="234"/>
      <c r="D97" s="234"/>
      <c r="E97" s="273"/>
      <c r="F97" s="201" t="s">
        <v>503</v>
      </c>
      <c r="G97" s="484" t="s">
        <v>637</v>
      </c>
      <c r="H97" s="484"/>
      <c r="I97" s="484"/>
      <c r="J97" s="484"/>
      <c r="K97" s="189" t="s">
        <v>444</v>
      </c>
      <c r="L97" s="224">
        <v>1247.4137931034484</v>
      </c>
      <c r="M97" s="177">
        <f>L97*E97</f>
        <v>0</v>
      </c>
    </row>
    <row r="98" spans="1:13" ht="36" customHeight="1">
      <c r="A98" s="234"/>
      <c r="B98" s="234"/>
      <c r="C98" s="234"/>
      <c r="D98" s="234"/>
      <c r="E98" s="273"/>
      <c r="F98" s="201" t="s">
        <v>504</v>
      </c>
      <c r="G98" s="484" t="s">
        <v>586</v>
      </c>
      <c r="H98" s="491"/>
      <c r="I98" s="491"/>
      <c r="J98" s="491"/>
      <c r="K98" s="189" t="s">
        <v>444</v>
      </c>
      <c r="L98" s="224">
        <v>2764.6551724137935</v>
      </c>
      <c r="M98" s="177">
        <f t="shared" si="1"/>
        <v>0</v>
      </c>
    </row>
    <row r="99" spans="1:13" ht="20.25" customHeight="1">
      <c r="A99" s="563" t="s">
        <v>249</v>
      </c>
      <c r="B99" s="501"/>
      <c r="C99" s="501"/>
      <c r="D99" s="501"/>
      <c r="E99" s="501"/>
      <c r="F99" s="497"/>
      <c r="G99" s="497"/>
      <c r="H99" s="497"/>
      <c r="I99" s="497"/>
      <c r="J99" s="497"/>
      <c r="K99" s="497"/>
      <c r="L99" s="497"/>
      <c r="M99" s="498"/>
    </row>
    <row r="100" spans="1:13" ht="32.25" customHeight="1">
      <c r="A100" s="234"/>
      <c r="B100" s="234"/>
      <c r="C100" s="234"/>
      <c r="D100" s="234"/>
      <c r="E100" s="243"/>
      <c r="F100" s="206" t="s">
        <v>505</v>
      </c>
      <c r="G100" s="511" t="s">
        <v>585</v>
      </c>
      <c r="H100" s="512"/>
      <c r="I100" s="512"/>
      <c r="J100" s="513"/>
      <c r="K100" s="189" t="s">
        <v>444</v>
      </c>
      <c r="L100" s="224">
        <v>2205.1724137931037</v>
      </c>
      <c r="M100" s="177">
        <f>L100*E100</f>
        <v>0</v>
      </c>
    </row>
    <row r="101" spans="1:13" ht="32.25" customHeight="1">
      <c r="A101" s="234"/>
      <c r="B101" s="234"/>
      <c r="C101" s="234"/>
      <c r="D101" s="234"/>
      <c r="E101" s="243"/>
      <c r="F101" s="206" t="s">
        <v>506</v>
      </c>
      <c r="G101" s="493" t="s">
        <v>584</v>
      </c>
      <c r="H101" s="494"/>
      <c r="I101" s="494"/>
      <c r="J101" s="495"/>
      <c r="K101" s="189" t="s">
        <v>444</v>
      </c>
      <c r="L101" s="224">
        <v>704.31034482758628</v>
      </c>
      <c r="M101" s="177">
        <f>L101*E101</f>
        <v>0</v>
      </c>
    </row>
    <row r="102" spans="1:13" ht="21" customHeight="1">
      <c r="A102" s="563" t="s">
        <v>251</v>
      </c>
      <c r="B102" s="501"/>
      <c r="C102" s="501"/>
      <c r="D102" s="501"/>
      <c r="E102" s="501"/>
      <c r="F102" s="497"/>
      <c r="G102" s="497"/>
      <c r="H102" s="497"/>
      <c r="I102" s="497"/>
      <c r="J102" s="497"/>
      <c r="K102" s="497"/>
      <c r="L102" s="497"/>
      <c r="M102" s="498"/>
    </row>
    <row r="103" spans="1:13" ht="32.25" customHeight="1">
      <c r="A103" s="234"/>
      <c r="B103" s="234"/>
      <c r="C103" s="234"/>
      <c r="D103" s="234"/>
      <c r="E103" s="243"/>
      <c r="F103" s="201" t="s">
        <v>507</v>
      </c>
      <c r="G103" s="484" t="s">
        <v>583</v>
      </c>
      <c r="H103" s="491"/>
      <c r="I103" s="491"/>
      <c r="J103" s="491"/>
      <c r="K103" s="189" t="s">
        <v>444</v>
      </c>
      <c r="L103" s="224">
        <v>411.20689655172418</v>
      </c>
      <c r="M103" s="177">
        <f>L103*E103</f>
        <v>0</v>
      </c>
    </row>
    <row r="104" spans="1:13" ht="32.25" customHeight="1">
      <c r="A104" s="234"/>
      <c r="B104" s="234"/>
      <c r="C104" s="234"/>
      <c r="D104" s="234"/>
      <c r="E104" s="273"/>
      <c r="F104" s="201" t="s">
        <v>508</v>
      </c>
      <c r="G104" s="499" t="s">
        <v>582</v>
      </c>
      <c r="H104" s="499"/>
      <c r="I104" s="499"/>
      <c r="J104" s="499"/>
      <c r="K104" s="189" t="s">
        <v>444</v>
      </c>
      <c r="L104" s="224">
        <v>690.51724137931035</v>
      </c>
      <c r="M104" s="177">
        <f t="shared" ref="M104:M108" si="2">L104*E104</f>
        <v>0</v>
      </c>
    </row>
    <row r="105" spans="1:13" ht="32.25" customHeight="1">
      <c r="A105" s="234"/>
      <c r="B105" s="234"/>
      <c r="C105" s="234"/>
      <c r="D105" s="234"/>
      <c r="E105" s="273"/>
      <c r="F105" s="201" t="s">
        <v>509</v>
      </c>
      <c r="G105" s="484" t="s">
        <v>581</v>
      </c>
      <c r="H105" s="491"/>
      <c r="I105" s="491"/>
      <c r="J105" s="491"/>
      <c r="K105" s="189" t="s">
        <v>444</v>
      </c>
      <c r="L105" s="224">
        <v>760.34482758620697</v>
      </c>
      <c r="M105" s="177">
        <f t="shared" si="2"/>
        <v>0</v>
      </c>
    </row>
    <row r="106" spans="1:13" ht="32.25" customHeight="1">
      <c r="A106" s="234"/>
      <c r="B106" s="234"/>
      <c r="C106" s="234"/>
      <c r="D106" s="234"/>
      <c r="E106" s="273"/>
      <c r="F106" s="201" t="s">
        <v>510</v>
      </c>
      <c r="G106" s="499" t="s">
        <v>580</v>
      </c>
      <c r="H106" s="499"/>
      <c r="I106" s="499"/>
      <c r="J106" s="499"/>
      <c r="K106" s="189" t="s">
        <v>444</v>
      </c>
      <c r="L106" s="224">
        <v>574.13793103448279</v>
      </c>
      <c r="M106" s="177">
        <f t="shared" si="2"/>
        <v>0</v>
      </c>
    </row>
    <row r="107" spans="1:13" ht="32.25" customHeight="1">
      <c r="A107" s="234"/>
      <c r="B107" s="234"/>
      <c r="C107" s="234"/>
      <c r="D107" s="234"/>
      <c r="E107" s="273"/>
      <c r="F107" s="201" t="s">
        <v>511</v>
      </c>
      <c r="G107" s="484" t="s">
        <v>579</v>
      </c>
      <c r="H107" s="491"/>
      <c r="I107" s="491"/>
      <c r="J107" s="491"/>
      <c r="K107" s="189" t="s">
        <v>444</v>
      </c>
      <c r="L107" s="224">
        <v>548.27586206896558</v>
      </c>
      <c r="M107" s="177">
        <f t="shared" si="2"/>
        <v>0</v>
      </c>
    </row>
    <row r="108" spans="1:13" ht="32.25" customHeight="1" thickBot="1">
      <c r="A108" s="234"/>
      <c r="B108" s="234"/>
      <c r="C108" s="234"/>
      <c r="D108" s="234"/>
      <c r="E108" s="273"/>
      <c r="F108" s="207" t="s">
        <v>512</v>
      </c>
      <c r="G108" s="503" t="s">
        <v>578</v>
      </c>
      <c r="H108" s="503"/>
      <c r="I108" s="503"/>
      <c r="J108" s="503"/>
      <c r="K108" s="191" t="s">
        <v>444</v>
      </c>
      <c r="L108" s="224">
        <v>385.34482758620692</v>
      </c>
      <c r="M108" s="181">
        <f t="shared" si="2"/>
        <v>0</v>
      </c>
    </row>
    <row r="109" spans="1:13" ht="27.75" customHeight="1" thickBot="1">
      <c r="A109" s="560" t="s">
        <v>513</v>
      </c>
      <c r="B109" s="561"/>
      <c r="C109" s="561"/>
      <c r="D109" s="561"/>
      <c r="E109" s="561"/>
      <c r="F109" s="573"/>
      <c r="G109" s="573"/>
      <c r="H109" s="573"/>
      <c r="I109" s="573"/>
      <c r="J109" s="573"/>
      <c r="K109" s="573"/>
      <c r="L109" s="573"/>
      <c r="M109" s="574"/>
    </row>
    <row r="110" spans="1:13" ht="20.25" customHeight="1">
      <c r="A110" s="500" t="s">
        <v>268</v>
      </c>
      <c r="B110" s="501"/>
      <c r="C110" s="501"/>
      <c r="D110" s="501"/>
      <c r="E110" s="501"/>
      <c r="F110" s="501"/>
      <c r="G110" s="501"/>
      <c r="H110" s="501"/>
      <c r="I110" s="501"/>
      <c r="J110" s="501"/>
      <c r="K110" s="501"/>
      <c r="L110" s="501"/>
      <c r="M110" s="502"/>
    </row>
    <row r="111" spans="1:13" ht="33" customHeight="1">
      <c r="A111" s="234"/>
      <c r="B111" s="234"/>
      <c r="C111" s="234"/>
      <c r="D111" s="234"/>
      <c r="E111" s="243"/>
      <c r="F111" s="201" t="s">
        <v>514</v>
      </c>
      <c r="G111" s="484" t="s">
        <v>577</v>
      </c>
      <c r="H111" s="491"/>
      <c r="I111" s="491"/>
      <c r="J111" s="491"/>
      <c r="K111" s="189" t="s">
        <v>444</v>
      </c>
      <c r="L111" s="224">
        <v>1430.1724137931035</v>
      </c>
      <c r="M111" s="177">
        <f>L111*E111</f>
        <v>0</v>
      </c>
    </row>
    <row r="112" spans="1:13" ht="33" customHeight="1">
      <c r="A112" s="234"/>
      <c r="B112" s="234"/>
      <c r="C112" s="234"/>
      <c r="D112" s="234"/>
      <c r="E112" s="273"/>
      <c r="F112" s="201" t="s">
        <v>515</v>
      </c>
      <c r="G112" s="484" t="s">
        <v>576</v>
      </c>
      <c r="H112" s="491"/>
      <c r="I112" s="491"/>
      <c r="J112" s="491"/>
      <c r="K112" s="189" t="s">
        <v>444</v>
      </c>
      <c r="L112" s="224">
        <v>1281.8965517241379</v>
      </c>
      <c r="M112" s="177">
        <f>L112*E112</f>
        <v>0</v>
      </c>
    </row>
    <row r="113" spans="1:13" ht="33" customHeight="1">
      <c r="A113" s="234"/>
      <c r="B113" s="234"/>
      <c r="C113" s="234"/>
      <c r="D113" s="234"/>
      <c r="E113" s="273"/>
      <c r="F113" s="201" t="s">
        <v>649</v>
      </c>
      <c r="G113" s="484" t="s">
        <v>690</v>
      </c>
      <c r="H113" s="491"/>
      <c r="I113" s="491"/>
      <c r="J113" s="491"/>
      <c r="K113" s="189" t="s">
        <v>444</v>
      </c>
      <c r="L113" s="224">
        <v>567.24137931034488</v>
      </c>
      <c r="M113" s="177">
        <f>L113*E113</f>
        <v>0</v>
      </c>
    </row>
    <row r="114" spans="1:13" ht="33" customHeight="1">
      <c r="A114" s="234"/>
      <c r="B114" s="234"/>
      <c r="C114" s="234"/>
      <c r="D114" s="234"/>
      <c r="E114" s="273"/>
      <c r="F114" s="201" t="s">
        <v>516</v>
      </c>
      <c r="G114" s="484" t="s">
        <v>575</v>
      </c>
      <c r="H114" s="491"/>
      <c r="I114" s="491"/>
      <c r="J114" s="491"/>
      <c r="K114" s="189" t="s">
        <v>444</v>
      </c>
      <c r="L114" s="224">
        <v>1485.344827586207</v>
      </c>
      <c r="M114" s="177">
        <f>L114*E114</f>
        <v>0</v>
      </c>
    </row>
    <row r="115" spans="1:13" ht="20.25" customHeight="1">
      <c r="A115" s="496" t="s">
        <v>269</v>
      </c>
      <c r="B115" s="497"/>
      <c r="C115" s="497"/>
      <c r="D115" s="497"/>
      <c r="E115" s="497"/>
      <c r="F115" s="497"/>
      <c r="G115" s="497"/>
      <c r="H115" s="497"/>
      <c r="I115" s="497"/>
      <c r="J115" s="497"/>
      <c r="K115" s="497"/>
      <c r="L115" s="497"/>
      <c r="M115" s="498"/>
    </row>
    <row r="116" spans="1:13" ht="32.25" customHeight="1">
      <c r="A116" s="234"/>
      <c r="B116" s="234"/>
      <c r="C116" s="234"/>
      <c r="D116" s="234"/>
      <c r="E116" s="243"/>
      <c r="F116" s="201" t="s">
        <v>517</v>
      </c>
      <c r="G116" s="499" t="s">
        <v>574</v>
      </c>
      <c r="H116" s="499"/>
      <c r="I116" s="499"/>
      <c r="J116" s="499" t="s">
        <v>107</v>
      </c>
      <c r="K116" s="189" t="s">
        <v>444</v>
      </c>
      <c r="L116" s="224">
        <v>434.48275862068971</v>
      </c>
      <c r="M116" s="177">
        <f>L116*E116</f>
        <v>0</v>
      </c>
    </row>
    <row r="117" spans="1:13" ht="32.25" customHeight="1">
      <c r="A117" s="234"/>
      <c r="B117" s="234"/>
      <c r="C117" s="234"/>
      <c r="D117" s="234"/>
      <c r="E117" s="273"/>
      <c r="F117" s="201" t="s">
        <v>518</v>
      </c>
      <c r="G117" s="499" t="s">
        <v>573</v>
      </c>
      <c r="H117" s="499"/>
      <c r="I117" s="499"/>
      <c r="J117" s="499" t="s">
        <v>106</v>
      </c>
      <c r="K117" s="189" t="s">
        <v>444</v>
      </c>
      <c r="L117" s="224">
        <v>1858.6206896551726</v>
      </c>
      <c r="M117" s="177">
        <f>L117*E117</f>
        <v>0</v>
      </c>
    </row>
    <row r="118" spans="1:13" ht="32.25" customHeight="1">
      <c r="A118" s="234"/>
      <c r="B118" s="234"/>
      <c r="C118" s="234"/>
      <c r="D118" s="234"/>
      <c r="E118" s="273"/>
      <c r="F118" s="201" t="s">
        <v>519</v>
      </c>
      <c r="G118" s="499" t="s">
        <v>572</v>
      </c>
      <c r="H118" s="499"/>
      <c r="I118" s="499"/>
      <c r="J118" s="499" t="s">
        <v>106</v>
      </c>
      <c r="K118" s="189" t="s">
        <v>444</v>
      </c>
      <c r="L118" s="224">
        <v>674.13793103448279</v>
      </c>
      <c r="M118" s="177">
        <f>L118*E118</f>
        <v>0</v>
      </c>
    </row>
    <row r="119" spans="1:13" ht="20.25" customHeight="1">
      <c r="A119" s="504" t="s">
        <v>270</v>
      </c>
      <c r="B119" s="505"/>
      <c r="C119" s="505"/>
      <c r="D119" s="505"/>
      <c r="E119" s="505"/>
      <c r="F119" s="505"/>
      <c r="G119" s="505"/>
      <c r="H119" s="505"/>
      <c r="I119" s="505"/>
      <c r="J119" s="505"/>
      <c r="K119" s="505"/>
      <c r="L119" s="505"/>
      <c r="M119" s="506"/>
    </row>
    <row r="120" spans="1:13" ht="32.25" customHeight="1">
      <c r="A120" s="234"/>
      <c r="B120" s="234"/>
      <c r="C120" s="234"/>
      <c r="D120" s="234"/>
      <c r="E120" s="243"/>
      <c r="F120" s="201" t="s">
        <v>520</v>
      </c>
      <c r="G120" s="499" t="s">
        <v>597</v>
      </c>
      <c r="H120" s="499"/>
      <c r="I120" s="499" t="s">
        <v>2</v>
      </c>
      <c r="J120" s="499" t="s">
        <v>106</v>
      </c>
      <c r="K120" s="189" t="s">
        <v>444</v>
      </c>
      <c r="L120" s="224">
        <v>602.58620689655174</v>
      </c>
      <c r="M120" s="177">
        <f>L120*E120</f>
        <v>0</v>
      </c>
    </row>
    <row r="121" spans="1:13" ht="32.25" customHeight="1">
      <c r="A121" s="234"/>
      <c r="B121" s="234"/>
      <c r="C121" s="234"/>
      <c r="D121" s="234"/>
      <c r="E121" s="273"/>
      <c r="F121" s="201" t="s">
        <v>521</v>
      </c>
      <c r="G121" s="499" t="s">
        <v>598</v>
      </c>
      <c r="H121" s="499"/>
      <c r="I121" s="499"/>
      <c r="J121" s="499" t="s">
        <v>106</v>
      </c>
      <c r="K121" s="189" t="s">
        <v>444</v>
      </c>
      <c r="L121" s="224">
        <v>449.13793103448279</v>
      </c>
      <c r="M121" s="177">
        <f>L121*E121</f>
        <v>0</v>
      </c>
    </row>
    <row r="122" spans="1:13" ht="20.25" customHeight="1">
      <c r="A122" s="504" t="s">
        <v>271</v>
      </c>
      <c r="B122" s="505"/>
      <c r="C122" s="505"/>
      <c r="D122" s="505"/>
      <c r="E122" s="505"/>
      <c r="F122" s="505"/>
      <c r="G122" s="505"/>
      <c r="H122" s="505"/>
      <c r="I122" s="505"/>
      <c r="J122" s="505"/>
      <c r="K122" s="505"/>
      <c r="L122" s="505"/>
      <c r="M122" s="506"/>
    </row>
    <row r="123" spans="1:13" ht="30" customHeight="1">
      <c r="A123" s="234"/>
      <c r="B123" s="234"/>
      <c r="C123" s="234"/>
      <c r="D123" s="234"/>
      <c r="E123" s="243"/>
      <c r="F123" s="201" t="s">
        <v>522</v>
      </c>
      <c r="G123" s="499" t="s">
        <v>638</v>
      </c>
      <c r="H123" s="499"/>
      <c r="I123" s="499"/>
      <c r="J123" s="499" t="s">
        <v>216</v>
      </c>
      <c r="K123" s="189" t="s">
        <v>444</v>
      </c>
      <c r="L123" s="224">
        <v>885.34482758620697</v>
      </c>
      <c r="M123" s="177">
        <f t="shared" ref="M123:M132" si="3">L123*E123</f>
        <v>0</v>
      </c>
    </row>
    <row r="124" spans="1:13" ht="30" customHeight="1">
      <c r="A124" s="234"/>
      <c r="B124" s="234"/>
      <c r="C124" s="234"/>
      <c r="D124" s="234"/>
      <c r="E124" s="273"/>
      <c r="F124" s="201" t="s">
        <v>523</v>
      </c>
      <c r="G124" s="499" t="s">
        <v>639</v>
      </c>
      <c r="H124" s="499"/>
      <c r="I124" s="499"/>
      <c r="J124" s="499" t="s">
        <v>221</v>
      </c>
      <c r="K124" s="189" t="s">
        <v>444</v>
      </c>
      <c r="L124" s="224">
        <v>629.31034482758628</v>
      </c>
      <c r="M124" s="177">
        <f t="shared" si="3"/>
        <v>0</v>
      </c>
    </row>
    <row r="125" spans="1:13" ht="30" customHeight="1">
      <c r="A125" s="234"/>
      <c r="B125" s="234"/>
      <c r="C125" s="234"/>
      <c r="D125" s="234"/>
      <c r="E125" s="273"/>
      <c r="F125" s="201" t="s">
        <v>524</v>
      </c>
      <c r="G125" s="499" t="s">
        <v>640</v>
      </c>
      <c r="H125" s="499"/>
      <c r="I125" s="499"/>
      <c r="J125" s="499" t="s">
        <v>221</v>
      </c>
      <c r="K125" s="189" t="s">
        <v>444</v>
      </c>
      <c r="L125" s="224">
        <v>756.0344827586207</v>
      </c>
      <c r="M125" s="177">
        <f t="shared" si="3"/>
        <v>0</v>
      </c>
    </row>
    <row r="126" spans="1:13" ht="30" customHeight="1">
      <c r="A126" s="234"/>
      <c r="B126" s="234"/>
      <c r="C126" s="234"/>
      <c r="D126" s="234"/>
      <c r="E126" s="273"/>
      <c r="F126" s="201" t="s">
        <v>525</v>
      </c>
      <c r="G126" s="499" t="s">
        <v>641</v>
      </c>
      <c r="H126" s="499"/>
      <c r="I126" s="499"/>
      <c r="J126" s="499" t="s">
        <v>221</v>
      </c>
      <c r="K126" s="189" t="s">
        <v>444</v>
      </c>
      <c r="L126" s="224">
        <v>851.72413793103453</v>
      </c>
      <c r="M126" s="177">
        <f t="shared" si="3"/>
        <v>0</v>
      </c>
    </row>
    <row r="127" spans="1:13" ht="30" customHeight="1">
      <c r="A127" s="234"/>
      <c r="B127" s="234"/>
      <c r="C127" s="234"/>
      <c r="D127" s="234"/>
      <c r="E127" s="273"/>
      <c r="F127" s="201" t="s">
        <v>526</v>
      </c>
      <c r="G127" s="499" t="s">
        <v>642</v>
      </c>
      <c r="H127" s="499"/>
      <c r="I127" s="499"/>
      <c r="J127" s="499" t="s">
        <v>216</v>
      </c>
      <c r="K127" s="189" t="s">
        <v>444</v>
      </c>
      <c r="L127" s="224">
        <v>1148.2758620689656</v>
      </c>
      <c r="M127" s="177">
        <f t="shared" si="3"/>
        <v>0</v>
      </c>
    </row>
    <row r="128" spans="1:13" ht="30" customHeight="1">
      <c r="A128" s="234"/>
      <c r="B128" s="234"/>
      <c r="C128" s="234"/>
      <c r="D128" s="234"/>
      <c r="E128" s="273"/>
      <c r="F128" s="201" t="s">
        <v>527</v>
      </c>
      <c r="G128" s="499" t="s">
        <v>643</v>
      </c>
      <c r="H128" s="499"/>
      <c r="I128" s="499"/>
      <c r="J128" s="499" t="s">
        <v>222</v>
      </c>
      <c r="K128" s="189" t="s">
        <v>444</v>
      </c>
      <c r="L128" s="224">
        <v>574.13793103448279</v>
      </c>
      <c r="M128" s="177">
        <f t="shared" si="3"/>
        <v>0</v>
      </c>
    </row>
    <row r="129" spans="1:13" ht="30" customHeight="1">
      <c r="A129" s="234"/>
      <c r="B129" s="234"/>
      <c r="C129" s="234"/>
      <c r="D129" s="234"/>
      <c r="E129" s="273"/>
      <c r="F129" s="201" t="s">
        <v>528</v>
      </c>
      <c r="G129" s="499" t="s">
        <v>571</v>
      </c>
      <c r="H129" s="499"/>
      <c r="I129" s="499"/>
      <c r="J129" s="499" t="s">
        <v>216</v>
      </c>
      <c r="K129" s="189" t="s">
        <v>444</v>
      </c>
      <c r="L129" s="224">
        <v>934.48275862068976</v>
      </c>
      <c r="M129" s="177">
        <f t="shared" si="3"/>
        <v>0</v>
      </c>
    </row>
    <row r="130" spans="1:13" ht="30" customHeight="1">
      <c r="A130" s="234"/>
      <c r="B130" s="234"/>
      <c r="C130" s="234"/>
      <c r="D130" s="234"/>
      <c r="E130" s="273"/>
      <c r="F130" s="201" t="s">
        <v>529</v>
      </c>
      <c r="G130" s="499" t="s">
        <v>570</v>
      </c>
      <c r="H130" s="499"/>
      <c r="I130" s="499"/>
      <c r="J130" s="499" t="s">
        <v>216</v>
      </c>
      <c r="K130" s="189" t="s">
        <v>444</v>
      </c>
      <c r="L130" s="224">
        <v>1081.0344827586207</v>
      </c>
      <c r="M130" s="177">
        <f t="shared" si="3"/>
        <v>0</v>
      </c>
    </row>
    <row r="131" spans="1:13" ht="30" customHeight="1">
      <c r="A131" s="234"/>
      <c r="B131" s="234"/>
      <c r="C131" s="234"/>
      <c r="D131" s="234"/>
      <c r="E131" s="273"/>
      <c r="F131" s="201" t="s">
        <v>651</v>
      </c>
      <c r="G131" s="499" t="s">
        <v>650</v>
      </c>
      <c r="H131" s="499"/>
      <c r="I131" s="499"/>
      <c r="J131" s="499" t="s">
        <v>216</v>
      </c>
      <c r="K131" s="189" t="s">
        <v>444</v>
      </c>
      <c r="L131" s="224">
        <v>1468.1034482758621</v>
      </c>
      <c r="M131" s="177">
        <f t="shared" si="3"/>
        <v>0</v>
      </c>
    </row>
    <row r="132" spans="1:13" ht="30" customHeight="1">
      <c r="A132" s="234"/>
      <c r="B132" s="234"/>
      <c r="C132" s="234"/>
      <c r="D132" s="234"/>
      <c r="E132" s="273"/>
      <c r="F132" s="201" t="s">
        <v>653</v>
      </c>
      <c r="G132" s="499" t="s">
        <v>652</v>
      </c>
      <c r="H132" s="499"/>
      <c r="I132" s="499"/>
      <c r="J132" s="499" t="s">
        <v>216</v>
      </c>
      <c r="K132" s="189" t="s">
        <v>444</v>
      </c>
      <c r="L132" s="224">
        <v>1600.8620689655174</v>
      </c>
      <c r="M132" s="177">
        <f t="shared" si="3"/>
        <v>0</v>
      </c>
    </row>
    <row r="133" spans="1:13" ht="20.25" customHeight="1">
      <c r="A133" s="514" t="s">
        <v>272</v>
      </c>
      <c r="B133" s="515"/>
      <c r="C133" s="515"/>
      <c r="D133" s="515"/>
      <c r="E133" s="515"/>
      <c r="F133" s="515"/>
      <c r="G133" s="515"/>
      <c r="H133" s="515"/>
      <c r="I133" s="515"/>
      <c r="J133" s="515"/>
      <c r="K133" s="515"/>
      <c r="L133" s="515"/>
      <c r="M133" s="516"/>
    </row>
    <row r="134" spans="1:13" ht="32.25" customHeight="1">
      <c r="A134" s="234"/>
      <c r="B134" s="234"/>
      <c r="C134" s="234"/>
      <c r="D134" s="234"/>
      <c r="E134" s="243"/>
      <c r="F134" s="206" t="s">
        <v>530</v>
      </c>
      <c r="G134" s="511" t="s">
        <v>569</v>
      </c>
      <c r="H134" s="512"/>
      <c r="I134" s="512"/>
      <c r="J134" s="513"/>
      <c r="K134" s="189" t="s">
        <v>444</v>
      </c>
      <c r="L134" s="224">
        <v>628.44827586206895</v>
      </c>
      <c r="M134" s="177">
        <f>L134*E134</f>
        <v>0</v>
      </c>
    </row>
    <row r="135" spans="1:13" ht="32.25" customHeight="1">
      <c r="A135" s="234"/>
      <c r="B135" s="234"/>
      <c r="C135" s="234"/>
      <c r="D135" s="234"/>
      <c r="E135" s="273"/>
      <c r="F135" s="206" t="s">
        <v>531</v>
      </c>
      <c r="G135" s="511" t="s">
        <v>644</v>
      </c>
      <c r="H135" s="512"/>
      <c r="I135" s="512"/>
      <c r="J135" s="513"/>
      <c r="K135" s="189" t="s">
        <v>444</v>
      </c>
      <c r="L135" s="224">
        <v>1687.9310344827588</v>
      </c>
      <c r="M135" s="177">
        <f>L135*E135</f>
        <v>0</v>
      </c>
    </row>
    <row r="136" spans="1:13" ht="32.25" customHeight="1">
      <c r="A136" s="234"/>
      <c r="B136" s="234"/>
      <c r="C136" s="234"/>
      <c r="D136" s="234"/>
      <c r="E136" s="273"/>
      <c r="F136" s="206" t="s">
        <v>532</v>
      </c>
      <c r="G136" s="511" t="s">
        <v>568</v>
      </c>
      <c r="H136" s="512"/>
      <c r="I136" s="512"/>
      <c r="J136" s="513"/>
      <c r="K136" s="189" t="s">
        <v>444</v>
      </c>
      <c r="L136" s="224">
        <v>804.31034482758628</v>
      </c>
      <c r="M136" s="177">
        <f>L136*E136</f>
        <v>0</v>
      </c>
    </row>
    <row r="137" spans="1:13" ht="32.25" customHeight="1">
      <c r="A137" s="234"/>
      <c r="B137" s="234"/>
      <c r="C137" s="234"/>
      <c r="D137" s="234"/>
      <c r="E137" s="273"/>
      <c r="F137" s="201" t="s">
        <v>533</v>
      </c>
      <c r="G137" s="499" t="s">
        <v>567</v>
      </c>
      <c r="H137" s="499"/>
      <c r="I137" s="499"/>
      <c r="J137" s="499"/>
      <c r="K137" s="189" t="s">
        <v>444</v>
      </c>
      <c r="L137" s="224">
        <v>2212.0689655172414</v>
      </c>
      <c r="M137" s="177">
        <f>L137*E137</f>
        <v>0</v>
      </c>
    </row>
    <row r="138" spans="1:13" ht="32.25" customHeight="1">
      <c r="A138" s="234"/>
      <c r="B138" s="234"/>
      <c r="C138" s="234"/>
      <c r="D138" s="234"/>
      <c r="E138" s="273"/>
      <c r="F138" s="201" t="s">
        <v>534</v>
      </c>
      <c r="G138" s="499" t="s">
        <v>566</v>
      </c>
      <c r="H138" s="499"/>
      <c r="I138" s="499"/>
      <c r="J138" s="499"/>
      <c r="K138" s="189" t="s">
        <v>444</v>
      </c>
      <c r="L138" s="224">
        <v>2264.6551724137935</v>
      </c>
      <c r="M138" s="177">
        <f>L138*E138</f>
        <v>0</v>
      </c>
    </row>
    <row r="139" spans="1:13" ht="21" customHeight="1" thickBot="1">
      <c r="A139" s="507" t="s">
        <v>535</v>
      </c>
      <c r="B139" s="508"/>
      <c r="C139" s="508"/>
      <c r="D139" s="508"/>
      <c r="E139" s="508"/>
      <c r="F139" s="509"/>
      <c r="G139" s="509"/>
      <c r="H139" s="509"/>
      <c r="I139" s="509"/>
      <c r="J139" s="509"/>
      <c r="K139" s="509"/>
      <c r="L139" s="509"/>
      <c r="M139" s="510"/>
    </row>
    <row r="140" spans="1:13" ht="33" customHeight="1">
      <c r="A140" s="234"/>
      <c r="B140" s="234"/>
      <c r="C140" s="234"/>
      <c r="D140" s="234"/>
      <c r="E140" s="243"/>
      <c r="F140" s="208" t="s">
        <v>536</v>
      </c>
      <c r="G140" s="519" t="s">
        <v>645</v>
      </c>
      <c r="H140" s="520"/>
      <c r="I140" s="520"/>
      <c r="J140" s="521"/>
      <c r="K140" s="192" t="s">
        <v>444</v>
      </c>
      <c r="L140" s="224">
        <v>51.724137931034484</v>
      </c>
      <c r="M140" s="182">
        <f t="shared" ref="M140:M156" si="4">L140*E140</f>
        <v>0</v>
      </c>
    </row>
    <row r="141" spans="1:13" ht="33" customHeight="1">
      <c r="A141" s="234"/>
      <c r="B141" s="234"/>
      <c r="C141" s="234"/>
      <c r="D141" s="234"/>
      <c r="E141" s="273"/>
      <c r="F141" s="201" t="s">
        <v>537</v>
      </c>
      <c r="G141" s="493" t="s">
        <v>555</v>
      </c>
      <c r="H141" s="517"/>
      <c r="I141" s="517"/>
      <c r="J141" s="518"/>
      <c r="K141" s="189" t="s">
        <v>444</v>
      </c>
      <c r="L141" s="224">
        <v>51.724137931034484</v>
      </c>
      <c r="M141" s="177">
        <f t="shared" si="4"/>
        <v>0</v>
      </c>
    </row>
    <row r="142" spans="1:13" ht="33" customHeight="1">
      <c r="A142" s="234"/>
      <c r="B142" s="234"/>
      <c r="C142" s="234"/>
      <c r="D142" s="234"/>
      <c r="E142" s="273"/>
      <c r="F142" s="201" t="s">
        <v>538</v>
      </c>
      <c r="G142" s="493" t="s">
        <v>556</v>
      </c>
      <c r="H142" s="517"/>
      <c r="I142" s="517"/>
      <c r="J142" s="518"/>
      <c r="K142" s="189" t="s">
        <v>444</v>
      </c>
      <c r="L142" s="224">
        <v>51.724137931034484</v>
      </c>
      <c r="M142" s="177">
        <f t="shared" si="4"/>
        <v>0</v>
      </c>
    </row>
    <row r="143" spans="1:13" ht="33" customHeight="1">
      <c r="A143" s="234"/>
      <c r="B143" s="234"/>
      <c r="C143" s="234"/>
      <c r="D143" s="234"/>
      <c r="E143" s="273"/>
      <c r="F143" s="201" t="s">
        <v>539</v>
      </c>
      <c r="G143" s="493" t="s">
        <v>557</v>
      </c>
      <c r="H143" s="517"/>
      <c r="I143" s="517"/>
      <c r="J143" s="518"/>
      <c r="K143" s="189" t="s">
        <v>444</v>
      </c>
      <c r="L143" s="224">
        <v>51.724137931034484</v>
      </c>
      <c r="M143" s="177">
        <f t="shared" si="4"/>
        <v>0</v>
      </c>
    </row>
    <row r="144" spans="1:13" ht="33" customHeight="1">
      <c r="A144" s="234"/>
      <c r="B144" s="234"/>
      <c r="C144" s="234"/>
      <c r="D144" s="234"/>
      <c r="E144" s="273"/>
      <c r="F144" s="201" t="s">
        <v>540</v>
      </c>
      <c r="G144" s="493" t="s">
        <v>558</v>
      </c>
      <c r="H144" s="517"/>
      <c r="I144" s="517"/>
      <c r="J144" s="518"/>
      <c r="K144" s="189" t="s">
        <v>444</v>
      </c>
      <c r="L144" s="224">
        <v>51.724137931034484</v>
      </c>
      <c r="M144" s="177">
        <f t="shared" si="4"/>
        <v>0</v>
      </c>
    </row>
    <row r="145" spans="1:13" ht="33" customHeight="1">
      <c r="A145" s="234"/>
      <c r="B145" s="234"/>
      <c r="C145" s="234"/>
      <c r="D145" s="234"/>
      <c r="E145" s="273"/>
      <c r="F145" s="201" t="s">
        <v>541</v>
      </c>
      <c r="G145" s="484" t="s">
        <v>559</v>
      </c>
      <c r="H145" s="484"/>
      <c r="I145" s="484"/>
      <c r="J145" s="484"/>
      <c r="K145" s="189" t="s">
        <v>444</v>
      </c>
      <c r="L145" s="224">
        <v>51.724137931034484</v>
      </c>
      <c r="M145" s="177">
        <f t="shared" si="4"/>
        <v>0</v>
      </c>
    </row>
    <row r="146" spans="1:13" ht="33" customHeight="1">
      <c r="A146" s="234"/>
      <c r="B146" s="234"/>
      <c r="C146" s="234"/>
      <c r="D146" s="234"/>
      <c r="E146" s="273"/>
      <c r="F146" s="201" t="s">
        <v>542</v>
      </c>
      <c r="G146" s="484" t="s">
        <v>560</v>
      </c>
      <c r="H146" s="484"/>
      <c r="I146" s="484"/>
      <c r="J146" s="484"/>
      <c r="K146" s="189" t="s">
        <v>444</v>
      </c>
      <c r="L146" s="224">
        <v>51.724137931034484</v>
      </c>
      <c r="M146" s="177">
        <f t="shared" si="4"/>
        <v>0</v>
      </c>
    </row>
    <row r="147" spans="1:13" ht="33" customHeight="1">
      <c r="A147" s="234"/>
      <c r="B147" s="234"/>
      <c r="C147" s="234"/>
      <c r="D147" s="234"/>
      <c r="E147" s="273"/>
      <c r="F147" s="206" t="s">
        <v>543</v>
      </c>
      <c r="G147" s="493" t="s">
        <v>613</v>
      </c>
      <c r="H147" s="517"/>
      <c r="I147" s="517"/>
      <c r="J147" s="518"/>
      <c r="K147" s="189" t="s">
        <v>444</v>
      </c>
      <c r="L147" s="224">
        <v>32.758620689655174</v>
      </c>
      <c r="M147" s="177">
        <f t="shared" si="4"/>
        <v>0</v>
      </c>
    </row>
    <row r="148" spans="1:13" ht="33" customHeight="1">
      <c r="A148" s="234"/>
      <c r="B148" s="234"/>
      <c r="C148" s="234"/>
      <c r="D148" s="234"/>
      <c r="E148" s="273"/>
      <c r="F148" s="206" t="s">
        <v>544</v>
      </c>
      <c r="G148" s="493" t="s">
        <v>614</v>
      </c>
      <c r="H148" s="517"/>
      <c r="I148" s="517"/>
      <c r="J148" s="518"/>
      <c r="K148" s="189" t="s">
        <v>444</v>
      </c>
      <c r="L148" s="224">
        <v>32.758620689655174</v>
      </c>
      <c r="M148" s="177">
        <f t="shared" si="4"/>
        <v>0</v>
      </c>
    </row>
    <row r="149" spans="1:13" ht="33" customHeight="1">
      <c r="A149" s="234"/>
      <c r="B149" s="234"/>
      <c r="C149" s="234"/>
      <c r="D149" s="234"/>
      <c r="E149" s="273"/>
      <c r="F149" s="206" t="s">
        <v>545</v>
      </c>
      <c r="G149" s="493" t="s">
        <v>561</v>
      </c>
      <c r="H149" s="517"/>
      <c r="I149" s="517"/>
      <c r="J149" s="518"/>
      <c r="K149" s="189" t="s">
        <v>444</v>
      </c>
      <c r="L149" s="224">
        <v>32.758620689655174</v>
      </c>
      <c r="M149" s="177">
        <f t="shared" si="4"/>
        <v>0</v>
      </c>
    </row>
    <row r="150" spans="1:13" ht="33" customHeight="1">
      <c r="A150" s="234"/>
      <c r="B150" s="234"/>
      <c r="C150" s="234"/>
      <c r="D150" s="234"/>
      <c r="E150" s="273"/>
      <c r="F150" s="206" t="s">
        <v>546</v>
      </c>
      <c r="G150" s="493" t="s">
        <v>562</v>
      </c>
      <c r="H150" s="517"/>
      <c r="I150" s="517"/>
      <c r="J150" s="518"/>
      <c r="K150" s="189" t="s">
        <v>444</v>
      </c>
      <c r="L150" s="224">
        <v>32.758620689655174</v>
      </c>
      <c r="M150" s="177">
        <f t="shared" si="4"/>
        <v>0</v>
      </c>
    </row>
    <row r="151" spans="1:13" ht="33" customHeight="1">
      <c r="A151" s="234"/>
      <c r="B151" s="234"/>
      <c r="C151" s="234"/>
      <c r="D151" s="234"/>
      <c r="E151" s="273"/>
      <c r="F151" s="206" t="s">
        <v>547</v>
      </c>
      <c r="G151" s="493" t="s">
        <v>615</v>
      </c>
      <c r="H151" s="517"/>
      <c r="I151" s="517"/>
      <c r="J151" s="518"/>
      <c r="K151" s="189" t="s">
        <v>444</v>
      </c>
      <c r="L151" s="224">
        <v>32.758620689655174</v>
      </c>
      <c r="M151" s="177">
        <f t="shared" si="4"/>
        <v>0</v>
      </c>
    </row>
    <row r="152" spans="1:13" ht="33" customHeight="1">
      <c r="A152" s="234"/>
      <c r="B152" s="234"/>
      <c r="C152" s="234"/>
      <c r="D152" s="234"/>
      <c r="E152" s="273"/>
      <c r="F152" s="206" t="s">
        <v>549</v>
      </c>
      <c r="G152" s="493" t="s">
        <v>563</v>
      </c>
      <c r="H152" s="517"/>
      <c r="I152" s="517"/>
      <c r="J152" s="518"/>
      <c r="K152" s="189" t="s">
        <v>444</v>
      </c>
      <c r="L152" s="224">
        <v>32.758620689655174</v>
      </c>
      <c r="M152" s="177">
        <f t="shared" si="4"/>
        <v>0</v>
      </c>
    </row>
    <row r="153" spans="1:13" ht="33" customHeight="1">
      <c r="A153" s="234"/>
      <c r="B153" s="234"/>
      <c r="C153" s="234"/>
      <c r="D153" s="234"/>
      <c r="E153" s="273"/>
      <c r="F153" s="206" t="s">
        <v>548</v>
      </c>
      <c r="G153" s="493" t="s">
        <v>564</v>
      </c>
      <c r="H153" s="517"/>
      <c r="I153" s="517"/>
      <c r="J153" s="518"/>
      <c r="K153" s="189" t="s">
        <v>444</v>
      </c>
      <c r="L153" s="224">
        <v>32.758620689655174</v>
      </c>
      <c r="M153" s="177">
        <f t="shared" si="4"/>
        <v>0</v>
      </c>
    </row>
    <row r="154" spans="1:13" ht="33" customHeight="1">
      <c r="A154" s="234"/>
      <c r="B154" s="234"/>
      <c r="C154" s="234"/>
      <c r="D154" s="234"/>
      <c r="E154" s="273"/>
      <c r="F154" s="206" t="s">
        <v>550</v>
      </c>
      <c r="G154" s="493" t="s">
        <v>565</v>
      </c>
      <c r="H154" s="517"/>
      <c r="I154" s="517"/>
      <c r="J154" s="518" t="s">
        <v>7</v>
      </c>
      <c r="K154" s="189" t="s">
        <v>444</v>
      </c>
      <c r="L154" s="224">
        <v>93.965517241379317</v>
      </c>
      <c r="M154" s="177">
        <f t="shared" si="4"/>
        <v>0</v>
      </c>
    </row>
    <row r="155" spans="1:13" ht="33" customHeight="1">
      <c r="A155" s="234"/>
      <c r="B155" s="234"/>
      <c r="C155" s="234"/>
      <c r="D155" s="234"/>
      <c r="E155" s="273"/>
      <c r="F155" s="206" t="s">
        <v>551</v>
      </c>
      <c r="G155" s="493" t="s">
        <v>552</v>
      </c>
      <c r="H155" s="517"/>
      <c r="I155" s="517"/>
      <c r="J155" s="518" t="s">
        <v>118</v>
      </c>
      <c r="K155" s="189" t="s">
        <v>444</v>
      </c>
      <c r="L155" s="224">
        <v>26.724137931034484</v>
      </c>
      <c r="M155" s="177">
        <f t="shared" si="4"/>
        <v>0</v>
      </c>
    </row>
    <row r="156" spans="1:13" ht="33" customHeight="1" thickBot="1">
      <c r="A156" s="234"/>
      <c r="B156" s="234"/>
      <c r="C156" s="234"/>
      <c r="D156" s="234"/>
      <c r="E156" s="273"/>
      <c r="F156" s="209" t="s">
        <v>554</v>
      </c>
      <c r="G156" s="525" t="s">
        <v>553</v>
      </c>
      <c r="H156" s="526"/>
      <c r="I156" s="526"/>
      <c r="J156" s="527"/>
      <c r="K156" s="191" t="s">
        <v>444</v>
      </c>
      <c r="L156" s="224">
        <v>443.10344827586209</v>
      </c>
      <c r="M156" s="181">
        <f t="shared" si="4"/>
        <v>0</v>
      </c>
    </row>
    <row r="157" spans="1:13" ht="21" customHeight="1" thickBot="1">
      <c r="A157" s="531" t="s">
        <v>599</v>
      </c>
      <c r="B157" s="532"/>
      <c r="C157" s="532"/>
      <c r="D157" s="532"/>
      <c r="E157" s="532"/>
      <c r="F157" s="533"/>
      <c r="G157" s="533"/>
      <c r="H157" s="533"/>
      <c r="I157" s="533"/>
      <c r="J157" s="533"/>
      <c r="K157" s="533"/>
      <c r="L157" s="533"/>
      <c r="M157" s="534"/>
    </row>
    <row r="158" spans="1:13" ht="36" customHeight="1">
      <c r="A158" s="234"/>
      <c r="B158" s="234"/>
      <c r="C158" s="234"/>
      <c r="D158" s="234"/>
      <c r="E158" s="243"/>
      <c r="F158" s="238" t="s">
        <v>600</v>
      </c>
      <c r="G158" s="528" t="s">
        <v>705</v>
      </c>
      <c r="H158" s="529"/>
      <c r="I158" s="529"/>
      <c r="J158" s="530"/>
      <c r="K158" s="193" t="s">
        <v>445</v>
      </c>
      <c r="L158" s="225">
        <v>1542.2413793103449</v>
      </c>
      <c r="M158" s="177">
        <f t="shared" ref="M158:M171" si="5">L158*E158</f>
        <v>0</v>
      </c>
    </row>
    <row r="159" spans="1:13" ht="53.25" customHeight="1">
      <c r="A159" s="234"/>
      <c r="B159" s="234"/>
      <c r="C159" s="234"/>
      <c r="D159" s="234"/>
      <c r="E159" s="273"/>
      <c r="F159" s="239" t="s">
        <v>601</v>
      </c>
      <c r="G159" s="493" t="s">
        <v>738</v>
      </c>
      <c r="H159" s="517"/>
      <c r="I159" s="517"/>
      <c r="J159" s="518"/>
      <c r="K159" s="189" t="s">
        <v>445</v>
      </c>
      <c r="L159" s="224">
        <v>354.31034482758622</v>
      </c>
      <c r="M159" s="177">
        <f t="shared" si="5"/>
        <v>0</v>
      </c>
    </row>
    <row r="160" spans="1:13" ht="36" customHeight="1">
      <c r="A160" s="234"/>
      <c r="B160" s="234"/>
      <c r="C160" s="234"/>
      <c r="D160" s="234"/>
      <c r="E160" s="273"/>
      <c r="F160" s="239" t="s">
        <v>602</v>
      </c>
      <c r="G160" s="528" t="s">
        <v>646</v>
      </c>
      <c r="H160" s="529"/>
      <c r="I160" s="529"/>
      <c r="J160" s="530"/>
      <c r="K160" s="189" t="s">
        <v>445</v>
      </c>
      <c r="L160" s="224">
        <v>176.72413793103451</v>
      </c>
      <c r="M160" s="177">
        <f t="shared" si="5"/>
        <v>0</v>
      </c>
    </row>
    <row r="161" spans="1:14" ht="62.25" customHeight="1">
      <c r="A161" s="234"/>
      <c r="B161" s="234"/>
      <c r="C161" s="234"/>
      <c r="D161" s="234"/>
      <c r="E161" s="273"/>
      <c r="F161" s="239" t="s">
        <v>603</v>
      </c>
      <c r="G161" s="528" t="s">
        <v>706</v>
      </c>
      <c r="H161" s="529"/>
      <c r="I161" s="529"/>
      <c r="J161" s="530"/>
      <c r="K161" s="189" t="s">
        <v>444</v>
      </c>
      <c r="L161" s="224">
        <v>26.724137931034484</v>
      </c>
      <c r="M161" s="177">
        <f t="shared" si="5"/>
        <v>0</v>
      </c>
    </row>
    <row r="162" spans="1:14" ht="62.25" customHeight="1">
      <c r="A162" s="234"/>
      <c r="B162" s="234"/>
      <c r="C162" s="234"/>
      <c r="D162" s="234"/>
      <c r="E162" s="273"/>
      <c r="F162" s="239" t="s">
        <v>604</v>
      </c>
      <c r="G162" s="528" t="s">
        <v>707</v>
      </c>
      <c r="H162" s="529"/>
      <c r="I162" s="529"/>
      <c r="J162" s="530"/>
      <c r="K162" s="189" t="s">
        <v>444</v>
      </c>
      <c r="L162" s="224">
        <v>26.724137931034484</v>
      </c>
      <c r="M162" s="177">
        <f t="shared" si="5"/>
        <v>0</v>
      </c>
    </row>
    <row r="163" spans="1:14" ht="62.25" customHeight="1">
      <c r="A163" s="234"/>
      <c r="B163" s="234"/>
      <c r="C163" s="234"/>
      <c r="D163" s="234"/>
      <c r="E163" s="273"/>
      <c r="F163" s="239" t="s">
        <v>605</v>
      </c>
      <c r="G163" s="522" t="s">
        <v>711</v>
      </c>
      <c r="H163" s="523"/>
      <c r="I163" s="523"/>
      <c r="J163" s="524"/>
      <c r="K163" s="189" t="s">
        <v>444</v>
      </c>
      <c r="L163" s="224">
        <v>26.724137931034484</v>
      </c>
      <c r="M163" s="177">
        <f t="shared" si="5"/>
        <v>0</v>
      </c>
    </row>
    <row r="164" spans="1:14" ht="62.25" customHeight="1">
      <c r="A164" s="234"/>
      <c r="B164" s="234"/>
      <c r="C164" s="234"/>
      <c r="D164" s="234"/>
      <c r="E164" s="273"/>
      <c r="F164" s="239" t="s">
        <v>606</v>
      </c>
      <c r="G164" s="575" t="s">
        <v>712</v>
      </c>
      <c r="H164" s="576"/>
      <c r="I164" s="576"/>
      <c r="J164" s="577"/>
      <c r="K164" s="189" t="s">
        <v>444</v>
      </c>
      <c r="L164" s="224">
        <v>26.724137931034484</v>
      </c>
      <c r="M164" s="177">
        <f t="shared" si="5"/>
        <v>0</v>
      </c>
    </row>
    <row r="165" spans="1:14" ht="62.25" customHeight="1">
      <c r="A165" s="234"/>
      <c r="B165" s="234"/>
      <c r="C165" s="234"/>
      <c r="D165" s="234"/>
      <c r="E165" s="273"/>
      <c r="F165" s="239" t="s">
        <v>607</v>
      </c>
      <c r="G165" s="522" t="s">
        <v>713</v>
      </c>
      <c r="H165" s="523"/>
      <c r="I165" s="523"/>
      <c r="J165" s="524"/>
      <c r="K165" s="189" t="s">
        <v>444</v>
      </c>
      <c r="L165" s="224">
        <v>26.724137931034484</v>
      </c>
      <c r="M165" s="177">
        <f t="shared" si="5"/>
        <v>0</v>
      </c>
    </row>
    <row r="166" spans="1:14" ht="62.25" customHeight="1">
      <c r="A166" s="234"/>
      <c r="B166" s="234"/>
      <c r="C166" s="234"/>
      <c r="D166" s="234"/>
      <c r="E166" s="273"/>
      <c r="F166" s="239" t="s">
        <v>608</v>
      </c>
      <c r="G166" s="522" t="s">
        <v>714</v>
      </c>
      <c r="H166" s="523"/>
      <c r="I166" s="523"/>
      <c r="J166" s="524"/>
      <c r="K166" s="189" t="s">
        <v>444</v>
      </c>
      <c r="L166" s="224">
        <v>19.827586206896552</v>
      </c>
      <c r="M166" s="177">
        <f t="shared" si="5"/>
        <v>0</v>
      </c>
    </row>
    <row r="167" spans="1:14" ht="62.25" customHeight="1">
      <c r="A167" s="234"/>
      <c r="B167" s="234"/>
      <c r="C167" s="234"/>
      <c r="D167" s="234"/>
      <c r="E167" s="273"/>
      <c r="F167" s="239" t="s">
        <v>609</v>
      </c>
      <c r="G167" s="522" t="s">
        <v>715</v>
      </c>
      <c r="H167" s="523"/>
      <c r="I167" s="523"/>
      <c r="J167" s="524"/>
      <c r="K167" s="189" t="s">
        <v>444</v>
      </c>
      <c r="L167" s="224">
        <v>19.827586206896552</v>
      </c>
      <c r="M167" s="177">
        <f t="shared" si="5"/>
        <v>0</v>
      </c>
    </row>
    <row r="168" spans="1:14" ht="62.25" customHeight="1">
      <c r="A168" s="234"/>
      <c r="B168" s="234"/>
      <c r="C168" s="234"/>
      <c r="D168" s="234"/>
      <c r="E168" s="273"/>
      <c r="F168" s="239" t="s">
        <v>610</v>
      </c>
      <c r="G168" s="528" t="s">
        <v>708</v>
      </c>
      <c r="H168" s="529"/>
      <c r="I168" s="529"/>
      <c r="J168" s="530"/>
      <c r="K168" s="189" t="s">
        <v>444</v>
      </c>
      <c r="L168" s="224">
        <v>19.827586206896552</v>
      </c>
      <c r="M168" s="177">
        <f t="shared" si="5"/>
        <v>0</v>
      </c>
    </row>
    <row r="169" spans="1:14" ht="62.25" customHeight="1">
      <c r="A169" s="234"/>
      <c r="B169" s="234"/>
      <c r="C169" s="234"/>
      <c r="D169" s="234"/>
      <c r="E169" s="273"/>
      <c r="F169" s="239" t="s">
        <v>611</v>
      </c>
      <c r="G169" s="528" t="s">
        <v>709</v>
      </c>
      <c r="H169" s="529"/>
      <c r="I169" s="529"/>
      <c r="J169" s="530"/>
      <c r="K169" s="189" t="s">
        <v>444</v>
      </c>
      <c r="L169" s="224">
        <v>19.827586206896552</v>
      </c>
      <c r="M169" s="177">
        <f t="shared" si="5"/>
        <v>0</v>
      </c>
    </row>
    <row r="170" spans="1:14" ht="62.25" customHeight="1">
      <c r="A170" s="234"/>
      <c r="B170" s="234"/>
      <c r="C170" s="234"/>
      <c r="D170" s="234"/>
      <c r="E170" s="273"/>
      <c r="F170" s="239" t="s">
        <v>612</v>
      </c>
      <c r="G170" s="528" t="s">
        <v>710</v>
      </c>
      <c r="H170" s="529"/>
      <c r="I170" s="529"/>
      <c r="J170" s="530"/>
      <c r="K170" s="189" t="s">
        <v>444</v>
      </c>
      <c r="L170" s="224">
        <v>19.827586206896552</v>
      </c>
      <c r="M170" s="177">
        <f t="shared" si="5"/>
        <v>0</v>
      </c>
    </row>
    <row r="171" spans="1:14" ht="38.25" customHeight="1">
      <c r="A171" s="234"/>
      <c r="B171" s="234"/>
      <c r="C171" s="234"/>
      <c r="D171" s="234"/>
      <c r="E171" s="273"/>
      <c r="F171" s="240" t="s">
        <v>736</v>
      </c>
      <c r="G171" s="528" t="s">
        <v>716</v>
      </c>
      <c r="H171" s="529"/>
      <c r="I171" s="529"/>
      <c r="J171" s="530"/>
      <c r="K171" s="222" t="s">
        <v>717</v>
      </c>
      <c r="L171" s="224">
        <v>113.79310344827587</v>
      </c>
      <c r="M171" s="223">
        <f t="shared" si="5"/>
        <v>0</v>
      </c>
    </row>
    <row r="172" spans="1:14" ht="21" customHeight="1" thickBot="1">
      <c r="A172" s="566" t="s">
        <v>616</v>
      </c>
      <c r="B172" s="567"/>
      <c r="C172" s="567"/>
      <c r="D172" s="567"/>
      <c r="E172" s="567"/>
      <c r="F172" s="567"/>
      <c r="G172" s="567"/>
      <c r="H172" s="567"/>
      <c r="I172" s="567"/>
      <c r="J172" s="567"/>
      <c r="K172" s="567"/>
      <c r="L172" s="567"/>
      <c r="M172" s="568"/>
    </row>
    <row r="174" spans="1:14">
      <c r="A174" s="172"/>
      <c r="B174" s="569" t="s">
        <v>223</v>
      </c>
      <c r="C174" s="569"/>
      <c r="D174" s="569"/>
      <c r="E174" s="569"/>
      <c r="F174" s="569"/>
      <c r="G174" s="569"/>
      <c r="H174" s="569"/>
      <c r="M174" s="178"/>
      <c r="N174" s="178"/>
    </row>
    <row r="175" spans="1:14" ht="18">
      <c r="A175" s="178"/>
      <c r="B175" s="210"/>
      <c r="C175" s="537" t="s">
        <v>225</v>
      </c>
      <c r="D175" s="537"/>
      <c r="E175" s="537"/>
      <c r="F175" s="537"/>
      <c r="G175" s="537"/>
      <c r="H175" s="537"/>
      <c r="I175" s="211"/>
      <c r="J175" s="211"/>
      <c r="K175" s="211"/>
      <c r="L175" s="211"/>
      <c r="M175" s="211"/>
      <c r="N175" s="178"/>
    </row>
    <row r="176" spans="1:14" ht="18">
      <c r="A176" s="178"/>
      <c r="B176" s="210"/>
      <c r="C176" s="537" t="s">
        <v>434</v>
      </c>
      <c r="D176" s="537"/>
      <c r="E176" s="537"/>
      <c r="F176" s="537"/>
      <c r="G176" s="537"/>
      <c r="H176" s="537"/>
      <c r="I176" s="211"/>
      <c r="J176" s="211"/>
      <c r="K176" s="211"/>
      <c r="L176" s="211"/>
      <c r="M176" s="211"/>
      <c r="N176" s="178"/>
    </row>
    <row r="177" spans="1:14" ht="18">
      <c r="A177" s="178"/>
      <c r="B177" s="210"/>
      <c r="C177" s="537" t="s">
        <v>273</v>
      </c>
      <c r="D177" s="537"/>
      <c r="E177" s="537"/>
      <c r="F177" s="537"/>
      <c r="G177" s="537"/>
      <c r="H177" s="537"/>
      <c r="I177" s="212"/>
      <c r="J177" s="213"/>
      <c r="K177" s="213"/>
      <c r="L177" s="214"/>
      <c r="M177" s="211"/>
      <c r="N177" s="178"/>
    </row>
    <row r="178" spans="1:14" ht="18">
      <c r="A178" s="178"/>
      <c r="B178" s="210"/>
      <c r="C178" s="537" t="s">
        <v>435</v>
      </c>
      <c r="D178" s="537"/>
      <c r="E178" s="537"/>
      <c r="F178" s="537"/>
      <c r="G178" s="537"/>
      <c r="H178" s="537"/>
      <c r="I178" s="570" t="s">
        <v>700</v>
      </c>
      <c r="J178" s="571"/>
      <c r="K178" s="571"/>
      <c r="L178" s="572"/>
      <c r="M178" s="228"/>
      <c r="N178" s="180"/>
    </row>
    <row r="179" spans="1:14" ht="18">
      <c r="A179" s="178"/>
      <c r="B179" s="210"/>
      <c r="C179" s="537" t="s">
        <v>226</v>
      </c>
      <c r="D179" s="537"/>
      <c r="E179" s="537"/>
      <c r="F179" s="537"/>
      <c r="G179" s="537"/>
      <c r="H179" s="537"/>
      <c r="I179" s="210"/>
      <c r="J179" s="538" t="s">
        <v>274</v>
      </c>
      <c r="K179" s="539"/>
      <c r="L179" s="539"/>
      <c r="M179" s="539"/>
      <c r="N179" s="179"/>
    </row>
    <row r="180" spans="1:14" ht="18">
      <c r="A180" s="178"/>
      <c r="B180" s="210"/>
      <c r="C180" s="537" t="s">
        <v>436</v>
      </c>
      <c r="D180" s="537"/>
      <c r="E180" s="537"/>
      <c r="F180" s="537"/>
      <c r="G180" s="537"/>
      <c r="H180" s="537"/>
      <c r="I180" s="210"/>
      <c r="J180" s="538" t="s">
        <v>228</v>
      </c>
      <c r="K180" s="539"/>
      <c r="L180" s="539"/>
      <c r="M180" s="539"/>
      <c r="N180" s="179"/>
    </row>
    <row r="181" spans="1:14" ht="18">
      <c r="A181" s="178"/>
      <c r="B181" s="210"/>
      <c r="C181" s="537" t="s">
        <v>224</v>
      </c>
      <c r="D181" s="537"/>
      <c r="E181" s="537"/>
      <c r="F181" s="537"/>
      <c r="G181" s="537"/>
      <c r="H181" s="537"/>
      <c r="I181" s="210"/>
      <c r="J181" s="538" t="s">
        <v>437</v>
      </c>
      <c r="K181" s="539"/>
      <c r="L181" s="539"/>
      <c r="M181" s="539"/>
      <c r="N181" s="179"/>
    </row>
    <row r="182" spans="1:14" ht="18" customHeight="1">
      <c r="A182" s="178"/>
      <c r="B182" s="210"/>
      <c r="C182" s="537" t="s">
        <v>227</v>
      </c>
      <c r="D182" s="537"/>
      <c r="E182" s="537"/>
      <c r="F182" s="537"/>
      <c r="G182" s="537"/>
      <c r="H182" s="537"/>
      <c r="I182" s="210"/>
      <c r="J182" s="538" t="s">
        <v>231</v>
      </c>
      <c r="K182" s="539"/>
      <c r="L182" s="539"/>
      <c r="M182" s="539"/>
      <c r="N182" s="179"/>
    </row>
    <row r="183" spans="1:14" ht="18">
      <c r="A183" s="172"/>
      <c r="B183" s="216"/>
      <c r="I183" s="210"/>
      <c r="J183" s="538" t="s">
        <v>438</v>
      </c>
      <c r="K183" s="539"/>
      <c r="L183" s="539"/>
      <c r="M183" s="539"/>
      <c r="N183" s="179"/>
    </row>
    <row r="184" spans="1:14" ht="18">
      <c r="A184" s="172"/>
      <c r="B184" s="216"/>
      <c r="C184" s="557"/>
      <c r="D184" s="557"/>
      <c r="E184" s="557"/>
      <c r="F184" s="557"/>
      <c r="G184" s="557"/>
      <c r="H184" s="216"/>
      <c r="I184" s="210"/>
      <c r="J184" s="538" t="s">
        <v>230</v>
      </c>
      <c r="K184" s="539"/>
      <c r="L184" s="539"/>
      <c r="M184" s="539"/>
      <c r="N184" s="179"/>
    </row>
    <row r="185" spans="1:14" ht="18">
      <c r="A185" s="172"/>
      <c r="B185" s="558" t="s">
        <v>232</v>
      </c>
      <c r="C185" s="558"/>
      <c r="D185" s="558"/>
      <c r="E185" s="558"/>
      <c r="F185" s="558"/>
      <c r="G185" s="558"/>
      <c r="H185" s="558"/>
      <c r="I185" s="210"/>
      <c r="J185" s="538" t="s">
        <v>229</v>
      </c>
      <c r="K185" s="539"/>
      <c r="L185" s="539"/>
      <c r="M185" s="539"/>
      <c r="N185" s="179"/>
    </row>
    <row r="186" spans="1:14" ht="18">
      <c r="A186" s="178"/>
      <c r="B186" s="217"/>
      <c r="C186" s="540" t="s">
        <v>233</v>
      </c>
      <c r="D186" s="541"/>
      <c r="E186" s="541"/>
      <c r="F186" s="541"/>
      <c r="G186" s="541"/>
      <c r="H186" s="559"/>
      <c r="I186" s="210"/>
      <c r="J186" s="538" t="s">
        <v>439</v>
      </c>
      <c r="K186" s="539"/>
      <c r="L186" s="539"/>
      <c r="M186" s="539"/>
      <c r="N186" s="179"/>
    </row>
    <row r="187" spans="1:14" ht="18">
      <c r="A187" s="178"/>
      <c r="B187" s="215"/>
      <c r="C187" s="540" t="s">
        <v>234</v>
      </c>
      <c r="D187" s="541"/>
      <c r="E187" s="541"/>
      <c r="F187" s="541"/>
      <c r="G187" s="541"/>
      <c r="H187" s="542"/>
      <c r="I187" s="218"/>
      <c r="J187" s="219"/>
      <c r="K187" s="219"/>
      <c r="L187" s="220"/>
      <c r="M187" s="211"/>
      <c r="N187" s="178"/>
    </row>
    <row r="188" spans="1:14" ht="18">
      <c r="A188" s="178"/>
      <c r="B188" s="215"/>
      <c r="C188" s="540" t="s">
        <v>235</v>
      </c>
      <c r="D188" s="541"/>
      <c r="E188" s="541"/>
      <c r="F188" s="541"/>
      <c r="G188" s="541"/>
      <c r="H188" s="541"/>
      <c r="I188" s="211"/>
      <c r="J188" s="211"/>
      <c r="K188" s="211"/>
      <c r="L188" s="211"/>
      <c r="M188" s="211"/>
      <c r="N188" s="178"/>
    </row>
    <row r="189" spans="1:14" ht="18">
      <c r="A189" s="178"/>
      <c r="B189" s="215"/>
      <c r="C189" s="540" t="s">
        <v>236</v>
      </c>
      <c r="D189" s="541"/>
      <c r="E189" s="541"/>
      <c r="F189" s="541"/>
      <c r="G189" s="541"/>
      <c r="H189" s="541"/>
      <c r="I189" s="211"/>
      <c r="J189" s="211"/>
      <c r="K189" s="211"/>
      <c r="L189" s="211"/>
      <c r="M189" s="211"/>
      <c r="N189" s="178"/>
    </row>
    <row r="190" spans="1:14" ht="18">
      <c r="A190" s="178"/>
      <c r="B190" s="215"/>
      <c r="C190" s="540" t="s">
        <v>237</v>
      </c>
      <c r="D190" s="541"/>
      <c r="E190" s="541"/>
      <c r="F190" s="541"/>
      <c r="G190" s="541"/>
      <c r="H190" s="541"/>
      <c r="I190" s="211"/>
      <c r="J190" s="221"/>
      <c r="K190" s="221"/>
      <c r="L190" s="211"/>
      <c r="M190" s="216"/>
      <c r="N190" s="172"/>
    </row>
    <row r="191" spans="1:14" ht="15.75" thickBot="1">
      <c r="A191" s="172"/>
      <c r="B191" s="194"/>
      <c r="C191" s="194"/>
      <c r="D191" s="194"/>
      <c r="E191" s="196"/>
      <c r="F191" s="196"/>
      <c r="G191" s="195"/>
      <c r="H191" s="195"/>
      <c r="I191" s="195"/>
      <c r="J191" s="196"/>
      <c r="K191" s="196"/>
      <c r="L191" s="197"/>
      <c r="M191" s="172"/>
      <c r="N191" s="173"/>
    </row>
    <row r="192" spans="1:14" ht="13.5" thickBot="1">
      <c r="A192" s="543" t="s">
        <v>400</v>
      </c>
      <c r="B192" s="544"/>
      <c r="C192" s="544"/>
      <c r="D192" s="544"/>
      <c r="E192" s="544"/>
      <c r="F192" s="544"/>
      <c r="G192" s="544"/>
      <c r="H192" s="544"/>
      <c r="I192" s="544"/>
      <c r="J192" s="545"/>
      <c r="K192" s="545"/>
      <c r="L192" s="545"/>
      <c r="M192" s="546"/>
      <c r="N192" s="172"/>
    </row>
    <row r="193" spans="1:14" ht="14.25">
      <c r="A193" s="535" t="s">
        <v>634</v>
      </c>
      <c r="B193" s="536"/>
      <c r="C193" s="536"/>
      <c r="D193" s="536"/>
      <c r="E193" s="536"/>
      <c r="F193" s="536"/>
      <c r="G193" s="536"/>
      <c r="H193" s="536"/>
      <c r="I193" s="536"/>
      <c r="J193" s="547" t="s">
        <v>128</v>
      </c>
      <c r="K193" s="548"/>
      <c r="L193" s="549"/>
      <c r="M193" s="553">
        <f>M37+M38+M39+M40+M41+M42+M43+M44+M45+M46+M47+M48+M49+M50+M51+M52+M53+M54+M55+M56+M57+M58+M59+M60+M61+M62+M63+M64+M65+M66+M67+M68+M69+M70+M71+M72+M73+M74+M75+M76+M77+M78+M79+M80+M81+M82+M85+M86+M87+M89+M90+M91+M92+M93+M94+M95+M96+M97+M98+M100+M101+M103+M104+M105+M106+M107+M108+M111+M112+M113+M114+M116+M117+M118+M120+M121+M123+M124+M125+M126+M127+M128+M129+M130+M131+M132+M134+M135+M136+M137+M138+M140+M141+M142+M143+M144+M145+M146+M147+M148+M149+M150+M151+M152+M153+M154+M155+M156+M158+M159+M160+M161+M162+M163+M164+M165+M166+M167+M168+M169+M170+M171</f>
        <v>0</v>
      </c>
      <c r="N193" s="172"/>
    </row>
    <row r="194" spans="1:14" thickBot="1">
      <c r="A194" s="555" t="s">
        <v>963</v>
      </c>
      <c r="B194" s="556"/>
      <c r="C194" s="556"/>
      <c r="D194" s="556"/>
      <c r="E194" s="556"/>
      <c r="F194" s="556"/>
      <c r="G194" s="556"/>
      <c r="H194" s="556"/>
      <c r="I194" s="556"/>
      <c r="J194" s="550"/>
      <c r="K194" s="551"/>
      <c r="L194" s="552"/>
      <c r="M194" s="554"/>
      <c r="N194" s="172"/>
    </row>
    <row r="195" spans="1:14" ht="12.75">
      <c r="A195" s="555" t="s">
        <v>633</v>
      </c>
      <c r="B195" s="555"/>
      <c r="C195" s="555"/>
      <c r="D195" s="555"/>
      <c r="E195" s="555"/>
      <c r="F195" s="555"/>
      <c r="G195" s="555"/>
      <c r="H195" s="555"/>
      <c r="I195" s="555"/>
      <c r="J195" s="578" t="s">
        <v>131</v>
      </c>
      <c r="K195" s="579"/>
      <c r="L195" s="580"/>
      <c r="M195" s="584">
        <f>M193*16%</f>
        <v>0</v>
      </c>
      <c r="N195" s="172"/>
    </row>
    <row r="196" spans="1:14" ht="13.5" thickBot="1">
      <c r="A196" s="555"/>
      <c r="B196" s="555"/>
      <c r="C196" s="555"/>
      <c r="D196" s="555"/>
      <c r="E196" s="555"/>
      <c r="F196" s="555"/>
      <c r="G196" s="555"/>
      <c r="H196" s="555"/>
      <c r="I196" s="555"/>
      <c r="J196" s="581"/>
      <c r="K196" s="582"/>
      <c r="L196" s="583"/>
      <c r="M196" s="585"/>
      <c r="N196" s="172"/>
    </row>
    <row r="197" spans="1:14">
      <c r="A197" s="607" t="s">
        <v>631</v>
      </c>
      <c r="B197" s="569"/>
      <c r="C197" s="569"/>
      <c r="D197" s="569"/>
      <c r="E197" s="569"/>
      <c r="F197" s="569"/>
      <c r="G197" s="569"/>
      <c r="H197" s="569"/>
      <c r="I197" s="569"/>
      <c r="J197" s="599" t="s">
        <v>133</v>
      </c>
      <c r="K197" s="600"/>
      <c r="L197" s="601"/>
      <c r="M197" s="605">
        <f>M195+M193</f>
        <v>0</v>
      </c>
      <c r="N197" s="172"/>
    </row>
    <row r="198" spans="1:14" ht="15.75" thickBot="1">
      <c r="A198" s="607" t="s">
        <v>632</v>
      </c>
      <c r="B198" s="569"/>
      <c r="C198" s="569"/>
      <c r="D198" s="569"/>
      <c r="E198" s="569"/>
      <c r="F198" s="569"/>
      <c r="G198" s="569"/>
      <c r="H198" s="569"/>
      <c r="I198" s="569"/>
      <c r="J198" s="602"/>
      <c r="K198" s="603"/>
      <c r="L198" s="604"/>
      <c r="M198" s="606"/>
      <c r="N198" s="172"/>
    </row>
    <row r="199" spans="1:14">
      <c r="A199" s="185"/>
      <c r="B199" s="183"/>
      <c r="C199" s="183"/>
      <c r="D199" s="183"/>
      <c r="E199" s="183"/>
      <c r="F199" s="183"/>
      <c r="G199" s="229"/>
      <c r="H199" s="229"/>
      <c r="I199" s="229"/>
      <c r="J199" s="198"/>
      <c r="K199" s="198"/>
      <c r="L199" s="198"/>
      <c r="M199" s="184"/>
      <c r="N199" s="172"/>
    </row>
    <row r="200" spans="1:14" ht="15.75" thickBot="1">
      <c r="A200" s="185"/>
      <c r="B200" s="183"/>
      <c r="C200" s="183"/>
      <c r="D200" s="183"/>
      <c r="E200" s="183"/>
      <c r="F200" s="183"/>
      <c r="G200" s="229"/>
      <c r="H200" s="229"/>
      <c r="I200" s="229"/>
      <c r="J200" s="198"/>
      <c r="K200" s="198"/>
      <c r="L200" s="198"/>
      <c r="M200" s="184"/>
      <c r="N200" s="172"/>
    </row>
    <row r="201" spans="1:14" ht="19.5" thickBot="1">
      <c r="A201" s="608" t="s">
        <v>656</v>
      </c>
      <c r="B201" s="609"/>
      <c r="C201" s="609"/>
      <c r="D201" s="609"/>
      <c r="E201" s="609"/>
      <c r="F201" s="609"/>
      <c r="G201" s="609"/>
      <c r="H201" s="609"/>
      <c r="I201" s="609"/>
      <c r="J201" s="609"/>
      <c r="K201" s="609"/>
      <c r="L201" s="609"/>
      <c r="M201" s="610"/>
      <c r="N201" s="172"/>
    </row>
    <row r="202" spans="1:14" ht="15.75">
      <c r="A202" s="565" t="s">
        <v>657</v>
      </c>
      <c r="B202" s="565"/>
      <c r="C202" s="565"/>
      <c r="D202" s="565"/>
      <c r="E202" s="565"/>
      <c r="F202" s="565"/>
      <c r="G202" s="565"/>
      <c r="H202" s="565"/>
      <c r="I202" s="565"/>
      <c r="J202" s="565"/>
      <c r="K202" s="565"/>
      <c r="L202" s="565"/>
      <c r="M202" s="186"/>
      <c r="N202" s="172"/>
    </row>
    <row r="203" spans="1:14" ht="15.75">
      <c r="A203" s="565" t="s">
        <v>658</v>
      </c>
      <c r="B203" s="565"/>
      <c r="C203" s="565"/>
      <c r="D203" s="565"/>
      <c r="E203" s="565"/>
      <c r="F203" s="565"/>
      <c r="G203" s="565"/>
      <c r="H203" s="565"/>
      <c r="I203" s="565"/>
      <c r="J203" s="565"/>
      <c r="K203" s="565"/>
      <c r="L203" s="565"/>
      <c r="M203" s="186"/>
      <c r="N203" s="172"/>
    </row>
    <row r="204" spans="1:14" ht="15.75">
      <c r="A204" s="565" t="s">
        <v>659</v>
      </c>
      <c r="B204" s="565"/>
      <c r="C204" s="565"/>
      <c r="D204" s="565"/>
      <c r="E204" s="565"/>
      <c r="F204" s="565"/>
      <c r="G204" s="565"/>
      <c r="H204" s="565"/>
      <c r="I204" s="565"/>
      <c r="J204" s="565"/>
      <c r="K204" s="565"/>
      <c r="L204" s="565"/>
      <c r="M204" s="186"/>
      <c r="N204" s="172"/>
    </row>
    <row r="205" spans="1:14" ht="15.75">
      <c r="A205" s="565" t="s">
        <v>660</v>
      </c>
      <c r="B205" s="565"/>
      <c r="C205" s="565"/>
      <c r="D205" s="565"/>
      <c r="E205" s="565"/>
      <c r="F205" s="565"/>
      <c r="G205" s="565"/>
      <c r="H205" s="565"/>
      <c r="I205" s="565"/>
      <c r="J205" s="565"/>
      <c r="K205" s="565"/>
      <c r="L205" s="565"/>
      <c r="M205" s="186"/>
      <c r="N205" s="172"/>
    </row>
    <row r="206" spans="1:14" ht="15.75">
      <c r="A206" s="565" t="s">
        <v>661</v>
      </c>
      <c r="B206" s="565"/>
      <c r="C206" s="565"/>
      <c r="D206" s="565"/>
      <c r="E206" s="565"/>
      <c r="F206" s="565"/>
      <c r="G206" s="565"/>
      <c r="H206" s="565"/>
      <c r="I206" s="565"/>
      <c r="J206" s="565"/>
      <c r="K206" s="565"/>
      <c r="L206" s="565"/>
      <c r="M206" s="186"/>
      <c r="N206" s="172"/>
    </row>
    <row r="207" spans="1:14" ht="15.75">
      <c r="A207" s="565" t="s">
        <v>662</v>
      </c>
      <c r="B207" s="565"/>
      <c r="C207" s="565"/>
      <c r="D207" s="565"/>
      <c r="E207" s="565"/>
      <c r="F207" s="565"/>
      <c r="G207" s="565"/>
      <c r="H207" s="565"/>
      <c r="I207" s="565"/>
      <c r="J207" s="565"/>
      <c r="K207" s="565"/>
      <c r="L207" s="565"/>
      <c r="M207" s="186"/>
      <c r="N207" s="172"/>
    </row>
    <row r="208" spans="1:14" ht="38.25" customHeight="1">
      <c r="A208" s="565" t="s">
        <v>735</v>
      </c>
      <c r="B208" s="565"/>
      <c r="C208" s="565"/>
      <c r="D208" s="565"/>
      <c r="E208" s="565"/>
      <c r="F208" s="565"/>
      <c r="G208" s="565"/>
      <c r="H208" s="565"/>
      <c r="I208" s="565"/>
      <c r="J208" s="565"/>
      <c r="K208" s="565"/>
      <c r="L208" s="565"/>
      <c r="M208" s="186"/>
      <c r="N208" s="172"/>
    </row>
    <row r="209" spans="1:14" ht="15.75">
      <c r="A209" s="565" t="s">
        <v>663</v>
      </c>
      <c r="B209" s="565"/>
      <c r="C209" s="565"/>
      <c r="D209" s="565"/>
      <c r="E209" s="565"/>
      <c r="F209" s="565"/>
      <c r="G209" s="565"/>
      <c r="H209" s="565"/>
      <c r="I209" s="565"/>
      <c r="J209" s="565"/>
      <c r="K209" s="565"/>
      <c r="L209" s="565"/>
      <c r="M209" s="186"/>
      <c r="N209" s="172"/>
    </row>
    <row r="210" spans="1:14" ht="24.75" customHeight="1">
      <c r="A210" s="565" t="s">
        <v>664</v>
      </c>
      <c r="B210" s="565"/>
      <c r="C210" s="565"/>
      <c r="D210" s="565"/>
      <c r="E210" s="565"/>
      <c r="F210" s="565"/>
      <c r="G210" s="565"/>
      <c r="H210" s="565"/>
      <c r="I210" s="565"/>
      <c r="J210" s="565"/>
      <c r="K210" s="565"/>
      <c r="L210" s="565"/>
      <c r="M210" s="186"/>
      <c r="N210" s="172"/>
    </row>
    <row r="211" spans="1:14" ht="34.5" customHeight="1">
      <c r="A211" s="539" t="s">
        <v>740</v>
      </c>
      <c r="B211" s="539"/>
      <c r="C211" s="539"/>
      <c r="D211" s="539"/>
      <c r="E211" s="539"/>
      <c r="F211" s="539"/>
      <c r="G211" s="539"/>
      <c r="H211" s="539"/>
      <c r="I211" s="539"/>
      <c r="J211" s="539"/>
      <c r="K211" s="539"/>
      <c r="L211" s="539"/>
      <c r="M211" s="539"/>
      <c r="N211" s="172"/>
    </row>
    <row r="212" spans="1:14" ht="11.25" customHeight="1" thickBot="1">
      <c r="A212" s="227"/>
      <c r="B212" s="187"/>
      <c r="C212" s="187"/>
      <c r="D212" s="187"/>
      <c r="E212" s="187"/>
      <c r="F212" s="187"/>
      <c r="G212" s="187"/>
      <c r="H212" s="187"/>
      <c r="I212" s="187"/>
      <c r="J212" s="187"/>
      <c r="K212" s="187"/>
      <c r="L212" s="187"/>
      <c r="M212" s="186"/>
      <c r="N212" s="172"/>
    </row>
    <row r="213" spans="1:14" ht="19.5" thickBot="1">
      <c r="A213" s="608" t="s">
        <v>665</v>
      </c>
      <c r="B213" s="609"/>
      <c r="C213" s="609"/>
      <c r="D213" s="609"/>
      <c r="E213" s="609"/>
      <c r="F213" s="609"/>
      <c r="G213" s="609"/>
      <c r="H213" s="609"/>
      <c r="I213" s="609"/>
      <c r="J213" s="609"/>
      <c r="K213" s="609"/>
      <c r="L213" s="609"/>
      <c r="M213" s="610"/>
      <c r="N213" s="172"/>
    </row>
    <row r="214" spans="1:14" ht="15.75">
      <c r="A214" s="611" t="s">
        <v>666</v>
      </c>
      <c r="B214" s="612"/>
      <c r="C214" s="612"/>
      <c r="D214" s="612"/>
      <c r="E214" s="612"/>
      <c r="F214" s="612"/>
      <c r="G214" s="612"/>
      <c r="H214" s="612"/>
      <c r="I214" s="612"/>
      <c r="J214" s="612"/>
      <c r="K214" s="612"/>
      <c r="L214" s="612"/>
      <c r="M214" s="612"/>
      <c r="N214" s="172"/>
    </row>
    <row r="215" spans="1:14" ht="15.75">
      <c r="A215" s="564" t="s">
        <v>667</v>
      </c>
      <c r="B215" s="565"/>
      <c r="C215" s="565"/>
      <c r="D215" s="565"/>
      <c r="E215" s="565"/>
      <c r="F215" s="565"/>
      <c r="G215" s="565"/>
      <c r="H215" s="565"/>
      <c r="I215" s="565"/>
      <c r="J215" s="565"/>
      <c r="K215" s="565"/>
      <c r="L215" s="565"/>
      <c r="M215" s="565"/>
      <c r="N215" s="172"/>
    </row>
    <row r="216" spans="1:14" ht="15.75">
      <c r="A216" s="564" t="s">
        <v>668</v>
      </c>
      <c r="B216" s="565"/>
      <c r="C216" s="565"/>
      <c r="D216" s="565"/>
      <c r="E216" s="565"/>
      <c r="F216" s="565"/>
      <c r="G216" s="565"/>
      <c r="H216" s="565"/>
      <c r="I216" s="565"/>
      <c r="J216" s="565"/>
      <c r="K216" s="565"/>
      <c r="L216" s="565"/>
      <c r="M216" s="565"/>
      <c r="N216" s="172"/>
    </row>
    <row r="217" spans="1:14" ht="15.75">
      <c r="A217" s="564" t="s">
        <v>669</v>
      </c>
      <c r="B217" s="565"/>
      <c r="C217" s="565"/>
      <c r="D217" s="565"/>
      <c r="E217" s="565"/>
      <c r="F217" s="565"/>
      <c r="G217" s="565"/>
      <c r="H217" s="565"/>
      <c r="I217" s="565"/>
      <c r="J217" s="565"/>
      <c r="K217" s="565"/>
      <c r="L217" s="565"/>
      <c r="M217" s="565"/>
      <c r="N217" s="172"/>
    </row>
    <row r="218" spans="1:14" ht="15.75">
      <c r="A218" s="564" t="s">
        <v>670</v>
      </c>
      <c r="B218" s="565"/>
      <c r="C218" s="565"/>
      <c r="D218" s="565"/>
      <c r="E218" s="565"/>
      <c r="F218" s="565"/>
      <c r="G218" s="565"/>
      <c r="H218" s="565"/>
      <c r="I218" s="565"/>
      <c r="J218" s="565"/>
      <c r="K218" s="565"/>
      <c r="L218" s="565"/>
      <c r="M218" s="565"/>
      <c r="N218" s="172"/>
    </row>
    <row r="219" spans="1:14" ht="15.75">
      <c r="A219" s="564" t="s">
        <v>671</v>
      </c>
      <c r="B219" s="565"/>
      <c r="C219" s="565"/>
      <c r="D219" s="565"/>
      <c r="E219" s="565"/>
      <c r="F219" s="565"/>
      <c r="G219" s="565"/>
      <c r="H219" s="565"/>
      <c r="I219" s="565"/>
      <c r="J219" s="565"/>
      <c r="K219" s="565"/>
      <c r="L219" s="565"/>
      <c r="M219" s="565"/>
      <c r="N219" s="172"/>
    </row>
    <row r="220" spans="1:14" ht="36.75" customHeight="1">
      <c r="A220" s="564" t="s">
        <v>672</v>
      </c>
      <c r="B220" s="565"/>
      <c r="C220" s="565"/>
      <c r="D220" s="565"/>
      <c r="E220" s="565"/>
      <c r="F220" s="565"/>
      <c r="G220" s="565"/>
      <c r="H220" s="565"/>
      <c r="I220" s="565"/>
      <c r="J220" s="565"/>
      <c r="K220" s="565"/>
      <c r="L220" s="565"/>
      <c r="M220" s="565"/>
      <c r="N220" s="172"/>
    </row>
    <row r="221" spans="1:14" ht="15.75">
      <c r="A221" s="564" t="s">
        <v>673</v>
      </c>
      <c r="B221" s="565"/>
      <c r="C221" s="565"/>
      <c r="D221" s="565"/>
      <c r="E221" s="565"/>
      <c r="F221" s="565"/>
      <c r="G221" s="565"/>
      <c r="H221" s="565"/>
      <c r="I221" s="565"/>
      <c r="J221" s="565"/>
      <c r="K221" s="565"/>
      <c r="L221" s="565"/>
      <c r="M221" s="565"/>
      <c r="N221" s="172"/>
    </row>
    <row r="222" spans="1:14" ht="24" customHeight="1">
      <c r="A222" s="564" t="s">
        <v>674</v>
      </c>
      <c r="B222" s="565"/>
      <c r="C222" s="565"/>
      <c r="D222" s="565"/>
      <c r="E222" s="565"/>
      <c r="F222" s="565"/>
      <c r="G222" s="565"/>
      <c r="H222" s="565"/>
      <c r="I222" s="565"/>
      <c r="J222" s="565"/>
      <c r="K222" s="565"/>
      <c r="L222" s="565"/>
      <c r="M222" s="565"/>
      <c r="N222" s="172"/>
    </row>
    <row r="223" spans="1:14" ht="15.75">
      <c r="A223" s="564" t="s">
        <v>675</v>
      </c>
      <c r="B223" s="565"/>
      <c r="C223" s="565"/>
      <c r="D223" s="565"/>
      <c r="E223" s="565"/>
      <c r="F223" s="565"/>
      <c r="G223" s="565"/>
      <c r="H223" s="565"/>
      <c r="I223" s="565"/>
      <c r="J223" s="565"/>
      <c r="K223" s="565"/>
      <c r="L223" s="565"/>
      <c r="M223" s="565"/>
      <c r="N223" s="172"/>
    </row>
    <row r="224" spans="1:14" ht="15.75">
      <c r="A224" s="564" t="s">
        <v>676</v>
      </c>
      <c r="B224" s="565"/>
      <c r="C224" s="565"/>
      <c r="D224" s="565"/>
      <c r="E224" s="565"/>
      <c r="F224" s="565"/>
      <c r="G224" s="565"/>
      <c r="H224" s="565"/>
      <c r="I224" s="565"/>
      <c r="J224" s="565"/>
      <c r="K224" s="565"/>
      <c r="L224" s="565"/>
      <c r="M224" s="565"/>
      <c r="N224" s="172"/>
    </row>
    <row r="225" spans="1:14" ht="15.75">
      <c r="A225" s="564" t="s">
        <v>677</v>
      </c>
      <c r="B225" s="565"/>
      <c r="C225" s="565"/>
      <c r="D225" s="565"/>
      <c r="E225" s="565"/>
      <c r="F225" s="565"/>
      <c r="G225" s="565"/>
      <c r="H225" s="565"/>
      <c r="I225" s="565"/>
      <c r="J225" s="565"/>
      <c r="K225" s="565"/>
      <c r="L225" s="565"/>
      <c r="M225" s="565"/>
      <c r="N225" s="172"/>
    </row>
    <row r="226" spans="1:14" ht="15.75">
      <c r="A226" s="564" t="s">
        <v>678</v>
      </c>
      <c r="B226" s="565"/>
      <c r="C226" s="565"/>
      <c r="D226" s="565"/>
      <c r="E226" s="565"/>
      <c r="F226" s="565"/>
      <c r="G226" s="565"/>
      <c r="H226" s="565"/>
      <c r="I226" s="565"/>
      <c r="J226" s="565"/>
      <c r="K226" s="565"/>
      <c r="L226" s="565"/>
      <c r="M226" s="565"/>
      <c r="N226" s="172"/>
    </row>
    <row r="227" spans="1:14" ht="15.75">
      <c r="A227" s="564" t="s">
        <v>679</v>
      </c>
      <c r="B227" s="565"/>
      <c r="C227" s="565"/>
      <c r="D227" s="565"/>
      <c r="E227" s="565"/>
      <c r="F227" s="565"/>
      <c r="G227" s="565"/>
      <c r="H227" s="565"/>
      <c r="I227" s="565"/>
      <c r="J227" s="565"/>
      <c r="K227" s="565"/>
      <c r="L227" s="565"/>
      <c r="M227" s="565"/>
      <c r="N227" s="172"/>
    </row>
    <row r="228" spans="1:14" ht="15.75">
      <c r="A228" s="564" t="s">
        <v>680</v>
      </c>
      <c r="B228" s="565"/>
      <c r="C228" s="565"/>
      <c r="D228" s="565"/>
      <c r="E228" s="565"/>
      <c r="F228" s="565"/>
      <c r="G228" s="565"/>
      <c r="H228" s="565"/>
      <c r="I228" s="565"/>
      <c r="J228" s="565"/>
      <c r="K228" s="565"/>
      <c r="L228" s="565"/>
      <c r="M228" s="565"/>
      <c r="N228" s="172"/>
    </row>
    <row r="229" spans="1:14" ht="15.75">
      <c r="A229" s="564" t="s">
        <v>681</v>
      </c>
      <c r="B229" s="565"/>
      <c r="C229" s="565"/>
      <c r="D229" s="565"/>
      <c r="E229" s="565"/>
      <c r="F229" s="565"/>
      <c r="G229" s="565"/>
      <c r="H229" s="565"/>
      <c r="I229" s="565"/>
      <c r="J229" s="565"/>
      <c r="K229" s="565"/>
      <c r="L229" s="565"/>
      <c r="M229" s="565"/>
      <c r="N229" s="172"/>
    </row>
    <row r="230" spans="1:14" ht="15.75">
      <c r="A230" s="564" t="s">
        <v>682</v>
      </c>
      <c r="B230" s="565"/>
      <c r="C230" s="565"/>
      <c r="D230" s="565"/>
      <c r="E230" s="565"/>
      <c r="F230" s="565"/>
      <c r="G230" s="565"/>
      <c r="H230" s="565"/>
      <c r="I230" s="565"/>
      <c r="J230" s="565"/>
      <c r="K230" s="565"/>
      <c r="L230" s="565"/>
      <c r="M230" s="565"/>
      <c r="N230" s="172"/>
    </row>
    <row r="231" spans="1:14" ht="15.75">
      <c r="A231" s="564" t="s">
        <v>683</v>
      </c>
      <c r="B231" s="565"/>
      <c r="C231" s="565"/>
      <c r="D231" s="565"/>
      <c r="E231" s="565"/>
      <c r="F231" s="565"/>
      <c r="G231" s="565"/>
      <c r="H231" s="565"/>
      <c r="I231" s="565"/>
      <c r="J231" s="565"/>
      <c r="K231" s="565"/>
      <c r="L231" s="565"/>
      <c r="M231" s="565"/>
      <c r="N231" s="172"/>
    </row>
    <row r="232" spans="1:14" ht="15.75">
      <c r="A232" s="564" t="s">
        <v>684</v>
      </c>
      <c r="B232" s="565"/>
      <c r="C232" s="565"/>
      <c r="D232" s="565"/>
      <c r="E232" s="565"/>
      <c r="F232" s="565"/>
      <c r="G232" s="565"/>
      <c r="H232" s="565"/>
      <c r="I232" s="565"/>
      <c r="J232" s="565"/>
      <c r="K232" s="565"/>
      <c r="L232" s="565"/>
      <c r="M232" s="565"/>
      <c r="N232" s="172"/>
    </row>
    <row r="233" spans="1:14" ht="15.75">
      <c r="A233" s="564" t="s">
        <v>685</v>
      </c>
      <c r="B233" s="565"/>
      <c r="C233" s="565"/>
      <c r="D233" s="565"/>
      <c r="E233" s="565"/>
      <c r="F233" s="565"/>
      <c r="G233" s="565"/>
      <c r="H233" s="565"/>
      <c r="I233" s="565"/>
      <c r="J233" s="565"/>
      <c r="K233" s="565"/>
      <c r="L233" s="565"/>
      <c r="M233" s="565"/>
      <c r="N233" s="172"/>
    </row>
    <row r="234" spans="1:14" ht="15.75">
      <c r="A234" s="227"/>
      <c r="B234" s="187"/>
      <c r="C234" s="187"/>
      <c r="D234" s="187"/>
      <c r="E234" s="187"/>
      <c r="F234" s="187"/>
      <c r="G234" s="187"/>
      <c r="H234" s="187"/>
      <c r="I234" s="187"/>
      <c r="J234" s="187"/>
      <c r="K234" s="187"/>
      <c r="L234" s="187"/>
      <c r="M234" s="187"/>
      <c r="N234" s="172"/>
    </row>
    <row r="235" spans="1:14" ht="15.75">
      <c r="A235" s="227"/>
      <c r="B235" s="187"/>
      <c r="C235" s="187"/>
      <c r="D235" s="187"/>
      <c r="E235" s="187"/>
      <c r="F235" s="187"/>
      <c r="G235" s="187"/>
      <c r="H235" s="187"/>
      <c r="I235" s="187"/>
      <c r="J235" s="187"/>
      <c r="K235" s="187"/>
      <c r="L235" s="187"/>
      <c r="M235" s="187"/>
      <c r="N235" s="172"/>
    </row>
    <row r="236" spans="1:14" ht="12.75">
      <c r="A236" s="236"/>
      <c r="B236" s="237"/>
      <c r="C236" s="237"/>
      <c r="D236" s="237"/>
      <c r="E236" s="237"/>
      <c r="F236" s="237"/>
      <c r="G236" s="237"/>
      <c r="H236" s="237"/>
      <c r="I236" s="237"/>
      <c r="J236" s="237"/>
      <c r="K236" s="237"/>
      <c r="L236" s="237"/>
      <c r="M236" s="237"/>
      <c r="N236" s="172"/>
    </row>
    <row r="237" spans="1:14" ht="12.75">
      <c r="A237" s="586" t="s">
        <v>686</v>
      </c>
      <c r="B237" s="587"/>
      <c r="C237" s="587"/>
      <c r="D237" s="587"/>
      <c r="E237" s="587"/>
      <c r="F237" s="587"/>
      <c r="G237" s="587"/>
      <c r="H237" s="587"/>
      <c r="I237" s="587"/>
      <c r="J237" s="587"/>
      <c r="K237" s="587"/>
      <c r="L237" s="587"/>
      <c r="M237" s="587"/>
      <c r="N237" s="172"/>
    </row>
    <row r="238" spans="1:14" ht="19.5" thickBot="1">
      <c r="A238" s="588" t="s">
        <v>687</v>
      </c>
      <c r="B238" s="589"/>
      <c r="C238" s="589"/>
      <c r="D238" s="589"/>
      <c r="E238" s="589"/>
      <c r="F238" s="589"/>
      <c r="G238" s="589"/>
      <c r="H238" s="589"/>
      <c r="I238" s="589"/>
      <c r="J238" s="589"/>
      <c r="K238" s="589"/>
      <c r="L238" s="589"/>
      <c r="M238" s="589"/>
      <c r="N238" s="172"/>
    </row>
    <row r="239" spans="1:14" ht="12.75">
      <c r="A239" s="590" t="s">
        <v>688</v>
      </c>
      <c r="B239" s="591"/>
      <c r="C239" s="591"/>
      <c r="D239" s="591"/>
      <c r="E239" s="591"/>
      <c r="F239" s="591"/>
      <c r="G239" s="591"/>
      <c r="H239" s="591"/>
      <c r="I239" s="591"/>
      <c r="J239" s="591"/>
      <c r="K239" s="591"/>
      <c r="L239" s="591"/>
      <c r="M239" s="592"/>
      <c r="N239" s="172"/>
    </row>
    <row r="240" spans="1:14" ht="13.5" thickBot="1">
      <c r="A240" s="593"/>
      <c r="B240" s="594"/>
      <c r="C240" s="594"/>
      <c r="D240" s="594"/>
      <c r="E240" s="594"/>
      <c r="F240" s="594"/>
      <c r="G240" s="594"/>
      <c r="H240" s="594"/>
      <c r="I240" s="594"/>
      <c r="J240" s="594"/>
      <c r="K240" s="594"/>
      <c r="L240" s="594"/>
      <c r="M240" s="595"/>
      <c r="N240" s="172"/>
    </row>
    <row r="241" spans="1:13" ht="34.5" customHeight="1" thickBot="1">
      <c r="A241" s="596" t="s">
        <v>689</v>
      </c>
      <c r="B241" s="597"/>
      <c r="C241" s="597"/>
      <c r="D241" s="597"/>
      <c r="E241" s="597"/>
      <c r="F241" s="597"/>
      <c r="G241" s="597"/>
      <c r="H241" s="597"/>
      <c r="I241" s="597"/>
      <c r="J241" s="597"/>
      <c r="K241" s="597"/>
      <c r="L241" s="597"/>
      <c r="M241" s="598"/>
    </row>
  </sheetData>
  <sheetProtection algorithmName="SHA-512" hashValue="K5MT5Mwt1BWQWw8GGr/yD5Y4wJwf3LX12/FnrkR5fgoTOt2Eg5K1BsMJt7EZyRysYKv1pIa8HSrGsbOXPMbJ9A==" saltValue="GT6GS62AvMAEkw3O+4+3qA==" spinCount="100000" sheet="1" objects="1" scenarios="1"/>
  <protectedRanges>
    <protectedRange sqref="A158:E171 M158:M171 A140:E156 M140:M156" name="Rango6"/>
    <protectedRange sqref="A111:E114 M111:M114 A116:E118 M116:M118 A120:E121 M120:M121 A123:E132 M123:M132 A134:E138 M134:M138" name="Rango5"/>
    <protectedRange sqref="A85:E87 M85:M87 A89:E98 M89:M98 A100:E101 M100:M101 A103:E108 M103:M108" name="Rango4"/>
    <protectedRange sqref="M37:M82" name="Rango3"/>
    <protectedRange sqref="A37:E82" name="Rango2"/>
    <protectedRange sqref="C8:C9 J8 M9 C11:C17 K12:K17 C20 C22 C24 F19 F21 F23 I20 I23 D31:D32 L32 A33:A34" name="Información del cliente"/>
  </protectedRanges>
  <mergeCells count="274">
    <mergeCell ref="J195:L196"/>
    <mergeCell ref="M195:M196"/>
    <mergeCell ref="A237:M237"/>
    <mergeCell ref="A238:M238"/>
    <mergeCell ref="A239:M240"/>
    <mergeCell ref="A241:M241"/>
    <mergeCell ref="J197:L198"/>
    <mergeCell ref="M197:M198"/>
    <mergeCell ref="A198:I198"/>
    <mergeCell ref="A201:M201"/>
    <mergeCell ref="A207:L207"/>
    <mergeCell ref="A208:L208"/>
    <mergeCell ref="A213:M213"/>
    <mergeCell ref="A214:M214"/>
    <mergeCell ref="A210:L210"/>
    <mergeCell ref="A202:L202"/>
    <mergeCell ref="A203:L203"/>
    <mergeCell ref="A204:L204"/>
    <mergeCell ref="A205:L205"/>
    <mergeCell ref="A206:L206"/>
    <mergeCell ref="A209:L209"/>
    <mergeCell ref="A197:I197"/>
    <mergeCell ref="A195:I196"/>
    <mergeCell ref="B174:H174"/>
    <mergeCell ref="I178:L178"/>
    <mergeCell ref="C179:H179"/>
    <mergeCell ref="C180:H180"/>
    <mergeCell ref="J182:M182"/>
    <mergeCell ref="A99:M99"/>
    <mergeCell ref="G100:J100"/>
    <mergeCell ref="A102:M102"/>
    <mergeCell ref="G106:J106"/>
    <mergeCell ref="G107:J107"/>
    <mergeCell ref="A109:M109"/>
    <mergeCell ref="C176:H176"/>
    <mergeCell ref="C177:H177"/>
    <mergeCell ref="C178:H178"/>
    <mergeCell ref="C175:H175"/>
    <mergeCell ref="G167:J167"/>
    <mergeCell ref="G168:J168"/>
    <mergeCell ref="G169:J169"/>
    <mergeCell ref="G170:J170"/>
    <mergeCell ref="G171:J171"/>
    <mergeCell ref="G161:J161"/>
    <mergeCell ref="G162:J162"/>
    <mergeCell ref="G163:J163"/>
    <mergeCell ref="G164:J164"/>
    <mergeCell ref="G81:J81"/>
    <mergeCell ref="A83:M83"/>
    <mergeCell ref="A84:M84"/>
    <mergeCell ref="A227:M227"/>
    <mergeCell ref="A228:M228"/>
    <mergeCell ref="A232:M232"/>
    <mergeCell ref="A233:M233"/>
    <mergeCell ref="A229:M229"/>
    <mergeCell ref="A230:M230"/>
    <mergeCell ref="A231:M231"/>
    <mergeCell ref="A221:M221"/>
    <mergeCell ref="A222:M222"/>
    <mergeCell ref="A223:M223"/>
    <mergeCell ref="A224:M224"/>
    <mergeCell ref="A225:M225"/>
    <mergeCell ref="A226:M226"/>
    <mergeCell ref="A215:M215"/>
    <mergeCell ref="A216:M216"/>
    <mergeCell ref="A217:M217"/>
    <mergeCell ref="A218:M218"/>
    <mergeCell ref="A219:M219"/>
    <mergeCell ref="A220:M220"/>
    <mergeCell ref="A211:M211"/>
    <mergeCell ref="A172:M172"/>
    <mergeCell ref="A193:I193"/>
    <mergeCell ref="C182:H182"/>
    <mergeCell ref="J183:M183"/>
    <mergeCell ref="J179:M179"/>
    <mergeCell ref="J180:M180"/>
    <mergeCell ref="C181:H181"/>
    <mergeCell ref="J181:M181"/>
    <mergeCell ref="C187:H187"/>
    <mergeCell ref="C188:H188"/>
    <mergeCell ref="C189:H189"/>
    <mergeCell ref="C190:H190"/>
    <mergeCell ref="A192:M192"/>
    <mergeCell ref="J193:L194"/>
    <mergeCell ref="M193:M194"/>
    <mergeCell ref="A194:I194"/>
    <mergeCell ref="C184:G184"/>
    <mergeCell ref="J184:M184"/>
    <mergeCell ref="B185:H185"/>
    <mergeCell ref="J185:M185"/>
    <mergeCell ref="C186:H186"/>
    <mergeCell ref="J186:M186"/>
    <mergeCell ref="G165:J165"/>
    <mergeCell ref="G166:J166"/>
    <mergeCell ref="G156:J156"/>
    <mergeCell ref="G158:J158"/>
    <mergeCell ref="G159:J159"/>
    <mergeCell ref="G160:J160"/>
    <mergeCell ref="A157:M157"/>
    <mergeCell ref="G151:J151"/>
    <mergeCell ref="G152:J152"/>
    <mergeCell ref="G153:J153"/>
    <mergeCell ref="G155:J155"/>
    <mergeCell ref="G154:J154"/>
    <mergeCell ref="G145:J145"/>
    <mergeCell ref="G146:J146"/>
    <mergeCell ref="G147:J147"/>
    <mergeCell ref="G148:J148"/>
    <mergeCell ref="G149:J149"/>
    <mergeCell ref="G150:J150"/>
    <mergeCell ref="G140:J140"/>
    <mergeCell ref="G141:J141"/>
    <mergeCell ref="G142:J142"/>
    <mergeCell ref="G143:J143"/>
    <mergeCell ref="G144:J144"/>
    <mergeCell ref="A139:M139"/>
    <mergeCell ref="G134:J134"/>
    <mergeCell ref="G135:J135"/>
    <mergeCell ref="G137:J137"/>
    <mergeCell ref="G138:J138"/>
    <mergeCell ref="A133:M133"/>
    <mergeCell ref="G136:J136"/>
    <mergeCell ref="G127:J127"/>
    <mergeCell ref="G128:J128"/>
    <mergeCell ref="G129:J129"/>
    <mergeCell ref="G131:J131"/>
    <mergeCell ref="G132:J132"/>
    <mergeCell ref="G130:J130"/>
    <mergeCell ref="G121:J121"/>
    <mergeCell ref="G123:J123"/>
    <mergeCell ref="G124:J124"/>
    <mergeCell ref="G125:J125"/>
    <mergeCell ref="G126:J126"/>
    <mergeCell ref="A122:M122"/>
    <mergeCell ref="G117:J117"/>
    <mergeCell ref="G118:J118"/>
    <mergeCell ref="A119:M119"/>
    <mergeCell ref="G120:J120"/>
    <mergeCell ref="A115:M115"/>
    <mergeCell ref="G116:J116"/>
    <mergeCell ref="G111:J111"/>
    <mergeCell ref="G113:J113"/>
    <mergeCell ref="G114:J114"/>
    <mergeCell ref="A110:M110"/>
    <mergeCell ref="G112:J112"/>
    <mergeCell ref="G103:J103"/>
    <mergeCell ref="G104:J104"/>
    <mergeCell ref="G105:J105"/>
    <mergeCell ref="G108:J108"/>
    <mergeCell ref="G98:J98"/>
    <mergeCell ref="G101:J101"/>
    <mergeCell ref="G92:J92"/>
    <mergeCell ref="G93:J93"/>
    <mergeCell ref="G94:J94"/>
    <mergeCell ref="G95:J95"/>
    <mergeCell ref="G97:J97"/>
    <mergeCell ref="G96:J96"/>
    <mergeCell ref="G86:J86"/>
    <mergeCell ref="G87:J87"/>
    <mergeCell ref="G89:J89"/>
    <mergeCell ref="G90:J90"/>
    <mergeCell ref="G91:J91"/>
    <mergeCell ref="A88:M88"/>
    <mergeCell ref="G45:J45"/>
    <mergeCell ref="G82:J82"/>
    <mergeCell ref="G85:J85"/>
    <mergeCell ref="G72:J72"/>
    <mergeCell ref="G73:J73"/>
    <mergeCell ref="G74:J74"/>
    <mergeCell ref="G75:J75"/>
    <mergeCell ref="G76:J76"/>
    <mergeCell ref="G77:J77"/>
    <mergeCell ref="G60:J60"/>
    <mergeCell ref="G61:J61"/>
    <mergeCell ref="G62:J62"/>
    <mergeCell ref="G63:J63"/>
    <mergeCell ref="G64:J64"/>
    <mergeCell ref="G65:J65"/>
    <mergeCell ref="G78:J78"/>
    <mergeCell ref="G79:J79"/>
    <mergeCell ref="G68:J68"/>
    <mergeCell ref="G69:J69"/>
    <mergeCell ref="G70:J70"/>
    <mergeCell ref="G71:J71"/>
    <mergeCell ref="G66:J66"/>
    <mergeCell ref="G67:J67"/>
    <mergeCell ref="G80:J80"/>
    <mergeCell ref="G36:J36"/>
    <mergeCell ref="G37:J37"/>
    <mergeCell ref="G38:J38"/>
    <mergeCell ref="G39:J39"/>
    <mergeCell ref="G40:J40"/>
    <mergeCell ref="G41:J41"/>
    <mergeCell ref="G42:J42"/>
    <mergeCell ref="G43:J43"/>
    <mergeCell ref="G44:J44"/>
    <mergeCell ref="G56:J56"/>
    <mergeCell ref="G57:J57"/>
    <mergeCell ref="G58:J58"/>
    <mergeCell ref="G59:J59"/>
    <mergeCell ref="G54:J54"/>
    <mergeCell ref="G55:J55"/>
    <mergeCell ref="G46:J46"/>
    <mergeCell ref="G47:J47"/>
    <mergeCell ref="G48:J48"/>
    <mergeCell ref="G49:J49"/>
    <mergeCell ref="G50:J50"/>
    <mergeCell ref="G51:J51"/>
    <mergeCell ref="G52:J52"/>
    <mergeCell ref="G53:J53"/>
    <mergeCell ref="A23:E23"/>
    <mergeCell ref="F23:H24"/>
    <mergeCell ref="I23:M26"/>
    <mergeCell ref="A24:B24"/>
    <mergeCell ref="D24:E24"/>
    <mergeCell ref="A35:M35"/>
    <mergeCell ref="A32:C32"/>
    <mergeCell ref="D32:I32"/>
    <mergeCell ref="J32:K32"/>
    <mergeCell ref="L32:M32"/>
    <mergeCell ref="A33:M33"/>
    <mergeCell ref="A34:M34"/>
    <mergeCell ref="A25:H27"/>
    <mergeCell ref="I27:M27"/>
    <mergeCell ref="A28:M29"/>
    <mergeCell ref="A30:M30"/>
    <mergeCell ref="A31:C31"/>
    <mergeCell ref="D31:M31"/>
    <mergeCell ref="A17:B17"/>
    <mergeCell ref="C17:I17"/>
    <mergeCell ref="K17:M17"/>
    <mergeCell ref="A18:M18"/>
    <mergeCell ref="A19:E19"/>
    <mergeCell ref="F19:H20"/>
    <mergeCell ref="I19:M19"/>
    <mergeCell ref="A20:B20"/>
    <mergeCell ref="D20:E20"/>
    <mergeCell ref="I20:M21"/>
    <mergeCell ref="A21:E21"/>
    <mergeCell ref="F21:H22"/>
    <mergeCell ref="A22:B22"/>
    <mergeCell ref="D22:E22"/>
    <mergeCell ref="I22:M22"/>
    <mergeCell ref="A15:B15"/>
    <mergeCell ref="C15:I15"/>
    <mergeCell ref="K15:M15"/>
    <mergeCell ref="A16:B16"/>
    <mergeCell ref="C16:I16"/>
    <mergeCell ref="K16:M16"/>
    <mergeCell ref="A13:B13"/>
    <mergeCell ref="C13:I13"/>
    <mergeCell ref="K13:M13"/>
    <mergeCell ref="A14:B14"/>
    <mergeCell ref="C14:I14"/>
    <mergeCell ref="K14:M14"/>
    <mergeCell ref="A12:B12"/>
    <mergeCell ref="C12:I12"/>
    <mergeCell ref="K12:L12"/>
    <mergeCell ref="A7:M7"/>
    <mergeCell ref="A8:B8"/>
    <mergeCell ref="C8:H8"/>
    <mergeCell ref="J8:L8"/>
    <mergeCell ref="A9:B9"/>
    <mergeCell ref="C9:L9"/>
    <mergeCell ref="M9:M12"/>
    <mergeCell ref="L1:M4"/>
    <mergeCell ref="H2:J2"/>
    <mergeCell ref="E3:K3"/>
    <mergeCell ref="E4:K4"/>
    <mergeCell ref="A5:M5"/>
    <mergeCell ref="A6:M6"/>
    <mergeCell ref="A10:L10"/>
    <mergeCell ref="A11:B11"/>
    <mergeCell ref="C11:L11"/>
  </mergeCells>
  <pageMargins left="0.23622047244094491" right="0.23622047244094491" top="0.55118110236220474" bottom="0.55118110236220474" header="0.31496062992125984" footer="0.31496062992125984"/>
  <pageSetup scale="46" fitToHeight="0" orientation="portrait" r:id="rId1"/>
  <headerFooter>
    <oddFooter>&amp;C&amp;"Arial,Negrita"&amp;11&amp;K0070C0F-CO-014 Rev. 1 12-10-22</oddFooter>
  </headerFooter>
  <rowBreaks count="2" manualBreakCount="2">
    <brk id="138" max="16383" man="1"/>
    <brk id="17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8E725-41C3-417E-B1D9-14A59960901B}">
  <sheetPr>
    <pageSetUpPr fitToPage="1"/>
  </sheetPr>
  <dimension ref="A1:O241"/>
  <sheetViews>
    <sheetView view="pageBreakPreview" zoomScale="60" zoomScaleNormal="70" zoomScalePageLayoutView="60" workbookViewId="0">
      <selection activeCell="O193" sqref="O193"/>
    </sheetView>
  </sheetViews>
  <sheetFormatPr baseColWidth="10" defaultRowHeight="18"/>
  <cols>
    <col min="1" max="2" width="12.85546875" style="39" customWidth="1"/>
    <col min="3" max="3" width="12.85546875" style="40" customWidth="1"/>
    <col min="4" max="4" width="12.85546875" style="39" customWidth="1"/>
    <col min="5" max="6" width="12.28515625" style="1" customWidth="1"/>
    <col min="7" max="7" width="14.85546875" style="199" customWidth="1"/>
    <col min="8" max="8" width="28.140625" style="194" customWidth="1"/>
    <col min="9" max="9" width="25.7109375" style="194" customWidth="1"/>
    <col min="10" max="10" width="21" style="194" customWidth="1"/>
    <col min="11" max="11" width="19.140625" style="194" customWidth="1"/>
    <col min="12" max="12" width="16.140625" style="194" bestFit="1" customWidth="1"/>
    <col min="13" max="13" width="26.85546875" style="39" customWidth="1"/>
    <col min="14" max="14" width="11.42578125" style="265"/>
    <col min="15" max="16384" width="11.42578125" style="152"/>
  </cols>
  <sheetData>
    <row r="1" spans="1:14" s="39" customFormat="1">
      <c r="A1" s="230"/>
      <c r="B1" s="231"/>
      <c r="C1" s="231"/>
      <c r="D1" s="231"/>
      <c r="E1" s="231"/>
      <c r="F1" s="231"/>
      <c r="G1" s="232"/>
      <c r="H1" s="232"/>
      <c r="I1" s="232"/>
      <c r="J1" s="232"/>
      <c r="K1" s="232"/>
      <c r="L1" s="380"/>
      <c r="M1" s="381"/>
      <c r="N1" s="247"/>
    </row>
    <row r="2" spans="1:14" s="39" customFormat="1">
      <c r="A2" s="135"/>
      <c r="G2" s="194"/>
      <c r="H2" s="384"/>
      <c r="I2" s="384"/>
      <c r="J2" s="384"/>
      <c r="K2" s="194"/>
      <c r="L2" s="382"/>
      <c r="M2" s="383"/>
      <c r="N2" s="247"/>
    </row>
    <row r="3" spans="1:14" s="39" customFormat="1">
      <c r="A3" s="135"/>
      <c r="E3" s="369"/>
      <c r="F3" s="369"/>
      <c r="G3" s="275"/>
      <c r="H3" s="275"/>
      <c r="I3" s="275"/>
      <c r="J3" s="275"/>
      <c r="K3" s="275"/>
      <c r="L3" s="382"/>
      <c r="M3" s="383"/>
      <c r="N3" s="247"/>
    </row>
    <row r="4" spans="1:14" s="39" customFormat="1" ht="24" customHeight="1" thickBot="1">
      <c r="A4" s="135"/>
      <c r="E4" s="385"/>
      <c r="F4" s="385"/>
      <c r="G4" s="386"/>
      <c r="H4" s="386"/>
      <c r="I4" s="386"/>
      <c r="J4" s="386"/>
      <c r="K4" s="387"/>
      <c r="L4" s="382"/>
      <c r="M4" s="383"/>
      <c r="N4" s="247"/>
    </row>
    <row r="5" spans="1:14" s="39" customFormat="1" ht="18" customHeight="1" thickBot="1">
      <c r="A5" s="388" t="s">
        <v>746</v>
      </c>
      <c r="B5" s="389"/>
      <c r="C5" s="389"/>
      <c r="D5" s="389"/>
      <c r="E5" s="389"/>
      <c r="F5" s="389"/>
      <c r="G5" s="389"/>
      <c r="H5" s="389"/>
      <c r="I5" s="389"/>
      <c r="J5" s="389"/>
      <c r="K5" s="389"/>
      <c r="L5" s="389"/>
      <c r="M5" s="390"/>
      <c r="N5" s="247"/>
    </row>
    <row r="6" spans="1:14" s="39" customFormat="1" ht="15" customHeight="1">
      <c r="A6" s="391" t="s">
        <v>940</v>
      </c>
      <c r="B6" s="392"/>
      <c r="C6" s="392"/>
      <c r="D6" s="392"/>
      <c r="E6" s="392"/>
      <c r="F6" s="392"/>
      <c r="G6" s="392"/>
      <c r="H6" s="392"/>
      <c r="I6" s="392"/>
      <c r="J6" s="392"/>
      <c r="K6" s="392"/>
      <c r="L6" s="392"/>
      <c r="M6" s="393"/>
      <c r="N6" s="247"/>
    </row>
    <row r="7" spans="1:14" s="39" customFormat="1" ht="18" customHeight="1" thickBot="1">
      <c r="A7" s="406" t="s">
        <v>856</v>
      </c>
      <c r="B7" s="407"/>
      <c r="C7" s="407"/>
      <c r="D7" s="407"/>
      <c r="E7" s="407"/>
      <c r="F7" s="407"/>
      <c r="G7" s="407"/>
      <c r="H7" s="407"/>
      <c r="I7" s="407"/>
      <c r="J7" s="407"/>
      <c r="K7" s="407"/>
      <c r="L7" s="407"/>
      <c r="M7" s="408"/>
      <c r="N7" s="216"/>
    </row>
    <row r="8" spans="1:14" s="39" customFormat="1" ht="19.5" customHeight="1">
      <c r="A8" s="409" t="s">
        <v>290</v>
      </c>
      <c r="B8" s="410"/>
      <c r="C8" s="411"/>
      <c r="D8" s="411"/>
      <c r="E8" s="411"/>
      <c r="F8" s="411"/>
      <c r="G8" s="411"/>
      <c r="H8" s="411"/>
      <c r="I8" s="188" t="s">
        <v>747</v>
      </c>
      <c r="J8" s="412"/>
      <c r="K8" s="412"/>
      <c r="L8" s="412"/>
      <c r="M8" s="272" t="s">
        <v>969</v>
      </c>
      <c r="N8" s="247"/>
    </row>
    <row r="9" spans="1:14" s="39" customFormat="1" ht="18.75" customHeight="1" thickBot="1">
      <c r="A9" s="413" t="s">
        <v>292</v>
      </c>
      <c r="B9" s="414"/>
      <c r="C9" s="415"/>
      <c r="D9" s="416"/>
      <c r="E9" s="416"/>
      <c r="F9" s="416"/>
      <c r="G9" s="416"/>
      <c r="H9" s="416"/>
      <c r="I9" s="416"/>
      <c r="J9" s="416"/>
      <c r="K9" s="416"/>
      <c r="L9" s="417"/>
      <c r="M9" s="418"/>
      <c r="N9" s="247"/>
    </row>
    <row r="10" spans="1:14" s="39" customFormat="1" ht="14.25" customHeight="1" thickBot="1">
      <c r="A10" s="394" t="s">
        <v>912</v>
      </c>
      <c r="B10" s="395"/>
      <c r="C10" s="395"/>
      <c r="D10" s="395"/>
      <c r="E10" s="395"/>
      <c r="F10" s="395"/>
      <c r="G10" s="395"/>
      <c r="H10" s="395"/>
      <c r="I10" s="395"/>
      <c r="J10" s="395"/>
      <c r="K10" s="395"/>
      <c r="L10" s="396"/>
      <c r="M10" s="418"/>
      <c r="N10" s="247"/>
    </row>
    <row r="11" spans="1:14" s="39" customFormat="1" ht="19.5" customHeight="1">
      <c r="A11" s="397" t="s">
        <v>912</v>
      </c>
      <c r="B11" s="398"/>
      <c r="C11" s="399"/>
      <c r="D11" s="400"/>
      <c r="E11" s="400"/>
      <c r="F11" s="400"/>
      <c r="G11" s="400"/>
      <c r="H11" s="400"/>
      <c r="I11" s="400"/>
      <c r="J11" s="400"/>
      <c r="K11" s="400"/>
      <c r="L11" s="400"/>
      <c r="M11" s="418"/>
      <c r="N11" s="247"/>
    </row>
    <row r="12" spans="1:14" s="39" customFormat="1" ht="14.25" customHeight="1" thickBot="1">
      <c r="A12" s="676" t="s">
        <v>748</v>
      </c>
      <c r="B12" s="677"/>
      <c r="C12" s="403"/>
      <c r="D12" s="404"/>
      <c r="E12" s="404"/>
      <c r="F12" s="404"/>
      <c r="G12" s="404"/>
      <c r="H12" s="404"/>
      <c r="I12" s="405"/>
      <c r="J12" s="203" t="s">
        <v>920</v>
      </c>
      <c r="K12" s="403"/>
      <c r="L12" s="404"/>
      <c r="M12" s="419"/>
      <c r="N12" s="216"/>
    </row>
    <row r="13" spans="1:14" s="39" customFormat="1" ht="15" customHeight="1">
      <c r="A13" s="678"/>
      <c r="B13" s="679"/>
      <c r="C13" s="422"/>
      <c r="D13" s="423"/>
      <c r="E13" s="423"/>
      <c r="F13" s="423"/>
      <c r="G13" s="423"/>
      <c r="H13" s="423"/>
      <c r="I13" s="424"/>
      <c r="J13" s="204" t="s">
        <v>296</v>
      </c>
      <c r="K13" s="403"/>
      <c r="L13" s="404"/>
      <c r="M13" s="426"/>
      <c r="N13" s="216"/>
    </row>
    <row r="14" spans="1:14" s="39" customFormat="1" ht="15" customHeight="1">
      <c r="A14" s="674"/>
      <c r="B14" s="675"/>
      <c r="C14" s="422"/>
      <c r="D14" s="423"/>
      <c r="E14" s="423"/>
      <c r="F14" s="423"/>
      <c r="G14" s="423"/>
      <c r="H14" s="423"/>
      <c r="I14" s="424"/>
      <c r="J14" s="204" t="s">
        <v>297</v>
      </c>
      <c r="K14" s="422"/>
      <c r="L14" s="423"/>
      <c r="M14" s="425"/>
      <c r="N14" s="216"/>
    </row>
    <row r="15" spans="1:14" s="39" customFormat="1" ht="15" customHeight="1">
      <c r="A15" s="420" t="s">
        <v>749</v>
      </c>
      <c r="B15" s="421"/>
      <c r="C15" s="422"/>
      <c r="D15" s="423"/>
      <c r="E15" s="423"/>
      <c r="F15" s="423"/>
      <c r="G15" s="423"/>
      <c r="H15" s="423"/>
      <c r="I15" s="424"/>
      <c r="J15" s="204" t="s">
        <v>299</v>
      </c>
      <c r="K15" s="422"/>
      <c r="L15" s="423"/>
      <c r="M15" s="425"/>
      <c r="N15" s="216"/>
    </row>
    <row r="16" spans="1:14" s="39" customFormat="1" ht="15" customHeight="1">
      <c r="A16" s="420" t="s">
        <v>750</v>
      </c>
      <c r="B16" s="421"/>
      <c r="C16" s="422"/>
      <c r="D16" s="423"/>
      <c r="E16" s="423"/>
      <c r="F16" s="423"/>
      <c r="G16" s="423"/>
      <c r="H16" s="423"/>
      <c r="I16" s="424"/>
      <c r="J16" s="204" t="s">
        <v>301</v>
      </c>
      <c r="K16" s="422"/>
      <c r="L16" s="423"/>
      <c r="M16" s="425"/>
      <c r="N16" s="216"/>
    </row>
    <row r="17" spans="1:14" s="39" customFormat="1" ht="15" customHeight="1" thickBot="1">
      <c r="A17" s="427" t="s">
        <v>302</v>
      </c>
      <c r="B17" s="428"/>
      <c r="C17" s="429"/>
      <c r="D17" s="430"/>
      <c r="E17" s="430"/>
      <c r="F17" s="430"/>
      <c r="G17" s="430"/>
      <c r="H17" s="430"/>
      <c r="I17" s="431"/>
      <c r="J17" s="205" t="s">
        <v>5</v>
      </c>
      <c r="K17" s="429"/>
      <c r="L17" s="430"/>
      <c r="M17" s="432"/>
      <c r="N17" s="216"/>
    </row>
    <row r="18" spans="1:14" s="39" customFormat="1" ht="18" customHeight="1" thickBot="1">
      <c r="A18" s="433" t="s">
        <v>866</v>
      </c>
      <c r="B18" s="434"/>
      <c r="C18" s="434"/>
      <c r="D18" s="434"/>
      <c r="E18" s="434"/>
      <c r="F18" s="434"/>
      <c r="G18" s="434"/>
      <c r="H18" s="434"/>
      <c r="I18" s="434"/>
      <c r="J18" s="434"/>
      <c r="K18" s="434"/>
      <c r="L18" s="434"/>
      <c r="M18" s="435"/>
      <c r="N18"/>
    </row>
    <row r="19" spans="1:14" s="39" customFormat="1" ht="15" customHeight="1">
      <c r="A19" s="436"/>
      <c r="B19" s="437"/>
      <c r="C19" s="437"/>
      <c r="D19" s="437"/>
      <c r="E19" s="437"/>
      <c r="F19" s="437"/>
      <c r="G19" s="437"/>
      <c r="H19" s="437"/>
      <c r="I19" s="671" t="s">
        <v>304</v>
      </c>
      <c r="J19" s="671"/>
      <c r="K19" s="671"/>
      <c r="L19" s="671"/>
      <c r="M19" s="672"/>
      <c r="N19" s="216"/>
    </row>
    <row r="20" spans="1:14" s="39" customFormat="1" ht="13.5" customHeight="1">
      <c r="A20" s="441" t="s">
        <v>24</v>
      </c>
      <c r="B20" s="442"/>
      <c r="C20" s="233"/>
      <c r="D20" s="673" t="s">
        <v>832</v>
      </c>
      <c r="E20" s="673"/>
      <c r="F20" s="438"/>
      <c r="G20" s="438"/>
      <c r="H20" s="438"/>
      <c r="I20" s="444"/>
      <c r="J20" s="444"/>
      <c r="K20" s="444"/>
      <c r="L20" s="444"/>
      <c r="M20" s="445"/>
      <c r="N20" s="216"/>
    </row>
    <row r="21" spans="1:14" s="39" customFormat="1" ht="15" customHeight="1">
      <c r="A21" s="441"/>
      <c r="B21" s="448"/>
      <c r="C21" s="448"/>
      <c r="D21" s="448"/>
      <c r="E21" s="448"/>
      <c r="F21" s="449"/>
      <c r="G21" s="449"/>
      <c r="H21" s="449"/>
      <c r="I21" s="446"/>
      <c r="J21" s="446"/>
      <c r="K21" s="446"/>
      <c r="L21" s="446"/>
      <c r="M21" s="447"/>
      <c r="N21" s="216"/>
    </row>
    <row r="22" spans="1:14" s="39" customFormat="1" ht="13.5" customHeight="1">
      <c r="A22" s="441" t="s">
        <v>25</v>
      </c>
      <c r="B22" s="442"/>
      <c r="C22" s="233"/>
      <c r="D22" s="673" t="s">
        <v>835</v>
      </c>
      <c r="E22" s="673"/>
      <c r="F22" s="450"/>
      <c r="G22" s="450"/>
      <c r="H22" s="450"/>
      <c r="I22" s="438" t="s">
        <v>834</v>
      </c>
      <c r="J22" s="438"/>
      <c r="K22" s="438"/>
      <c r="L22" s="438"/>
      <c r="M22" s="451"/>
      <c r="N22" s="268"/>
    </row>
    <row r="23" spans="1:14" s="39" customFormat="1" ht="15" customHeight="1">
      <c r="A23" s="441"/>
      <c r="B23" s="448"/>
      <c r="C23" s="448"/>
      <c r="D23" s="448"/>
      <c r="E23" s="448"/>
      <c r="F23" s="449"/>
      <c r="G23" s="449"/>
      <c r="H23" s="449"/>
      <c r="I23" s="438"/>
      <c r="J23" s="438"/>
      <c r="K23" s="438"/>
      <c r="L23" s="438"/>
      <c r="M23" s="451"/>
      <c r="N23" s="268"/>
    </row>
    <row r="24" spans="1:14" s="39" customFormat="1" ht="13.5" customHeight="1">
      <c r="A24" s="441" t="s">
        <v>26</v>
      </c>
      <c r="B24" s="442"/>
      <c r="C24" s="233"/>
      <c r="D24" s="668" t="s">
        <v>833</v>
      </c>
      <c r="E24" s="668"/>
      <c r="F24" s="450"/>
      <c r="G24" s="450"/>
      <c r="H24" s="450"/>
      <c r="I24" s="438"/>
      <c r="J24" s="438"/>
      <c r="K24" s="438"/>
      <c r="L24" s="438"/>
      <c r="M24" s="451"/>
      <c r="N24" s="216"/>
    </row>
    <row r="25" spans="1:14" s="39" customFormat="1" ht="10.5" hidden="1" customHeight="1">
      <c r="A25" s="441" t="s">
        <v>939</v>
      </c>
      <c r="B25" s="465"/>
      <c r="C25" s="465"/>
      <c r="D25" s="465"/>
      <c r="E25" s="465"/>
      <c r="F25" s="465"/>
      <c r="G25" s="465"/>
      <c r="H25" s="465"/>
      <c r="I25" s="438"/>
      <c r="J25" s="438"/>
      <c r="K25" s="438"/>
      <c r="L25" s="438"/>
      <c r="M25" s="451"/>
      <c r="N25" s="216"/>
    </row>
    <row r="26" spans="1:14" s="39" customFormat="1" ht="12.75" customHeight="1">
      <c r="A26" s="466"/>
      <c r="B26" s="465"/>
      <c r="C26" s="465"/>
      <c r="D26" s="465"/>
      <c r="E26" s="465"/>
      <c r="F26" s="465"/>
      <c r="G26" s="465"/>
      <c r="H26" s="465"/>
      <c r="I26" s="446"/>
      <c r="J26" s="446"/>
      <c r="K26" s="446"/>
      <c r="L26" s="446"/>
      <c r="M26" s="447"/>
      <c r="N26" s="216"/>
    </row>
    <row r="27" spans="1:14" s="39" customFormat="1" ht="13.5" customHeight="1" thickBot="1">
      <c r="A27" s="467"/>
      <c r="B27" s="468"/>
      <c r="C27" s="468"/>
      <c r="D27" s="468"/>
      <c r="E27" s="468"/>
      <c r="F27" s="468"/>
      <c r="G27" s="468"/>
      <c r="H27" s="468"/>
      <c r="I27" s="469" t="s">
        <v>836</v>
      </c>
      <c r="J27" s="469"/>
      <c r="K27" s="469"/>
      <c r="L27" s="469"/>
      <c r="M27" s="470"/>
      <c r="N27" s="216"/>
    </row>
    <row r="28" spans="1:14" s="39" customFormat="1" ht="30.75" customHeight="1">
      <c r="A28" s="662" t="s">
        <v>949</v>
      </c>
      <c r="B28" s="663"/>
      <c r="C28" s="663"/>
      <c r="D28" s="663"/>
      <c r="E28" s="663"/>
      <c r="F28" s="663"/>
      <c r="G28" s="663"/>
      <c r="H28" s="663"/>
      <c r="I28" s="663"/>
      <c r="J28" s="663"/>
      <c r="K28" s="663"/>
      <c r="L28" s="663"/>
      <c r="M28" s="664"/>
      <c r="N28" s="216"/>
    </row>
    <row r="29" spans="1:14" s="39" customFormat="1" ht="37.5" customHeight="1" thickBot="1">
      <c r="A29" s="665"/>
      <c r="B29" s="666"/>
      <c r="C29" s="666"/>
      <c r="D29" s="666"/>
      <c r="E29" s="666"/>
      <c r="F29" s="666"/>
      <c r="G29" s="666"/>
      <c r="H29" s="666"/>
      <c r="I29" s="666"/>
      <c r="J29" s="666"/>
      <c r="K29" s="666"/>
      <c r="L29" s="666"/>
      <c r="M29" s="667"/>
      <c r="N29" s="216"/>
    </row>
    <row r="30" spans="1:14" s="39" customFormat="1" ht="15.75" customHeight="1" thickBot="1">
      <c r="A30" s="477" t="s">
        <v>865</v>
      </c>
      <c r="B30" s="478"/>
      <c r="C30" s="478"/>
      <c r="D30" s="478"/>
      <c r="E30" s="478"/>
      <c r="F30" s="478"/>
      <c r="G30" s="478"/>
      <c r="H30" s="478"/>
      <c r="I30" s="478"/>
      <c r="J30" s="478"/>
      <c r="K30" s="478"/>
      <c r="L30" s="478"/>
      <c r="M30" s="479"/>
      <c r="N30" s="216"/>
    </row>
    <row r="31" spans="1:14" s="39" customFormat="1" ht="17.25" customHeight="1">
      <c r="A31" s="480" t="s">
        <v>864</v>
      </c>
      <c r="B31" s="481"/>
      <c r="C31" s="481"/>
      <c r="D31" s="482"/>
      <c r="E31" s="482"/>
      <c r="F31" s="482"/>
      <c r="G31" s="482"/>
      <c r="H31" s="482"/>
      <c r="I31" s="482"/>
      <c r="J31" s="482"/>
      <c r="K31" s="482"/>
      <c r="L31" s="482"/>
      <c r="M31" s="483"/>
      <c r="N31" s="216"/>
    </row>
    <row r="32" spans="1:14" s="39" customFormat="1" ht="25.5" customHeight="1">
      <c r="A32" s="669" t="s">
        <v>863</v>
      </c>
      <c r="B32" s="670"/>
      <c r="C32" s="670"/>
      <c r="D32" s="457"/>
      <c r="E32" s="457"/>
      <c r="F32" s="457"/>
      <c r="G32" s="457"/>
      <c r="H32" s="457"/>
      <c r="I32" s="457"/>
      <c r="J32" s="458" t="s">
        <v>913</v>
      </c>
      <c r="K32" s="458"/>
      <c r="L32" s="423"/>
      <c r="M32" s="425"/>
      <c r="N32" s="216"/>
    </row>
    <row r="33" spans="1:14" s="39" customFormat="1" ht="17.25" customHeight="1">
      <c r="A33" s="459" t="s">
        <v>914</v>
      </c>
      <c r="B33" s="460"/>
      <c r="C33" s="460"/>
      <c r="D33" s="460"/>
      <c r="E33" s="460"/>
      <c r="F33" s="460"/>
      <c r="G33" s="460"/>
      <c r="H33" s="460"/>
      <c r="I33" s="460"/>
      <c r="J33" s="460"/>
      <c r="K33" s="460"/>
      <c r="L33" s="460"/>
      <c r="M33" s="461"/>
      <c r="N33" s="216"/>
    </row>
    <row r="34" spans="1:14" s="39" customFormat="1" ht="17.25" customHeight="1" thickBot="1">
      <c r="A34" s="462" t="s">
        <v>869</v>
      </c>
      <c r="B34" s="463"/>
      <c r="C34" s="463"/>
      <c r="D34" s="463"/>
      <c r="E34" s="463"/>
      <c r="F34" s="463"/>
      <c r="G34" s="463"/>
      <c r="H34" s="463"/>
      <c r="I34" s="463"/>
      <c r="J34" s="463"/>
      <c r="K34" s="463"/>
      <c r="L34" s="463"/>
      <c r="M34" s="464"/>
      <c r="N34" s="268"/>
    </row>
    <row r="35" spans="1:14" s="39" customFormat="1" ht="21.75" customHeight="1" thickBot="1">
      <c r="A35" s="348" t="s">
        <v>316</v>
      </c>
      <c r="B35" s="453"/>
      <c r="C35" s="453"/>
      <c r="D35" s="453"/>
      <c r="E35" s="453"/>
      <c r="F35" s="453"/>
      <c r="G35" s="453"/>
      <c r="H35" s="453"/>
      <c r="I35" s="453"/>
      <c r="J35" s="453"/>
      <c r="K35" s="453"/>
      <c r="L35" s="453"/>
      <c r="M35" s="454"/>
      <c r="N35" s="216"/>
    </row>
    <row r="36" spans="1:14" ht="33.75" customHeight="1">
      <c r="A36" s="244" t="s">
        <v>317</v>
      </c>
      <c r="B36" s="244" t="s">
        <v>317</v>
      </c>
      <c r="C36" s="244" t="s">
        <v>317</v>
      </c>
      <c r="D36" s="244" t="s">
        <v>317</v>
      </c>
      <c r="E36" s="245" t="s">
        <v>0</v>
      </c>
      <c r="F36" s="245" t="s">
        <v>751</v>
      </c>
      <c r="G36" s="486" t="s">
        <v>910</v>
      </c>
      <c r="H36" s="487"/>
      <c r="I36" s="488"/>
      <c r="J36" s="489"/>
      <c r="K36" s="246" t="s">
        <v>911</v>
      </c>
      <c r="L36" s="200" t="s">
        <v>868</v>
      </c>
      <c r="M36" s="200" t="s">
        <v>23</v>
      </c>
    </row>
    <row r="37" spans="1:14" ht="41.25" customHeight="1">
      <c r="A37" s="234"/>
      <c r="B37" s="234"/>
      <c r="C37" s="234"/>
      <c r="D37" s="234"/>
      <c r="E37" s="235"/>
      <c r="F37" s="201" t="s">
        <v>446</v>
      </c>
      <c r="G37" s="484" t="s">
        <v>961</v>
      </c>
      <c r="H37" s="484"/>
      <c r="I37" s="484"/>
      <c r="J37" s="484"/>
      <c r="K37" s="189" t="s">
        <v>752</v>
      </c>
      <c r="L37" s="224">
        <v>218</v>
      </c>
      <c r="M37" s="248">
        <f>E37*L37</f>
        <v>0</v>
      </c>
    </row>
    <row r="38" spans="1:14" ht="41.25" customHeight="1">
      <c r="A38" s="234"/>
      <c r="B38" s="234"/>
      <c r="C38" s="234"/>
      <c r="D38" s="234"/>
      <c r="E38" s="235"/>
      <c r="F38" s="201" t="s">
        <v>447</v>
      </c>
      <c r="G38" s="484" t="s">
        <v>753</v>
      </c>
      <c r="H38" s="484"/>
      <c r="I38" s="484"/>
      <c r="J38" s="484"/>
      <c r="K38" s="189" t="s">
        <v>752</v>
      </c>
      <c r="L38" s="224">
        <v>380</v>
      </c>
      <c r="M38" s="248">
        <f t="shared" ref="M38:M82" si="0">E38*L38</f>
        <v>0</v>
      </c>
    </row>
    <row r="39" spans="1:14" ht="41.25" customHeight="1">
      <c r="A39" s="234"/>
      <c r="B39" s="234"/>
      <c r="C39" s="234"/>
      <c r="D39" s="234"/>
      <c r="E39" s="235"/>
      <c r="F39" s="201" t="s">
        <v>448</v>
      </c>
      <c r="G39" s="499" t="s">
        <v>754</v>
      </c>
      <c r="H39" s="499"/>
      <c r="I39" s="499"/>
      <c r="J39" s="499"/>
      <c r="K39" s="189" t="s">
        <v>752</v>
      </c>
      <c r="L39" s="224">
        <v>365</v>
      </c>
      <c r="M39" s="248">
        <f t="shared" si="0"/>
        <v>0</v>
      </c>
    </row>
    <row r="40" spans="1:14" ht="41.25" customHeight="1">
      <c r="A40" s="234"/>
      <c r="B40" s="234"/>
      <c r="C40" s="234"/>
      <c r="D40" s="234"/>
      <c r="E40" s="235"/>
      <c r="F40" s="201" t="s">
        <v>701</v>
      </c>
      <c r="G40" s="484" t="s">
        <v>755</v>
      </c>
      <c r="H40" s="484"/>
      <c r="I40" s="484"/>
      <c r="J40" s="484"/>
      <c r="K40" s="189" t="s">
        <v>752</v>
      </c>
      <c r="L40" s="224">
        <v>284</v>
      </c>
      <c r="M40" s="248">
        <f t="shared" si="0"/>
        <v>0</v>
      </c>
    </row>
    <row r="41" spans="1:14" ht="41.25" customHeight="1">
      <c r="A41" s="234"/>
      <c r="B41" s="234"/>
      <c r="C41" s="234"/>
      <c r="D41" s="234"/>
      <c r="E41" s="235"/>
      <c r="F41" s="201" t="s">
        <v>449</v>
      </c>
      <c r="G41" s="484" t="s">
        <v>756</v>
      </c>
      <c r="H41" s="484"/>
      <c r="I41" s="484"/>
      <c r="J41" s="484"/>
      <c r="K41" s="189" t="s">
        <v>752</v>
      </c>
      <c r="L41" s="224">
        <v>200</v>
      </c>
      <c r="M41" s="248">
        <f t="shared" si="0"/>
        <v>0</v>
      </c>
    </row>
    <row r="42" spans="1:14" ht="41.25" customHeight="1">
      <c r="A42" s="234"/>
      <c r="B42" s="234"/>
      <c r="C42" s="234"/>
      <c r="D42" s="234"/>
      <c r="E42" s="235"/>
      <c r="F42" s="201" t="s">
        <v>450</v>
      </c>
      <c r="G42" s="484" t="s">
        <v>757</v>
      </c>
      <c r="H42" s="517"/>
      <c r="I42" s="517"/>
      <c r="J42" s="518"/>
      <c r="K42" s="189" t="s">
        <v>752</v>
      </c>
      <c r="L42" s="224">
        <v>284</v>
      </c>
      <c r="M42" s="248">
        <f t="shared" si="0"/>
        <v>0</v>
      </c>
    </row>
    <row r="43" spans="1:14" ht="41.25" customHeight="1">
      <c r="A43" s="234"/>
      <c r="B43" s="234"/>
      <c r="C43" s="234"/>
      <c r="D43" s="234"/>
      <c r="E43" s="235"/>
      <c r="F43" s="201" t="s">
        <v>451</v>
      </c>
      <c r="G43" s="484" t="s">
        <v>758</v>
      </c>
      <c r="H43" s="517"/>
      <c r="I43" s="517"/>
      <c r="J43" s="518"/>
      <c r="K43" s="189" t="s">
        <v>752</v>
      </c>
      <c r="L43" s="224">
        <v>235</v>
      </c>
      <c r="M43" s="248">
        <f t="shared" si="0"/>
        <v>0</v>
      </c>
    </row>
    <row r="44" spans="1:14" ht="54.75" customHeight="1">
      <c r="A44" s="234"/>
      <c r="B44" s="234"/>
      <c r="C44" s="234"/>
      <c r="D44" s="234"/>
      <c r="E44" s="235"/>
      <c r="F44" s="201" t="s">
        <v>702</v>
      </c>
      <c r="G44" s="490" t="s">
        <v>921</v>
      </c>
      <c r="H44" s="490"/>
      <c r="I44" s="490"/>
      <c r="J44" s="490"/>
      <c r="K44" s="189" t="s">
        <v>752</v>
      </c>
      <c r="L44" s="224">
        <v>322</v>
      </c>
      <c r="M44" s="248">
        <f t="shared" si="0"/>
        <v>0</v>
      </c>
    </row>
    <row r="45" spans="1:14" ht="73.5" customHeight="1">
      <c r="A45" s="234"/>
      <c r="B45" s="234"/>
      <c r="C45" s="234"/>
      <c r="D45" s="234"/>
      <c r="E45" s="235"/>
      <c r="F45" s="201" t="s">
        <v>452</v>
      </c>
      <c r="G45" s="484" t="s">
        <v>904</v>
      </c>
      <c r="H45" s="484"/>
      <c r="I45" s="484"/>
      <c r="J45" s="484"/>
      <c r="K45" s="189" t="s">
        <v>848</v>
      </c>
      <c r="L45" s="224">
        <v>1228</v>
      </c>
      <c r="M45" s="248">
        <f t="shared" si="0"/>
        <v>0</v>
      </c>
    </row>
    <row r="46" spans="1:14" ht="73.5" customHeight="1">
      <c r="A46" s="234"/>
      <c r="B46" s="234"/>
      <c r="C46" s="234"/>
      <c r="D46" s="234"/>
      <c r="E46" s="235"/>
      <c r="F46" s="201" t="s">
        <v>453</v>
      </c>
      <c r="G46" s="484" t="s">
        <v>905</v>
      </c>
      <c r="H46" s="484"/>
      <c r="I46" s="484"/>
      <c r="J46" s="484"/>
      <c r="K46" s="189" t="s">
        <v>848</v>
      </c>
      <c r="L46" s="224">
        <v>1485</v>
      </c>
      <c r="M46" s="249">
        <f t="shared" si="0"/>
        <v>0</v>
      </c>
    </row>
    <row r="47" spans="1:14" ht="75" customHeight="1">
      <c r="A47" s="234"/>
      <c r="B47" s="234"/>
      <c r="C47" s="234"/>
      <c r="D47" s="234"/>
      <c r="E47" s="235"/>
      <c r="F47" s="202" t="s">
        <v>454</v>
      </c>
      <c r="G47" s="484" t="s">
        <v>906</v>
      </c>
      <c r="H47" s="484"/>
      <c r="I47" s="484"/>
      <c r="J47" s="484"/>
      <c r="K47" s="189" t="s">
        <v>848</v>
      </c>
      <c r="L47" s="226">
        <v>122.5</v>
      </c>
      <c r="M47" s="248">
        <f t="shared" si="0"/>
        <v>0</v>
      </c>
    </row>
    <row r="48" spans="1:14" ht="75.75" customHeight="1">
      <c r="A48" s="234"/>
      <c r="B48" s="234"/>
      <c r="C48" s="234"/>
      <c r="D48" s="234"/>
      <c r="E48" s="235"/>
      <c r="F48" s="202" t="s">
        <v>455</v>
      </c>
      <c r="G48" s="484" t="s">
        <v>907</v>
      </c>
      <c r="H48" s="484"/>
      <c r="I48" s="484"/>
      <c r="J48" s="484"/>
      <c r="K48" s="189" t="s">
        <v>848</v>
      </c>
      <c r="L48" s="226">
        <v>148.5</v>
      </c>
      <c r="M48" s="248">
        <f t="shared" si="0"/>
        <v>0</v>
      </c>
    </row>
    <row r="49" spans="1:13" ht="63.75" customHeight="1">
      <c r="A49" s="234"/>
      <c r="B49" s="234"/>
      <c r="C49" s="234"/>
      <c r="D49" s="234"/>
      <c r="E49" s="235"/>
      <c r="F49" s="201" t="s">
        <v>456</v>
      </c>
      <c r="G49" s="484" t="s">
        <v>908</v>
      </c>
      <c r="H49" s="484"/>
      <c r="I49" s="484"/>
      <c r="J49" s="484"/>
      <c r="K49" s="189" t="s">
        <v>848</v>
      </c>
      <c r="L49" s="224">
        <v>677</v>
      </c>
      <c r="M49" s="248">
        <f t="shared" si="0"/>
        <v>0</v>
      </c>
    </row>
    <row r="50" spans="1:13" ht="54" customHeight="1">
      <c r="A50" s="234"/>
      <c r="B50" s="234"/>
      <c r="C50" s="234"/>
      <c r="D50" s="234"/>
      <c r="E50" s="235"/>
      <c r="F50" s="201" t="s">
        <v>457</v>
      </c>
      <c r="G50" s="484" t="s">
        <v>909</v>
      </c>
      <c r="H50" s="484"/>
      <c r="I50" s="484"/>
      <c r="J50" s="484"/>
      <c r="K50" s="189" t="s">
        <v>848</v>
      </c>
      <c r="L50" s="224">
        <v>2050</v>
      </c>
      <c r="M50" s="248">
        <f t="shared" si="0"/>
        <v>0</v>
      </c>
    </row>
    <row r="51" spans="1:13" ht="33" customHeight="1">
      <c r="A51" s="234"/>
      <c r="B51" s="234"/>
      <c r="C51" s="234"/>
      <c r="D51" s="234"/>
      <c r="E51" s="235"/>
      <c r="F51" s="201" t="s">
        <v>458</v>
      </c>
      <c r="G51" s="484" t="s">
        <v>402</v>
      </c>
      <c r="H51" s="517"/>
      <c r="I51" s="517"/>
      <c r="J51" s="518"/>
      <c r="K51" s="189" t="s">
        <v>848</v>
      </c>
      <c r="L51" s="224">
        <v>88</v>
      </c>
      <c r="M51" s="248">
        <f t="shared" si="0"/>
        <v>0</v>
      </c>
    </row>
    <row r="52" spans="1:13" ht="40.5" customHeight="1">
      <c r="A52" s="234"/>
      <c r="B52" s="234"/>
      <c r="C52" s="234"/>
      <c r="D52" s="234"/>
      <c r="E52" s="235"/>
      <c r="F52" s="201" t="s">
        <v>459</v>
      </c>
      <c r="G52" s="493" t="s">
        <v>879</v>
      </c>
      <c r="H52" s="517"/>
      <c r="I52" s="517"/>
      <c r="J52" s="518"/>
      <c r="K52" s="189" t="s">
        <v>752</v>
      </c>
      <c r="L52" s="224">
        <v>46</v>
      </c>
      <c r="M52" s="248">
        <f t="shared" si="0"/>
        <v>0</v>
      </c>
    </row>
    <row r="53" spans="1:13" ht="40.5" customHeight="1">
      <c r="A53" s="234"/>
      <c r="B53" s="234"/>
      <c r="C53" s="234"/>
      <c r="D53" s="234"/>
      <c r="E53" s="235"/>
      <c r="F53" s="201" t="s">
        <v>460</v>
      </c>
      <c r="G53" s="484" t="s">
        <v>922</v>
      </c>
      <c r="H53" s="484"/>
      <c r="I53" s="484"/>
      <c r="J53" s="484"/>
      <c r="K53" s="189" t="s">
        <v>752</v>
      </c>
      <c r="L53" s="224">
        <v>46</v>
      </c>
      <c r="M53" s="248">
        <f t="shared" si="0"/>
        <v>0</v>
      </c>
    </row>
    <row r="54" spans="1:13" ht="40.5" customHeight="1">
      <c r="A54" s="234"/>
      <c r="B54" s="234"/>
      <c r="C54" s="234"/>
      <c r="D54" s="234"/>
      <c r="E54" s="235"/>
      <c r="F54" s="201" t="s">
        <v>461</v>
      </c>
      <c r="G54" s="493" t="s">
        <v>880</v>
      </c>
      <c r="H54" s="517"/>
      <c r="I54" s="517"/>
      <c r="J54" s="518"/>
      <c r="K54" s="189" t="s">
        <v>752</v>
      </c>
      <c r="L54" s="224">
        <v>46</v>
      </c>
      <c r="M54" s="248">
        <f>E54*L54</f>
        <v>0</v>
      </c>
    </row>
    <row r="55" spans="1:13" ht="40.5" customHeight="1">
      <c r="A55" s="234"/>
      <c r="B55" s="234"/>
      <c r="C55" s="234"/>
      <c r="D55" s="234"/>
      <c r="E55" s="235"/>
      <c r="F55" s="201" t="s">
        <v>462</v>
      </c>
      <c r="G55" s="493" t="s">
        <v>881</v>
      </c>
      <c r="H55" s="517"/>
      <c r="I55" s="517"/>
      <c r="J55" s="518"/>
      <c r="K55" s="189" t="s">
        <v>752</v>
      </c>
      <c r="L55" s="224">
        <v>46</v>
      </c>
      <c r="M55" s="248">
        <f t="shared" si="0"/>
        <v>0</v>
      </c>
    </row>
    <row r="56" spans="1:13" ht="40.5" customHeight="1">
      <c r="A56" s="234"/>
      <c r="B56" s="234"/>
      <c r="C56" s="234"/>
      <c r="D56" s="234"/>
      <c r="E56" s="235"/>
      <c r="F56" s="201" t="s">
        <v>463</v>
      </c>
      <c r="G56" s="493" t="s">
        <v>882</v>
      </c>
      <c r="H56" s="517"/>
      <c r="I56" s="517"/>
      <c r="J56" s="518"/>
      <c r="K56" s="189" t="s">
        <v>752</v>
      </c>
      <c r="L56" s="224">
        <v>46</v>
      </c>
      <c r="M56" s="248">
        <f t="shared" si="0"/>
        <v>0</v>
      </c>
    </row>
    <row r="57" spans="1:13" ht="40.5" customHeight="1">
      <c r="A57" s="234"/>
      <c r="B57" s="234"/>
      <c r="C57" s="234"/>
      <c r="D57" s="234"/>
      <c r="E57" s="235"/>
      <c r="F57" s="201" t="s">
        <v>464</v>
      </c>
      <c r="G57" s="493" t="s">
        <v>883</v>
      </c>
      <c r="H57" s="517"/>
      <c r="I57" s="517"/>
      <c r="J57" s="518"/>
      <c r="K57" s="189" t="s">
        <v>752</v>
      </c>
      <c r="L57" s="224">
        <v>46</v>
      </c>
      <c r="M57" s="248">
        <f t="shared" si="0"/>
        <v>0</v>
      </c>
    </row>
    <row r="58" spans="1:13" ht="40.5" customHeight="1">
      <c r="A58" s="234"/>
      <c r="B58" s="234"/>
      <c r="C58" s="234"/>
      <c r="D58" s="234"/>
      <c r="E58" s="235"/>
      <c r="F58" s="201" t="s">
        <v>465</v>
      </c>
      <c r="G58" s="493" t="s">
        <v>884</v>
      </c>
      <c r="H58" s="517"/>
      <c r="I58" s="517"/>
      <c r="J58" s="518"/>
      <c r="K58" s="189" t="s">
        <v>752</v>
      </c>
      <c r="L58" s="224">
        <v>46</v>
      </c>
      <c r="M58" s="248">
        <f t="shared" si="0"/>
        <v>0</v>
      </c>
    </row>
    <row r="59" spans="1:13" ht="40.5" customHeight="1">
      <c r="A59" s="234"/>
      <c r="B59" s="234"/>
      <c r="C59" s="234"/>
      <c r="D59" s="234"/>
      <c r="E59" s="235"/>
      <c r="F59" s="201" t="s">
        <v>466</v>
      </c>
      <c r="G59" s="493" t="s">
        <v>885</v>
      </c>
      <c r="H59" s="517"/>
      <c r="I59" s="517"/>
      <c r="J59" s="518"/>
      <c r="K59" s="189" t="s">
        <v>752</v>
      </c>
      <c r="L59" s="224">
        <v>46</v>
      </c>
      <c r="M59" s="248">
        <f t="shared" si="0"/>
        <v>0</v>
      </c>
    </row>
    <row r="60" spans="1:13" ht="40.5" customHeight="1">
      <c r="A60" s="234"/>
      <c r="B60" s="234"/>
      <c r="C60" s="234"/>
      <c r="D60" s="234"/>
      <c r="E60" s="235"/>
      <c r="F60" s="201" t="s">
        <v>468</v>
      </c>
      <c r="G60" s="493" t="s">
        <v>886</v>
      </c>
      <c r="H60" s="517"/>
      <c r="I60" s="517"/>
      <c r="J60" s="518"/>
      <c r="K60" s="189" t="s">
        <v>848</v>
      </c>
      <c r="L60" s="224">
        <v>874</v>
      </c>
      <c r="M60" s="248">
        <f t="shared" si="0"/>
        <v>0</v>
      </c>
    </row>
    <row r="61" spans="1:13" ht="45" customHeight="1">
      <c r="A61" s="234"/>
      <c r="B61" s="234"/>
      <c r="C61" s="234"/>
      <c r="D61" s="234"/>
      <c r="E61" s="235"/>
      <c r="F61" s="201" t="s">
        <v>469</v>
      </c>
      <c r="G61" s="484" t="s">
        <v>887</v>
      </c>
      <c r="H61" s="484"/>
      <c r="I61" s="484"/>
      <c r="J61" s="484"/>
      <c r="K61" s="189" t="s">
        <v>848</v>
      </c>
      <c r="L61" s="224">
        <v>46</v>
      </c>
      <c r="M61" s="248">
        <f t="shared" si="0"/>
        <v>0</v>
      </c>
    </row>
    <row r="62" spans="1:13" ht="40.5" customHeight="1">
      <c r="A62" s="234"/>
      <c r="B62" s="234"/>
      <c r="C62" s="234"/>
      <c r="D62" s="234"/>
      <c r="E62" s="235"/>
      <c r="F62" s="201" t="s">
        <v>470</v>
      </c>
      <c r="G62" s="484" t="s">
        <v>888</v>
      </c>
      <c r="H62" s="484"/>
      <c r="I62" s="484"/>
      <c r="J62" s="484"/>
      <c r="K62" s="189" t="s">
        <v>848</v>
      </c>
      <c r="L62" s="224">
        <v>46</v>
      </c>
      <c r="M62" s="248">
        <f t="shared" si="0"/>
        <v>0</v>
      </c>
    </row>
    <row r="63" spans="1:13" ht="40.5" customHeight="1">
      <c r="A63" s="234"/>
      <c r="B63" s="234"/>
      <c r="C63" s="234"/>
      <c r="D63" s="234"/>
      <c r="E63" s="235"/>
      <c r="F63" s="201" t="s">
        <v>471</v>
      </c>
      <c r="G63" s="484" t="s">
        <v>889</v>
      </c>
      <c r="H63" s="484"/>
      <c r="I63" s="484"/>
      <c r="J63" s="484"/>
      <c r="K63" s="189" t="s">
        <v>752</v>
      </c>
      <c r="L63" s="224">
        <v>300</v>
      </c>
      <c r="M63" s="248">
        <f t="shared" si="0"/>
        <v>0</v>
      </c>
    </row>
    <row r="64" spans="1:13" ht="56.25" customHeight="1">
      <c r="A64" s="234"/>
      <c r="B64" s="234"/>
      <c r="C64" s="234"/>
      <c r="D64" s="234"/>
      <c r="E64" s="235"/>
      <c r="F64" s="201" t="s">
        <v>472</v>
      </c>
      <c r="G64" s="484" t="s">
        <v>890</v>
      </c>
      <c r="H64" s="484"/>
      <c r="I64" s="484"/>
      <c r="J64" s="484"/>
      <c r="K64" s="189" t="s">
        <v>752</v>
      </c>
      <c r="L64" s="224">
        <v>427</v>
      </c>
      <c r="M64" s="248">
        <f t="shared" si="0"/>
        <v>0</v>
      </c>
    </row>
    <row r="65" spans="1:13" ht="54.75" customHeight="1">
      <c r="A65" s="234"/>
      <c r="B65" s="234"/>
      <c r="C65" s="234"/>
      <c r="D65" s="234"/>
      <c r="E65" s="235"/>
      <c r="F65" s="201" t="s">
        <v>473</v>
      </c>
      <c r="G65" s="484" t="s">
        <v>891</v>
      </c>
      <c r="H65" s="484"/>
      <c r="I65" s="484"/>
      <c r="J65" s="484"/>
      <c r="K65" s="189" t="s">
        <v>752</v>
      </c>
      <c r="L65" s="224">
        <v>403</v>
      </c>
      <c r="M65" s="248">
        <f t="shared" si="0"/>
        <v>0</v>
      </c>
    </row>
    <row r="66" spans="1:13" ht="53.25" customHeight="1">
      <c r="A66" s="234"/>
      <c r="B66" s="234"/>
      <c r="C66" s="234"/>
      <c r="D66" s="234"/>
      <c r="E66" s="235"/>
      <c r="F66" s="201" t="s">
        <v>474</v>
      </c>
      <c r="G66" s="484" t="s">
        <v>892</v>
      </c>
      <c r="H66" s="484"/>
      <c r="I66" s="484"/>
      <c r="J66" s="484"/>
      <c r="K66" s="189" t="s">
        <v>752</v>
      </c>
      <c r="L66" s="224">
        <v>808</v>
      </c>
      <c r="M66" s="248">
        <f t="shared" si="0"/>
        <v>0</v>
      </c>
    </row>
    <row r="67" spans="1:13" ht="60" customHeight="1">
      <c r="A67" s="234"/>
      <c r="B67" s="234"/>
      <c r="C67" s="234"/>
      <c r="D67" s="234"/>
      <c r="E67" s="235"/>
      <c r="F67" s="201" t="s">
        <v>475</v>
      </c>
      <c r="G67" s="484" t="s">
        <v>893</v>
      </c>
      <c r="H67" s="492"/>
      <c r="I67" s="492"/>
      <c r="J67" s="492"/>
      <c r="K67" s="189" t="s">
        <v>752</v>
      </c>
      <c r="L67" s="224">
        <v>191</v>
      </c>
      <c r="M67" s="248">
        <f t="shared" si="0"/>
        <v>0</v>
      </c>
    </row>
    <row r="68" spans="1:13" ht="54.75" customHeight="1">
      <c r="A68" s="234"/>
      <c r="B68" s="234"/>
      <c r="C68" s="234"/>
      <c r="D68" s="234"/>
      <c r="E68" s="235"/>
      <c r="F68" s="201" t="s">
        <v>476</v>
      </c>
      <c r="G68" s="484" t="s">
        <v>894</v>
      </c>
      <c r="H68" s="484"/>
      <c r="I68" s="484"/>
      <c r="J68" s="484"/>
      <c r="K68" s="189" t="s">
        <v>848</v>
      </c>
      <c r="L68" s="224">
        <v>117</v>
      </c>
      <c r="M68" s="248">
        <f>E68*L68</f>
        <v>0</v>
      </c>
    </row>
    <row r="69" spans="1:13" ht="34.5" customHeight="1">
      <c r="A69" s="234"/>
      <c r="B69" s="234"/>
      <c r="C69" s="234"/>
      <c r="D69" s="234"/>
      <c r="E69" s="235"/>
      <c r="F69" s="201" t="s">
        <v>477</v>
      </c>
      <c r="G69" s="484" t="s">
        <v>895</v>
      </c>
      <c r="H69" s="484"/>
      <c r="I69" s="484"/>
      <c r="J69" s="484"/>
      <c r="K69" s="189" t="s">
        <v>848</v>
      </c>
      <c r="L69" s="224">
        <v>153</v>
      </c>
      <c r="M69" s="248">
        <f t="shared" si="0"/>
        <v>0</v>
      </c>
    </row>
    <row r="70" spans="1:13" ht="39.75" customHeight="1">
      <c r="A70" s="234"/>
      <c r="B70" s="234"/>
      <c r="C70" s="234"/>
      <c r="D70" s="234"/>
      <c r="E70" s="235"/>
      <c r="F70" s="201" t="s">
        <v>478</v>
      </c>
      <c r="G70" s="484" t="s">
        <v>896</v>
      </c>
      <c r="H70" s="484"/>
      <c r="I70" s="484"/>
      <c r="J70" s="484"/>
      <c r="K70" s="189" t="s">
        <v>848</v>
      </c>
      <c r="L70" s="224">
        <v>177</v>
      </c>
      <c r="M70" s="248">
        <f t="shared" si="0"/>
        <v>0</v>
      </c>
    </row>
    <row r="71" spans="1:13" ht="75" customHeight="1">
      <c r="A71" s="234"/>
      <c r="B71" s="234"/>
      <c r="C71" s="234"/>
      <c r="D71" s="234"/>
      <c r="E71" s="235"/>
      <c r="F71" s="201" t="s">
        <v>479</v>
      </c>
      <c r="G71" s="484" t="s">
        <v>897</v>
      </c>
      <c r="H71" s="484"/>
      <c r="I71" s="484"/>
      <c r="J71" s="484"/>
      <c r="K71" s="189" t="s">
        <v>848</v>
      </c>
      <c r="L71" s="224">
        <v>285</v>
      </c>
      <c r="M71" s="248">
        <f t="shared" si="0"/>
        <v>0</v>
      </c>
    </row>
    <row r="72" spans="1:13" ht="74.25" customHeight="1">
      <c r="A72" s="234"/>
      <c r="B72" s="234"/>
      <c r="C72" s="234"/>
      <c r="D72" s="234"/>
      <c r="E72" s="235"/>
      <c r="F72" s="201" t="s">
        <v>480</v>
      </c>
      <c r="G72" s="484" t="s">
        <v>898</v>
      </c>
      <c r="H72" s="484"/>
      <c r="I72" s="484"/>
      <c r="J72" s="484"/>
      <c r="K72" s="189" t="s">
        <v>848</v>
      </c>
      <c r="L72" s="224">
        <v>416</v>
      </c>
      <c r="M72" s="248">
        <f t="shared" si="0"/>
        <v>0</v>
      </c>
    </row>
    <row r="73" spans="1:13" ht="85.5" customHeight="1">
      <c r="A73" s="234"/>
      <c r="B73" s="234"/>
      <c r="C73" s="234"/>
      <c r="D73" s="234"/>
      <c r="E73" s="235"/>
      <c r="F73" s="201" t="s">
        <v>481</v>
      </c>
      <c r="G73" s="484" t="s">
        <v>899</v>
      </c>
      <c r="H73" s="484"/>
      <c r="I73" s="484"/>
      <c r="J73" s="484"/>
      <c r="K73" s="189" t="s">
        <v>848</v>
      </c>
      <c r="L73" s="224">
        <v>575</v>
      </c>
      <c r="M73" s="248">
        <f t="shared" si="0"/>
        <v>0</v>
      </c>
    </row>
    <row r="74" spans="1:13" ht="57" customHeight="1">
      <c r="A74" s="234"/>
      <c r="B74" s="234"/>
      <c r="C74" s="234"/>
      <c r="D74" s="234"/>
      <c r="E74" s="235"/>
      <c r="F74" s="201" t="s">
        <v>483</v>
      </c>
      <c r="G74" s="490" t="s">
        <v>923</v>
      </c>
      <c r="H74" s="490"/>
      <c r="I74" s="490"/>
      <c r="J74" s="490"/>
      <c r="K74" s="189" t="s">
        <v>848</v>
      </c>
      <c r="L74" s="224">
        <v>2894</v>
      </c>
      <c r="M74" s="248">
        <f t="shared" si="0"/>
        <v>0</v>
      </c>
    </row>
    <row r="75" spans="1:13" ht="48.75" customHeight="1">
      <c r="A75" s="234"/>
      <c r="B75" s="234"/>
      <c r="C75" s="234"/>
      <c r="D75" s="234"/>
      <c r="E75" s="235"/>
      <c r="F75" s="201" t="s">
        <v>484</v>
      </c>
      <c r="G75" s="490" t="s">
        <v>966</v>
      </c>
      <c r="H75" s="490"/>
      <c r="I75" s="490"/>
      <c r="J75" s="490"/>
      <c r="K75" s="189" t="s">
        <v>848</v>
      </c>
      <c r="L75" s="224">
        <v>250</v>
      </c>
      <c r="M75" s="248">
        <f t="shared" si="0"/>
        <v>0</v>
      </c>
    </row>
    <row r="76" spans="1:13" ht="42" customHeight="1">
      <c r="A76" s="234"/>
      <c r="B76" s="234"/>
      <c r="C76" s="234"/>
      <c r="D76" s="234"/>
      <c r="E76" s="235"/>
      <c r="F76" s="201" t="s">
        <v>485</v>
      </c>
      <c r="G76" s="490" t="s">
        <v>967</v>
      </c>
      <c r="H76" s="490"/>
      <c r="I76" s="490"/>
      <c r="J76" s="490"/>
      <c r="K76" s="189" t="s">
        <v>848</v>
      </c>
      <c r="L76" s="224">
        <v>310</v>
      </c>
      <c r="M76" s="248">
        <f t="shared" si="0"/>
        <v>0</v>
      </c>
    </row>
    <row r="77" spans="1:13" ht="71.25" customHeight="1">
      <c r="A77" s="234"/>
      <c r="B77" s="234"/>
      <c r="C77" s="234"/>
      <c r="D77" s="234"/>
      <c r="E77" s="235"/>
      <c r="F77" s="201" t="s">
        <v>486</v>
      </c>
      <c r="G77" s="490" t="s">
        <v>900</v>
      </c>
      <c r="H77" s="490"/>
      <c r="I77" s="490"/>
      <c r="J77" s="490"/>
      <c r="K77" s="189" t="s">
        <v>848</v>
      </c>
      <c r="L77" s="224">
        <v>260</v>
      </c>
      <c r="M77" s="248">
        <f>E77*L77</f>
        <v>0</v>
      </c>
    </row>
    <row r="78" spans="1:13" ht="81" customHeight="1">
      <c r="A78" s="234"/>
      <c r="B78" s="234"/>
      <c r="C78" s="234"/>
      <c r="D78" s="234"/>
      <c r="E78" s="235"/>
      <c r="F78" s="201" t="s">
        <v>487</v>
      </c>
      <c r="G78" s="490" t="s">
        <v>968</v>
      </c>
      <c r="H78" s="490"/>
      <c r="I78" s="490"/>
      <c r="J78" s="490"/>
      <c r="K78" s="189" t="s">
        <v>848</v>
      </c>
      <c r="L78" s="224">
        <v>345</v>
      </c>
      <c r="M78" s="248">
        <f t="shared" si="0"/>
        <v>0</v>
      </c>
    </row>
    <row r="79" spans="1:13" ht="81" customHeight="1">
      <c r="A79" s="234"/>
      <c r="B79" s="234"/>
      <c r="C79" s="234"/>
      <c r="D79" s="234"/>
      <c r="E79" s="235"/>
      <c r="F79" s="201" t="s">
        <v>488</v>
      </c>
      <c r="G79" s="490" t="s">
        <v>903</v>
      </c>
      <c r="H79" s="490"/>
      <c r="I79" s="490"/>
      <c r="J79" s="490"/>
      <c r="K79" s="189" t="s">
        <v>848</v>
      </c>
      <c r="L79" s="224">
        <v>405</v>
      </c>
      <c r="M79" s="248">
        <f t="shared" si="0"/>
        <v>0</v>
      </c>
    </row>
    <row r="80" spans="1:13" ht="89.25" customHeight="1">
      <c r="A80" s="234"/>
      <c r="B80" s="234"/>
      <c r="C80" s="234"/>
      <c r="D80" s="234"/>
      <c r="E80" s="235"/>
      <c r="F80" s="201" t="s">
        <v>489</v>
      </c>
      <c r="G80" s="490" t="s">
        <v>924</v>
      </c>
      <c r="H80" s="490"/>
      <c r="I80" s="490"/>
      <c r="J80" s="490"/>
      <c r="K80" s="189" t="s">
        <v>848</v>
      </c>
      <c r="L80" s="224">
        <v>468</v>
      </c>
      <c r="M80" s="248">
        <f t="shared" si="0"/>
        <v>0</v>
      </c>
    </row>
    <row r="81" spans="1:15" ht="66" customHeight="1">
      <c r="A81" s="234"/>
      <c r="B81" s="234"/>
      <c r="C81" s="234"/>
      <c r="D81" s="234"/>
      <c r="E81" s="235"/>
      <c r="F81" s="201" t="s">
        <v>490</v>
      </c>
      <c r="G81" s="490" t="s">
        <v>901</v>
      </c>
      <c r="H81" s="490"/>
      <c r="I81" s="490"/>
      <c r="J81" s="490"/>
      <c r="K81" s="189" t="s">
        <v>848</v>
      </c>
      <c r="L81" s="224">
        <v>175</v>
      </c>
      <c r="M81" s="248">
        <f>E81*L81</f>
        <v>0</v>
      </c>
    </row>
    <row r="82" spans="1:15" ht="55.5" customHeight="1">
      <c r="A82" s="234"/>
      <c r="B82" s="234"/>
      <c r="C82" s="234"/>
      <c r="D82" s="234"/>
      <c r="E82" s="235"/>
      <c r="F82" s="201" t="s">
        <v>491</v>
      </c>
      <c r="G82" s="484" t="s">
        <v>902</v>
      </c>
      <c r="H82" s="484"/>
      <c r="I82" s="484"/>
      <c r="J82" s="484"/>
      <c r="K82" s="189" t="s">
        <v>848</v>
      </c>
      <c r="L82" s="224">
        <v>619</v>
      </c>
      <c r="M82" s="248">
        <f t="shared" si="0"/>
        <v>0</v>
      </c>
    </row>
    <row r="83" spans="1:15" ht="20.25" customHeight="1" thickBot="1">
      <c r="A83" s="560" t="s">
        <v>355</v>
      </c>
      <c r="B83" s="561"/>
      <c r="C83" s="561"/>
      <c r="D83" s="561"/>
      <c r="E83" s="561"/>
      <c r="F83" s="561"/>
      <c r="G83" s="561"/>
      <c r="H83" s="561"/>
      <c r="I83" s="561"/>
      <c r="J83" s="561"/>
      <c r="K83" s="561"/>
      <c r="L83" s="561"/>
      <c r="M83" s="562"/>
    </row>
    <row r="84" spans="1:15" ht="21" customHeight="1">
      <c r="A84" s="563" t="s">
        <v>768</v>
      </c>
      <c r="B84" s="501"/>
      <c r="C84" s="501"/>
      <c r="D84" s="501"/>
      <c r="E84" s="501"/>
      <c r="F84" s="501"/>
      <c r="G84" s="501"/>
      <c r="H84" s="501"/>
      <c r="I84" s="501"/>
      <c r="J84" s="501"/>
      <c r="K84" s="501"/>
      <c r="L84" s="501"/>
      <c r="M84" s="502"/>
    </row>
    <row r="85" spans="1:15" ht="32.25" customHeight="1">
      <c r="A85" s="234"/>
      <c r="B85" s="234"/>
      <c r="C85" s="234"/>
      <c r="D85" s="234"/>
      <c r="E85" s="235"/>
      <c r="F85" s="201" t="s">
        <v>492</v>
      </c>
      <c r="G85" s="660" t="s">
        <v>595</v>
      </c>
      <c r="H85" s="660"/>
      <c r="I85" s="660"/>
      <c r="J85" s="660"/>
      <c r="K85" s="189" t="s">
        <v>760</v>
      </c>
      <c r="L85" s="224">
        <v>344</v>
      </c>
      <c r="M85" s="250">
        <f>L85*E85</f>
        <v>0</v>
      </c>
      <c r="O85" s="271"/>
    </row>
    <row r="86" spans="1:15" ht="32.25" customHeight="1">
      <c r="A86" s="234"/>
      <c r="B86" s="234"/>
      <c r="C86" s="234"/>
      <c r="D86" s="234"/>
      <c r="E86" s="235"/>
      <c r="F86" s="201" t="s">
        <v>493</v>
      </c>
      <c r="G86" s="485" t="s">
        <v>766</v>
      </c>
      <c r="H86" s="661"/>
      <c r="I86" s="661"/>
      <c r="J86" s="661"/>
      <c r="K86" s="189" t="s">
        <v>760</v>
      </c>
      <c r="L86" s="224">
        <v>2131</v>
      </c>
      <c r="M86" s="250">
        <f>L86*E86</f>
        <v>0</v>
      </c>
      <c r="O86" s="271"/>
    </row>
    <row r="87" spans="1:15" ht="32.25" customHeight="1">
      <c r="A87" s="234"/>
      <c r="B87" s="234"/>
      <c r="C87" s="234"/>
      <c r="D87" s="234"/>
      <c r="E87" s="235"/>
      <c r="F87" s="201" t="s">
        <v>494</v>
      </c>
      <c r="G87" s="485" t="s">
        <v>767</v>
      </c>
      <c r="H87" s="661"/>
      <c r="I87" s="661"/>
      <c r="J87" s="661"/>
      <c r="K87" s="189" t="s">
        <v>760</v>
      </c>
      <c r="L87" s="224">
        <v>1902</v>
      </c>
      <c r="M87" s="250">
        <f>L87*E87</f>
        <v>0</v>
      </c>
      <c r="O87" s="271"/>
    </row>
    <row r="88" spans="1:15" ht="20.25" customHeight="1">
      <c r="A88" s="496" t="s">
        <v>357</v>
      </c>
      <c r="B88" s="497"/>
      <c r="C88" s="497"/>
      <c r="D88" s="497"/>
      <c r="E88" s="497"/>
      <c r="F88" s="497"/>
      <c r="G88" s="497"/>
      <c r="H88" s="497"/>
      <c r="I88" s="497"/>
      <c r="J88" s="497"/>
      <c r="K88" s="497"/>
      <c r="L88" s="497"/>
      <c r="M88" s="498"/>
      <c r="O88" s="271"/>
    </row>
    <row r="89" spans="1:15" ht="33" customHeight="1">
      <c r="A89" s="234"/>
      <c r="B89" s="234"/>
      <c r="C89" s="234"/>
      <c r="D89" s="234"/>
      <c r="E89" s="235"/>
      <c r="F89" s="201" t="s">
        <v>495</v>
      </c>
      <c r="G89" s="484" t="s">
        <v>769</v>
      </c>
      <c r="H89" s="484"/>
      <c r="I89" s="484"/>
      <c r="J89" s="484"/>
      <c r="K89" s="189" t="s">
        <v>760</v>
      </c>
      <c r="L89" s="224">
        <v>671</v>
      </c>
      <c r="M89" s="250">
        <f t="shared" ref="M89:M98" si="1">L89*E89</f>
        <v>0</v>
      </c>
      <c r="O89" s="271"/>
    </row>
    <row r="90" spans="1:15" ht="33" customHeight="1">
      <c r="A90" s="234"/>
      <c r="B90" s="234"/>
      <c r="C90" s="234"/>
      <c r="D90" s="234"/>
      <c r="E90" s="235"/>
      <c r="F90" s="201" t="s">
        <v>496</v>
      </c>
      <c r="G90" s="484" t="s">
        <v>770</v>
      </c>
      <c r="H90" s="491"/>
      <c r="I90" s="491"/>
      <c r="J90" s="491"/>
      <c r="K90" s="189" t="s">
        <v>760</v>
      </c>
      <c r="L90" s="224">
        <v>402</v>
      </c>
      <c r="M90" s="250">
        <f t="shared" si="1"/>
        <v>0</v>
      </c>
      <c r="O90" s="271"/>
    </row>
    <row r="91" spans="1:15" ht="33" customHeight="1">
      <c r="A91" s="234"/>
      <c r="B91" s="234"/>
      <c r="C91" s="234"/>
      <c r="D91" s="234"/>
      <c r="E91" s="235"/>
      <c r="F91" s="201" t="s">
        <v>497</v>
      </c>
      <c r="G91" s="484" t="s">
        <v>771</v>
      </c>
      <c r="H91" s="484"/>
      <c r="I91" s="484"/>
      <c r="J91" s="484"/>
      <c r="K91" s="189" t="s">
        <v>760</v>
      </c>
      <c r="L91" s="224">
        <v>838</v>
      </c>
      <c r="M91" s="250">
        <f t="shared" si="1"/>
        <v>0</v>
      </c>
      <c r="O91" s="271"/>
    </row>
    <row r="92" spans="1:15" ht="33" customHeight="1">
      <c r="A92" s="234"/>
      <c r="B92" s="234"/>
      <c r="C92" s="234"/>
      <c r="D92" s="234"/>
      <c r="E92" s="235"/>
      <c r="F92" s="201" t="s">
        <v>498</v>
      </c>
      <c r="G92" s="484" t="s">
        <v>772</v>
      </c>
      <c r="H92" s="491"/>
      <c r="I92" s="491"/>
      <c r="J92" s="491"/>
      <c r="K92" s="189" t="s">
        <v>760</v>
      </c>
      <c r="L92" s="224">
        <v>875</v>
      </c>
      <c r="M92" s="250">
        <f t="shared" si="1"/>
        <v>0</v>
      </c>
      <c r="O92" s="271"/>
    </row>
    <row r="93" spans="1:15" ht="33" customHeight="1">
      <c r="A93" s="234"/>
      <c r="B93" s="234"/>
      <c r="C93" s="234"/>
      <c r="D93" s="234"/>
      <c r="E93" s="235"/>
      <c r="F93" s="201" t="s">
        <v>499</v>
      </c>
      <c r="G93" s="484" t="s">
        <v>773</v>
      </c>
      <c r="H93" s="484"/>
      <c r="I93" s="484"/>
      <c r="J93" s="484"/>
      <c r="K93" s="189" t="s">
        <v>760</v>
      </c>
      <c r="L93" s="224">
        <v>1134</v>
      </c>
      <c r="M93" s="250">
        <f t="shared" si="1"/>
        <v>0</v>
      </c>
      <c r="O93" s="271"/>
    </row>
    <row r="94" spans="1:15" ht="33" customHeight="1">
      <c r="A94" s="234"/>
      <c r="B94" s="234"/>
      <c r="C94" s="234"/>
      <c r="D94" s="234"/>
      <c r="E94" s="235"/>
      <c r="F94" s="201" t="s">
        <v>500</v>
      </c>
      <c r="G94" s="484" t="s">
        <v>774</v>
      </c>
      <c r="H94" s="491"/>
      <c r="I94" s="491"/>
      <c r="J94" s="491"/>
      <c r="K94" s="189" t="s">
        <v>760</v>
      </c>
      <c r="L94" s="224">
        <v>656</v>
      </c>
      <c r="M94" s="250">
        <f t="shared" si="1"/>
        <v>0</v>
      </c>
      <c r="O94" s="271"/>
    </row>
    <row r="95" spans="1:15" ht="33" customHeight="1">
      <c r="A95" s="234"/>
      <c r="B95" s="234"/>
      <c r="C95" s="234"/>
      <c r="D95" s="234"/>
      <c r="E95" s="235"/>
      <c r="F95" s="201" t="s">
        <v>501</v>
      </c>
      <c r="G95" s="484" t="s">
        <v>775</v>
      </c>
      <c r="H95" s="484"/>
      <c r="I95" s="484"/>
      <c r="J95" s="484"/>
      <c r="K95" s="189" t="s">
        <v>760</v>
      </c>
      <c r="L95" s="224">
        <v>609</v>
      </c>
      <c r="M95" s="250">
        <f t="shared" si="1"/>
        <v>0</v>
      </c>
      <c r="O95" s="271"/>
    </row>
    <row r="96" spans="1:15" ht="33" customHeight="1">
      <c r="A96" s="234"/>
      <c r="B96" s="234"/>
      <c r="C96" s="234"/>
      <c r="D96" s="234"/>
      <c r="E96" s="235"/>
      <c r="F96" s="201" t="s">
        <v>502</v>
      </c>
      <c r="G96" s="484" t="s">
        <v>776</v>
      </c>
      <c r="H96" s="491"/>
      <c r="I96" s="491"/>
      <c r="J96" s="491"/>
      <c r="K96" s="189" t="s">
        <v>760</v>
      </c>
      <c r="L96" s="224">
        <v>407</v>
      </c>
      <c r="M96" s="250">
        <f>L96*E96</f>
        <v>0</v>
      </c>
      <c r="O96" s="271"/>
    </row>
    <row r="97" spans="1:15" ht="33" customHeight="1">
      <c r="A97" s="234"/>
      <c r="B97" s="234"/>
      <c r="C97" s="234"/>
      <c r="D97" s="234"/>
      <c r="E97" s="235"/>
      <c r="F97" s="201" t="s">
        <v>503</v>
      </c>
      <c r="G97" s="484" t="s">
        <v>777</v>
      </c>
      <c r="H97" s="484"/>
      <c r="I97" s="484"/>
      <c r="J97" s="484"/>
      <c r="K97" s="189" t="s">
        <v>760</v>
      </c>
      <c r="L97" s="224">
        <v>1100</v>
      </c>
      <c r="M97" s="250">
        <f>L97*E97</f>
        <v>0</v>
      </c>
      <c r="O97" s="271"/>
    </row>
    <row r="98" spans="1:15" ht="36" customHeight="1">
      <c r="A98" s="234"/>
      <c r="B98" s="234"/>
      <c r="C98" s="234"/>
      <c r="D98" s="234"/>
      <c r="E98" s="235"/>
      <c r="F98" s="201" t="s">
        <v>504</v>
      </c>
      <c r="G98" s="484" t="s">
        <v>778</v>
      </c>
      <c r="H98" s="491"/>
      <c r="I98" s="491"/>
      <c r="J98" s="491"/>
      <c r="K98" s="189" t="s">
        <v>760</v>
      </c>
      <c r="L98" s="224">
        <v>2438</v>
      </c>
      <c r="M98" s="250">
        <f t="shared" si="1"/>
        <v>0</v>
      </c>
      <c r="O98" s="271"/>
    </row>
    <row r="99" spans="1:15" ht="20.25" customHeight="1">
      <c r="A99" s="563" t="s">
        <v>358</v>
      </c>
      <c r="B99" s="501"/>
      <c r="C99" s="501"/>
      <c r="D99" s="501"/>
      <c r="E99" s="501"/>
      <c r="F99" s="497"/>
      <c r="G99" s="497"/>
      <c r="H99" s="497"/>
      <c r="I99" s="497"/>
      <c r="J99" s="497"/>
      <c r="K99" s="497"/>
      <c r="L99" s="497"/>
      <c r="M99" s="498"/>
      <c r="O99" s="271"/>
    </row>
    <row r="100" spans="1:15" ht="32.25" customHeight="1">
      <c r="A100" s="234"/>
      <c r="B100" s="234"/>
      <c r="C100" s="234"/>
      <c r="D100" s="234"/>
      <c r="E100" s="235"/>
      <c r="F100" s="206" t="s">
        <v>505</v>
      </c>
      <c r="G100" s="511" t="s">
        <v>779</v>
      </c>
      <c r="H100" s="512"/>
      <c r="I100" s="512"/>
      <c r="J100" s="513"/>
      <c r="K100" s="189" t="s">
        <v>760</v>
      </c>
      <c r="L100" s="224">
        <v>1944</v>
      </c>
      <c r="M100" s="250">
        <f>L100*E100</f>
        <v>0</v>
      </c>
      <c r="O100" s="271"/>
    </row>
    <row r="101" spans="1:15" ht="32.25" customHeight="1">
      <c r="A101" s="234"/>
      <c r="B101" s="234"/>
      <c r="C101" s="234"/>
      <c r="D101" s="234"/>
      <c r="E101" s="235"/>
      <c r="F101" s="206" t="s">
        <v>506</v>
      </c>
      <c r="G101" s="493" t="s">
        <v>780</v>
      </c>
      <c r="H101" s="494"/>
      <c r="I101" s="494"/>
      <c r="J101" s="495"/>
      <c r="K101" s="189" t="s">
        <v>760</v>
      </c>
      <c r="L101" s="224">
        <v>621</v>
      </c>
      <c r="M101" s="250">
        <f>L101*E101</f>
        <v>0</v>
      </c>
      <c r="O101" s="271"/>
    </row>
    <row r="102" spans="1:15" ht="21" customHeight="1">
      <c r="A102" s="563" t="s">
        <v>359</v>
      </c>
      <c r="B102" s="501"/>
      <c r="C102" s="501"/>
      <c r="D102" s="501"/>
      <c r="E102" s="501"/>
      <c r="F102" s="497"/>
      <c r="G102" s="497"/>
      <c r="H102" s="497"/>
      <c r="I102" s="497"/>
      <c r="J102" s="497"/>
      <c r="K102" s="497"/>
      <c r="L102" s="497"/>
      <c r="M102" s="498"/>
      <c r="O102" s="271"/>
    </row>
    <row r="103" spans="1:15" ht="32.25" customHeight="1">
      <c r="A103" s="234"/>
      <c r="B103" s="234"/>
      <c r="C103" s="234"/>
      <c r="D103" s="234"/>
      <c r="E103" s="235"/>
      <c r="F103" s="201" t="s">
        <v>507</v>
      </c>
      <c r="G103" s="484" t="s">
        <v>781</v>
      </c>
      <c r="H103" s="491"/>
      <c r="I103" s="491"/>
      <c r="J103" s="491"/>
      <c r="K103" s="189" t="s">
        <v>760</v>
      </c>
      <c r="L103" s="224">
        <v>362</v>
      </c>
      <c r="M103" s="250">
        <f>L103*E103</f>
        <v>0</v>
      </c>
      <c r="O103" s="271"/>
    </row>
    <row r="104" spans="1:15" ht="32.25" customHeight="1">
      <c r="A104" s="234"/>
      <c r="B104" s="234"/>
      <c r="C104" s="234"/>
      <c r="D104" s="234"/>
      <c r="E104" s="235"/>
      <c r="F104" s="201" t="s">
        <v>508</v>
      </c>
      <c r="G104" s="499" t="s">
        <v>782</v>
      </c>
      <c r="H104" s="499"/>
      <c r="I104" s="499"/>
      <c r="J104" s="499"/>
      <c r="K104" s="189" t="s">
        <v>760</v>
      </c>
      <c r="L104" s="224">
        <v>608</v>
      </c>
      <c r="M104" s="250">
        <f t="shared" ref="M104:M108" si="2">L104*E104</f>
        <v>0</v>
      </c>
      <c r="O104" s="271"/>
    </row>
    <row r="105" spans="1:15" ht="32.25" customHeight="1">
      <c r="A105" s="234"/>
      <c r="B105" s="234"/>
      <c r="C105" s="234"/>
      <c r="D105" s="234"/>
      <c r="E105" s="235"/>
      <c r="F105" s="201" t="s">
        <v>509</v>
      </c>
      <c r="G105" s="484" t="s">
        <v>783</v>
      </c>
      <c r="H105" s="491"/>
      <c r="I105" s="491"/>
      <c r="J105" s="491"/>
      <c r="K105" s="189" t="s">
        <v>760</v>
      </c>
      <c r="L105" s="224">
        <v>670</v>
      </c>
      <c r="M105" s="250">
        <f t="shared" si="2"/>
        <v>0</v>
      </c>
      <c r="O105" s="271"/>
    </row>
    <row r="106" spans="1:15" ht="32.25" customHeight="1">
      <c r="A106" s="234"/>
      <c r="B106" s="234"/>
      <c r="C106" s="234"/>
      <c r="D106" s="234"/>
      <c r="E106" s="235"/>
      <c r="F106" s="201" t="s">
        <v>510</v>
      </c>
      <c r="G106" s="499" t="s">
        <v>784</v>
      </c>
      <c r="H106" s="499"/>
      <c r="I106" s="499"/>
      <c r="J106" s="499"/>
      <c r="K106" s="189" t="s">
        <v>760</v>
      </c>
      <c r="L106" s="224">
        <v>506</v>
      </c>
      <c r="M106" s="250">
        <f t="shared" si="2"/>
        <v>0</v>
      </c>
      <c r="O106" s="271"/>
    </row>
    <row r="107" spans="1:15" ht="32.25" customHeight="1">
      <c r="A107" s="234"/>
      <c r="B107" s="234"/>
      <c r="C107" s="234"/>
      <c r="D107" s="234"/>
      <c r="E107" s="235"/>
      <c r="F107" s="201" t="s">
        <v>511</v>
      </c>
      <c r="G107" s="484" t="s">
        <v>785</v>
      </c>
      <c r="H107" s="491"/>
      <c r="I107" s="491"/>
      <c r="J107" s="491"/>
      <c r="K107" s="189" t="s">
        <v>760</v>
      </c>
      <c r="L107" s="224">
        <v>483</v>
      </c>
      <c r="M107" s="250">
        <f t="shared" si="2"/>
        <v>0</v>
      </c>
      <c r="O107" s="271"/>
    </row>
    <row r="108" spans="1:15" ht="32.25" customHeight="1" thickBot="1">
      <c r="A108" s="234"/>
      <c r="B108" s="234"/>
      <c r="C108" s="234"/>
      <c r="D108" s="234"/>
      <c r="E108" s="235"/>
      <c r="F108" s="207" t="s">
        <v>512</v>
      </c>
      <c r="G108" s="503" t="s">
        <v>786</v>
      </c>
      <c r="H108" s="503"/>
      <c r="I108" s="503"/>
      <c r="J108" s="503"/>
      <c r="K108" s="191" t="s">
        <v>760</v>
      </c>
      <c r="L108" s="224">
        <v>340</v>
      </c>
      <c r="M108" s="251">
        <f t="shared" si="2"/>
        <v>0</v>
      </c>
      <c r="O108" s="271"/>
    </row>
    <row r="109" spans="1:15" ht="20.25" customHeight="1" thickBot="1">
      <c r="A109" s="560" t="s">
        <v>787</v>
      </c>
      <c r="B109" s="561"/>
      <c r="C109" s="561"/>
      <c r="D109" s="561"/>
      <c r="E109" s="561"/>
      <c r="F109" s="573"/>
      <c r="G109" s="573"/>
      <c r="H109" s="573"/>
      <c r="I109" s="573"/>
      <c r="J109" s="573"/>
      <c r="K109" s="573"/>
      <c r="L109" s="573"/>
      <c r="M109" s="574"/>
      <c r="O109" s="271"/>
    </row>
    <row r="110" spans="1:15" ht="20.25" customHeight="1">
      <c r="A110" s="500" t="s">
        <v>268</v>
      </c>
      <c r="B110" s="501"/>
      <c r="C110" s="501"/>
      <c r="D110" s="501"/>
      <c r="E110" s="501"/>
      <c r="F110" s="501"/>
      <c r="G110" s="501"/>
      <c r="H110" s="501"/>
      <c r="I110" s="501"/>
      <c r="J110" s="501"/>
      <c r="K110" s="501"/>
      <c r="L110" s="501"/>
      <c r="M110" s="502"/>
      <c r="O110" s="271"/>
    </row>
    <row r="111" spans="1:15" ht="33" customHeight="1">
      <c r="A111" s="234"/>
      <c r="B111" s="234"/>
      <c r="C111" s="234"/>
      <c r="D111" s="234"/>
      <c r="E111" s="235"/>
      <c r="F111" s="201" t="s">
        <v>514</v>
      </c>
      <c r="G111" s="484" t="s">
        <v>788</v>
      </c>
      <c r="H111" s="491"/>
      <c r="I111" s="491"/>
      <c r="J111" s="491"/>
      <c r="K111" s="189" t="s">
        <v>760</v>
      </c>
      <c r="L111" s="224">
        <v>1412</v>
      </c>
      <c r="M111" s="250">
        <f>L111*E111</f>
        <v>0</v>
      </c>
      <c r="O111" s="271"/>
    </row>
    <row r="112" spans="1:15" ht="33" customHeight="1">
      <c r="A112" s="234"/>
      <c r="B112" s="234"/>
      <c r="C112" s="234"/>
      <c r="D112" s="234"/>
      <c r="E112" s="235"/>
      <c r="F112" s="201" t="s">
        <v>515</v>
      </c>
      <c r="G112" s="484" t="s">
        <v>789</v>
      </c>
      <c r="H112" s="491"/>
      <c r="I112" s="491"/>
      <c r="J112" s="491"/>
      <c r="K112" s="189" t="s">
        <v>760</v>
      </c>
      <c r="L112" s="224">
        <v>1281</v>
      </c>
      <c r="M112" s="250">
        <f>L112*E112</f>
        <v>0</v>
      </c>
      <c r="O112" s="271"/>
    </row>
    <row r="113" spans="1:15" ht="33" customHeight="1">
      <c r="A113" s="234"/>
      <c r="B113" s="234"/>
      <c r="C113" s="234"/>
      <c r="D113" s="234"/>
      <c r="E113" s="235"/>
      <c r="F113" s="201" t="s">
        <v>649</v>
      </c>
      <c r="G113" s="484" t="s">
        <v>790</v>
      </c>
      <c r="H113" s="491"/>
      <c r="I113" s="491"/>
      <c r="J113" s="491"/>
      <c r="K113" s="189" t="s">
        <v>760</v>
      </c>
      <c r="L113" s="224">
        <v>651</v>
      </c>
      <c r="M113" s="250">
        <f>L113*E113</f>
        <v>0</v>
      </c>
      <c r="O113" s="271"/>
    </row>
    <row r="114" spans="1:15" ht="33" customHeight="1">
      <c r="A114" s="234"/>
      <c r="B114" s="234"/>
      <c r="C114" s="234"/>
      <c r="D114" s="234"/>
      <c r="E114" s="235"/>
      <c r="F114" s="201" t="s">
        <v>516</v>
      </c>
      <c r="G114" s="484" t="s">
        <v>791</v>
      </c>
      <c r="H114" s="491"/>
      <c r="I114" s="491"/>
      <c r="J114" s="491"/>
      <c r="K114" s="189" t="s">
        <v>760</v>
      </c>
      <c r="L114" s="224">
        <v>1460</v>
      </c>
      <c r="M114" s="250">
        <f>L114*E114</f>
        <v>0</v>
      </c>
      <c r="O114" s="271"/>
    </row>
    <row r="115" spans="1:15" ht="20.25" customHeight="1">
      <c r="A115" s="496" t="s">
        <v>269</v>
      </c>
      <c r="B115" s="497"/>
      <c r="C115" s="497"/>
      <c r="D115" s="497"/>
      <c r="E115" s="497"/>
      <c r="F115" s="497"/>
      <c r="G115" s="497"/>
      <c r="H115" s="497"/>
      <c r="I115" s="497"/>
      <c r="J115" s="497"/>
      <c r="K115" s="497"/>
      <c r="L115" s="497"/>
      <c r="M115" s="498"/>
      <c r="O115" s="271"/>
    </row>
    <row r="116" spans="1:15" ht="32.25" customHeight="1">
      <c r="A116" s="234"/>
      <c r="B116" s="234"/>
      <c r="C116" s="234"/>
      <c r="D116" s="234"/>
      <c r="E116" s="235"/>
      <c r="F116" s="201" t="s">
        <v>517</v>
      </c>
      <c r="G116" s="499" t="s">
        <v>792</v>
      </c>
      <c r="H116" s="499"/>
      <c r="I116" s="499"/>
      <c r="J116" s="499" t="s">
        <v>107</v>
      </c>
      <c r="K116" s="189" t="s">
        <v>760</v>
      </c>
      <c r="L116" s="224">
        <v>411</v>
      </c>
      <c r="M116" s="250">
        <f>L116*E116</f>
        <v>0</v>
      </c>
      <c r="O116" s="271"/>
    </row>
    <row r="117" spans="1:15" ht="32.25" customHeight="1">
      <c r="A117" s="234"/>
      <c r="B117" s="234"/>
      <c r="C117" s="234"/>
      <c r="D117" s="234"/>
      <c r="E117" s="235"/>
      <c r="F117" s="201" t="s">
        <v>518</v>
      </c>
      <c r="G117" s="499" t="s">
        <v>793</v>
      </c>
      <c r="H117" s="499"/>
      <c r="I117" s="499"/>
      <c r="J117" s="499" t="s">
        <v>106</v>
      </c>
      <c r="K117" s="189" t="s">
        <v>760</v>
      </c>
      <c r="L117" s="224">
        <v>1703</v>
      </c>
      <c r="M117" s="250">
        <f>L117*E117</f>
        <v>0</v>
      </c>
      <c r="O117" s="271"/>
    </row>
    <row r="118" spans="1:15" ht="32.25" customHeight="1">
      <c r="A118" s="234"/>
      <c r="B118" s="234"/>
      <c r="C118" s="234"/>
      <c r="D118" s="234"/>
      <c r="E118" s="235"/>
      <c r="F118" s="201" t="s">
        <v>519</v>
      </c>
      <c r="G118" s="499" t="s">
        <v>794</v>
      </c>
      <c r="H118" s="499"/>
      <c r="I118" s="499"/>
      <c r="J118" s="499" t="s">
        <v>106</v>
      </c>
      <c r="K118" s="189" t="s">
        <v>760</v>
      </c>
      <c r="L118" s="224">
        <v>735</v>
      </c>
      <c r="M118" s="250">
        <f>L118*E118</f>
        <v>0</v>
      </c>
      <c r="O118" s="271"/>
    </row>
    <row r="119" spans="1:15" ht="20.25" customHeight="1">
      <c r="A119" s="504" t="s">
        <v>270</v>
      </c>
      <c r="B119" s="505"/>
      <c r="C119" s="505"/>
      <c r="D119" s="505"/>
      <c r="E119" s="505"/>
      <c r="F119" s="505"/>
      <c r="G119" s="505"/>
      <c r="H119" s="505"/>
      <c r="I119" s="505"/>
      <c r="J119" s="505"/>
      <c r="K119" s="505"/>
      <c r="L119" s="505"/>
      <c r="M119" s="506"/>
      <c r="O119" s="271"/>
    </row>
    <row r="120" spans="1:15" ht="32.25" customHeight="1">
      <c r="A120" s="234"/>
      <c r="B120" s="234"/>
      <c r="C120" s="234"/>
      <c r="D120" s="234"/>
      <c r="E120" s="235"/>
      <c r="F120" s="201" t="s">
        <v>520</v>
      </c>
      <c r="G120" s="499" t="s">
        <v>795</v>
      </c>
      <c r="H120" s="499"/>
      <c r="I120" s="499" t="s">
        <v>2</v>
      </c>
      <c r="J120" s="499" t="s">
        <v>106</v>
      </c>
      <c r="K120" s="189" t="s">
        <v>760</v>
      </c>
      <c r="L120" s="224">
        <v>585</v>
      </c>
      <c r="M120" s="250">
        <f>L120*E120</f>
        <v>0</v>
      </c>
      <c r="O120" s="271"/>
    </row>
    <row r="121" spans="1:15" ht="32.25" customHeight="1">
      <c r="A121" s="234"/>
      <c r="B121" s="234"/>
      <c r="C121" s="234"/>
      <c r="D121" s="234"/>
      <c r="E121" s="235"/>
      <c r="F121" s="201" t="s">
        <v>521</v>
      </c>
      <c r="G121" s="499" t="s">
        <v>796</v>
      </c>
      <c r="H121" s="499"/>
      <c r="I121" s="499"/>
      <c r="J121" s="499" t="s">
        <v>106</v>
      </c>
      <c r="K121" s="189" t="s">
        <v>760</v>
      </c>
      <c r="L121" s="224">
        <v>442</v>
      </c>
      <c r="M121" s="250">
        <f>L121*E121</f>
        <v>0</v>
      </c>
      <c r="O121" s="271"/>
    </row>
    <row r="122" spans="1:15" ht="20.25" customHeight="1">
      <c r="A122" s="504" t="s">
        <v>271</v>
      </c>
      <c r="B122" s="505"/>
      <c r="C122" s="505"/>
      <c r="D122" s="505"/>
      <c r="E122" s="505"/>
      <c r="F122" s="505"/>
      <c r="G122" s="505"/>
      <c r="H122" s="505"/>
      <c r="I122" s="505"/>
      <c r="J122" s="505"/>
      <c r="K122" s="505"/>
      <c r="L122" s="505"/>
      <c r="M122" s="506"/>
      <c r="O122" s="271"/>
    </row>
    <row r="123" spans="1:15" ht="30" customHeight="1">
      <c r="A123" s="234"/>
      <c r="B123" s="234"/>
      <c r="C123" s="234"/>
      <c r="D123" s="234"/>
      <c r="E123" s="235"/>
      <c r="F123" s="201" t="s">
        <v>522</v>
      </c>
      <c r="G123" s="499" t="s">
        <v>797</v>
      </c>
      <c r="H123" s="499"/>
      <c r="I123" s="499"/>
      <c r="J123" s="499" t="s">
        <v>216</v>
      </c>
      <c r="K123" s="189" t="s">
        <v>760</v>
      </c>
      <c r="L123" s="224">
        <v>800</v>
      </c>
      <c r="M123" s="250">
        <f t="shared" ref="M123:M133" si="3">L123*E123</f>
        <v>0</v>
      </c>
      <c r="O123" s="271"/>
    </row>
    <row r="124" spans="1:15" ht="30" customHeight="1">
      <c r="A124" s="234"/>
      <c r="B124" s="234"/>
      <c r="C124" s="234"/>
      <c r="D124" s="234"/>
      <c r="E124" s="235"/>
      <c r="F124" s="201" t="s">
        <v>523</v>
      </c>
      <c r="G124" s="499" t="s">
        <v>798</v>
      </c>
      <c r="H124" s="499"/>
      <c r="I124" s="499"/>
      <c r="J124" s="499" t="s">
        <v>221</v>
      </c>
      <c r="K124" s="189" t="s">
        <v>760</v>
      </c>
      <c r="L124" s="224">
        <v>636</v>
      </c>
      <c r="M124" s="250">
        <f t="shared" si="3"/>
        <v>0</v>
      </c>
      <c r="O124" s="271"/>
    </row>
    <row r="125" spans="1:15" ht="30" customHeight="1">
      <c r="A125" s="234"/>
      <c r="B125" s="234"/>
      <c r="C125" s="234"/>
      <c r="D125" s="234"/>
      <c r="E125" s="235"/>
      <c r="F125" s="201" t="s">
        <v>524</v>
      </c>
      <c r="G125" s="499" t="s">
        <v>799</v>
      </c>
      <c r="H125" s="499"/>
      <c r="I125" s="499"/>
      <c r="J125" s="499" t="s">
        <v>221</v>
      </c>
      <c r="K125" s="189" t="s">
        <v>760</v>
      </c>
      <c r="L125" s="224">
        <v>756</v>
      </c>
      <c r="M125" s="250">
        <f t="shared" si="3"/>
        <v>0</v>
      </c>
      <c r="O125" s="271"/>
    </row>
    <row r="126" spans="1:15" ht="30" customHeight="1">
      <c r="A126" s="234"/>
      <c r="B126" s="234"/>
      <c r="C126" s="234"/>
      <c r="D126" s="234"/>
      <c r="E126" s="235"/>
      <c r="F126" s="201" t="s">
        <v>525</v>
      </c>
      <c r="G126" s="499" t="s">
        <v>800</v>
      </c>
      <c r="H126" s="499"/>
      <c r="I126" s="499"/>
      <c r="J126" s="499" t="s">
        <v>221</v>
      </c>
      <c r="K126" s="189" t="s">
        <v>760</v>
      </c>
      <c r="L126" s="224">
        <v>892</v>
      </c>
      <c r="M126" s="250">
        <f t="shared" si="3"/>
        <v>0</v>
      </c>
      <c r="O126" s="271"/>
    </row>
    <row r="127" spans="1:15" ht="30" customHeight="1">
      <c r="A127" s="234"/>
      <c r="B127" s="234"/>
      <c r="C127" s="234"/>
      <c r="D127" s="234"/>
      <c r="E127" s="235"/>
      <c r="F127" s="201" t="s">
        <v>526</v>
      </c>
      <c r="G127" s="499" t="s">
        <v>801</v>
      </c>
      <c r="H127" s="499"/>
      <c r="I127" s="499"/>
      <c r="J127" s="499" t="s">
        <v>216</v>
      </c>
      <c r="K127" s="189" t="s">
        <v>760</v>
      </c>
      <c r="L127" s="224">
        <v>1162</v>
      </c>
      <c r="M127" s="250">
        <f t="shared" si="3"/>
        <v>0</v>
      </c>
      <c r="O127" s="271"/>
    </row>
    <row r="128" spans="1:15" ht="30" customHeight="1">
      <c r="A128" s="234"/>
      <c r="B128" s="234"/>
      <c r="C128" s="234"/>
      <c r="D128" s="234"/>
      <c r="E128" s="235"/>
      <c r="F128" s="201" t="s">
        <v>527</v>
      </c>
      <c r="G128" s="499" t="s">
        <v>802</v>
      </c>
      <c r="H128" s="499"/>
      <c r="I128" s="499"/>
      <c r="J128" s="499" t="s">
        <v>222</v>
      </c>
      <c r="K128" s="189" t="s">
        <v>760</v>
      </c>
      <c r="L128" s="224">
        <v>603</v>
      </c>
      <c r="M128" s="250">
        <f t="shared" si="3"/>
        <v>0</v>
      </c>
      <c r="O128" s="271"/>
    </row>
    <row r="129" spans="1:15" ht="30" customHeight="1">
      <c r="A129" s="234"/>
      <c r="B129" s="234"/>
      <c r="C129" s="234"/>
      <c r="D129" s="234"/>
      <c r="E129" s="235"/>
      <c r="F129" s="201" t="s">
        <v>528</v>
      </c>
      <c r="G129" s="499" t="s">
        <v>803</v>
      </c>
      <c r="H129" s="499"/>
      <c r="I129" s="499"/>
      <c r="J129" s="499" t="s">
        <v>216</v>
      </c>
      <c r="K129" s="189" t="s">
        <v>760</v>
      </c>
      <c r="L129" s="224">
        <v>952</v>
      </c>
      <c r="M129" s="250">
        <f t="shared" si="3"/>
        <v>0</v>
      </c>
      <c r="O129" s="271"/>
    </row>
    <row r="130" spans="1:15" ht="30" customHeight="1">
      <c r="A130" s="234"/>
      <c r="B130" s="234"/>
      <c r="C130" s="234"/>
      <c r="D130" s="234"/>
      <c r="E130" s="235"/>
      <c r="F130" s="201" t="s">
        <v>529</v>
      </c>
      <c r="G130" s="499" t="s">
        <v>804</v>
      </c>
      <c r="H130" s="499"/>
      <c r="I130" s="499"/>
      <c r="J130" s="499" t="s">
        <v>216</v>
      </c>
      <c r="K130" s="189" t="s">
        <v>760</v>
      </c>
      <c r="L130" s="224">
        <v>1104</v>
      </c>
      <c r="M130" s="250">
        <f t="shared" si="3"/>
        <v>0</v>
      </c>
      <c r="O130" s="271"/>
    </row>
    <row r="131" spans="1:15" ht="30" customHeight="1">
      <c r="A131" s="234"/>
      <c r="B131" s="234"/>
      <c r="C131" s="234"/>
      <c r="D131" s="234"/>
      <c r="E131" s="235"/>
      <c r="F131" s="201" t="s">
        <v>651</v>
      </c>
      <c r="G131" s="499" t="s">
        <v>805</v>
      </c>
      <c r="H131" s="499"/>
      <c r="I131" s="499"/>
      <c r="J131" s="499" t="s">
        <v>216</v>
      </c>
      <c r="K131" s="189" t="s">
        <v>760</v>
      </c>
      <c r="L131" s="224">
        <v>1444</v>
      </c>
      <c r="M131" s="250">
        <f t="shared" si="3"/>
        <v>0</v>
      </c>
      <c r="O131" s="271"/>
    </row>
    <row r="132" spans="1:15" ht="30" customHeight="1">
      <c r="A132" s="234"/>
      <c r="B132" s="234"/>
      <c r="C132" s="234"/>
      <c r="D132" s="234"/>
      <c r="E132" s="235"/>
      <c r="F132" s="201" t="s">
        <v>653</v>
      </c>
      <c r="G132" s="499" t="s">
        <v>806</v>
      </c>
      <c r="H132" s="499"/>
      <c r="I132" s="499"/>
      <c r="J132" s="499" t="s">
        <v>216</v>
      </c>
      <c r="K132" s="189" t="s">
        <v>760</v>
      </c>
      <c r="L132" s="224">
        <v>1562</v>
      </c>
      <c r="M132" s="250">
        <f t="shared" si="3"/>
        <v>0</v>
      </c>
      <c r="O132" s="271"/>
    </row>
    <row r="133" spans="1:15" ht="30" customHeight="1">
      <c r="A133" s="234"/>
      <c r="B133" s="234"/>
      <c r="C133" s="234"/>
      <c r="D133" s="234"/>
      <c r="E133" s="235"/>
      <c r="F133" s="201" t="s">
        <v>957</v>
      </c>
      <c r="G133" s="499" t="s">
        <v>958</v>
      </c>
      <c r="H133" s="499"/>
      <c r="I133" s="499"/>
      <c r="J133" s="499"/>
      <c r="K133" s="189" t="s">
        <v>444</v>
      </c>
      <c r="L133" s="224">
        <v>929</v>
      </c>
      <c r="M133" s="177">
        <f t="shared" si="3"/>
        <v>0</v>
      </c>
      <c r="O133" s="271"/>
    </row>
    <row r="134" spans="1:15" ht="20.25" customHeight="1">
      <c r="A134" s="514" t="s">
        <v>759</v>
      </c>
      <c r="B134" s="515"/>
      <c r="C134" s="515"/>
      <c r="D134" s="515"/>
      <c r="E134" s="515"/>
      <c r="F134" s="515"/>
      <c r="G134" s="515"/>
      <c r="H134" s="515"/>
      <c r="I134" s="515"/>
      <c r="J134" s="515"/>
      <c r="K134" s="515"/>
      <c r="L134" s="515"/>
      <c r="M134" s="516"/>
      <c r="O134" s="271"/>
    </row>
    <row r="135" spans="1:15" ht="32.25" customHeight="1">
      <c r="A135" s="234"/>
      <c r="B135" s="234"/>
      <c r="C135" s="234"/>
      <c r="D135" s="234"/>
      <c r="E135" s="235"/>
      <c r="F135" s="206" t="s">
        <v>530</v>
      </c>
      <c r="G135" s="657" t="s">
        <v>761</v>
      </c>
      <c r="H135" s="658"/>
      <c r="I135" s="658"/>
      <c r="J135" s="659"/>
      <c r="K135" s="189" t="s">
        <v>760</v>
      </c>
      <c r="L135" s="224">
        <v>566</v>
      </c>
      <c r="M135" s="250">
        <f>L135*E135</f>
        <v>0</v>
      </c>
      <c r="O135" s="271"/>
    </row>
    <row r="136" spans="1:15" ht="32.25" customHeight="1">
      <c r="A136" s="234"/>
      <c r="B136" s="234"/>
      <c r="C136" s="234"/>
      <c r="D136" s="234"/>
      <c r="E136" s="235"/>
      <c r="F136" s="206" t="s">
        <v>531</v>
      </c>
      <c r="G136" s="657" t="s">
        <v>762</v>
      </c>
      <c r="H136" s="658"/>
      <c r="I136" s="658"/>
      <c r="J136" s="659"/>
      <c r="K136" s="189" t="s">
        <v>760</v>
      </c>
      <c r="L136" s="224">
        <v>1639</v>
      </c>
      <c r="M136" s="250">
        <f>L136*E136</f>
        <v>0</v>
      </c>
      <c r="O136" s="271"/>
    </row>
    <row r="137" spans="1:15" ht="32.25" customHeight="1">
      <c r="A137" s="234"/>
      <c r="B137" s="234"/>
      <c r="C137" s="234"/>
      <c r="D137" s="234"/>
      <c r="E137" s="235"/>
      <c r="F137" s="206" t="s">
        <v>532</v>
      </c>
      <c r="G137" s="657" t="s">
        <v>763</v>
      </c>
      <c r="H137" s="658"/>
      <c r="I137" s="658"/>
      <c r="J137" s="659"/>
      <c r="K137" s="189" t="s">
        <v>760</v>
      </c>
      <c r="L137" s="224">
        <v>709</v>
      </c>
      <c r="M137" s="250">
        <f>L137*E137</f>
        <v>0</v>
      </c>
      <c r="O137" s="271"/>
    </row>
    <row r="138" spans="1:15" ht="32.25" customHeight="1">
      <c r="A138" s="234"/>
      <c r="B138" s="234"/>
      <c r="C138" s="234"/>
      <c r="D138" s="234"/>
      <c r="E138" s="235"/>
      <c r="F138" s="201" t="s">
        <v>533</v>
      </c>
      <c r="G138" s="660" t="s">
        <v>764</v>
      </c>
      <c r="H138" s="660"/>
      <c r="I138" s="660"/>
      <c r="J138" s="660"/>
      <c r="K138" s="189" t="s">
        <v>760</v>
      </c>
      <c r="L138" s="224">
        <v>2101</v>
      </c>
      <c r="M138" s="250">
        <f>L138*E138</f>
        <v>0</v>
      </c>
      <c r="O138" s="271"/>
    </row>
    <row r="139" spans="1:15" ht="32.25" customHeight="1" thickBot="1">
      <c r="A139" s="234"/>
      <c r="B139" s="234"/>
      <c r="C139" s="234"/>
      <c r="D139" s="234"/>
      <c r="E139" s="235"/>
      <c r="F139" s="201" t="s">
        <v>534</v>
      </c>
      <c r="G139" s="660" t="s">
        <v>765</v>
      </c>
      <c r="H139" s="660"/>
      <c r="I139" s="660"/>
      <c r="J139" s="660"/>
      <c r="K139" s="189" t="s">
        <v>760</v>
      </c>
      <c r="L139" s="224">
        <v>1519</v>
      </c>
      <c r="M139" s="250">
        <f>L139*E139</f>
        <v>0</v>
      </c>
      <c r="O139" s="271"/>
    </row>
    <row r="140" spans="1:15" ht="21" customHeight="1" thickBot="1">
      <c r="A140" s="560" t="s">
        <v>938</v>
      </c>
      <c r="B140" s="561"/>
      <c r="C140" s="561"/>
      <c r="D140" s="561"/>
      <c r="E140" s="561"/>
      <c r="F140" s="573"/>
      <c r="G140" s="573"/>
      <c r="H140" s="573"/>
      <c r="I140" s="573"/>
      <c r="J140" s="573"/>
      <c r="K140" s="573"/>
      <c r="L140" s="573"/>
      <c r="M140" s="574"/>
    </row>
    <row r="141" spans="1:15" ht="33" customHeight="1">
      <c r="A141" s="234"/>
      <c r="B141" s="234"/>
      <c r="C141" s="234"/>
      <c r="D141" s="234"/>
      <c r="E141" s="235"/>
      <c r="F141" s="208" t="s">
        <v>536</v>
      </c>
      <c r="G141" s="519" t="s">
        <v>807</v>
      </c>
      <c r="H141" s="520"/>
      <c r="I141" s="520"/>
      <c r="J141" s="521"/>
      <c r="K141" s="192" t="s">
        <v>752</v>
      </c>
      <c r="L141" s="224">
        <v>45.76</v>
      </c>
      <c r="M141" s="252">
        <f t="shared" ref="M141:M157" si="4">L141*E141</f>
        <v>0</v>
      </c>
    </row>
    <row r="142" spans="1:15" ht="33" customHeight="1">
      <c r="A142" s="234"/>
      <c r="B142" s="234"/>
      <c r="C142" s="234"/>
      <c r="D142" s="234"/>
      <c r="E142" s="235"/>
      <c r="F142" s="201" t="s">
        <v>537</v>
      </c>
      <c r="G142" s="493" t="s">
        <v>808</v>
      </c>
      <c r="H142" s="517"/>
      <c r="I142" s="517"/>
      <c r="J142" s="518"/>
      <c r="K142" s="189" t="s">
        <v>752</v>
      </c>
      <c r="L142" s="224">
        <v>45.76</v>
      </c>
      <c r="M142" s="250">
        <f t="shared" si="4"/>
        <v>0</v>
      </c>
    </row>
    <row r="143" spans="1:15" ht="33" customHeight="1">
      <c r="A143" s="234"/>
      <c r="B143" s="234"/>
      <c r="C143" s="234"/>
      <c r="D143" s="234"/>
      <c r="E143" s="235"/>
      <c r="F143" s="201" t="s">
        <v>538</v>
      </c>
      <c r="G143" s="493" t="s">
        <v>809</v>
      </c>
      <c r="H143" s="517"/>
      <c r="I143" s="517"/>
      <c r="J143" s="518"/>
      <c r="K143" s="189" t="s">
        <v>752</v>
      </c>
      <c r="L143" s="224">
        <v>45.76</v>
      </c>
      <c r="M143" s="250">
        <f t="shared" si="4"/>
        <v>0</v>
      </c>
    </row>
    <row r="144" spans="1:15" ht="33" customHeight="1">
      <c r="A144" s="234"/>
      <c r="B144" s="234"/>
      <c r="C144" s="234"/>
      <c r="D144" s="234"/>
      <c r="E144" s="235"/>
      <c r="F144" s="201" t="s">
        <v>539</v>
      </c>
      <c r="G144" s="493" t="s">
        <v>810</v>
      </c>
      <c r="H144" s="517"/>
      <c r="I144" s="517"/>
      <c r="J144" s="518"/>
      <c r="K144" s="189" t="s">
        <v>752</v>
      </c>
      <c r="L144" s="224">
        <v>45.76</v>
      </c>
      <c r="M144" s="250">
        <f t="shared" si="4"/>
        <v>0</v>
      </c>
    </row>
    <row r="145" spans="1:13" ht="33" customHeight="1">
      <c r="A145" s="234"/>
      <c r="B145" s="234"/>
      <c r="C145" s="234"/>
      <c r="D145" s="234"/>
      <c r="E145" s="235"/>
      <c r="F145" s="201" t="s">
        <v>540</v>
      </c>
      <c r="G145" s="493" t="s">
        <v>811</v>
      </c>
      <c r="H145" s="517"/>
      <c r="I145" s="517"/>
      <c r="J145" s="518"/>
      <c r="K145" s="189" t="s">
        <v>752</v>
      </c>
      <c r="L145" s="224">
        <v>45.76</v>
      </c>
      <c r="M145" s="250">
        <f t="shared" si="4"/>
        <v>0</v>
      </c>
    </row>
    <row r="146" spans="1:13" ht="33" customHeight="1">
      <c r="A146" s="234"/>
      <c r="B146" s="234"/>
      <c r="C146" s="234"/>
      <c r="D146" s="234"/>
      <c r="E146" s="235"/>
      <c r="F146" s="201" t="s">
        <v>541</v>
      </c>
      <c r="G146" s="484" t="s">
        <v>812</v>
      </c>
      <c r="H146" s="484"/>
      <c r="I146" s="484"/>
      <c r="J146" s="484"/>
      <c r="K146" s="189" t="s">
        <v>752</v>
      </c>
      <c r="L146" s="224">
        <v>45.76</v>
      </c>
      <c r="M146" s="250">
        <f t="shared" si="4"/>
        <v>0</v>
      </c>
    </row>
    <row r="147" spans="1:13" ht="33" customHeight="1">
      <c r="A147" s="234"/>
      <c r="B147" s="234"/>
      <c r="C147" s="234"/>
      <c r="D147" s="234"/>
      <c r="E147" s="235"/>
      <c r="F147" s="201" t="s">
        <v>542</v>
      </c>
      <c r="G147" s="484" t="s">
        <v>813</v>
      </c>
      <c r="H147" s="484"/>
      <c r="I147" s="484"/>
      <c r="J147" s="484"/>
      <c r="K147" s="189" t="s">
        <v>752</v>
      </c>
      <c r="L147" s="224">
        <v>45.76</v>
      </c>
      <c r="M147" s="250">
        <f t="shared" si="4"/>
        <v>0</v>
      </c>
    </row>
    <row r="148" spans="1:13" ht="33" customHeight="1">
      <c r="A148" s="234"/>
      <c r="B148" s="234"/>
      <c r="C148" s="234"/>
      <c r="D148" s="234"/>
      <c r="E148" s="235"/>
      <c r="F148" s="206" t="s">
        <v>543</v>
      </c>
      <c r="G148" s="493" t="s">
        <v>814</v>
      </c>
      <c r="H148" s="517"/>
      <c r="I148" s="517"/>
      <c r="J148" s="518"/>
      <c r="K148" s="189" t="s">
        <v>752</v>
      </c>
      <c r="L148" s="224">
        <v>28.5</v>
      </c>
      <c r="M148" s="250">
        <f t="shared" si="4"/>
        <v>0</v>
      </c>
    </row>
    <row r="149" spans="1:13" ht="33" customHeight="1">
      <c r="A149" s="234"/>
      <c r="B149" s="234"/>
      <c r="C149" s="234"/>
      <c r="D149" s="234"/>
      <c r="E149" s="235"/>
      <c r="F149" s="206" t="s">
        <v>544</v>
      </c>
      <c r="G149" s="493" t="s">
        <v>815</v>
      </c>
      <c r="H149" s="517"/>
      <c r="I149" s="517"/>
      <c r="J149" s="518"/>
      <c r="K149" s="189" t="s">
        <v>752</v>
      </c>
      <c r="L149" s="224">
        <v>28.5</v>
      </c>
      <c r="M149" s="250">
        <f t="shared" si="4"/>
        <v>0</v>
      </c>
    </row>
    <row r="150" spans="1:13" ht="33" customHeight="1">
      <c r="A150" s="234"/>
      <c r="B150" s="234"/>
      <c r="C150" s="234"/>
      <c r="D150" s="234"/>
      <c r="E150" s="235"/>
      <c r="F150" s="206" t="s">
        <v>545</v>
      </c>
      <c r="G150" s="493" t="s">
        <v>816</v>
      </c>
      <c r="H150" s="517"/>
      <c r="I150" s="517"/>
      <c r="J150" s="518"/>
      <c r="K150" s="189" t="s">
        <v>752</v>
      </c>
      <c r="L150" s="224">
        <v>28.5</v>
      </c>
      <c r="M150" s="250">
        <f t="shared" si="4"/>
        <v>0</v>
      </c>
    </row>
    <row r="151" spans="1:13" ht="33" customHeight="1">
      <c r="A151" s="234"/>
      <c r="B151" s="234"/>
      <c r="C151" s="234"/>
      <c r="D151" s="234"/>
      <c r="E151" s="235"/>
      <c r="F151" s="206" t="s">
        <v>546</v>
      </c>
      <c r="G151" s="493" t="s">
        <v>817</v>
      </c>
      <c r="H151" s="517"/>
      <c r="I151" s="517"/>
      <c r="J151" s="518"/>
      <c r="K151" s="189" t="s">
        <v>752</v>
      </c>
      <c r="L151" s="224">
        <v>28.5</v>
      </c>
      <c r="M151" s="250">
        <f t="shared" si="4"/>
        <v>0</v>
      </c>
    </row>
    <row r="152" spans="1:13" ht="33" customHeight="1">
      <c r="A152" s="234"/>
      <c r="B152" s="234"/>
      <c r="C152" s="234"/>
      <c r="D152" s="234"/>
      <c r="E152" s="235"/>
      <c r="F152" s="206" t="s">
        <v>547</v>
      </c>
      <c r="G152" s="493" t="s">
        <v>818</v>
      </c>
      <c r="H152" s="517"/>
      <c r="I152" s="517"/>
      <c r="J152" s="518"/>
      <c r="K152" s="189" t="s">
        <v>752</v>
      </c>
      <c r="L152" s="224">
        <v>28.5</v>
      </c>
      <c r="M152" s="250">
        <f t="shared" si="4"/>
        <v>0</v>
      </c>
    </row>
    <row r="153" spans="1:13" ht="33" customHeight="1">
      <c r="A153" s="234"/>
      <c r="B153" s="234"/>
      <c r="C153" s="234"/>
      <c r="D153" s="234"/>
      <c r="E153" s="235"/>
      <c r="F153" s="206" t="s">
        <v>549</v>
      </c>
      <c r="G153" s="493" t="s">
        <v>819</v>
      </c>
      <c r="H153" s="517"/>
      <c r="I153" s="517"/>
      <c r="J153" s="518"/>
      <c r="K153" s="189" t="s">
        <v>752</v>
      </c>
      <c r="L153" s="224">
        <v>28.5</v>
      </c>
      <c r="M153" s="250">
        <f t="shared" si="4"/>
        <v>0</v>
      </c>
    </row>
    <row r="154" spans="1:13" ht="33" customHeight="1">
      <c r="A154" s="234"/>
      <c r="B154" s="234"/>
      <c r="C154" s="234"/>
      <c r="D154" s="234"/>
      <c r="E154" s="235"/>
      <c r="F154" s="206" t="s">
        <v>548</v>
      </c>
      <c r="G154" s="493" t="s">
        <v>820</v>
      </c>
      <c r="H154" s="517"/>
      <c r="I154" s="517"/>
      <c r="J154" s="518"/>
      <c r="K154" s="189" t="s">
        <v>752</v>
      </c>
      <c r="L154" s="224">
        <v>28.5</v>
      </c>
      <c r="M154" s="250">
        <f t="shared" si="4"/>
        <v>0</v>
      </c>
    </row>
    <row r="155" spans="1:13" ht="33" customHeight="1">
      <c r="A155" s="234"/>
      <c r="B155" s="234"/>
      <c r="C155" s="234"/>
      <c r="D155" s="234"/>
      <c r="E155" s="235"/>
      <c r="F155" s="206" t="s">
        <v>550</v>
      </c>
      <c r="G155" s="493" t="s">
        <v>821</v>
      </c>
      <c r="H155" s="517"/>
      <c r="I155" s="517"/>
      <c r="J155" s="518" t="s">
        <v>7</v>
      </c>
      <c r="K155" s="189" t="s">
        <v>752</v>
      </c>
      <c r="L155" s="224">
        <v>83</v>
      </c>
      <c r="M155" s="250">
        <f t="shared" si="4"/>
        <v>0</v>
      </c>
    </row>
    <row r="156" spans="1:13" ht="33" customHeight="1">
      <c r="A156" s="234"/>
      <c r="B156" s="234"/>
      <c r="C156" s="234"/>
      <c r="D156" s="234"/>
      <c r="E156" s="235"/>
      <c r="F156" s="206" t="s">
        <v>551</v>
      </c>
      <c r="G156" s="493" t="s">
        <v>822</v>
      </c>
      <c r="H156" s="517"/>
      <c r="I156" s="517"/>
      <c r="J156" s="518" t="s">
        <v>118</v>
      </c>
      <c r="K156" s="189" t="s">
        <v>752</v>
      </c>
      <c r="L156" s="224">
        <v>23</v>
      </c>
      <c r="M156" s="250">
        <f t="shared" si="4"/>
        <v>0</v>
      </c>
    </row>
    <row r="157" spans="1:13" ht="33" customHeight="1" thickBot="1">
      <c r="A157" s="234"/>
      <c r="B157" s="234"/>
      <c r="C157" s="234"/>
      <c r="D157" s="234"/>
      <c r="E157" s="235"/>
      <c r="F157" s="209" t="s">
        <v>554</v>
      </c>
      <c r="G157" s="525" t="s">
        <v>823</v>
      </c>
      <c r="H157" s="526"/>
      <c r="I157" s="526"/>
      <c r="J157" s="527"/>
      <c r="K157" s="191" t="s">
        <v>752</v>
      </c>
      <c r="L157" s="224">
        <v>390</v>
      </c>
      <c r="M157" s="251">
        <f t="shared" si="4"/>
        <v>0</v>
      </c>
    </row>
    <row r="158" spans="1:13" ht="21" customHeight="1" thickBot="1">
      <c r="A158" s="531" t="s">
        <v>875</v>
      </c>
      <c r="B158" s="532"/>
      <c r="C158" s="532"/>
      <c r="D158" s="532"/>
      <c r="E158" s="532"/>
      <c r="F158" s="533"/>
      <c r="G158" s="533"/>
      <c r="H158" s="533"/>
      <c r="I158" s="533"/>
      <c r="J158" s="533"/>
      <c r="K158" s="533"/>
      <c r="L158" s="533"/>
      <c r="M158" s="534"/>
    </row>
    <row r="159" spans="1:13" ht="36" customHeight="1">
      <c r="A159" s="234"/>
      <c r="B159" s="234"/>
      <c r="C159" s="234"/>
      <c r="D159" s="234"/>
      <c r="E159" s="235"/>
      <c r="F159" s="238" t="s">
        <v>600</v>
      </c>
      <c r="G159" s="528" t="s">
        <v>876</v>
      </c>
      <c r="H159" s="529"/>
      <c r="I159" s="529"/>
      <c r="J159" s="530"/>
      <c r="K159" s="193" t="s">
        <v>848</v>
      </c>
      <c r="L159" s="225">
        <v>1360</v>
      </c>
      <c r="M159" s="250">
        <f t="shared" ref="M159:M172" si="5">L159*E159</f>
        <v>0</v>
      </c>
    </row>
    <row r="160" spans="1:13" ht="53.25" customHeight="1">
      <c r="A160" s="234"/>
      <c r="B160" s="234"/>
      <c r="C160" s="234"/>
      <c r="D160" s="234"/>
      <c r="E160" s="235"/>
      <c r="F160" s="239" t="s">
        <v>601</v>
      </c>
      <c r="G160" s="493" t="s">
        <v>877</v>
      </c>
      <c r="H160" s="517"/>
      <c r="I160" s="517"/>
      <c r="J160" s="518"/>
      <c r="K160" s="189" t="s">
        <v>848</v>
      </c>
      <c r="L160" s="224">
        <v>312</v>
      </c>
      <c r="M160" s="250">
        <f t="shared" si="5"/>
        <v>0</v>
      </c>
    </row>
    <row r="161" spans="1:14" ht="36" customHeight="1">
      <c r="A161" s="234"/>
      <c r="B161" s="234"/>
      <c r="C161" s="234"/>
      <c r="D161" s="234"/>
      <c r="E161" s="235"/>
      <c r="F161" s="239" t="s">
        <v>602</v>
      </c>
      <c r="G161" s="528" t="s">
        <v>956</v>
      </c>
      <c r="H161" s="529"/>
      <c r="I161" s="529"/>
      <c r="J161" s="530"/>
      <c r="K161" s="189" t="s">
        <v>445</v>
      </c>
      <c r="L161" s="224">
        <v>156</v>
      </c>
      <c r="M161" s="250">
        <f t="shared" si="5"/>
        <v>0</v>
      </c>
    </row>
    <row r="162" spans="1:14" ht="62.25" customHeight="1">
      <c r="A162" s="234"/>
      <c r="B162" s="234"/>
      <c r="C162" s="234"/>
      <c r="D162" s="234"/>
      <c r="E162" s="235"/>
      <c r="F162" s="239" t="s">
        <v>603</v>
      </c>
      <c r="G162" s="528" t="s">
        <v>925</v>
      </c>
      <c r="H162" s="529"/>
      <c r="I162" s="529"/>
      <c r="J162" s="530"/>
      <c r="K162" s="189" t="s">
        <v>752</v>
      </c>
      <c r="L162" s="224">
        <v>23</v>
      </c>
      <c r="M162" s="250">
        <f t="shared" si="5"/>
        <v>0</v>
      </c>
    </row>
    <row r="163" spans="1:14" ht="62.25" customHeight="1">
      <c r="A163" s="234"/>
      <c r="B163" s="234"/>
      <c r="C163" s="234"/>
      <c r="D163" s="234"/>
      <c r="E163" s="235"/>
      <c r="F163" s="239" t="s">
        <v>604</v>
      </c>
      <c r="G163" s="528" t="s">
        <v>926</v>
      </c>
      <c r="H163" s="529"/>
      <c r="I163" s="529"/>
      <c r="J163" s="530"/>
      <c r="K163" s="189" t="s">
        <v>752</v>
      </c>
      <c r="L163" s="224">
        <v>23</v>
      </c>
      <c r="M163" s="250">
        <f t="shared" si="5"/>
        <v>0</v>
      </c>
    </row>
    <row r="164" spans="1:14" ht="62.25" customHeight="1">
      <c r="A164" s="234"/>
      <c r="B164" s="234"/>
      <c r="C164" s="234"/>
      <c r="D164" s="234"/>
      <c r="E164" s="235"/>
      <c r="F164" s="239" t="s">
        <v>605</v>
      </c>
      <c r="G164" s="528" t="s">
        <v>927</v>
      </c>
      <c r="H164" s="529"/>
      <c r="I164" s="529"/>
      <c r="J164" s="530"/>
      <c r="K164" s="189" t="s">
        <v>752</v>
      </c>
      <c r="L164" s="224">
        <v>23</v>
      </c>
      <c r="M164" s="250">
        <f t="shared" si="5"/>
        <v>0</v>
      </c>
    </row>
    <row r="165" spans="1:14" ht="62.25" customHeight="1">
      <c r="A165" s="234"/>
      <c r="B165" s="234"/>
      <c r="C165" s="234"/>
      <c r="D165" s="234"/>
      <c r="E165" s="235"/>
      <c r="F165" s="239" t="s">
        <v>606</v>
      </c>
      <c r="G165" s="528" t="s">
        <v>928</v>
      </c>
      <c r="H165" s="529"/>
      <c r="I165" s="529"/>
      <c r="J165" s="530"/>
      <c r="K165" s="189" t="s">
        <v>752</v>
      </c>
      <c r="L165" s="224">
        <v>23</v>
      </c>
      <c r="M165" s="250">
        <f t="shared" si="5"/>
        <v>0</v>
      </c>
    </row>
    <row r="166" spans="1:14" ht="62.25" customHeight="1">
      <c r="A166" s="234"/>
      <c r="B166" s="234"/>
      <c r="C166" s="234"/>
      <c r="D166" s="234"/>
      <c r="E166" s="235"/>
      <c r="F166" s="239" t="s">
        <v>607</v>
      </c>
      <c r="G166" s="528" t="s">
        <v>929</v>
      </c>
      <c r="H166" s="529"/>
      <c r="I166" s="529"/>
      <c r="J166" s="530"/>
      <c r="K166" s="189" t="s">
        <v>752</v>
      </c>
      <c r="L166" s="224">
        <v>23</v>
      </c>
      <c r="M166" s="250">
        <f t="shared" si="5"/>
        <v>0</v>
      </c>
    </row>
    <row r="167" spans="1:14" ht="62.25" customHeight="1">
      <c r="A167" s="234"/>
      <c r="B167" s="234"/>
      <c r="C167" s="234"/>
      <c r="D167" s="234"/>
      <c r="E167" s="235"/>
      <c r="F167" s="239" t="s">
        <v>608</v>
      </c>
      <c r="G167" s="528" t="s">
        <v>930</v>
      </c>
      <c r="H167" s="529"/>
      <c r="I167" s="529"/>
      <c r="J167" s="530"/>
      <c r="K167" s="189" t="s">
        <v>752</v>
      </c>
      <c r="L167" s="224">
        <v>17</v>
      </c>
      <c r="M167" s="250">
        <f t="shared" si="5"/>
        <v>0</v>
      </c>
    </row>
    <row r="168" spans="1:14" ht="62.25" customHeight="1">
      <c r="A168" s="234"/>
      <c r="B168" s="234"/>
      <c r="C168" s="234"/>
      <c r="D168" s="234"/>
      <c r="E168" s="235"/>
      <c r="F168" s="239" t="s">
        <v>609</v>
      </c>
      <c r="G168" s="528" t="s">
        <v>931</v>
      </c>
      <c r="H168" s="529"/>
      <c r="I168" s="529"/>
      <c r="J168" s="530"/>
      <c r="K168" s="189" t="s">
        <v>752</v>
      </c>
      <c r="L168" s="224">
        <v>17</v>
      </c>
      <c r="M168" s="250">
        <f t="shared" si="5"/>
        <v>0</v>
      </c>
    </row>
    <row r="169" spans="1:14" ht="62.25" customHeight="1">
      <c r="A169" s="234"/>
      <c r="B169" s="234"/>
      <c r="C169" s="234"/>
      <c r="D169" s="234"/>
      <c r="E169" s="235"/>
      <c r="F169" s="239" t="s">
        <v>610</v>
      </c>
      <c r="G169" s="528" t="s">
        <v>932</v>
      </c>
      <c r="H169" s="529"/>
      <c r="I169" s="529"/>
      <c r="J169" s="530"/>
      <c r="K169" s="189" t="s">
        <v>752</v>
      </c>
      <c r="L169" s="224">
        <v>17</v>
      </c>
      <c r="M169" s="250">
        <f t="shared" si="5"/>
        <v>0</v>
      </c>
    </row>
    <row r="170" spans="1:14" ht="62.25" customHeight="1">
      <c r="A170" s="234"/>
      <c r="B170" s="234"/>
      <c r="C170" s="234"/>
      <c r="D170" s="234"/>
      <c r="E170" s="235"/>
      <c r="F170" s="239" t="s">
        <v>611</v>
      </c>
      <c r="G170" s="528" t="s">
        <v>933</v>
      </c>
      <c r="H170" s="529"/>
      <c r="I170" s="529"/>
      <c r="J170" s="530"/>
      <c r="K170" s="189" t="s">
        <v>752</v>
      </c>
      <c r="L170" s="224">
        <v>17</v>
      </c>
      <c r="M170" s="250">
        <f t="shared" si="5"/>
        <v>0</v>
      </c>
    </row>
    <row r="171" spans="1:14" ht="62.25" customHeight="1">
      <c r="A171" s="234"/>
      <c r="B171" s="234"/>
      <c r="C171" s="234"/>
      <c r="D171" s="234"/>
      <c r="E171" s="235"/>
      <c r="F171" s="239" t="s">
        <v>612</v>
      </c>
      <c r="G171" s="528" t="s">
        <v>934</v>
      </c>
      <c r="H171" s="529"/>
      <c r="I171" s="529"/>
      <c r="J171" s="530"/>
      <c r="K171" s="189" t="s">
        <v>752</v>
      </c>
      <c r="L171" s="224">
        <v>17</v>
      </c>
      <c r="M171" s="250">
        <f t="shared" si="5"/>
        <v>0</v>
      </c>
    </row>
    <row r="172" spans="1:14" ht="38.25" customHeight="1">
      <c r="A172" s="234"/>
      <c r="B172" s="234"/>
      <c r="C172" s="234"/>
      <c r="D172" s="234"/>
      <c r="E172" s="235"/>
      <c r="F172" s="240" t="s">
        <v>736</v>
      </c>
      <c r="G172" s="528" t="s">
        <v>878</v>
      </c>
      <c r="H172" s="529"/>
      <c r="I172" s="529"/>
      <c r="J172" s="530"/>
      <c r="K172" s="222" t="s">
        <v>752</v>
      </c>
      <c r="L172" s="224">
        <v>100</v>
      </c>
      <c r="M172" s="250">
        <f t="shared" si="5"/>
        <v>0</v>
      </c>
    </row>
    <row r="173" spans="1:14" ht="21" customHeight="1" thickBot="1">
      <c r="A173" s="566" t="s">
        <v>850</v>
      </c>
      <c r="B173" s="567"/>
      <c r="C173" s="567"/>
      <c r="D173" s="567"/>
      <c r="E173" s="567"/>
      <c r="F173" s="567"/>
      <c r="G173" s="567"/>
      <c r="H173" s="567"/>
      <c r="I173" s="567"/>
      <c r="J173" s="567"/>
      <c r="K173" s="567"/>
      <c r="L173" s="567"/>
      <c r="M173" s="568"/>
    </row>
    <row r="175" spans="1:14">
      <c r="B175" s="569" t="s">
        <v>826</v>
      </c>
      <c r="C175" s="569"/>
      <c r="D175" s="569"/>
      <c r="E175" s="569"/>
      <c r="F175" s="569"/>
      <c r="G175" s="569"/>
      <c r="H175" s="569"/>
      <c r="M175" s="178"/>
      <c r="N175" s="211"/>
    </row>
    <row r="176" spans="1:14">
      <c r="A176" s="178"/>
      <c r="B176" s="210"/>
      <c r="C176" s="653" t="s">
        <v>377</v>
      </c>
      <c r="D176" s="653"/>
      <c r="E176" s="653"/>
      <c r="F176" s="653"/>
      <c r="G176" s="653"/>
      <c r="H176" s="653"/>
      <c r="I176" s="211"/>
      <c r="J176" s="211"/>
      <c r="K176" s="211"/>
      <c r="L176" s="211"/>
      <c r="M176" s="211"/>
      <c r="N176" s="211"/>
    </row>
    <row r="177" spans="1:14">
      <c r="A177" s="178"/>
      <c r="B177" s="210"/>
      <c r="C177" s="653" t="s">
        <v>840</v>
      </c>
      <c r="D177" s="653"/>
      <c r="E177" s="653"/>
      <c r="F177" s="653"/>
      <c r="G177" s="653"/>
      <c r="H177" s="653"/>
      <c r="I177" s="211"/>
      <c r="J177" s="211"/>
      <c r="K177" s="211"/>
      <c r="L177" s="211"/>
      <c r="M177" s="211"/>
      <c r="N177" s="211"/>
    </row>
    <row r="178" spans="1:14">
      <c r="A178" s="178"/>
      <c r="B178" s="210"/>
      <c r="C178" s="653" t="s">
        <v>935</v>
      </c>
      <c r="D178" s="653"/>
      <c r="E178" s="653"/>
      <c r="F178" s="653"/>
      <c r="G178" s="653"/>
      <c r="H178" s="653"/>
      <c r="I178" s="212"/>
      <c r="J178" s="213"/>
      <c r="K178" s="213"/>
      <c r="L178" s="214"/>
      <c r="M178" s="211"/>
      <c r="N178" s="211"/>
    </row>
    <row r="179" spans="1:14">
      <c r="A179" s="178"/>
      <c r="B179" s="210"/>
      <c r="C179" s="653" t="s">
        <v>382</v>
      </c>
      <c r="D179" s="653"/>
      <c r="E179" s="653"/>
      <c r="F179" s="653"/>
      <c r="G179" s="653"/>
      <c r="H179" s="653"/>
      <c r="I179" s="654" t="s">
        <v>839</v>
      </c>
      <c r="J179" s="655"/>
      <c r="K179" s="655"/>
      <c r="L179" s="656"/>
      <c r="M179" s="253"/>
      <c r="N179" s="253"/>
    </row>
    <row r="180" spans="1:14" ht="18.75">
      <c r="A180" s="178"/>
      <c r="B180" s="210"/>
      <c r="C180" s="653" t="s">
        <v>841</v>
      </c>
      <c r="D180" s="653"/>
      <c r="E180" s="653"/>
      <c r="F180" s="653"/>
      <c r="G180" s="653"/>
      <c r="H180" s="653"/>
      <c r="I180" s="210"/>
      <c r="J180" s="632" t="s">
        <v>388</v>
      </c>
      <c r="K180" s="633"/>
      <c r="L180" s="633"/>
      <c r="M180" s="633"/>
      <c r="N180" s="266"/>
    </row>
    <row r="181" spans="1:14" ht="18.75">
      <c r="A181" s="178"/>
      <c r="B181" s="210"/>
      <c r="C181" s="653" t="s">
        <v>936</v>
      </c>
      <c r="D181" s="653"/>
      <c r="E181" s="653"/>
      <c r="F181" s="653"/>
      <c r="G181" s="653"/>
      <c r="H181" s="653"/>
      <c r="I181" s="210"/>
      <c r="J181" s="632" t="s">
        <v>389</v>
      </c>
      <c r="K181" s="633"/>
      <c r="L181" s="633"/>
      <c r="M181" s="633"/>
      <c r="N181" s="266"/>
    </row>
    <row r="182" spans="1:14" ht="18.75">
      <c r="A182" s="178"/>
      <c r="B182" s="210"/>
      <c r="C182" s="653" t="s">
        <v>824</v>
      </c>
      <c r="D182" s="653"/>
      <c r="E182" s="653"/>
      <c r="F182" s="653"/>
      <c r="G182" s="653"/>
      <c r="H182" s="653"/>
      <c r="I182" s="210"/>
      <c r="J182" s="632" t="s">
        <v>390</v>
      </c>
      <c r="K182" s="633"/>
      <c r="L182" s="633"/>
      <c r="M182" s="633"/>
      <c r="N182" s="266"/>
    </row>
    <row r="183" spans="1:14" ht="18.75" customHeight="1">
      <c r="A183" s="178"/>
      <c r="B183" s="210"/>
      <c r="C183" s="653" t="s">
        <v>829</v>
      </c>
      <c r="D183" s="653"/>
      <c r="E183" s="653"/>
      <c r="F183" s="653"/>
      <c r="G183" s="653"/>
      <c r="H183" s="653"/>
      <c r="I183" s="210"/>
      <c r="J183" s="632" t="s">
        <v>391</v>
      </c>
      <c r="K183" s="633"/>
      <c r="L183" s="633"/>
      <c r="M183" s="633"/>
      <c r="N183" s="266"/>
    </row>
    <row r="184" spans="1:14" ht="18" customHeight="1">
      <c r="B184" s="216"/>
      <c r="C184" s="653"/>
      <c r="D184" s="653"/>
      <c r="E184" s="653"/>
      <c r="F184" s="653"/>
      <c r="G184" s="653"/>
      <c r="H184" s="653"/>
      <c r="I184" s="210"/>
      <c r="J184" s="538" t="s">
        <v>844</v>
      </c>
      <c r="K184" s="539"/>
      <c r="L184" s="539"/>
      <c r="M184" s="539"/>
      <c r="N184" s="266"/>
    </row>
    <row r="185" spans="1:14" ht="18" customHeight="1">
      <c r="B185" s="216"/>
      <c r="C185" s="557"/>
      <c r="D185" s="557"/>
      <c r="E185" s="557"/>
      <c r="F185" s="557"/>
      <c r="G185" s="557"/>
      <c r="H185" s="216"/>
      <c r="I185" s="210"/>
      <c r="J185" s="538" t="s">
        <v>845</v>
      </c>
      <c r="K185" s="539"/>
      <c r="L185" s="539"/>
      <c r="M185" s="539"/>
      <c r="N185" s="266"/>
    </row>
    <row r="186" spans="1:14" ht="18" customHeight="1">
      <c r="B186" s="558" t="s">
        <v>830</v>
      </c>
      <c r="C186" s="558"/>
      <c r="D186" s="558"/>
      <c r="E186" s="558"/>
      <c r="F186" s="558"/>
      <c r="G186" s="558"/>
      <c r="H186" s="558"/>
      <c r="I186" s="210"/>
      <c r="J186" s="538" t="s">
        <v>846</v>
      </c>
      <c r="K186" s="539"/>
      <c r="L186" s="539"/>
      <c r="M186" s="539"/>
      <c r="N186" s="266"/>
    </row>
    <row r="187" spans="1:14" ht="18" customHeight="1">
      <c r="A187" s="178"/>
      <c r="B187" s="217"/>
      <c r="C187" s="540" t="s">
        <v>937</v>
      </c>
      <c r="D187" s="541"/>
      <c r="E187" s="541"/>
      <c r="F187" s="541"/>
      <c r="G187" s="541"/>
      <c r="H187" s="559"/>
      <c r="I187" s="210"/>
      <c r="J187" s="538" t="s">
        <v>847</v>
      </c>
      <c r="K187" s="539"/>
      <c r="L187" s="539"/>
      <c r="M187" s="539"/>
      <c r="N187" s="266"/>
    </row>
    <row r="188" spans="1:14">
      <c r="A188" s="178"/>
      <c r="B188" s="215"/>
      <c r="C188" s="540" t="s">
        <v>842</v>
      </c>
      <c r="D188" s="541"/>
      <c r="E188" s="541"/>
      <c r="F188" s="541"/>
      <c r="G188" s="541"/>
      <c r="H188" s="542"/>
      <c r="I188" s="218"/>
      <c r="J188" s="219"/>
      <c r="K188" s="219"/>
      <c r="L188" s="220"/>
      <c r="M188" s="211"/>
      <c r="N188" s="211"/>
    </row>
    <row r="189" spans="1:14">
      <c r="A189" s="178"/>
      <c r="B189" s="215"/>
      <c r="C189" s="540" t="s">
        <v>843</v>
      </c>
      <c r="D189" s="541"/>
      <c r="E189" s="541"/>
      <c r="F189" s="541"/>
      <c r="G189" s="541"/>
      <c r="H189" s="541"/>
      <c r="I189" s="211"/>
      <c r="J189" s="211"/>
      <c r="K189" s="211"/>
      <c r="L189" s="211"/>
      <c r="M189" s="211"/>
      <c r="N189" s="211"/>
    </row>
    <row r="190" spans="1:14">
      <c r="A190" s="178"/>
      <c r="B190" s="215"/>
      <c r="C190" s="540" t="s">
        <v>236</v>
      </c>
      <c r="D190" s="541"/>
      <c r="E190" s="541"/>
      <c r="F190" s="541"/>
      <c r="G190" s="541"/>
      <c r="H190" s="541"/>
      <c r="I190" s="211"/>
      <c r="J190" s="211"/>
      <c r="K190" s="211"/>
      <c r="L190" s="211"/>
      <c r="M190" s="211"/>
      <c r="N190" s="211"/>
    </row>
    <row r="191" spans="1:14">
      <c r="A191" s="178"/>
      <c r="B191" s="215"/>
      <c r="C191" s="540" t="s">
        <v>953</v>
      </c>
      <c r="D191" s="541"/>
      <c r="E191" s="541"/>
      <c r="F191" s="541"/>
      <c r="G191" s="541"/>
      <c r="H191" s="541"/>
      <c r="I191" s="211"/>
      <c r="J191" s="221"/>
      <c r="K191" s="221"/>
      <c r="L191" s="211"/>
      <c r="M191" s="216"/>
      <c r="N191" s="216"/>
    </row>
    <row r="192" spans="1:14" ht="18.75" thickBot="1">
      <c r="B192" s="194"/>
      <c r="C192" s="194"/>
      <c r="D192" s="194"/>
      <c r="E192" s="196"/>
      <c r="F192" s="196"/>
      <c r="G192" s="195"/>
      <c r="H192" s="195"/>
      <c r="I192" s="195"/>
      <c r="J192" s="196"/>
      <c r="K192" s="196"/>
      <c r="L192" s="197"/>
      <c r="N192" s="267"/>
    </row>
    <row r="193" spans="1:15" ht="22.5" customHeight="1" thickBot="1">
      <c r="A193" s="646" t="s">
        <v>827</v>
      </c>
      <c r="B193" s="647"/>
      <c r="C193" s="647"/>
      <c r="D193" s="647"/>
      <c r="E193" s="647"/>
      <c r="F193" s="647"/>
      <c r="G193" s="647"/>
      <c r="H193" s="647"/>
      <c r="I193" s="647"/>
      <c r="J193" s="648"/>
      <c r="K193" s="648"/>
      <c r="L193" s="648"/>
      <c r="M193" s="649"/>
      <c r="N193" s="216"/>
    </row>
    <row r="194" spans="1:15">
      <c r="A194" s="535" t="s">
        <v>825</v>
      </c>
      <c r="B194" s="536"/>
      <c r="C194" s="536"/>
      <c r="D194" s="536"/>
      <c r="E194" s="536"/>
      <c r="F194" s="536"/>
      <c r="G194" s="536"/>
      <c r="H194" s="536"/>
      <c r="I194" s="536"/>
      <c r="J194" s="547" t="s">
        <v>853</v>
      </c>
      <c r="K194" s="548"/>
      <c r="L194" s="549"/>
      <c r="M194" s="553">
        <f>M37+M38+M39+M40+M41+M42+M43+M44+M45+M46+M47+M49+M50+M51+M48+M53+M52+M54+M55+M56+M57+M58+M59+M60+M61+M62+M63+M64+M65+M66+M67+M68+M69+M70+M71+M72+M73+M74+M75+M76+M77+M78+M79+M80+M81+M82+M85+M86+M87+M89+M90+M91+M92+M93+R181+M95+M96+M97+M98+M100+M101+M103+M104+M105+M106+M107+M108+M111+M112+M113+M114+M116+M117+M118+M120+M121+M123+M124+M125+M126+M127+M128+M129+M130+M131+M132+M133+M135+M136+M137+M138+M139++M141+M142+M143+M144+M145+M146+M147+M148+M149+M150+M151+M152+M153+M154+M155+M156+M157+M159+M160+M161+M162+M163+M164+M165+M166+M167+M168+M169+M170+M171+M172</f>
        <v>0</v>
      </c>
      <c r="N194" s="216"/>
    </row>
    <row r="195" spans="1:15" ht="18.75" thickBot="1">
      <c r="A195" s="555" t="s">
        <v>965</v>
      </c>
      <c r="B195" s="556"/>
      <c r="C195" s="556"/>
      <c r="D195" s="556"/>
      <c r="E195" s="556"/>
      <c r="F195" s="556"/>
      <c r="G195" s="556"/>
      <c r="H195" s="556"/>
      <c r="I195" s="556"/>
      <c r="J195" s="550"/>
      <c r="K195" s="551"/>
      <c r="L195" s="552"/>
      <c r="M195" s="650"/>
      <c r="N195" s="216"/>
    </row>
    <row r="196" spans="1:15">
      <c r="A196" s="555" t="s">
        <v>828</v>
      </c>
      <c r="B196" s="555"/>
      <c r="C196" s="555"/>
      <c r="D196" s="555"/>
      <c r="E196" s="555"/>
      <c r="F196" s="555"/>
      <c r="G196" s="555"/>
      <c r="H196" s="555"/>
      <c r="I196" s="555"/>
      <c r="J196" s="578" t="s">
        <v>410</v>
      </c>
      <c r="K196" s="579"/>
      <c r="L196" s="580"/>
      <c r="M196" s="651">
        <f>M194*16%</f>
        <v>0</v>
      </c>
      <c r="N196" s="216"/>
    </row>
    <row r="197" spans="1:15" ht="18.75" thickBot="1">
      <c r="A197" s="555"/>
      <c r="B197" s="555"/>
      <c r="C197" s="555"/>
      <c r="D197" s="555"/>
      <c r="E197" s="555"/>
      <c r="F197" s="555"/>
      <c r="G197" s="555"/>
      <c r="H197" s="555"/>
      <c r="I197" s="555"/>
      <c r="J197" s="581"/>
      <c r="K197" s="582"/>
      <c r="L197" s="583"/>
      <c r="M197" s="652"/>
      <c r="N197" s="216"/>
    </row>
    <row r="198" spans="1:15">
      <c r="A198" s="607" t="s">
        <v>838</v>
      </c>
      <c r="B198" s="569"/>
      <c r="C198" s="569"/>
      <c r="D198" s="569"/>
      <c r="E198" s="569"/>
      <c r="F198" s="569"/>
      <c r="G198" s="569"/>
      <c r="H198" s="569"/>
      <c r="I198" s="569"/>
      <c r="J198" s="599" t="s">
        <v>852</v>
      </c>
      <c r="K198" s="600"/>
      <c r="L198" s="601"/>
      <c r="M198" s="605">
        <f>M196+M194</f>
        <v>0</v>
      </c>
      <c r="N198" s="216"/>
    </row>
    <row r="199" spans="1:15" ht="18.75" thickBot="1">
      <c r="A199" s="607" t="s">
        <v>854</v>
      </c>
      <c r="B199" s="569"/>
      <c r="C199" s="569"/>
      <c r="D199" s="569"/>
      <c r="E199" s="569"/>
      <c r="F199" s="569"/>
      <c r="G199" s="569"/>
      <c r="H199" s="569"/>
      <c r="I199" s="569"/>
      <c r="J199" s="602"/>
      <c r="K199" s="603"/>
      <c r="L199" s="604"/>
      <c r="M199" s="606"/>
      <c r="N199" s="216"/>
    </row>
    <row r="200" spans="1:15">
      <c r="A200" s="255"/>
      <c r="B200" s="256"/>
      <c r="C200" s="256"/>
      <c r="D200" s="256"/>
      <c r="E200" s="256"/>
      <c r="F200" s="256"/>
      <c r="G200" s="257"/>
      <c r="H200" s="257"/>
      <c r="I200" s="257"/>
      <c r="J200" s="198"/>
      <c r="K200" s="198"/>
      <c r="L200" s="198"/>
      <c r="M200" s="184"/>
      <c r="N200" s="216"/>
    </row>
    <row r="201" spans="1:15" ht="18.75" thickBot="1">
      <c r="A201" s="185"/>
      <c r="B201" s="42"/>
      <c r="C201" s="42"/>
      <c r="D201" s="42"/>
      <c r="E201" s="42"/>
      <c r="F201" s="42"/>
      <c r="G201" s="229"/>
      <c r="H201" s="229"/>
      <c r="I201" s="229"/>
      <c r="J201" s="198"/>
      <c r="K201" s="198"/>
      <c r="L201" s="198"/>
      <c r="M201" s="184"/>
      <c r="N201" s="216"/>
    </row>
    <row r="202" spans="1:15" ht="18.75">
      <c r="A202" s="641" t="s">
        <v>857</v>
      </c>
      <c r="B202" s="642"/>
      <c r="C202" s="642"/>
      <c r="D202" s="642"/>
      <c r="E202" s="642"/>
      <c r="F202" s="642"/>
      <c r="G202" s="642"/>
      <c r="H202" s="642"/>
      <c r="I202" s="642"/>
      <c r="J202" s="642"/>
      <c r="K202" s="642"/>
      <c r="L202" s="642"/>
      <c r="M202" s="643"/>
      <c r="N202" s="216"/>
    </row>
    <row r="203" spans="1:15">
      <c r="A203" s="644" t="s">
        <v>831</v>
      </c>
      <c r="B203" s="645"/>
      <c r="C203" s="645"/>
      <c r="D203" s="645"/>
      <c r="E203" s="645"/>
      <c r="F203" s="645"/>
      <c r="G203" s="645"/>
      <c r="H203" s="645"/>
      <c r="I203" s="645"/>
      <c r="J203" s="645"/>
      <c r="K203" s="645"/>
      <c r="L203" s="645"/>
      <c r="M203" s="260"/>
      <c r="N203" s="216"/>
    </row>
    <row r="204" spans="1:15">
      <c r="A204" s="631" t="s">
        <v>954</v>
      </c>
      <c r="B204" s="629"/>
      <c r="C204" s="629"/>
      <c r="D204" s="629"/>
      <c r="E204" s="629"/>
      <c r="F204" s="629"/>
      <c r="G204" s="629"/>
      <c r="H204" s="629"/>
      <c r="I204" s="629"/>
      <c r="J204" s="629"/>
      <c r="K204" s="629"/>
      <c r="L204" s="629"/>
      <c r="M204" s="261"/>
      <c r="N204" s="216"/>
    </row>
    <row r="205" spans="1:15">
      <c r="A205" s="631" t="s">
        <v>860</v>
      </c>
      <c r="B205" s="629"/>
      <c r="C205" s="629"/>
      <c r="D205" s="629"/>
      <c r="E205" s="629"/>
      <c r="F205" s="629"/>
      <c r="G205" s="629"/>
      <c r="H205" s="629"/>
      <c r="I205" s="629"/>
      <c r="J205" s="629"/>
      <c r="K205" s="629"/>
      <c r="L205" s="629"/>
      <c r="M205" s="261"/>
      <c r="N205" s="216"/>
    </row>
    <row r="206" spans="1:15">
      <c r="A206" s="631" t="s">
        <v>871</v>
      </c>
      <c r="B206" s="629"/>
      <c r="C206" s="629"/>
      <c r="D206" s="629"/>
      <c r="E206" s="629"/>
      <c r="F206" s="629"/>
      <c r="G206" s="629"/>
      <c r="H206" s="629"/>
      <c r="I206" s="629"/>
      <c r="J206" s="629"/>
      <c r="K206" s="629"/>
      <c r="L206" s="629"/>
      <c r="M206" s="261"/>
      <c r="N206" s="216"/>
      <c r="O206" s="265"/>
    </row>
    <row r="207" spans="1:15">
      <c r="A207" s="631" t="s">
        <v>859</v>
      </c>
      <c r="B207" s="629"/>
      <c r="C207" s="629"/>
      <c r="D207" s="629"/>
      <c r="E207" s="629"/>
      <c r="F207" s="629"/>
      <c r="G207" s="629"/>
      <c r="H207" s="629"/>
      <c r="I207" s="629"/>
      <c r="J207" s="629"/>
      <c r="K207" s="629"/>
      <c r="L207" s="629"/>
      <c r="M207" s="261"/>
      <c r="N207" s="216"/>
      <c r="O207" s="265"/>
    </row>
    <row r="208" spans="1:15">
      <c r="A208" s="631" t="s">
        <v>916</v>
      </c>
      <c r="B208" s="629"/>
      <c r="C208" s="629"/>
      <c r="D208" s="629"/>
      <c r="E208" s="629"/>
      <c r="F208" s="629"/>
      <c r="G208" s="629"/>
      <c r="H208" s="629"/>
      <c r="I208" s="629"/>
      <c r="J208" s="629"/>
      <c r="K208" s="629"/>
      <c r="L208" s="629"/>
      <c r="M208" s="261"/>
      <c r="N208" s="216"/>
      <c r="O208" s="265"/>
    </row>
    <row r="209" spans="1:15">
      <c r="A209" s="631" t="s">
        <v>917</v>
      </c>
      <c r="B209" s="629"/>
      <c r="C209" s="629"/>
      <c r="D209" s="629"/>
      <c r="E209" s="629"/>
      <c r="F209" s="629"/>
      <c r="G209" s="629"/>
      <c r="H209" s="629"/>
      <c r="I209" s="629"/>
      <c r="J209" s="629"/>
      <c r="K209" s="629"/>
      <c r="L209" s="629"/>
      <c r="M209" s="261"/>
      <c r="N209" s="216"/>
      <c r="O209" s="265"/>
    </row>
    <row r="210" spans="1:15">
      <c r="A210" s="631" t="s">
        <v>851</v>
      </c>
      <c r="B210" s="629"/>
      <c r="C210" s="629"/>
      <c r="D210" s="629"/>
      <c r="E210" s="629"/>
      <c r="F210" s="629"/>
      <c r="G210" s="629"/>
      <c r="H210" s="629"/>
      <c r="I210" s="629"/>
      <c r="J210" s="629"/>
      <c r="K210" s="629"/>
      <c r="L210" s="629"/>
      <c r="M210" s="261"/>
      <c r="N210" s="216"/>
      <c r="O210" s="265"/>
    </row>
    <row r="211" spans="1:15">
      <c r="A211" s="631" t="s">
        <v>955</v>
      </c>
      <c r="B211" s="629"/>
      <c r="C211" s="629"/>
      <c r="D211" s="629"/>
      <c r="E211" s="629"/>
      <c r="F211" s="629"/>
      <c r="G211" s="629"/>
      <c r="H211" s="629"/>
      <c r="I211" s="629"/>
      <c r="J211" s="629"/>
      <c r="K211" s="629"/>
      <c r="L211" s="629"/>
      <c r="M211" s="261"/>
      <c r="N211" s="216"/>
      <c r="O211" s="265"/>
    </row>
    <row r="212" spans="1:15">
      <c r="A212" s="632" t="s">
        <v>950</v>
      </c>
      <c r="B212" s="633"/>
      <c r="C212" s="633"/>
      <c r="D212" s="633"/>
      <c r="E212" s="633"/>
      <c r="F212" s="633"/>
      <c r="G212" s="633"/>
      <c r="H212" s="633"/>
      <c r="I212" s="633"/>
      <c r="J212" s="633"/>
      <c r="K212" s="633"/>
      <c r="L212" s="633"/>
      <c r="M212" s="634"/>
      <c r="N212" s="216"/>
      <c r="O212" s="265"/>
    </row>
    <row r="213" spans="1:15" ht="11.25" customHeight="1">
      <c r="A213" s="262"/>
      <c r="B213" s="263"/>
      <c r="C213" s="263"/>
      <c r="D213" s="263"/>
      <c r="E213" s="263"/>
      <c r="F213" s="263"/>
      <c r="G213" s="263"/>
      <c r="H213" s="263"/>
      <c r="I213" s="263"/>
      <c r="J213" s="263"/>
      <c r="K213" s="263"/>
      <c r="L213" s="263"/>
      <c r="M213" s="264"/>
      <c r="N213" s="216"/>
      <c r="O213" s="265"/>
    </row>
    <row r="214" spans="1:15" ht="19.5" thickBot="1">
      <c r="A214" s="635" t="s">
        <v>858</v>
      </c>
      <c r="B214" s="636"/>
      <c r="C214" s="636"/>
      <c r="D214" s="636"/>
      <c r="E214" s="636"/>
      <c r="F214" s="636"/>
      <c r="G214" s="636"/>
      <c r="H214" s="636"/>
      <c r="I214" s="636"/>
      <c r="J214" s="636"/>
      <c r="K214" s="636"/>
      <c r="L214" s="636"/>
      <c r="M214" s="637"/>
      <c r="N214" s="216"/>
      <c r="O214" s="265"/>
    </row>
    <row r="215" spans="1:15" ht="19.5">
      <c r="A215" s="638" t="s">
        <v>849</v>
      </c>
      <c r="B215" s="639"/>
      <c r="C215" s="639"/>
      <c r="D215" s="639"/>
      <c r="E215" s="639"/>
      <c r="F215" s="639"/>
      <c r="G215" s="639"/>
      <c r="H215" s="639"/>
      <c r="I215" s="639"/>
      <c r="J215" s="639"/>
      <c r="K215" s="639"/>
      <c r="L215" s="639"/>
      <c r="M215" s="640"/>
      <c r="N215" s="269"/>
      <c r="O215" s="265"/>
    </row>
    <row r="216" spans="1:15" ht="20.25">
      <c r="A216" s="628" t="s">
        <v>944</v>
      </c>
      <c r="B216" s="629"/>
      <c r="C216" s="629"/>
      <c r="D216" s="629"/>
      <c r="E216" s="629"/>
      <c r="F216" s="629"/>
      <c r="G216" s="629"/>
      <c r="H216" s="629"/>
      <c r="I216" s="629"/>
      <c r="J216" s="629"/>
      <c r="K216" s="629"/>
      <c r="L216" s="629"/>
      <c r="M216" s="630"/>
      <c r="N216" s="270"/>
      <c r="O216" s="265"/>
    </row>
    <row r="217" spans="1:15" ht="19.5">
      <c r="A217" s="628" t="s">
        <v>945</v>
      </c>
      <c r="B217" s="629"/>
      <c r="C217" s="629"/>
      <c r="D217" s="629"/>
      <c r="E217" s="629"/>
      <c r="F217" s="629"/>
      <c r="G217" s="629"/>
      <c r="H217" s="629"/>
      <c r="I217" s="629"/>
      <c r="J217" s="629"/>
      <c r="K217" s="629"/>
      <c r="L217" s="629"/>
      <c r="M217" s="630"/>
      <c r="N217" s="269"/>
      <c r="O217" s="265"/>
    </row>
    <row r="218" spans="1:15">
      <c r="A218" s="628" t="s">
        <v>941</v>
      </c>
      <c r="B218" s="629"/>
      <c r="C218" s="629"/>
      <c r="D218" s="629"/>
      <c r="E218" s="629"/>
      <c r="F218" s="629"/>
      <c r="G218" s="629"/>
      <c r="H218" s="629"/>
      <c r="I218" s="629"/>
      <c r="J218" s="629"/>
      <c r="K218" s="629"/>
      <c r="L218" s="629"/>
      <c r="M218" s="630"/>
      <c r="N218" s="268"/>
      <c r="O218" s="265"/>
    </row>
    <row r="219" spans="1:15">
      <c r="A219" s="628" t="s">
        <v>861</v>
      </c>
      <c r="B219" s="629"/>
      <c r="C219" s="629"/>
      <c r="D219" s="629"/>
      <c r="E219" s="629"/>
      <c r="F219" s="629"/>
      <c r="G219" s="629"/>
      <c r="H219" s="629"/>
      <c r="I219" s="629"/>
      <c r="J219" s="629"/>
      <c r="K219" s="629"/>
      <c r="L219" s="629"/>
      <c r="M219" s="630"/>
      <c r="N219" s="268"/>
      <c r="O219" s="265"/>
    </row>
    <row r="220" spans="1:15">
      <c r="A220" s="628" t="s">
        <v>873</v>
      </c>
      <c r="B220" s="629"/>
      <c r="C220" s="629"/>
      <c r="D220" s="629"/>
      <c r="E220" s="629"/>
      <c r="F220" s="629"/>
      <c r="G220" s="629"/>
      <c r="H220" s="629"/>
      <c r="I220" s="629"/>
      <c r="J220" s="629"/>
      <c r="K220" s="629"/>
      <c r="L220" s="629"/>
      <c r="M220" s="630"/>
      <c r="N220" s="268"/>
      <c r="O220" s="265"/>
    </row>
    <row r="221" spans="1:15" ht="28.5" customHeight="1">
      <c r="A221" s="628" t="s">
        <v>952</v>
      </c>
      <c r="B221" s="629"/>
      <c r="C221" s="629"/>
      <c r="D221" s="629"/>
      <c r="E221" s="629"/>
      <c r="F221" s="629"/>
      <c r="G221" s="629"/>
      <c r="H221" s="629"/>
      <c r="I221" s="629"/>
      <c r="J221" s="629"/>
      <c r="K221" s="629"/>
      <c r="L221" s="629"/>
      <c r="M221" s="630"/>
      <c r="N221" s="269"/>
      <c r="O221" s="265"/>
    </row>
    <row r="222" spans="1:15">
      <c r="A222" s="628" t="s">
        <v>951</v>
      </c>
      <c r="B222" s="629"/>
      <c r="C222" s="629"/>
      <c r="D222" s="629"/>
      <c r="E222" s="629"/>
      <c r="F222" s="629"/>
      <c r="G222" s="629"/>
      <c r="H222" s="629"/>
      <c r="I222" s="629"/>
      <c r="J222" s="629"/>
      <c r="K222" s="629"/>
      <c r="L222" s="629"/>
      <c r="M222" s="630"/>
      <c r="N222" s="268"/>
      <c r="O222" s="265"/>
    </row>
    <row r="223" spans="1:15" ht="19.5">
      <c r="A223" s="628" t="s">
        <v>947</v>
      </c>
      <c r="B223" s="629"/>
      <c r="C223" s="629"/>
      <c r="D223" s="629"/>
      <c r="E223" s="629"/>
      <c r="F223" s="629"/>
      <c r="G223" s="629"/>
      <c r="H223" s="629"/>
      <c r="I223" s="629"/>
      <c r="J223" s="629"/>
      <c r="K223" s="629"/>
      <c r="L223" s="629"/>
      <c r="M223" s="630"/>
      <c r="N223" s="269"/>
      <c r="O223" s="265"/>
    </row>
    <row r="224" spans="1:15" ht="19.5">
      <c r="A224" s="628" t="s">
        <v>946</v>
      </c>
      <c r="B224" s="629"/>
      <c r="C224" s="629"/>
      <c r="D224" s="629"/>
      <c r="E224" s="629"/>
      <c r="F224" s="629"/>
      <c r="G224" s="629"/>
      <c r="H224" s="629"/>
      <c r="I224" s="629"/>
      <c r="J224" s="629"/>
      <c r="K224" s="629"/>
      <c r="L224" s="629"/>
      <c r="M224" s="630"/>
      <c r="N224" s="269"/>
      <c r="O224" s="265"/>
    </row>
    <row r="225" spans="1:15" ht="19.5">
      <c r="A225" s="628" t="s">
        <v>918</v>
      </c>
      <c r="B225" s="629"/>
      <c r="C225" s="629"/>
      <c r="D225" s="629"/>
      <c r="E225" s="629"/>
      <c r="F225" s="629"/>
      <c r="G225" s="629"/>
      <c r="H225" s="629"/>
      <c r="I225" s="629"/>
      <c r="J225" s="629"/>
      <c r="K225" s="629"/>
      <c r="L225" s="629"/>
      <c r="M225" s="630"/>
      <c r="N225" s="269"/>
      <c r="O225" s="265"/>
    </row>
    <row r="226" spans="1:15" ht="19.5">
      <c r="A226" s="628" t="s">
        <v>943</v>
      </c>
      <c r="B226" s="629"/>
      <c r="C226" s="629"/>
      <c r="D226" s="629"/>
      <c r="E226" s="629"/>
      <c r="F226" s="629"/>
      <c r="G226" s="629"/>
      <c r="H226" s="629"/>
      <c r="I226" s="629"/>
      <c r="J226" s="629"/>
      <c r="K226" s="629"/>
      <c r="L226" s="629"/>
      <c r="M226" s="630"/>
      <c r="N226" s="269"/>
      <c r="O226" s="265"/>
    </row>
    <row r="227" spans="1:15" ht="19.5">
      <c r="A227" s="628" t="s">
        <v>915</v>
      </c>
      <c r="B227" s="629"/>
      <c r="C227" s="629"/>
      <c r="D227" s="629"/>
      <c r="E227" s="629"/>
      <c r="F227" s="629"/>
      <c r="G227" s="629"/>
      <c r="H227" s="629"/>
      <c r="I227" s="629"/>
      <c r="J227" s="629"/>
      <c r="K227" s="629"/>
      <c r="L227" s="629"/>
      <c r="M227" s="630"/>
      <c r="N227" s="269"/>
      <c r="O227" s="265"/>
    </row>
    <row r="228" spans="1:15" ht="19.5">
      <c r="A228" s="628" t="s">
        <v>874</v>
      </c>
      <c r="B228" s="629"/>
      <c r="C228" s="629"/>
      <c r="D228" s="629"/>
      <c r="E228" s="629"/>
      <c r="F228" s="629"/>
      <c r="G228" s="629"/>
      <c r="H228" s="629"/>
      <c r="I228" s="629"/>
      <c r="J228" s="629"/>
      <c r="K228" s="629"/>
      <c r="L228" s="629"/>
      <c r="M228" s="630"/>
      <c r="N228" s="269"/>
      <c r="O228" s="265"/>
    </row>
    <row r="229" spans="1:15" ht="19.5">
      <c r="A229" s="628" t="s">
        <v>948</v>
      </c>
      <c r="B229" s="629"/>
      <c r="C229" s="629"/>
      <c r="D229" s="629"/>
      <c r="E229" s="629"/>
      <c r="F229" s="629"/>
      <c r="G229" s="629"/>
      <c r="H229" s="629"/>
      <c r="I229" s="629"/>
      <c r="J229" s="629"/>
      <c r="K229" s="629"/>
      <c r="L229" s="629"/>
      <c r="M229" s="630"/>
      <c r="N229" s="269"/>
      <c r="O229" s="265"/>
    </row>
    <row r="230" spans="1:15">
      <c r="A230" s="628" t="s">
        <v>942</v>
      </c>
      <c r="B230" s="629"/>
      <c r="C230" s="629"/>
      <c r="D230" s="629"/>
      <c r="E230" s="629"/>
      <c r="F230" s="629"/>
      <c r="G230" s="629"/>
      <c r="H230" s="629"/>
      <c r="I230" s="629"/>
      <c r="J230" s="629"/>
      <c r="K230" s="629"/>
      <c r="L230" s="629"/>
      <c r="M230" s="630"/>
      <c r="N230" s="268"/>
      <c r="O230" s="265"/>
    </row>
    <row r="231" spans="1:15">
      <c r="A231" s="628" t="s">
        <v>872</v>
      </c>
      <c r="B231" s="629"/>
      <c r="C231" s="629"/>
      <c r="D231" s="629"/>
      <c r="E231" s="629"/>
      <c r="F231" s="629"/>
      <c r="G231" s="629"/>
      <c r="H231" s="629"/>
      <c r="I231" s="629"/>
      <c r="J231" s="629"/>
      <c r="K231" s="629"/>
      <c r="L231" s="629"/>
      <c r="M231" s="630"/>
      <c r="N231" s="268"/>
      <c r="O231" s="265"/>
    </row>
    <row r="232" spans="1:15">
      <c r="A232" s="628" t="s">
        <v>870</v>
      </c>
      <c r="B232" s="629"/>
      <c r="C232" s="629"/>
      <c r="D232" s="629"/>
      <c r="E232" s="629"/>
      <c r="F232" s="629"/>
      <c r="G232" s="629"/>
      <c r="H232" s="629"/>
      <c r="I232" s="629"/>
      <c r="J232" s="629"/>
      <c r="K232" s="629"/>
      <c r="L232" s="629"/>
      <c r="M232" s="630"/>
      <c r="N232" s="216"/>
      <c r="O232" s="265"/>
    </row>
    <row r="233" spans="1:15" ht="15.75" customHeight="1">
      <c r="A233" s="628" t="s">
        <v>862</v>
      </c>
      <c r="B233" s="629"/>
      <c r="C233" s="629"/>
      <c r="D233" s="629"/>
      <c r="E233" s="629"/>
      <c r="F233" s="629"/>
      <c r="G233" s="629"/>
      <c r="H233" s="629"/>
      <c r="I233" s="629"/>
      <c r="J233" s="629"/>
      <c r="K233" s="629"/>
      <c r="L233" s="629"/>
      <c r="M233" s="630"/>
      <c r="O233" s="265"/>
    </row>
    <row r="234" spans="1:15">
      <c r="A234" s="628" t="s">
        <v>855</v>
      </c>
      <c r="B234" s="629"/>
      <c r="C234" s="629"/>
      <c r="D234" s="629"/>
      <c r="E234" s="629"/>
      <c r="F234" s="629"/>
      <c r="G234" s="629"/>
      <c r="H234" s="629"/>
      <c r="I234" s="629"/>
      <c r="J234" s="629"/>
      <c r="K234" s="629"/>
      <c r="L234" s="629"/>
      <c r="M234" s="630"/>
      <c r="N234" s="216"/>
      <c r="O234" s="265"/>
    </row>
    <row r="235" spans="1:15">
      <c r="A235" s="254"/>
      <c r="B235" s="258"/>
      <c r="C235" s="258"/>
      <c r="D235" s="258"/>
      <c r="E235" s="258"/>
      <c r="F235" s="258"/>
      <c r="G235" s="258"/>
      <c r="H235" s="258"/>
      <c r="I235" s="258"/>
      <c r="J235" s="258"/>
      <c r="K235" s="258"/>
      <c r="L235" s="258"/>
      <c r="M235" s="259"/>
      <c r="N235" s="216"/>
      <c r="O235" s="265"/>
    </row>
    <row r="236" spans="1:15">
      <c r="A236" s="254"/>
      <c r="B236" s="258"/>
      <c r="C236" s="258"/>
      <c r="D236" s="258"/>
      <c r="E236" s="258"/>
      <c r="F236" s="258"/>
      <c r="G236" s="258"/>
      <c r="H236" s="258"/>
      <c r="I236" s="258"/>
      <c r="J236" s="258"/>
      <c r="K236" s="258"/>
      <c r="L236" s="258"/>
      <c r="M236" s="259"/>
      <c r="N236" s="216"/>
      <c r="O236" s="265"/>
    </row>
    <row r="237" spans="1:15">
      <c r="A237" s="613" t="s">
        <v>686</v>
      </c>
      <c r="B237" s="614"/>
      <c r="C237" s="614"/>
      <c r="D237" s="614"/>
      <c r="E237" s="614"/>
      <c r="F237" s="614"/>
      <c r="G237" s="614"/>
      <c r="H237" s="614"/>
      <c r="I237" s="614"/>
      <c r="J237" s="614"/>
      <c r="K237" s="614"/>
      <c r="L237" s="614"/>
      <c r="M237" s="615"/>
      <c r="N237" s="216"/>
      <c r="O237" s="265"/>
    </row>
    <row r="238" spans="1:15" ht="19.5" thickBot="1">
      <c r="A238" s="616" t="s">
        <v>867</v>
      </c>
      <c r="B238" s="617"/>
      <c r="C238" s="617"/>
      <c r="D238" s="617"/>
      <c r="E238" s="617"/>
      <c r="F238" s="617"/>
      <c r="G238" s="617"/>
      <c r="H238" s="617"/>
      <c r="I238" s="617"/>
      <c r="J238" s="617"/>
      <c r="K238" s="617"/>
      <c r="L238" s="617"/>
      <c r="M238" s="618"/>
      <c r="N238" s="216"/>
      <c r="O238" s="265"/>
    </row>
    <row r="239" spans="1:15">
      <c r="A239" s="619" t="s">
        <v>837</v>
      </c>
      <c r="B239" s="620"/>
      <c r="C239" s="620"/>
      <c r="D239" s="620"/>
      <c r="E239" s="620"/>
      <c r="F239" s="620"/>
      <c r="G239" s="620"/>
      <c r="H239" s="620"/>
      <c r="I239" s="620"/>
      <c r="J239" s="620"/>
      <c r="K239" s="620"/>
      <c r="L239" s="620"/>
      <c r="M239" s="621"/>
      <c r="N239" s="216"/>
      <c r="O239" s="265"/>
    </row>
    <row r="240" spans="1:15" ht="18.75" customHeight="1" thickBot="1">
      <c r="A240" s="622"/>
      <c r="B240" s="623"/>
      <c r="C240" s="623"/>
      <c r="D240" s="623"/>
      <c r="E240" s="623"/>
      <c r="F240" s="623"/>
      <c r="G240" s="623"/>
      <c r="H240" s="623"/>
      <c r="I240" s="623"/>
      <c r="J240" s="623"/>
      <c r="K240" s="623"/>
      <c r="L240" s="623"/>
      <c r="M240" s="624"/>
      <c r="N240" s="216"/>
      <c r="O240" s="265"/>
    </row>
    <row r="241" spans="1:15" ht="54" customHeight="1" thickBot="1">
      <c r="A241" s="625" t="s">
        <v>919</v>
      </c>
      <c r="B241" s="626"/>
      <c r="C241" s="626"/>
      <c r="D241" s="626"/>
      <c r="E241" s="626"/>
      <c r="F241" s="626"/>
      <c r="G241" s="626"/>
      <c r="H241" s="626"/>
      <c r="I241" s="626"/>
      <c r="J241" s="626"/>
      <c r="K241" s="626"/>
      <c r="L241" s="626"/>
      <c r="M241" s="627"/>
      <c r="O241" s="265"/>
    </row>
  </sheetData>
  <sheetProtection algorithmName="SHA-512" hashValue="FAVVcKV06SsXHnGYWCUchIO58T7KGu0hvTvLar9QotWCH3/qwhELOqFMVbqHPAivjjEn7LyySKNWN8hu3+cT7A==" saltValue="Db7TYkM5YH86NfFbi2TGMg==" spinCount="100000" sheet="1" objects="1" scenarios="1"/>
  <protectedRanges>
    <protectedRange sqref="B176:B183 B187:B191 I180:I187" name="Rango7"/>
    <protectedRange sqref="C8:C9 J8 M9 C11:C17 K12:K17 C20 C22 C24 F19 F21 F23 I20 I23 D31:D32 L32 A33:A34" name="Datos del cliente"/>
    <protectedRange sqref="A37:E82" name="Rango2"/>
    <protectedRange sqref="M37:M82" name="Rango3"/>
    <protectedRange sqref="A85:E87 M85:M87 A89:E98 M89:M98 A100:E101 M100:M101 A103:E108 M103:M108" name="Rango4"/>
    <protectedRange sqref="A111:E114 M111:M114 A116:E118 M116:M118 A120:E121 M120:M121 A123:E133 M123:M133 A135:E139 M135:M139" name="Rango5"/>
    <protectedRange sqref="A141:E157 M141:M157 A159:E172 M159:M172" name="Rango6"/>
  </protectedRanges>
  <mergeCells count="275">
    <mergeCell ref="L1:M4"/>
    <mergeCell ref="H2:J2"/>
    <mergeCell ref="E3:K3"/>
    <mergeCell ref="E4:K4"/>
    <mergeCell ref="A5:M5"/>
    <mergeCell ref="A6:M6"/>
    <mergeCell ref="A10:L10"/>
    <mergeCell ref="A11:B11"/>
    <mergeCell ref="C11:L11"/>
    <mergeCell ref="M9:M12"/>
    <mergeCell ref="C12:I12"/>
    <mergeCell ref="K12:L12"/>
    <mergeCell ref="A7:M7"/>
    <mergeCell ref="A8:B8"/>
    <mergeCell ref="C8:H8"/>
    <mergeCell ref="J8:L8"/>
    <mergeCell ref="A9:B9"/>
    <mergeCell ref="C9:L9"/>
    <mergeCell ref="A12:B13"/>
    <mergeCell ref="A15:B15"/>
    <mergeCell ref="C15:I15"/>
    <mergeCell ref="K15:M15"/>
    <mergeCell ref="A16:B16"/>
    <mergeCell ref="C16:I16"/>
    <mergeCell ref="K16:M16"/>
    <mergeCell ref="C13:I13"/>
    <mergeCell ref="K13:M13"/>
    <mergeCell ref="A14:B14"/>
    <mergeCell ref="C14:I14"/>
    <mergeCell ref="K14:M14"/>
    <mergeCell ref="A17:B17"/>
    <mergeCell ref="C17:I17"/>
    <mergeCell ref="K17:M17"/>
    <mergeCell ref="A18:M18"/>
    <mergeCell ref="A19:E19"/>
    <mergeCell ref="F19:H20"/>
    <mergeCell ref="I19:M19"/>
    <mergeCell ref="A20:B20"/>
    <mergeCell ref="D20:E20"/>
    <mergeCell ref="I20:M21"/>
    <mergeCell ref="A21:E21"/>
    <mergeCell ref="F21:H22"/>
    <mergeCell ref="A22:B22"/>
    <mergeCell ref="D22:E22"/>
    <mergeCell ref="I22:M22"/>
    <mergeCell ref="A23:E23"/>
    <mergeCell ref="F23:H24"/>
    <mergeCell ref="I23:M26"/>
    <mergeCell ref="A24:B24"/>
    <mergeCell ref="D24:E24"/>
    <mergeCell ref="A32:C32"/>
    <mergeCell ref="D32:I32"/>
    <mergeCell ref="J32:K32"/>
    <mergeCell ref="L32:M32"/>
    <mergeCell ref="A33:M33"/>
    <mergeCell ref="A34:M34"/>
    <mergeCell ref="A25:H27"/>
    <mergeCell ref="I27:M27"/>
    <mergeCell ref="A28:M29"/>
    <mergeCell ref="A30:M30"/>
    <mergeCell ref="A31:C31"/>
    <mergeCell ref="D31:M31"/>
    <mergeCell ref="G41:J41"/>
    <mergeCell ref="G42:J42"/>
    <mergeCell ref="G43:J43"/>
    <mergeCell ref="G44:J44"/>
    <mergeCell ref="G45:J45"/>
    <mergeCell ref="G46:J46"/>
    <mergeCell ref="A35:M35"/>
    <mergeCell ref="G36:J36"/>
    <mergeCell ref="G37:J37"/>
    <mergeCell ref="G38:J38"/>
    <mergeCell ref="G39:J39"/>
    <mergeCell ref="G40:J40"/>
    <mergeCell ref="G51:J51"/>
    <mergeCell ref="G52:J52"/>
    <mergeCell ref="G53:J53"/>
    <mergeCell ref="G54:J54"/>
    <mergeCell ref="G55:J55"/>
    <mergeCell ref="G56:J56"/>
    <mergeCell ref="G47:J47"/>
    <mergeCell ref="G48:J48"/>
    <mergeCell ref="G49:J49"/>
    <mergeCell ref="G50:J50"/>
    <mergeCell ref="G63:J63"/>
    <mergeCell ref="G64:J64"/>
    <mergeCell ref="G65:J65"/>
    <mergeCell ref="G66:J66"/>
    <mergeCell ref="G67:J67"/>
    <mergeCell ref="G68:J68"/>
    <mergeCell ref="G57:J57"/>
    <mergeCell ref="G58:J58"/>
    <mergeCell ref="G59:J59"/>
    <mergeCell ref="G60:J60"/>
    <mergeCell ref="G61:J61"/>
    <mergeCell ref="G62:J62"/>
    <mergeCell ref="G75:J75"/>
    <mergeCell ref="G76:J76"/>
    <mergeCell ref="G77:J77"/>
    <mergeCell ref="G78:J78"/>
    <mergeCell ref="G79:J79"/>
    <mergeCell ref="G80:J80"/>
    <mergeCell ref="G69:J69"/>
    <mergeCell ref="G70:J70"/>
    <mergeCell ref="G71:J71"/>
    <mergeCell ref="G72:J72"/>
    <mergeCell ref="G73:J73"/>
    <mergeCell ref="G74:J74"/>
    <mergeCell ref="G87:J87"/>
    <mergeCell ref="A88:M88"/>
    <mergeCell ref="G89:J89"/>
    <mergeCell ref="G90:J90"/>
    <mergeCell ref="G91:J91"/>
    <mergeCell ref="G92:J92"/>
    <mergeCell ref="G81:J81"/>
    <mergeCell ref="G82:J82"/>
    <mergeCell ref="A83:M83"/>
    <mergeCell ref="A84:M84"/>
    <mergeCell ref="G85:J85"/>
    <mergeCell ref="G86:J86"/>
    <mergeCell ref="A99:M99"/>
    <mergeCell ref="G100:J100"/>
    <mergeCell ref="G101:J101"/>
    <mergeCell ref="A102:M102"/>
    <mergeCell ref="G103:J103"/>
    <mergeCell ref="G93:J93"/>
    <mergeCell ref="G94:J94"/>
    <mergeCell ref="G95:J95"/>
    <mergeCell ref="G96:J96"/>
    <mergeCell ref="G97:J97"/>
    <mergeCell ref="G98:J98"/>
    <mergeCell ref="A110:M110"/>
    <mergeCell ref="G111:J111"/>
    <mergeCell ref="G112:J112"/>
    <mergeCell ref="G113:J113"/>
    <mergeCell ref="G114:J114"/>
    <mergeCell ref="A115:M115"/>
    <mergeCell ref="G104:J104"/>
    <mergeCell ref="G105:J105"/>
    <mergeCell ref="G106:J106"/>
    <mergeCell ref="G107:J107"/>
    <mergeCell ref="G108:J108"/>
    <mergeCell ref="A109:M109"/>
    <mergeCell ref="A122:M122"/>
    <mergeCell ref="G123:J123"/>
    <mergeCell ref="G124:J124"/>
    <mergeCell ref="G125:J125"/>
    <mergeCell ref="G126:J126"/>
    <mergeCell ref="G127:J127"/>
    <mergeCell ref="G116:J116"/>
    <mergeCell ref="G117:J117"/>
    <mergeCell ref="G118:J118"/>
    <mergeCell ref="A119:M119"/>
    <mergeCell ref="G120:J120"/>
    <mergeCell ref="G121:J121"/>
    <mergeCell ref="G135:J135"/>
    <mergeCell ref="G136:J136"/>
    <mergeCell ref="G137:J137"/>
    <mergeCell ref="G138:J138"/>
    <mergeCell ref="G139:J139"/>
    <mergeCell ref="A140:M140"/>
    <mergeCell ref="G128:J128"/>
    <mergeCell ref="G129:J129"/>
    <mergeCell ref="G130:J130"/>
    <mergeCell ref="G131:J131"/>
    <mergeCell ref="G132:J132"/>
    <mergeCell ref="A134:M134"/>
    <mergeCell ref="G133:J133"/>
    <mergeCell ref="G147:J147"/>
    <mergeCell ref="G148:J148"/>
    <mergeCell ref="G149:J149"/>
    <mergeCell ref="G150:J150"/>
    <mergeCell ref="G151:J151"/>
    <mergeCell ref="G152:J152"/>
    <mergeCell ref="G141:J141"/>
    <mergeCell ref="G142:J142"/>
    <mergeCell ref="G143:J143"/>
    <mergeCell ref="G144:J144"/>
    <mergeCell ref="G145:J145"/>
    <mergeCell ref="G146:J146"/>
    <mergeCell ref="A158:M158"/>
    <mergeCell ref="G159:J159"/>
    <mergeCell ref="G160:J160"/>
    <mergeCell ref="G161:J161"/>
    <mergeCell ref="G162:J162"/>
    <mergeCell ref="G153:J153"/>
    <mergeCell ref="G154:J154"/>
    <mergeCell ref="G155:J155"/>
    <mergeCell ref="G156:J156"/>
    <mergeCell ref="G157:J157"/>
    <mergeCell ref="G169:J169"/>
    <mergeCell ref="G170:J170"/>
    <mergeCell ref="G171:J171"/>
    <mergeCell ref="G172:J172"/>
    <mergeCell ref="A173:M173"/>
    <mergeCell ref="B175:H175"/>
    <mergeCell ref="G163:J163"/>
    <mergeCell ref="G164:J164"/>
    <mergeCell ref="G165:J165"/>
    <mergeCell ref="G166:J166"/>
    <mergeCell ref="G167:J167"/>
    <mergeCell ref="G168:J168"/>
    <mergeCell ref="C181:H181"/>
    <mergeCell ref="J181:M181"/>
    <mergeCell ref="C182:H182"/>
    <mergeCell ref="J182:M182"/>
    <mergeCell ref="C183:H183"/>
    <mergeCell ref="J183:M183"/>
    <mergeCell ref="C176:H176"/>
    <mergeCell ref="C177:H177"/>
    <mergeCell ref="C178:H178"/>
    <mergeCell ref="C179:H179"/>
    <mergeCell ref="I179:L179"/>
    <mergeCell ref="C180:H180"/>
    <mergeCell ref="J180:M180"/>
    <mergeCell ref="C187:H187"/>
    <mergeCell ref="J187:M187"/>
    <mergeCell ref="C188:H188"/>
    <mergeCell ref="C189:H189"/>
    <mergeCell ref="C190:H190"/>
    <mergeCell ref="C191:H191"/>
    <mergeCell ref="C184:H184"/>
    <mergeCell ref="J184:M184"/>
    <mergeCell ref="C185:G185"/>
    <mergeCell ref="J185:M185"/>
    <mergeCell ref="B186:H186"/>
    <mergeCell ref="J186:M186"/>
    <mergeCell ref="A198:I198"/>
    <mergeCell ref="J198:L199"/>
    <mergeCell ref="M198:M199"/>
    <mergeCell ref="A199:I199"/>
    <mergeCell ref="A202:M202"/>
    <mergeCell ref="A203:L203"/>
    <mergeCell ref="A193:M193"/>
    <mergeCell ref="A194:I194"/>
    <mergeCell ref="J194:L195"/>
    <mergeCell ref="M194:M195"/>
    <mergeCell ref="A195:I195"/>
    <mergeCell ref="A196:I197"/>
    <mergeCell ref="J196:L197"/>
    <mergeCell ref="M196:M197"/>
    <mergeCell ref="A210:L210"/>
    <mergeCell ref="A211:L211"/>
    <mergeCell ref="A212:M212"/>
    <mergeCell ref="A214:M214"/>
    <mergeCell ref="A215:M215"/>
    <mergeCell ref="A216:M216"/>
    <mergeCell ref="A204:L204"/>
    <mergeCell ref="A205:L205"/>
    <mergeCell ref="A206:L206"/>
    <mergeCell ref="A207:L207"/>
    <mergeCell ref="A208:L208"/>
    <mergeCell ref="A209:L209"/>
    <mergeCell ref="A223:M223"/>
    <mergeCell ref="A224:M224"/>
    <mergeCell ref="A225:M225"/>
    <mergeCell ref="A226:M226"/>
    <mergeCell ref="A227:M227"/>
    <mergeCell ref="A228:M228"/>
    <mergeCell ref="A217:M217"/>
    <mergeCell ref="A218:M218"/>
    <mergeCell ref="A219:M219"/>
    <mergeCell ref="A220:M220"/>
    <mergeCell ref="A221:M221"/>
    <mergeCell ref="A222:M222"/>
    <mergeCell ref="A237:M237"/>
    <mergeCell ref="A238:M238"/>
    <mergeCell ref="A239:M240"/>
    <mergeCell ref="A241:M241"/>
    <mergeCell ref="A229:M229"/>
    <mergeCell ref="A230:M230"/>
    <mergeCell ref="A231:M231"/>
    <mergeCell ref="A232:M232"/>
    <mergeCell ref="A233:M233"/>
    <mergeCell ref="A234:M234"/>
  </mergeCells>
  <pageMargins left="0.23622047244094491" right="0.23622047244094491" top="0.55118110236220474" bottom="0.55118110236220474" header="0.31496062992125984" footer="0.31496062992125984"/>
  <pageSetup scale="45" fitToHeight="0" orientation="portrait" r:id="rId1"/>
  <headerFooter>
    <oddFooter>&amp;C&amp;"Arial,Negrita"&amp;11&amp;K0070C0F-CO-014 Rev. 1 12-10-22</oddFooter>
  </headerFooter>
  <rowBreaks count="3" manualBreakCount="3">
    <brk id="87" max="12" man="1"/>
    <brk id="139" max="12" man="1"/>
    <brk id="172"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87"/>
  <sheetViews>
    <sheetView zoomScale="85" zoomScaleNormal="85" zoomScalePageLayoutView="112" workbookViewId="0">
      <selection activeCell="P8" sqref="P8"/>
    </sheetView>
  </sheetViews>
  <sheetFormatPr baseColWidth="10" defaultColWidth="11.42578125" defaultRowHeight="10.5"/>
  <cols>
    <col min="1" max="1" width="6.7109375" style="39" customWidth="1"/>
    <col min="2" max="2" width="12.5703125" style="39" customWidth="1"/>
    <col min="3" max="3" width="7" style="40" customWidth="1"/>
    <col min="4" max="4" width="6.85546875" style="39" customWidth="1"/>
    <col min="5" max="5" width="5.5703125" style="1" customWidth="1"/>
    <col min="6" max="6" width="9.140625" style="37" customWidth="1"/>
    <col min="7" max="7" width="13.85546875" style="39" customWidth="1"/>
    <col min="8" max="8" width="12.5703125" style="39" customWidth="1"/>
    <col min="9" max="9" width="14.5703125" style="39" customWidth="1"/>
    <col min="10" max="10" width="12" style="39" customWidth="1"/>
    <col min="11" max="11" width="11.42578125" style="39" customWidth="1"/>
    <col min="12" max="12" width="13.5703125" style="39" customWidth="1"/>
    <col min="13" max="13" width="1.140625" style="39" customWidth="1"/>
    <col min="14" max="15" width="11.42578125" style="41"/>
    <col min="16" max="16384" width="11.42578125" style="39"/>
  </cols>
  <sheetData>
    <row r="1" spans="1:15" ht="13.5" customHeight="1">
      <c r="A1" s="125"/>
      <c r="B1" s="126"/>
      <c r="C1" s="126"/>
      <c r="D1" s="682" t="s">
        <v>286</v>
      </c>
      <c r="E1" s="682"/>
      <c r="F1" s="682"/>
      <c r="G1" s="682"/>
      <c r="H1" s="682"/>
      <c r="I1" s="682"/>
      <c r="J1" s="683"/>
      <c r="K1" s="686" t="s">
        <v>287</v>
      </c>
      <c r="L1" s="687"/>
      <c r="M1" s="42"/>
      <c r="N1" s="42"/>
      <c r="O1" s="39"/>
    </row>
    <row r="2" spans="1:15" ht="11.25">
      <c r="A2" s="127"/>
      <c r="B2" s="128"/>
      <c r="C2" s="128"/>
      <c r="D2" s="684"/>
      <c r="E2" s="684"/>
      <c r="F2" s="684"/>
      <c r="G2" s="684"/>
      <c r="H2" s="684"/>
      <c r="I2" s="684"/>
      <c r="J2" s="685"/>
      <c r="K2" s="688"/>
      <c r="L2" s="689"/>
      <c r="M2" s="42"/>
      <c r="N2" s="42"/>
      <c r="O2" s="39"/>
    </row>
    <row r="3" spans="1:15" ht="10.5" customHeight="1">
      <c r="A3" s="127"/>
      <c r="B3" s="128"/>
      <c r="C3" s="128"/>
      <c r="D3" s="684"/>
      <c r="E3" s="684"/>
      <c r="F3" s="684"/>
      <c r="G3" s="684"/>
      <c r="H3" s="684"/>
      <c r="I3" s="684"/>
      <c r="J3" s="685"/>
      <c r="K3" s="688"/>
      <c r="L3" s="689"/>
      <c r="M3" s="42"/>
      <c r="N3" s="42"/>
      <c r="O3" s="39"/>
    </row>
    <row r="4" spans="1:15" ht="24" customHeight="1" thickBot="1">
      <c r="A4" s="129"/>
      <c r="B4" s="130"/>
      <c r="C4" s="130"/>
      <c r="D4" s="131"/>
      <c r="E4" s="692" t="s">
        <v>288</v>
      </c>
      <c r="F4" s="693"/>
      <c r="G4" s="693"/>
      <c r="H4" s="693"/>
      <c r="I4" s="693"/>
      <c r="J4" s="694"/>
      <c r="K4" s="690"/>
      <c r="L4" s="691"/>
      <c r="M4" s="42"/>
      <c r="N4" s="42"/>
      <c r="O4" s="39"/>
    </row>
    <row r="5" spans="1:15" ht="14.25" customHeight="1">
      <c r="A5" s="695" t="s">
        <v>289</v>
      </c>
      <c r="B5" s="695"/>
      <c r="C5" s="695"/>
      <c r="D5" s="695"/>
      <c r="E5" s="695"/>
      <c r="F5" s="695"/>
      <c r="G5" s="695"/>
      <c r="H5" s="695"/>
      <c r="I5" s="695"/>
      <c r="J5" s="695"/>
      <c r="K5" s="695"/>
      <c r="L5" s="695"/>
      <c r="M5" s="42"/>
      <c r="N5" s="42"/>
      <c r="O5" s="39"/>
    </row>
    <row r="6" spans="1:15" ht="27" customHeight="1" thickBot="1">
      <c r="A6" s="696"/>
      <c r="B6" s="696"/>
      <c r="C6" s="696"/>
      <c r="D6" s="696"/>
      <c r="E6" s="696"/>
      <c r="F6" s="696"/>
      <c r="G6" s="696"/>
      <c r="H6" s="696"/>
      <c r="I6" s="696"/>
      <c r="J6" s="696"/>
      <c r="K6" s="696"/>
      <c r="L6" s="696"/>
      <c r="M6" s="42"/>
      <c r="N6" s="42"/>
      <c r="O6" s="39"/>
    </row>
    <row r="7" spans="1:15" ht="18" customHeight="1">
      <c r="A7" s="132" t="s">
        <v>290</v>
      </c>
      <c r="B7" s="44"/>
      <c r="C7" s="44"/>
      <c r="D7" s="44"/>
      <c r="E7" s="44"/>
      <c r="F7" s="44"/>
      <c r="G7" s="44"/>
      <c r="H7" s="44" t="s">
        <v>291</v>
      </c>
      <c r="I7" s="44"/>
      <c r="J7" s="697"/>
      <c r="K7" s="697"/>
      <c r="L7" s="698"/>
      <c r="N7" s="42"/>
      <c r="O7" s="39"/>
    </row>
    <row r="8" spans="1:15" ht="16.5" customHeight="1">
      <c r="A8" s="133" t="s">
        <v>292</v>
      </c>
      <c r="B8" s="47"/>
      <c r="C8" s="47"/>
      <c r="D8" s="47"/>
      <c r="E8" s="48"/>
      <c r="F8" s="48"/>
      <c r="G8" s="134"/>
      <c r="H8" s="48"/>
      <c r="I8" s="48"/>
      <c r="J8" s="48"/>
      <c r="K8" s="48"/>
      <c r="L8" s="49"/>
      <c r="M8" s="42"/>
      <c r="N8" s="39"/>
      <c r="O8" s="39"/>
    </row>
    <row r="9" spans="1:15" ht="14.25" customHeight="1">
      <c r="A9" s="135" t="s">
        <v>293</v>
      </c>
      <c r="C9" s="39"/>
      <c r="E9" s="51"/>
      <c r="F9" s="51"/>
      <c r="G9" s="51"/>
      <c r="H9" s="51"/>
      <c r="I9" s="51"/>
      <c r="J9" s="51"/>
      <c r="K9" s="51"/>
      <c r="L9" s="52"/>
      <c r="M9" s="42"/>
      <c r="N9" s="39"/>
      <c r="O9" s="39"/>
    </row>
    <row r="10" spans="1:15" ht="14.25" customHeight="1">
      <c r="A10" s="135" t="s">
        <v>294</v>
      </c>
      <c r="B10" s="51"/>
      <c r="C10" s="51"/>
      <c r="D10" s="51"/>
      <c r="E10" s="51"/>
      <c r="F10" s="51"/>
      <c r="G10" s="51"/>
      <c r="H10" s="51"/>
      <c r="I10" s="51" t="s">
        <v>295</v>
      </c>
      <c r="J10" s="51"/>
      <c r="K10" s="51"/>
      <c r="L10" s="52"/>
      <c r="M10" s="42"/>
      <c r="N10" s="39"/>
      <c r="O10" s="39"/>
    </row>
    <row r="11" spans="1:15" ht="14.25" customHeight="1">
      <c r="A11" s="135"/>
      <c r="B11" s="51"/>
      <c r="C11" s="51"/>
      <c r="D11" s="51"/>
      <c r="E11" s="51"/>
      <c r="F11" s="51"/>
      <c r="G11" s="51"/>
      <c r="H11" s="51"/>
      <c r="I11" s="51" t="s">
        <v>296</v>
      </c>
      <c r="J11" s="51"/>
      <c r="K11" s="51"/>
      <c r="L11" s="52"/>
      <c r="N11" s="39"/>
      <c r="O11" s="39"/>
    </row>
    <row r="12" spans="1:15" ht="15" customHeight="1">
      <c r="A12" s="135"/>
      <c r="B12" s="51"/>
      <c r="C12" s="51"/>
      <c r="D12" s="51"/>
      <c r="E12" s="51"/>
      <c r="F12" s="51"/>
      <c r="G12" s="51"/>
      <c r="H12" s="51"/>
      <c r="I12" s="136" t="s">
        <v>297</v>
      </c>
      <c r="L12" s="55"/>
      <c r="N12" s="39"/>
      <c r="O12" s="39"/>
    </row>
    <row r="13" spans="1:15" ht="15" customHeight="1">
      <c r="A13" s="135" t="s">
        <v>298</v>
      </c>
      <c r="C13" s="39"/>
      <c r="E13" s="39"/>
      <c r="F13" s="39"/>
      <c r="H13" s="51"/>
      <c r="I13" s="51" t="s">
        <v>299</v>
      </c>
      <c r="J13" s="51"/>
      <c r="K13" s="51"/>
      <c r="L13" s="52"/>
      <c r="N13" s="39"/>
      <c r="O13" s="39"/>
    </row>
    <row r="14" spans="1:15" ht="15" customHeight="1">
      <c r="A14" s="135" t="s">
        <v>300</v>
      </c>
      <c r="B14" s="51"/>
      <c r="C14" s="51"/>
      <c r="D14" s="51"/>
      <c r="E14" s="51"/>
      <c r="F14" s="51"/>
      <c r="G14" s="51"/>
      <c r="H14" s="51"/>
      <c r="I14" s="51" t="s">
        <v>301</v>
      </c>
      <c r="J14" s="51"/>
      <c r="K14" s="51"/>
      <c r="L14" s="52"/>
      <c r="N14" s="39"/>
      <c r="O14" s="39"/>
    </row>
    <row r="15" spans="1:15" ht="15" customHeight="1" thickBot="1">
      <c r="A15" s="137" t="s">
        <v>302</v>
      </c>
      <c r="B15" s="57"/>
      <c r="C15" s="57"/>
      <c r="D15" s="57"/>
      <c r="E15" s="57"/>
      <c r="F15" s="57"/>
      <c r="G15" s="57"/>
      <c r="H15" s="58"/>
      <c r="I15" s="57" t="s">
        <v>5</v>
      </c>
      <c r="J15" s="57"/>
      <c r="K15" s="57"/>
      <c r="L15" s="60"/>
      <c r="N15" s="39"/>
      <c r="O15" s="39"/>
    </row>
    <row r="16" spans="1:15" ht="6" customHeight="1">
      <c r="A16" s="358" t="s">
        <v>303</v>
      </c>
      <c r="B16" s="359"/>
      <c r="C16" s="359"/>
      <c r="D16" s="359"/>
      <c r="E16" s="359"/>
      <c r="F16" s="359"/>
      <c r="G16" s="359"/>
      <c r="H16" s="359"/>
      <c r="I16" s="359"/>
      <c r="J16" s="359"/>
      <c r="K16" s="359"/>
      <c r="L16" s="360"/>
      <c r="N16" s="39"/>
      <c r="O16" s="39"/>
    </row>
    <row r="17" spans="1:15" ht="14.25" customHeight="1" thickBot="1">
      <c r="A17" s="361"/>
      <c r="B17" s="362"/>
      <c r="C17" s="362"/>
      <c r="D17" s="362"/>
      <c r="E17" s="362"/>
      <c r="F17" s="362"/>
      <c r="G17" s="362"/>
      <c r="H17" s="362"/>
      <c r="I17" s="362"/>
      <c r="J17" s="362"/>
      <c r="K17" s="362"/>
      <c r="L17" s="363"/>
      <c r="N17" s="39"/>
      <c r="O17" s="39"/>
    </row>
    <row r="18" spans="1:15" ht="15" customHeight="1">
      <c r="A18" s="50"/>
      <c r="C18" s="39"/>
      <c r="E18" s="39"/>
      <c r="F18" s="39"/>
      <c r="H18" s="61"/>
      <c r="I18" s="138" t="s">
        <v>304</v>
      </c>
      <c r="L18" s="52"/>
      <c r="N18" s="39"/>
      <c r="O18" s="39"/>
    </row>
    <row r="19" spans="1:15" ht="15" customHeight="1">
      <c r="A19" s="63" t="s">
        <v>24</v>
      </c>
      <c r="C19" s="64"/>
      <c r="E19" s="39"/>
      <c r="F19" s="39"/>
      <c r="L19" s="52"/>
      <c r="N19" s="39"/>
      <c r="O19" s="39"/>
    </row>
    <row r="20" spans="1:15" ht="9.75" customHeight="1">
      <c r="A20" s="65"/>
      <c r="C20" s="39"/>
      <c r="E20" s="39"/>
      <c r="F20" s="39"/>
      <c r="I20" s="291" t="s">
        <v>27</v>
      </c>
      <c r="J20" s="291"/>
      <c r="K20" s="291"/>
      <c r="L20" s="364"/>
      <c r="N20" s="39"/>
      <c r="O20" s="39"/>
    </row>
    <row r="21" spans="1:15" ht="15" customHeight="1">
      <c r="A21" s="63" t="s">
        <v>25</v>
      </c>
      <c r="C21" s="64"/>
      <c r="E21" s="39"/>
      <c r="F21" s="39"/>
      <c r="I21" s="291" t="s">
        <v>305</v>
      </c>
      <c r="J21" s="291"/>
      <c r="K21" s="291"/>
      <c r="L21" s="364"/>
      <c r="N21" s="39"/>
      <c r="O21" s="39"/>
    </row>
    <row r="22" spans="1:15" ht="9.75" customHeight="1">
      <c r="A22" s="63"/>
      <c r="C22" s="39"/>
      <c r="E22" s="39"/>
      <c r="F22" s="39"/>
      <c r="I22" s="291"/>
      <c r="J22" s="291"/>
      <c r="K22" s="291"/>
      <c r="L22" s="364"/>
      <c r="N22" s="39"/>
      <c r="O22" s="39"/>
    </row>
    <row r="23" spans="1:15" ht="15" customHeight="1">
      <c r="A23" s="63" t="s">
        <v>26</v>
      </c>
      <c r="C23" s="64"/>
      <c r="E23" s="39"/>
      <c r="F23" s="39"/>
      <c r="I23" s="291" t="s">
        <v>27</v>
      </c>
      <c r="J23" s="291"/>
      <c r="K23" s="291"/>
      <c r="L23" s="364"/>
      <c r="N23" s="39"/>
      <c r="O23" s="39"/>
    </row>
    <row r="24" spans="1:15" ht="9.75" customHeight="1">
      <c r="A24" s="66"/>
      <c r="C24" s="39"/>
      <c r="E24" s="39"/>
      <c r="F24" s="39"/>
      <c r="I24" s="291" t="s">
        <v>306</v>
      </c>
      <c r="J24" s="291"/>
      <c r="K24" s="291"/>
      <c r="L24" s="364"/>
      <c r="N24" s="39"/>
      <c r="O24" s="39"/>
    </row>
    <row r="25" spans="1:15" ht="15" customHeight="1">
      <c r="A25" s="63" t="s">
        <v>307</v>
      </c>
      <c r="C25" s="39"/>
      <c r="E25" s="39"/>
      <c r="F25" s="39"/>
      <c r="I25" s="291"/>
      <c r="J25" s="291"/>
      <c r="K25" s="291"/>
      <c r="L25" s="364"/>
      <c r="N25" s="39"/>
      <c r="O25" s="39"/>
    </row>
    <row r="26" spans="1:15" ht="6.75" customHeight="1" thickBot="1">
      <c r="A26" s="50"/>
      <c r="C26" s="39"/>
      <c r="E26" s="39"/>
      <c r="F26" s="39"/>
      <c r="I26" s="67"/>
      <c r="L26" s="52"/>
      <c r="N26" s="39"/>
      <c r="O26" s="39"/>
    </row>
    <row r="27" spans="1:15" ht="15" customHeight="1">
      <c r="A27" s="379" t="s">
        <v>308</v>
      </c>
      <c r="B27" s="359"/>
      <c r="C27" s="359"/>
      <c r="D27" s="359"/>
      <c r="E27" s="359"/>
      <c r="F27" s="359"/>
      <c r="G27" s="359"/>
      <c r="H27" s="359"/>
      <c r="I27" s="359"/>
      <c r="J27" s="359"/>
      <c r="K27" s="359"/>
      <c r="L27" s="360"/>
      <c r="N27" s="39"/>
      <c r="O27" s="39"/>
    </row>
    <row r="28" spans="1:15" ht="15" customHeight="1" thickBot="1">
      <c r="A28" s="361"/>
      <c r="B28" s="362"/>
      <c r="C28" s="362"/>
      <c r="D28" s="362"/>
      <c r="E28" s="362"/>
      <c r="F28" s="362"/>
      <c r="G28" s="362"/>
      <c r="H28" s="362"/>
      <c r="I28" s="362"/>
      <c r="J28" s="362"/>
      <c r="K28" s="362"/>
      <c r="L28" s="363"/>
      <c r="N28" s="39"/>
      <c r="O28" s="39"/>
    </row>
    <row r="29" spans="1:15" ht="16.5" customHeight="1" thickBot="1">
      <c r="A29" s="348" t="s">
        <v>309</v>
      </c>
      <c r="B29" s="349"/>
      <c r="C29" s="349"/>
      <c r="D29" s="349"/>
      <c r="E29" s="349"/>
      <c r="F29" s="699"/>
      <c r="G29" s="699"/>
      <c r="H29" s="699"/>
      <c r="I29" s="699"/>
      <c r="J29" s="349"/>
      <c r="K29" s="349"/>
      <c r="L29" s="350"/>
    </row>
    <row r="30" spans="1:15" ht="12.75" customHeight="1">
      <c r="A30" s="50" t="s">
        <v>310</v>
      </c>
      <c r="C30" s="39"/>
      <c r="D30" s="67"/>
      <c r="E30" s="67"/>
      <c r="F30" s="139"/>
      <c r="G30" s="139"/>
      <c r="H30" s="139"/>
      <c r="I30" s="67" t="s">
        <v>311</v>
      </c>
      <c r="J30" s="67"/>
      <c r="K30" s="45"/>
      <c r="L30" s="140"/>
    </row>
    <row r="31" spans="1:15" ht="18.75" customHeight="1">
      <c r="A31" s="50" t="s">
        <v>312</v>
      </c>
      <c r="C31" s="39"/>
      <c r="D31" s="139"/>
      <c r="E31" s="139"/>
      <c r="F31" s="139"/>
      <c r="G31" s="139"/>
      <c r="H31" s="139"/>
      <c r="I31" s="291" t="s">
        <v>313</v>
      </c>
      <c r="J31" s="291"/>
      <c r="L31" s="52"/>
    </row>
    <row r="32" spans="1:15" ht="18.75" customHeight="1">
      <c r="A32" s="700" t="s">
        <v>314</v>
      </c>
      <c r="B32" s="701"/>
      <c r="C32" s="701"/>
      <c r="D32" s="701"/>
      <c r="E32" s="701"/>
      <c r="F32" s="701"/>
      <c r="G32" s="701"/>
      <c r="H32" s="67"/>
      <c r="I32" s="291"/>
      <c r="J32" s="291"/>
      <c r="K32" s="71"/>
      <c r="L32" s="74"/>
    </row>
    <row r="33" spans="1:15" ht="18.75" customHeight="1">
      <c r="A33" s="700"/>
      <c r="B33" s="701"/>
      <c r="C33" s="701"/>
      <c r="D33" s="701"/>
      <c r="E33" s="701"/>
      <c r="F33" s="701"/>
      <c r="G33" s="701"/>
      <c r="H33" s="139"/>
      <c r="I33" s="139"/>
      <c r="J33" s="71"/>
      <c r="K33" s="71"/>
      <c r="L33" s="74"/>
    </row>
    <row r="34" spans="1:15" ht="18.75" customHeight="1">
      <c r="A34" s="680" t="s">
        <v>315</v>
      </c>
      <c r="B34" s="681"/>
      <c r="C34" s="681"/>
      <c r="D34" s="681"/>
      <c r="E34" s="681"/>
      <c r="F34" s="681"/>
      <c r="G34" s="681"/>
      <c r="H34" s="141"/>
      <c r="I34" s="141"/>
      <c r="J34" s="87"/>
      <c r="K34" s="87"/>
      <c r="L34" s="142"/>
    </row>
    <row r="35" spans="1:15" ht="12" customHeight="1">
      <c r="A35" s="70"/>
      <c r="B35" s="71"/>
      <c r="C35" s="71"/>
      <c r="D35" s="71"/>
      <c r="E35" s="71"/>
      <c r="F35" s="71"/>
      <c r="G35" s="72"/>
      <c r="H35" s="72"/>
      <c r="I35" s="73"/>
      <c r="J35" s="71"/>
      <c r="K35" s="73"/>
      <c r="L35" s="74"/>
    </row>
    <row r="36" spans="1:15" ht="15" customHeight="1">
      <c r="A36" s="351" t="s">
        <v>316</v>
      </c>
      <c r="B36" s="352"/>
      <c r="C36" s="352"/>
      <c r="D36" s="352"/>
      <c r="E36" s="352"/>
      <c r="F36" s="352"/>
      <c r="G36" s="352"/>
      <c r="H36" s="352"/>
      <c r="I36" s="352"/>
      <c r="J36" s="352"/>
      <c r="K36" s="352"/>
      <c r="L36" s="353"/>
    </row>
    <row r="37" spans="1:15" ht="33.75" customHeight="1">
      <c r="A37" s="75" t="s">
        <v>317</v>
      </c>
      <c r="B37" s="75" t="s">
        <v>317</v>
      </c>
      <c r="C37" s="75" t="s">
        <v>317</v>
      </c>
      <c r="D37" s="75" t="s">
        <v>317</v>
      </c>
      <c r="E37" s="76" t="s">
        <v>318</v>
      </c>
      <c r="F37" s="354" t="s">
        <v>319</v>
      </c>
      <c r="G37" s="325"/>
      <c r="H37" s="355"/>
      <c r="I37" s="282"/>
      <c r="J37" s="77" t="s">
        <v>320</v>
      </c>
      <c r="K37" s="143" t="s">
        <v>321</v>
      </c>
      <c r="L37" s="2" t="s">
        <v>23</v>
      </c>
      <c r="N37" s="78"/>
    </row>
    <row r="38" spans="1:15" ht="25.5" customHeight="1">
      <c r="A38" s="64"/>
      <c r="B38" s="79"/>
      <c r="C38" s="64"/>
      <c r="D38" s="64"/>
      <c r="E38" s="80">
        <f t="shared" ref="E38:E63" si="0">SUM(A38:D38)</f>
        <v>0</v>
      </c>
      <c r="F38" s="287" t="s">
        <v>322</v>
      </c>
      <c r="G38" s="288"/>
      <c r="H38" s="288"/>
      <c r="I38" s="290"/>
      <c r="J38" s="80"/>
      <c r="K38" s="31">
        <v>250</v>
      </c>
      <c r="L38" s="31">
        <f>K38*E38</f>
        <v>0</v>
      </c>
      <c r="N38" s="78"/>
      <c r="O38" s="3"/>
    </row>
    <row r="39" spans="1:15" ht="30.75" customHeight="1">
      <c r="A39" s="64"/>
      <c r="B39" s="64"/>
      <c r="C39" s="64"/>
      <c r="D39" s="64"/>
      <c r="E39" s="80">
        <f t="shared" si="0"/>
        <v>0</v>
      </c>
      <c r="F39" s="287" t="s">
        <v>323</v>
      </c>
      <c r="G39" s="288"/>
      <c r="H39" s="288"/>
      <c r="I39" s="290"/>
      <c r="J39" s="80" t="s">
        <v>324</v>
      </c>
      <c r="K39" s="31">
        <v>480</v>
      </c>
      <c r="L39" s="31">
        <f>K39*E39</f>
        <v>0</v>
      </c>
      <c r="N39" s="78"/>
      <c r="O39" s="3"/>
    </row>
    <row r="40" spans="1:15" ht="21" customHeight="1">
      <c r="A40" s="64"/>
      <c r="B40" s="64"/>
      <c r="C40" s="64"/>
      <c r="D40" s="64"/>
      <c r="E40" s="80">
        <f t="shared" si="0"/>
        <v>0</v>
      </c>
      <c r="F40" s="287" t="s">
        <v>325</v>
      </c>
      <c r="G40" s="288"/>
      <c r="H40" s="288"/>
      <c r="I40" s="290"/>
      <c r="J40" s="80" t="s">
        <v>326</v>
      </c>
      <c r="K40" s="31">
        <v>320</v>
      </c>
      <c r="L40" s="31">
        <f>K40*E40</f>
        <v>0</v>
      </c>
      <c r="N40" s="78"/>
      <c r="O40" s="3"/>
    </row>
    <row r="41" spans="1:15" ht="29.25" customHeight="1">
      <c r="A41" s="64"/>
      <c r="B41" s="64"/>
      <c r="C41" s="64"/>
      <c r="D41" s="64"/>
      <c r="E41" s="80">
        <f t="shared" si="0"/>
        <v>0</v>
      </c>
      <c r="F41" s="287" t="s">
        <v>327</v>
      </c>
      <c r="G41" s="288"/>
      <c r="H41" s="288"/>
      <c r="I41" s="290"/>
      <c r="J41" s="80" t="s">
        <v>328</v>
      </c>
      <c r="K41" s="31">
        <v>260</v>
      </c>
      <c r="L41" s="31">
        <f>K41*E41</f>
        <v>0</v>
      </c>
      <c r="N41" s="78"/>
      <c r="O41" s="3"/>
    </row>
    <row r="42" spans="1:15" ht="49.5" customHeight="1">
      <c r="A42" s="64"/>
      <c r="B42" s="64"/>
      <c r="C42" s="64"/>
      <c r="D42" s="64"/>
      <c r="E42" s="80">
        <f t="shared" si="0"/>
        <v>0</v>
      </c>
      <c r="F42" s="702" t="s">
        <v>329</v>
      </c>
      <c r="G42" s="703"/>
      <c r="H42" s="703"/>
      <c r="I42" s="704"/>
      <c r="J42" s="80" t="s">
        <v>330</v>
      </c>
      <c r="K42" s="31">
        <v>1300</v>
      </c>
      <c r="L42" s="31">
        <f>K42*E42</f>
        <v>0</v>
      </c>
      <c r="N42" s="78"/>
      <c r="O42" s="3"/>
    </row>
    <row r="43" spans="1:15" ht="51.75" customHeight="1">
      <c r="A43" s="64"/>
      <c r="B43" s="64"/>
      <c r="C43" s="64"/>
      <c r="D43" s="64"/>
      <c r="E43" s="80">
        <f t="shared" si="0"/>
        <v>0</v>
      </c>
      <c r="F43" s="702" t="s">
        <v>331</v>
      </c>
      <c r="G43" s="703"/>
      <c r="H43" s="703"/>
      <c r="I43" s="704"/>
      <c r="J43" s="80" t="s">
        <v>332</v>
      </c>
      <c r="K43" s="31">
        <v>135</v>
      </c>
      <c r="L43" s="31">
        <v>0</v>
      </c>
      <c r="N43" s="78"/>
      <c r="O43" s="3"/>
    </row>
    <row r="44" spans="1:15" ht="30" customHeight="1">
      <c r="A44" s="64"/>
      <c r="B44" s="64"/>
      <c r="C44" s="64"/>
      <c r="D44" s="64"/>
      <c r="E44" s="80">
        <f t="shared" si="0"/>
        <v>0</v>
      </c>
      <c r="F44" s="702" t="s">
        <v>333</v>
      </c>
      <c r="G44" s="703"/>
      <c r="H44" s="703"/>
      <c r="I44" s="704"/>
      <c r="J44" s="80" t="s">
        <v>334</v>
      </c>
      <c r="K44" s="31">
        <v>590</v>
      </c>
      <c r="L44" s="31">
        <v>0</v>
      </c>
      <c r="N44" s="78"/>
      <c r="O44" s="3"/>
    </row>
    <row r="45" spans="1:15" ht="28.5" customHeight="1">
      <c r="A45" s="64"/>
      <c r="B45" s="64"/>
      <c r="C45" s="64"/>
      <c r="D45" s="64"/>
      <c r="E45" s="80">
        <f t="shared" si="0"/>
        <v>0</v>
      </c>
      <c r="F45" s="702" t="s">
        <v>333</v>
      </c>
      <c r="G45" s="703"/>
      <c r="H45" s="703"/>
      <c r="I45" s="704"/>
      <c r="J45" s="80" t="s">
        <v>335</v>
      </c>
      <c r="K45" s="31">
        <v>1630</v>
      </c>
      <c r="L45" s="31">
        <v>0</v>
      </c>
      <c r="N45" s="78"/>
      <c r="O45" s="3"/>
    </row>
    <row r="46" spans="1:15" ht="27.75" customHeight="1">
      <c r="A46" s="64"/>
      <c r="B46" s="64"/>
      <c r="C46" s="64"/>
      <c r="D46" s="64"/>
      <c r="E46" s="80"/>
      <c r="F46" s="287" t="s">
        <v>402</v>
      </c>
      <c r="G46" s="288"/>
      <c r="H46" s="288"/>
      <c r="I46" s="290"/>
      <c r="J46" s="80">
        <v>1</v>
      </c>
      <c r="K46" s="31">
        <v>80</v>
      </c>
      <c r="L46" s="31">
        <f>K46*E46</f>
        <v>0</v>
      </c>
      <c r="N46" s="158"/>
      <c r="O46" s="3"/>
    </row>
    <row r="47" spans="1:15" ht="27.75" customHeight="1">
      <c r="A47" s="64"/>
      <c r="B47" s="64"/>
      <c r="C47" s="64"/>
      <c r="D47" s="64"/>
      <c r="E47" s="80"/>
      <c r="F47" s="287" t="s">
        <v>403</v>
      </c>
      <c r="G47" s="288"/>
      <c r="H47" s="288"/>
      <c r="I47" s="290"/>
      <c r="J47" s="80">
        <v>1</v>
      </c>
      <c r="K47" s="31">
        <v>40</v>
      </c>
      <c r="L47" s="31">
        <f>K47*E47</f>
        <v>0</v>
      </c>
      <c r="N47" s="158"/>
      <c r="O47" s="3"/>
    </row>
    <row r="48" spans="1:15" ht="27.75" customHeight="1">
      <c r="A48" s="64"/>
      <c r="B48" s="64"/>
      <c r="C48" s="64"/>
      <c r="D48" s="64"/>
      <c r="E48" s="80"/>
      <c r="F48" s="287" t="s">
        <v>404</v>
      </c>
      <c r="G48" s="288"/>
      <c r="H48" s="288"/>
      <c r="I48" s="290"/>
      <c r="J48" s="80">
        <v>1</v>
      </c>
      <c r="K48" s="31">
        <v>800</v>
      </c>
      <c r="L48" s="31"/>
      <c r="N48" s="158"/>
      <c r="O48" s="3"/>
    </row>
    <row r="49" spans="1:15" ht="27.75" customHeight="1">
      <c r="A49" s="64"/>
      <c r="B49" s="64"/>
      <c r="C49" s="64"/>
      <c r="D49" s="64"/>
      <c r="E49" s="80"/>
      <c r="F49" s="287" t="s">
        <v>405</v>
      </c>
      <c r="G49" s="288"/>
      <c r="H49" s="288"/>
      <c r="I49" s="290"/>
      <c r="J49" s="80">
        <v>1</v>
      </c>
      <c r="K49" s="31">
        <v>40</v>
      </c>
      <c r="L49" s="31"/>
      <c r="N49" s="158"/>
      <c r="O49" s="3"/>
    </row>
    <row r="50" spans="1:15" ht="54.75" customHeight="1">
      <c r="A50" s="64"/>
      <c r="B50" s="64"/>
      <c r="C50" s="64"/>
      <c r="D50" s="64"/>
      <c r="E50" s="80">
        <f t="shared" si="0"/>
        <v>0</v>
      </c>
      <c r="F50" s="287" t="s">
        <v>336</v>
      </c>
      <c r="G50" s="288"/>
      <c r="H50" s="288"/>
      <c r="I50" s="289"/>
      <c r="J50" s="80" t="s">
        <v>337</v>
      </c>
      <c r="K50" s="31">
        <v>260</v>
      </c>
      <c r="L50" s="31">
        <v>0</v>
      </c>
      <c r="N50" s="78"/>
      <c r="O50" s="3"/>
    </row>
    <row r="51" spans="1:15">
      <c r="A51" s="64"/>
      <c r="B51" s="64"/>
      <c r="C51" s="64"/>
      <c r="D51" s="64"/>
      <c r="E51" s="80">
        <f t="shared" si="0"/>
        <v>0</v>
      </c>
      <c r="F51" s="287" t="s">
        <v>338</v>
      </c>
      <c r="G51" s="288"/>
      <c r="H51" s="288"/>
      <c r="I51" s="341"/>
      <c r="J51" s="80" t="s">
        <v>339</v>
      </c>
      <c r="K51" s="31">
        <v>350</v>
      </c>
      <c r="L51" s="31">
        <v>0</v>
      </c>
      <c r="N51" s="78"/>
      <c r="O51" s="3"/>
    </row>
    <row r="52" spans="1:15">
      <c r="A52" s="64"/>
      <c r="B52" s="64"/>
      <c r="C52" s="64"/>
      <c r="D52" s="64"/>
      <c r="E52" s="80">
        <f t="shared" si="0"/>
        <v>0</v>
      </c>
      <c r="F52" s="287" t="s">
        <v>340</v>
      </c>
      <c r="G52" s="288"/>
      <c r="H52" s="288"/>
      <c r="I52" s="341"/>
      <c r="J52" s="80" t="s">
        <v>339</v>
      </c>
      <c r="K52" s="31">
        <v>350</v>
      </c>
      <c r="L52" s="31">
        <v>0</v>
      </c>
      <c r="N52" s="78"/>
      <c r="O52" s="3"/>
    </row>
    <row r="53" spans="1:15">
      <c r="A53" s="64"/>
      <c r="B53" s="64"/>
      <c r="C53" s="64"/>
      <c r="D53" s="64"/>
      <c r="E53" s="80">
        <f t="shared" si="0"/>
        <v>0</v>
      </c>
      <c r="F53" s="709" t="s">
        <v>341</v>
      </c>
      <c r="G53" s="709"/>
      <c r="H53" s="709"/>
      <c r="I53" s="709"/>
      <c r="J53" s="80" t="s">
        <v>330</v>
      </c>
      <c r="K53" s="31">
        <v>735</v>
      </c>
      <c r="L53" s="31">
        <v>0</v>
      </c>
      <c r="N53" s="78"/>
      <c r="O53" s="3"/>
    </row>
    <row r="54" spans="1:15" ht="45" customHeight="1">
      <c r="A54" s="64"/>
      <c r="B54" s="64"/>
      <c r="C54" s="64"/>
      <c r="D54" s="64"/>
      <c r="E54" s="80">
        <f t="shared" si="0"/>
        <v>0</v>
      </c>
      <c r="F54" s="709" t="s">
        <v>342</v>
      </c>
      <c r="G54" s="710"/>
      <c r="H54" s="710"/>
      <c r="I54" s="710"/>
      <c r="J54" s="80">
        <v>1</v>
      </c>
      <c r="K54" s="31">
        <v>165</v>
      </c>
      <c r="L54" s="31">
        <v>0</v>
      </c>
      <c r="N54" s="78"/>
      <c r="O54" s="3"/>
    </row>
    <row r="55" spans="1:15" ht="12.75">
      <c r="A55" s="64"/>
      <c r="B55" s="64"/>
      <c r="C55" s="64"/>
      <c r="D55" s="64"/>
      <c r="E55" s="80">
        <v>0</v>
      </c>
      <c r="F55" s="287" t="s">
        <v>343</v>
      </c>
      <c r="G55" s="345"/>
      <c r="H55" s="345"/>
      <c r="I55" s="346"/>
      <c r="J55" s="80" t="s">
        <v>344</v>
      </c>
      <c r="K55" s="31">
        <f>(N51*10%)+N51</f>
        <v>0</v>
      </c>
      <c r="L55" s="33">
        <v>0</v>
      </c>
      <c r="N55" s="78"/>
      <c r="O55" s="3"/>
    </row>
    <row r="56" spans="1:15" ht="43.5" customHeight="1">
      <c r="A56" s="64"/>
      <c r="B56" s="64"/>
      <c r="C56" s="64"/>
      <c r="D56" s="64"/>
      <c r="E56" s="80">
        <v>0</v>
      </c>
      <c r="F56" s="287" t="s">
        <v>343</v>
      </c>
      <c r="G56" s="345"/>
      <c r="H56" s="345"/>
      <c r="I56" s="346"/>
      <c r="J56" s="80" t="s">
        <v>344</v>
      </c>
      <c r="K56" s="31">
        <f>(N52*10%)+N52</f>
        <v>0</v>
      </c>
      <c r="L56" s="33">
        <v>0</v>
      </c>
      <c r="N56" s="78"/>
      <c r="O56" s="3"/>
    </row>
    <row r="57" spans="1:15" ht="22.5" customHeight="1">
      <c r="A57" s="64"/>
      <c r="B57" s="64"/>
      <c r="C57" s="64"/>
      <c r="D57" s="64"/>
      <c r="E57" s="80">
        <v>0</v>
      </c>
      <c r="F57" s="709" t="s">
        <v>343</v>
      </c>
      <c r="G57" s="710"/>
      <c r="H57" s="710"/>
      <c r="I57" s="710"/>
      <c r="J57" s="80" t="s">
        <v>344</v>
      </c>
      <c r="K57" s="31">
        <f>(N53*10%)+N53</f>
        <v>0</v>
      </c>
      <c r="L57" s="33">
        <v>0</v>
      </c>
      <c r="N57" s="78"/>
      <c r="O57" s="3"/>
    </row>
    <row r="58" spans="1:15" ht="30" customHeight="1">
      <c r="A58" s="64"/>
      <c r="B58" s="64"/>
      <c r="C58" s="64"/>
      <c r="D58" s="64"/>
      <c r="E58" s="80">
        <f t="shared" si="0"/>
        <v>0</v>
      </c>
      <c r="F58" s="287" t="s">
        <v>345</v>
      </c>
      <c r="G58" s="288"/>
      <c r="H58" s="288"/>
      <c r="I58" s="290"/>
      <c r="J58" s="80" t="s">
        <v>332</v>
      </c>
      <c r="K58" s="31">
        <v>245</v>
      </c>
      <c r="L58" s="33">
        <v>0</v>
      </c>
      <c r="N58" s="78"/>
      <c r="O58" s="3"/>
    </row>
    <row r="59" spans="1:15" ht="31.5" customHeight="1">
      <c r="A59" s="64"/>
      <c r="B59" s="64"/>
      <c r="C59" s="64"/>
      <c r="D59" s="64"/>
      <c r="E59" s="80">
        <f t="shared" si="0"/>
        <v>0</v>
      </c>
      <c r="F59" s="287" t="s">
        <v>346</v>
      </c>
      <c r="G59" s="288"/>
      <c r="H59" s="288"/>
      <c r="I59" s="290"/>
      <c r="J59" s="80" t="s">
        <v>332</v>
      </c>
      <c r="K59" s="31">
        <v>345</v>
      </c>
      <c r="L59" s="33">
        <v>0</v>
      </c>
      <c r="N59" s="78"/>
      <c r="O59" s="3"/>
    </row>
    <row r="60" spans="1:15" ht="31.5" customHeight="1">
      <c r="A60" s="64"/>
      <c r="B60" s="64"/>
      <c r="C60" s="64"/>
      <c r="D60" s="64"/>
      <c r="E60" s="80">
        <f t="shared" si="0"/>
        <v>0</v>
      </c>
      <c r="F60" s="287" t="s">
        <v>347</v>
      </c>
      <c r="G60" s="288"/>
      <c r="H60" s="288"/>
      <c r="I60" s="290"/>
      <c r="J60" s="80" t="s">
        <v>332</v>
      </c>
      <c r="K60" s="31">
        <v>448</v>
      </c>
      <c r="L60" s="33">
        <v>0</v>
      </c>
      <c r="N60" s="78"/>
      <c r="O60" s="3"/>
    </row>
    <row r="61" spans="1:15" ht="30.75" customHeight="1">
      <c r="A61" s="64"/>
      <c r="B61" s="64"/>
      <c r="C61" s="64"/>
      <c r="D61" s="64"/>
      <c r="E61" s="80">
        <f t="shared" si="0"/>
        <v>0</v>
      </c>
      <c r="F61" s="287" t="s">
        <v>348</v>
      </c>
      <c r="G61" s="288"/>
      <c r="H61" s="288"/>
      <c r="I61" s="290"/>
      <c r="J61" s="80" t="s">
        <v>349</v>
      </c>
      <c r="K61" s="31">
        <v>2500</v>
      </c>
      <c r="L61" s="33">
        <v>0</v>
      </c>
      <c r="N61" s="146"/>
      <c r="O61" s="3"/>
    </row>
    <row r="62" spans="1:15" ht="26.25" customHeight="1">
      <c r="A62" s="64"/>
      <c r="B62" s="64" t="s">
        <v>17</v>
      </c>
      <c r="C62" s="64"/>
      <c r="D62" s="64"/>
      <c r="E62" s="80">
        <f t="shared" si="0"/>
        <v>0</v>
      </c>
      <c r="F62" s="287" t="s">
        <v>350</v>
      </c>
      <c r="G62" s="288"/>
      <c r="H62" s="288"/>
      <c r="I62" s="289"/>
      <c r="J62" s="80" t="s">
        <v>351</v>
      </c>
      <c r="K62" s="31">
        <v>390</v>
      </c>
      <c r="L62" s="33">
        <v>0</v>
      </c>
      <c r="N62" s="78"/>
    </row>
    <row r="63" spans="1:15" ht="10.5" customHeight="1">
      <c r="A63" s="64"/>
      <c r="B63" s="64"/>
      <c r="C63" s="64"/>
      <c r="D63" s="64"/>
      <c r="E63" s="80">
        <f t="shared" si="0"/>
        <v>0</v>
      </c>
      <c r="F63" s="287" t="s">
        <v>352</v>
      </c>
      <c r="G63" s="288"/>
      <c r="H63" s="288"/>
      <c r="I63" s="289"/>
      <c r="J63" s="80" t="s">
        <v>353</v>
      </c>
      <c r="K63" s="31">
        <v>790</v>
      </c>
      <c r="L63" s="33">
        <v>0</v>
      </c>
      <c r="N63" s="78"/>
    </row>
    <row r="64" spans="1:15">
      <c r="C64" s="39"/>
      <c r="E64" s="41"/>
      <c r="F64" s="84"/>
      <c r="G64" s="84"/>
      <c r="H64" s="84"/>
      <c r="J64" s="41"/>
      <c r="K64" s="144"/>
      <c r="L64" s="144"/>
      <c r="N64" s="78"/>
      <c r="O64" s="39"/>
    </row>
    <row r="65" spans="1:15" ht="12.75">
      <c r="A65" s="83"/>
      <c r="C65" s="39"/>
      <c r="E65" s="41"/>
      <c r="F65" s="145"/>
      <c r="G65" s="84"/>
      <c r="H65" s="84"/>
      <c r="J65" s="41"/>
      <c r="K65" s="4"/>
      <c r="L65" s="144"/>
      <c r="N65" s="78"/>
      <c r="O65" s="39"/>
    </row>
    <row r="66" spans="1:15">
      <c r="A66" s="331" t="s">
        <v>354</v>
      </c>
      <c r="B66" s="332"/>
      <c r="C66" s="332"/>
      <c r="D66" s="332"/>
      <c r="E66" s="332"/>
      <c r="F66" s="332"/>
      <c r="G66" s="332"/>
      <c r="H66" s="332"/>
      <c r="I66" s="332"/>
      <c r="J66" s="332"/>
      <c r="K66" s="332"/>
      <c r="L66" s="332"/>
      <c r="N66" s="78"/>
      <c r="O66" s="39"/>
    </row>
    <row r="67" spans="1:15" ht="22.5" customHeight="1">
      <c r="A67" s="705" t="s">
        <v>355</v>
      </c>
      <c r="B67" s="706"/>
      <c r="C67" s="706"/>
      <c r="D67" s="706"/>
      <c r="E67" s="706"/>
      <c r="F67" s="706"/>
      <c r="G67" s="706"/>
      <c r="H67" s="706"/>
      <c r="I67" s="706"/>
      <c r="J67" s="706"/>
      <c r="K67" s="706"/>
      <c r="L67" s="706"/>
      <c r="N67" s="78"/>
      <c r="O67" s="39"/>
    </row>
    <row r="68" spans="1:15">
      <c r="A68" s="64"/>
      <c r="B68" s="64"/>
      <c r="C68" s="64"/>
      <c r="D68" s="64"/>
      <c r="E68" s="80"/>
      <c r="F68" s="331" t="s">
        <v>215</v>
      </c>
      <c r="G68" s="332"/>
      <c r="H68" s="332"/>
      <c r="I68" s="337"/>
      <c r="J68" s="80"/>
      <c r="K68" s="31" t="s">
        <v>17</v>
      </c>
      <c r="L68" s="31"/>
      <c r="N68" s="78"/>
      <c r="O68" s="39"/>
    </row>
    <row r="69" spans="1:15">
      <c r="A69" s="64"/>
      <c r="B69" s="64"/>
      <c r="C69" s="64"/>
      <c r="D69" s="64"/>
      <c r="E69" s="80">
        <v>0</v>
      </c>
      <c r="F69" s="707" t="s">
        <v>219</v>
      </c>
      <c r="G69" s="708"/>
      <c r="H69" s="708"/>
      <c r="I69" s="330"/>
      <c r="J69" s="80" t="s">
        <v>356</v>
      </c>
      <c r="K69" s="31">
        <v>585</v>
      </c>
      <c r="L69" s="33">
        <f>K69*E69</f>
        <v>0</v>
      </c>
      <c r="N69" s="158"/>
      <c r="O69" s="39"/>
    </row>
    <row r="70" spans="1:15">
      <c r="A70" s="64"/>
      <c r="B70" s="64"/>
      <c r="C70" s="64"/>
      <c r="D70" s="64"/>
      <c r="E70" s="80">
        <v>0</v>
      </c>
      <c r="F70" s="287" t="s">
        <v>220</v>
      </c>
      <c r="G70" s="312"/>
      <c r="H70" s="312"/>
      <c r="I70" s="313"/>
      <c r="J70" s="80" t="s">
        <v>356</v>
      </c>
      <c r="K70" s="31">
        <v>1885</v>
      </c>
      <c r="L70" s="31">
        <f>K70*E70</f>
        <v>0</v>
      </c>
      <c r="N70" s="158"/>
      <c r="O70" s="39"/>
    </row>
    <row r="71" spans="1:15">
      <c r="A71" s="64"/>
      <c r="B71" s="64"/>
      <c r="C71" s="64"/>
      <c r="D71" s="64"/>
      <c r="E71" s="80">
        <v>0</v>
      </c>
      <c r="F71" s="287" t="s">
        <v>217</v>
      </c>
      <c r="G71" s="312"/>
      <c r="H71" s="312"/>
      <c r="I71" s="313"/>
      <c r="J71" s="80" t="s">
        <v>356</v>
      </c>
      <c r="K71" s="31">
        <v>1585</v>
      </c>
      <c r="L71" s="31">
        <f>K71*E71</f>
        <v>0</v>
      </c>
      <c r="N71" s="158"/>
      <c r="O71" s="39"/>
    </row>
    <row r="72" spans="1:15">
      <c r="A72" s="64"/>
      <c r="B72" s="64"/>
      <c r="C72" s="64"/>
      <c r="D72" s="64"/>
      <c r="E72" s="80"/>
      <c r="F72" s="331" t="s">
        <v>357</v>
      </c>
      <c r="G72" s="332"/>
      <c r="H72" s="332"/>
      <c r="I72" s="333"/>
      <c r="J72" s="80" t="s">
        <v>356</v>
      </c>
      <c r="K72" s="31"/>
      <c r="L72" s="31"/>
      <c r="N72" s="158"/>
      <c r="O72" s="39"/>
    </row>
    <row r="73" spans="1:15">
      <c r="A73" s="64"/>
      <c r="B73" s="64"/>
      <c r="C73" s="64"/>
      <c r="D73" s="64"/>
      <c r="E73" s="80">
        <f>SUM(A73:D73)</f>
        <v>0</v>
      </c>
      <c r="F73" s="707" t="s">
        <v>239</v>
      </c>
      <c r="G73" s="708"/>
      <c r="H73" s="708"/>
      <c r="I73" s="330"/>
      <c r="J73" s="80" t="s">
        <v>356</v>
      </c>
      <c r="K73" s="31">
        <v>740</v>
      </c>
      <c r="L73" s="31">
        <f t="shared" ref="L73:L82" si="1">K73*E73</f>
        <v>0</v>
      </c>
      <c r="N73" s="158"/>
      <c r="O73" s="39"/>
    </row>
    <row r="74" spans="1:15" ht="10.5" customHeight="1">
      <c r="A74" s="64"/>
      <c r="B74" s="64"/>
      <c r="C74" s="64"/>
      <c r="D74" s="64"/>
      <c r="E74" s="80">
        <f>SUM(A74:D74)</f>
        <v>0</v>
      </c>
      <c r="F74" s="287" t="s">
        <v>240</v>
      </c>
      <c r="G74" s="312"/>
      <c r="H74" s="312"/>
      <c r="I74" s="313"/>
      <c r="J74" s="80" t="s">
        <v>356</v>
      </c>
      <c r="K74" s="31">
        <v>473</v>
      </c>
      <c r="L74" s="31">
        <f t="shared" si="1"/>
        <v>0</v>
      </c>
      <c r="N74" s="158"/>
      <c r="O74" s="7"/>
    </row>
    <row r="75" spans="1:15" ht="10.5" customHeight="1">
      <c r="A75" s="64"/>
      <c r="B75" s="64"/>
      <c r="C75" s="64"/>
      <c r="D75" s="64"/>
      <c r="E75" s="80">
        <f>SUM(A75:D75)</f>
        <v>0</v>
      </c>
      <c r="F75" s="707" t="s">
        <v>241</v>
      </c>
      <c r="G75" s="708"/>
      <c r="H75" s="708"/>
      <c r="I75" s="330"/>
      <c r="J75" s="80" t="s">
        <v>356</v>
      </c>
      <c r="K75" s="31">
        <v>792</v>
      </c>
      <c r="L75" s="31">
        <f t="shared" si="1"/>
        <v>0</v>
      </c>
      <c r="N75" s="158"/>
      <c r="O75" s="7"/>
    </row>
    <row r="76" spans="1:15" ht="10.5" customHeight="1">
      <c r="A76" s="64"/>
      <c r="B76" s="64"/>
      <c r="C76" s="64"/>
      <c r="D76" s="64"/>
      <c r="E76" s="80">
        <f t="shared" ref="E76:E85" si="2">SUM(A76:D76)</f>
        <v>0</v>
      </c>
      <c r="F76" s="287" t="s">
        <v>242</v>
      </c>
      <c r="G76" s="312"/>
      <c r="H76" s="312"/>
      <c r="I76" s="313"/>
      <c r="J76" s="80" t="s">
        <v>356</v>
      </c>
      <c r="K76" s="31">
        <v>710</v>
      </c>
      <c r="L76" s="31">
        <f t="shared" si="1"/>
        <v>0</v>
      </c>
      <c r="N76" s="158"/>
      <c r="O76" s="7"/>
    </row>
    <row r="77" spans="1:15">
      <c r="A77" s="64"/>
      <c r="B77" s="64"/>
      <c r="C77" s="64"/>
      <c r="D77" s="64"/>
      <c r="E77" s="80">
        <f t="shared" si="2"/>
        <v>0</v>
      </c>
      <c r="F77" s="707" t="s">
        <v>243</v>
      </c>
      <c r="G77" s="708"/>
      <c r="H77" s="708"/>
      <c r="I77" s="330"/>
      <c r="J77" s="80" t="s">
        <v>356</v>
      </c>
      <c r="K77" s="31">
        <v>920</v>
      </c>
      <c r="L77" s="31">
        <f t="shared" si="1"/>
        <v>0</v>
      </c>
      <c r="N77" s="158"/>
      <c r="O77" s="7"/>
    </row>
    <row r="78" spans="1:15" ht="10.5" customHeight="1">
      <c r="A78" s="64"/>
      <c r="B78" s="64"/>
      <c r="C78" s="64"/>
      <c r="D78" s="64"/>
      <c r="E78" s="80">
        <f t="shared" si="2"/>
        <v>0</v>
      </c>
      <c r="F78" s="287" t="s">
        <v>244</v>
      </c>
      <c r="G78" s="312"/>
      <c r="H78" s="312"/>
      <c r="I78" s="313"/>
      <c r="J78" s="80" t="s">
        <v>356</v>
      </c>
      <c r="K78" s="31">
        <v>662</v>
      </c>
      <c r="L78" s="31">
        <f t="shared" si="1"/>
        <v>0</v>
      </c>
      <c r="N78" s="158"/>
      <c r="O78" s="7"/>
    </row>
    <row r="79" spans="1:15" ht="10.5" customHeight="1">
      <c r="A79" s="64"/>
      <c r="B79" s="64"/>
      <c r="C79" s="64"/>
      <c r="D79" s="64"/>
      <c r="E79" s="80">
        <f t="shared" si="2"/>
        <v>0</v>
      </c>
      <c r="F79" s="707" t="s">
        <v>245</v>
      </c>
      <c r="G79" s="708"/>
      <c r="H79" s="708"/>
      <c r="I79" s="330"/>
      <c r="J79" s="80" t="s">
        <v>356</v>
      </c>
      <c r="K79" s="31">
        <v>509</v>
      </c>
      <c r="L79" s="31">
        <f t="shared" si="1"/>
        <v>0</v>
      </c>
      <c r="N79" s="158"/>
      <c r="O79" s="7"/>
    </row>
    <row r="80" spans="1:15" ht="10.5" customHeight="1">
      <c r="A80" s="64"/>
      <c r="B80" s="64"/>
      <c r="C80" s="64"/>
      <c r="D80" s="64"/>
      <c r="E80" s="80">
        <f t="shared" si="2"/>
        <v>0</v>
      </c>
      <c r="F80" s="287" t="s">
        <v>246</v>
      </c>
      <c r="G80" s="312"/>
      <c r="H80" s="312"/>
      <c r="I80" s="313"/>
      <c r="J80" s="80" t="s">
        <v>356</v>
      </c>
      <c r="K80" s="31">
        <v>449</v>
      </c>
      <c r="L80" s="31">
        <f t="shared" si="1"/>
        <v>0</v>
      </c>
      <c r="N80" s="158"/>
      <c r="O80" s="7"/>
    </row>
    <row r="81" spans="1:15" ht="10.5" customHeight="1">
      <c r="A81" s="64"/>
      <c r="B81" s="64"/>
      <c r="C81" s="64"/>
      <c r="D81" s="64"/>
      <c r="E81" s="80">
        <f t="shared" si="2"/>
        <v>0</v>
      </c>
      <c r="F81" s="707" t="s">
        <v>247</v>
      </c>
      <c r="G81" s="708"/>
      <c r="H81" s="708"/>
      <c r="I81" s="330"/>
      <c r="J81" s="80" t="s">
        <v>356</v>
      </c>
      <c r="K81" s="31">
        <v>1449</v>
      </c>
      <c r="L81" s="31">
        <f t="shared" si="1"/>
        <v>0</v>
      </c>
      <c r="N81" s="158"/>
      <c r="O81" s="7"/>
    </row>
    <row r="82" spans="1:15" ht="10.5" customHeight="1">
      <c r="A82" s="64"/>
      <c r="B82" s="64"/>
      <c r="C82" s="64"/>
      <c r="D82" s="64"/>
      <c r="E82" s="80">
        <f t="shared" si="2"/>
        <v>0</v>
      </c>
      <c r="F82" s="287" t="s">
        <v>248</v>
      </c>
      <c r="G82" s="312"/>
      <c r="H82" s="312"/>
      <c r="I82" s="313"/>
      <c r="J82" s="80" t="s">
        <v>356</v>
      </c>
      <c r="K82" s="31">
        <v>1668</v>
      </c>
      <c r="L82" s="31">
        <f t="shared" si="1"/>
        <v>0</v>
      </c>
      <c r="N82" s="158"/>
      <c r="O82" s="7"/>
    </row>
    <row r="83" spans="1:15" ht="10.5" customHeight="1">
      <c r="A83" s="64"/>
      <c r="B83" s="64"/>
      <c r="C83" s="64"/>
      <c r="D83" s="64"/>
      <c r="E83" s="80"/>
      <c r="F83" s="331" t="s">
        <v>358</v>
      </c>
      <c r="G83" s="332"/>
      <c r="H83" s="332"/>
      <c r="I83" s="333"/>
      <c r="J83" s="80"/>
      <c r="K83" s="31"/>
      <c r="L83" s="31"/>
      <c r="N83" s="158"/>
      <c r="O83" s="7"/>
    </row>
    <row r="84" spans="1:15" ht="10.5" customHeight="1">
      <c r="A84" s="64"/>
      <c r="B84" s="64"/>
      <c r="C84" s="64"/>
      <c r="D84" s="64"/>
      <c r="E84" s="80">
        <f t="shared" si="2"/>
        <v>0</v>
      </c>
      <c r="F84" s="707" t="s">
        <v>218</v>
      </c>
      <c r="G84" s="708"/>
      <c r="H84" s="708"/>
      <c r="I84" s="330"/>
      <c r="J84" s="80" t="s">
        <v>356</v>
      </c>
      <c r="K84" s="33">
        <v>594</v>
      </c>
      <c r="L84" s="33">
        <f>K84*E84</f>
        <v>0</v>
      </c>
      <c r="N84" s="158"/>
      <c r="O84" s="7"/>
    </row>
    <row r="85" spans="1:15" ht="19.5" customHeight="1">
      <c r="A85" s="64"/>
      <c r="B85" s="64"/>
      <c r="C85" s="64"/>
      <c r="D85" s="64"/>
      <c r="E85" s="80">
        <f t="shared" si="2"/>
        <v>0</v>
      </c>
      <c r="F85" s="287" t="s">
        <v>238</v>
      </c>
      <c r="G85" s="312"/>
      <c r="H85" s="312"/>
      <c r="I85" s="313"/>
      <c r="J85" s="80" t="s">
        <v>356</v>
      </c>
      <c r="K85" s="31">
        <v>340</v>
      </c>
      <c r="L85" s="31">
        <f>K85*E85</f>
        <v>0</v>
      </c>
      <c r="N85" s="158"/>
      <c r="O85" s="7"/>
    </row>
    <row r="86" spans="1:15" ht="19.5" customHeight="1">
      <c r="A86" s="64"/>
      <c r="B86" s="64"/>
      <c r="C86" s="64"/>
      <c r="D86" s="64"/>
      <c r="E86" s="80">
        <v>0</v>
      </c>
      <c r="F86" s="707" t="s">
        <v>250</v>
      </c>
      <c r="G86" s="708"/>
      <c r="H86" s="708"/>
      <c r="I86" s="330"/>
      <c r="J86" s="80" t="s">
        <v>356</v>
      </c>
      <c r="K86" s="31">
        <v>230</v>
      </c>
      <c r="L86" s="31">
        <f>K86*E86</f>
        <v>0</v>
      </c>
      <c r="N86" s="158"/>
      <c r="O86" s="7"/>
    </row>
    <row r="87" spans="1:15" ht="15" customHeight="1">
      <c r="A87" s="64"/>
      <c r="B87" s="64"/>
      <c r="C87" s="64"/>
      <c r="D87" s="64"/>
      <c r="E87" s="80"/>
      <c r="F87" s="331" t="s">
        <v>359</v>
      </c>
      <c r="G87" s="332"/>
      <c r="H87" s="332"/>
      <c r="I87" s="333"/>
      <c r="J87" s="80"/>
      <c r="K87" s="31"/>
      <c r="L87" s="31"/>
      <c r="N87" s="158"/>
      <c r="O87" s="7"/>
    </row>
    <row r="88" spans="1:15">
      <c r="A88" s="64"/>
      <c r="B88" s="64"/>
      <c r="C88" s="64"/>
      <c r="D88" s="64"/>
      <c r="E88" s="80">
        <v>0</v>
      </c>
      <c r="F88" s="287" t="s">
        <v>252</v>
      </c>
      <c r="G88" s="312"/>
      <c r="H88" s="312"/>
      <c r="I88" s="313"/>
      <c r="J88" s="80" t="s">
        <v>356</v>
      </c>
      <c r="K88" s="31">
        <v>460</v>
      </c>
      <c r="L88" s="31">
        <f>K88*E88</f>
        <v>0</v>
      </c>
      <c r="N88" s="158"/>
      <c r="O88" s="7"/>
    </row>
    <row r="89" spans="1:15" ht="11.25" customHeight="1">
      <c r="A89" s="64"/>
      <c r="B89" s="64"/>
      <c r="C89" s="64"/>
      <c r="D89" s="64"/>
      <c r="E89" s="80">
        <v>0</v>
      </c>
      <c r="F89" s="707" t="s">
        <v>253</v>
      </c>
      <c r="G89" s="708"/>
      <c r="H89" s="708"/>
      <c r="I89" s="330"/>
      <c r="J89" s="80" t="s">
        <v>356</v>
      </c>
      <c r="K89" s="31">
        <v>598</v>
      </c>
      <c r="L89" s="31">
        <f>K89*E89</f>
        <v>0</v>
      </c>
      <c r="N89" s="158"/>
      <c r="O89" s="7"/>
    </row>
    <row r="90" spans="1:15" ht="29.25" customHeight="1">
      <c r="A90" s="64"/>
      <c r="B90" s="64"/>
      <c r="C90" s="64"/>
      <c r="D90" s="64"/>
      <c r="E90" s="80">
        <v>0</v>
      </c>
      <c r="F90" s="287" t="s">
        <v>254</v>
      </c>
      <c r="G90" s="312"/>
      <c r="H90" s="312"/>
      <c r="I90" s="313"/>
      <c r="J90" s="80" t="s">
        <v>356</v>
      </c>
      <c r="K90" s="31">
        <v>665</v>
      </c>
      <c r="L90" s="31">
        <f>K90*E90</f>
        <v>0</v>
      </c>
      <c r="N90" s="158"/>
      <c r="O90" s="7"/>
    </row>
    <row r="91" spans="1:15" ht="11.25" customHeight="1">
      <c r="A91" s="64"/>
      <c r="B91" s="64"/>
      <c r="C91" s="64"/>
      <c r="D91" s="64"/>
      <c r="E91" s="80">
        <v>0</v>
      </c>
      <c r="F91" s="707" t="s">
        <v>255</v>
      </c>
      <c r="G91" s="708"/>
      <c r="H91" s="708"/>
      <c r="I91" s="330"/>
      <c r="J91" s="80" t="s">
        <v>356</v>
      </c>
      <c r="K91" s="31">
        <v>498</v>
      </c>
      <c r="L91" s="31">
        <f>K91*E91</f>
        <v>0</v>
      </c>
      <c r="N91" s="158"/>
      <c r="O91" s="39"/>
    </row>
    <row r="92" spans="1:15" ht="11.25" customHeight="1">
      <c r="A92" s="64"/>
      <c r="B92" s="64"/>
      <c r="C92" s="64"/>
      <c r="D92" s="64"/>
      <c r="E92" s="80">
        <v>0</v>
      </c>
      <c r="F92" s="287" t="s">
        <v>256</v>
      </c>
      <c r="G92" s="312"/>
      <c r="H92" s="312"/>
      <c r="I92" s="313"/>
      <c r="J92" s="80" t="s">
        <v>356</v>
      </c>
      <c r="K92" s="31">
        <v>432</v>
      </c>
      <c r="L92" s="31">
        <f>K89*E89</f>
        <v>0</v>
      </c>
      <c r="N92" s="158"/>
      <c r="O92" s="39"/>
    </row>
    <row r="93" spans="1:15" ht="15" customHeight="1">
      <c r="A93" s="64"/>
      <c r="B93" s="64"/>
      <c r="C93" s="64"/>
      <c r="D93" s="64"/>
      <c r="E93" s="80">
        <v>0</v>
      </c>
      <c r="F93" s="707" t="s">
        <v>257</v>
      </c>
      <c r="G93" s="708"/>
      <c r="H93" s="708"/>
      <c r="I93" s="330"/>
      <c r="J93" s="80" t="s">
        <v>356</v>
      </c>
      <c r="K93" s="31">
        <v>409</v>
      </c>
      <c r="L93" s="31">
        <f>K93*E93</f>
        <v>0</v>
      </c>
      <c r="N93" s="158"/>
      <c r="O93" s="39"/>
    </row>
    <row r="94" spans="1:15" ht="15" customHeight="1" thickBot="1">
      <c r="A94" s="713" t="s">
        <v>360</v>
      </c>
      <c r="B94" s="714"/>
      <c r="C94" s="714"/>
      <c r="D94" s="714"/>
      <c r="E94" s="714"/>
      <c r="F94" s="714"/>
      <c r="G94" s="714"/>
      <c r="H94" s="714"/>
      <c r="I94" s="714"/>
      <c r="J94" s="714"/>
      <c r="K94" s="714"/>
      <c r="L94" s="715"/>
      <c r="N94" s="78"/>
      <c r="O94" s="39"/>
    </row>
    <row r="95" spans="1:15" ht="11.25" customHeight="1" thickBot="1">
      <c r="A95" s="75" t="s">
        <v>317</v>
      </c>
      <c r="B95" s="75" t="s">
        <v>317</v>
      </c>
      <c r="C95" s="75" t="s">
        <v>317</v>
      </c>
      <c r="D95" s="75" t="s">
        <v>317</v>
      </c>
      <c r="E95" s="76" t="s">
        <v>318</v>
      </c>
      <c r="F95" s="716" t="s">
        <v>268</v>
      </c>
      <c r="G95" s="717"/>
      <c r="H95" s="718"/>
      <c r="I95" s="718"/>
      <c r="J95" s="13"/>
      <c r="K95" s="13"/>
      <c r="L95" s="14"/>
      <c r="N95" s="78"/>
      <c r="O95" s="39"/>
    </row>
    <row r="96" spans="1:15" ht="11.25" customHeight="1">
      <c r="A96" s="64"/>
      <c r="B96" s="64"/>
      <c r="C96" s="64"/>
      <c r="D96" s="64"/>
      <c r="E96" s="80">
        <f>SUM(A96:D96)</f>
        <v>0</v>
      </c>
      <c r="F96" s="287" t="s">
        <v>258</v>
      </c>
      <c r="G96" s="312"/>
      <c r="H96" s="312"/>
      <c r="I96" s="313"/>
      <c r="J96" s="80" t="s">
        <v>356</v>
      </c>
      <c r="K96" s="31">
        <v>2025</v>
      </c>
      <c r="L96" s="31">
        <f>K96*E96</f>
        <v>0</v>
      </c>
      <c r="N96" s="158"/>
      <c r="O96" s="39"/>
    </row>
    <row r="97" spans="1:15" ht="11.25" customHeight="1">
      <c r="A97" s="64"/>
      <c r="B97" s="64"/>
      <c r="C97" s="64"/>
      <c r="D97" s="64"/>
      <c r="E97" s="80">
        <f>SUM(A97:D97)</f>
        <v>0</v>
      </c>
      <c r="F97" s="287" t="s">
        <v>259</v>
      </c>
      <c r="G97" s="312"/>
      <c r="H97" s="312"/>
      <c r="I97" s="313"/>
      <c r="J97" s="80" t="s">
        <v>356</v>
      </c>
      <c r="K97" s="31">
        <v>2025</v>
      </c>
      <c r="L97" s="31">
        <f>K97*E97</f>
        <v>0</v>
      </c>
      <c r="N97" s="158"/>
      <c r="O97" s="39"/>
    </row>
    <row r="98" spans="1:15" ht="11.25" customHeight="1">
      <c r="A98" s="64"/>
      <c r="B98" s="64"/>
      <c r="C98" s="64"/>
      <c r="D98" s="64"/>
      <c r="E98" s="80">
        <v>0</v>
      </c>
      <c r="F98" s="287" t="s">
        <v>260</v>
      </c>
      <c r="G98" s="312"/>
      <c r="H98" s="312"/>
      <c r="I98" s="313"/>
      <c r="J98" s="80" t="s">
        <v>356</v>
      </c>
      <c r="K98" s="31">
        <v>1150</v>
      </c>
      <c r="L98" s="31"/>
      <c r="N98" s="158"/>
      <c r="O98" s="7"/>
    </row>
    <row r="99" spans="1:15" ht="11.25" customHeight="1">
      <c r="A99" s="64"/>
      <c r="B99" s="64"/>
      <c r="C99" s="64"/>
      <c r="D99" s="64"/>
      <c r="E99" s="80">
        <v>0</v>
      </c>
      <c r="F99" s="287" t="s">
        <v>261</v>
      </c>
      <c r="G99" s="312"/>
      <c r="H99" s="312"/>
      <c r="I99" s="313"/>
      <c r="J99" s="80" t="s">
        <v>356</v>
      </c>
      <c r="K99" s="31">
        <v>2050</v>
      </c>
      <c r="L99" s="31"/>
      <c r="N99" s="158"/>
      <c r="O99" s="7"/>
    </row>
    <row r="100" spans="1:15" ht="10.5" customHeight="1">
      <c r="A100" s="64"/>
      <c r="B100" s="64"/>
      <c r="C100" s="64" t="s">
        <v>17</v>
      </c>
      <c r="D100" s="64"/>
      <c r="E100" s="80"/>
      <c r="F100" s="707"/>
      <c r="G100" s="708"/>
      <c r="H100" s="708"/>
      <c r="I100" s="330"/>
      <c r="J100" s="80"/>
      <c r="K100" s="31">
        <f>(N96*10%)+N96</f>
        <v>0</v>
      </c>
      <c r="L100" s="31" t="s">
        <v>17</v>
      </c>
      <c r="N100" s="78"/>
      <c r="O100" s="7"/>
    </row>
    <row r="101" spans="1:15">
      <c r="A101" s="64"/>
      <c r="B101" s="64"/>
      <c r="C101" s="64"/>
      <c r="D101" s="64"/>
      <c r="E101" s="80"/>
      <c r="F101" s="711" t="s">
        <v>269</v>
      </c>
      <c r="G101" s="712"/>
      <c r="H101" s="712"/>
      <c r="I101" s="333"/>
      <c r="J101" s="80"/>
      <c r="K101" s="31">
        <f>(N97*10%)+N97</f>
        <v>0</v>
      </c>
      <c r="L101" s="31" t="s">
        <v>17</v>
      </c>
      <c r="N101" s="78"/>
      <c r="O101" s="7"/>
    </row>
    <row r="102" spans="1:15">
      <c r="A102" s="64"/>
      <c r="B102" s="64"/>
      <c r="C102" s="64"/>
      <c r="D102" s="64"/>
      <c r="E102" s="80">
        <f>SUM(A102:D102)</f>
        <v>0</v>
      </c>
      <c r="F102" s="707" t="s">
        <v>22</v>
      </c>
      <c r="G102" s="708"/>
      <c r="H102" s="708"/>
      <c r="I102" s="330" t="s">
        <v>107</v>
      </c>
      <c r="J102" s="80" t="s">
        <v>356</v>
      </c>
      <c r="K102" s="31">
        <v>599</v>
      </c>
      <c r="L102" s="31">
        <f>K102*E102</f>
        <v>0</v>
      </c>
      <c r="N102" s="158"/>
      <c r="O102" s="7"/>
    </row>
    <row r="103" spans="1:15" ht="11.25" customHeight="1">
      <c r="A103" s="64"/>
      <c r="B103" s="64"/>
      <c r="C103" s="64"/>
      <c r="D103" s="64"/>
      <c r="E103" s="80">
        <f>SUM(A103:D103)</f>
        <v>0</v>
      </c>
      <c r="F103" s="707" t="s">
        <v>185</v>
      </c>
      <c r="G103" s="708"/>
      <c r="H103" s="708"/>
      <c r="I103" s="330" t="s">
        <v>106</v>
      </c>
      <c r="J103" s="80" t="s">
        <v>356</v>
      </c>
      <c r="K103" s="31">
        <v>2645</v>
      </c>
      <c r="L103" s="31">
        <f>K103*E103</f>
        <v>0</v>
      </c>
      <c r="N103" s="158"/>
      <c r="O103" s="7"/>
    </row>
    <row r="104" spans="1:15">
      <c r="A104" s="64"/>
      <c r="B104" s="64"/>
      <c r="C104" s="64"/>
      <c r="D104" s="64"/>
      <c r="E104" s="80">
        <f>SUM(A104:D104)</f>
        <v>0</v>
      </c>
      <c r="F104" s="707" t="s">
        <v>13</v>
      </c>
      <c r="G104" s="708"/>
      <c r="H104" s="708"/>
      <c r="I104" s="330" t="s">
        <v>106</v>
      </c>
      <c r="J104" s="80" t="s">
        <v>356</v>
      </c>
      <c r="K104" s="31">
        <v>1058</v>
      </c>
      <c r="L104" s="31">
        <f>K104*E104</f>
        <v>0</v>
      </c>
      <c r="N104" s="158"/>
      <c r="O104" s="7"/>
    </row>
    <row r="105" spans="1:15">
      <c r="A105" s="64"/>
      <c r="B105" s="64"/>
      <c r="C105" s="64"/>
      <c r="D105" s="64"/>
      <c r="E105" s="80"/>
      <c r="F105" s="711" t="s">
        <v>270</v>
      </c>
      <c r="G105" s="712"/>
      <c r="H105" s="712"/>
      <c r="I105" s="333"/>
      <c r="J105" s="80"/>
      <c r="K105" s="31"/>
      <c r="L105" s="31"/>
      <c r="N105" s="78"/>
      <c r="O105" s="7"/>
    </row>
    <row r="106" spans="1:15">
      <c r="A106" s="64"/>
      <c r="B106" s="64"/>
      <c r="C106" s="64"/>
      <c r="D106" s="64"/>
      <c r="E106" s="80">
        <f>SUM(A106:D106)</f>
        <v>0</v>
      </c>
      <c r="F106" s="707" t="s">
        <v>186</v>
      </c>
      <c r="G106" s="708"/>
      <c r="H106" s="708" t="s">
        <v>2</v>
      </c>
      <c r="I106" s="330" t="s">
        <v>106</v>
      </c>
      <c r="J106" s="80" t="s">
        <v>356</v>
      </c>
      <c r="K106" s="31">
        <v>1035</v>
      </c>
      <c r="L106" s="31">
        <f>K106*E106</f>
        <v>0</v>
      </c>
      <c r="N106" s="158"/>
      <c r="O106" s="7"/>
    </row>
    <row r="107" spans="1:15" ht="10.5" customHeight="1">
      <c r="A107" s="64"/>
      <c r="B107" s="64"/>
      <c r="C107" s="64"/>
      <c r="D107" s="64"/>
      <c r="E107" s="80">
        <v>0</v>
      </c>
      <c r="F107" s="707" t="s">
        <v>6</v>
      </c>
      <c r="G107" s="708"/>
      <c r="H107" s="708"/>
      <c r="I107" s="330" t="s">
        <v>106</v>
      </c>
      <c r="J107" s="80" t="s">
        <v>356</v>
      </c>
      <c r="K107" s="31">
        <v>529</v>
      </c>
      <c r="L107" s="31">
        <f>K107*E107</f>
        <v>0</v>
      </c>
      <c r="N107" s="158"/>
      <c r="O107" s="7"/>
    </row>
    <row r="108" spans="1:15" ht="10.5" customHeight="1">
      <c r="A108" s="64"/>
      <c r="B108" s="64"/>
      <c r="C108" s="64"/>
      <c r="D108" s="64"/>
      <c r="E108" s="80">
        <v>0</v>
      </c>
      <c r="F108" s="711" t="s">
        <v>271</v>
      </c>
      <c r="G108" s="712"/>
      <c r="H108" s="712"/>
      <c r="I108" s="333"/>
      <c r="J108" s="80"/>
      <c r="K108" s="31"/>
      <c r="L108" s="31"/>
      <c r="N108" s="78"/>
      <c r="O108" s="7"/>
    </row>
    <row r="109" spans="1:15" ht="10.5" customHeight="1">
      <c r="A109" s="64"/>
      <c r="B109" s="64"/>
      <c r="C109" s="64"/>
      <c r="D109" s="64"/>
      <c r="E109" s="80">
        <v>0</v>
      </c>
      <c r="F109" s="707" t="s">
        <v>206</v>
      </c>
      <c r="G109" s="708"/>
      <c r="H109" s="708"/>
      <c r="I109" s="330" t="s">
        <v>216</v>
      </c>
      <c r="J109" s="80" t="s">
        <v>356</v>
      </c>
      <c r="K109" s="31">
        <v>989</v>
      </c>
      <c r="L109" s="31"/>
      <c r="N109" s="158"/>
      <c r="O109" s="7"/>
    </row>
    <row r="110" spans="1:15" ht="10.5" customHeight="1">
      <c r="A110" s="64"/>
      <c r="B110" s="64"/>
      <c r="C110" s="64"/>
      <c r="D110" s="64"/>
      <c r="E110" s="80">
        <f t="shared" ref="E110:E118" si="3">SUM(A110:D110)</f>
        <v>0</v>
      </c>
      <c r="F110" s="707" t="s">
        <v>361</v>
      </c>
      <c r="G110" s="708"/>
      <c r="H110" s="708"/>
      <c r="I110" s="330" t="s">
        <v>221</v>
      </c>
      <c r="J110" s="80" t="s">
        <v>356</v>
      </c>
      <c r="K110" s="31">
        <v>805</v>
      </c>
      <c r="L110" s="31">
        <f>K110*E110</f>
        <v>0</v>
      </c>
      <c r="N110" s="158"/>
      <c r="O110" s="7"/>
    </row>
    <row r="111" spans="1:15" ht="10.5" customHeight="1">
      <c r="A111" s="64"/>
      <c r="B111" s="64"/>
      <c r="C111" s="64"/>
      <c r="D111" s="64"/>
      <c r="E111" s="80">
        <v>0</v>
      </c>
      <c r="F111" s="707" t="s">
        <v>208</v>
      </c>
      <c r="G111" s="708"/>
      <c r="H111" s="708"/>
      <c r="I111" s="330" t="s">
        <v>221</v>
      </c>
      <c r="J111" s="80" t="s">
        <v>356</v>
      </c>
      <c r="K111" s="31">
        <v>1012</v>
      </c>
      <c r="L111" s="31"/>
      <c r="N111" s="158"/>
      <c r="O111" s="7"/>
    </row>
    <row r="112" spans="1:15" ht="10.5" customHeight="1">
      <c r="A112" s="64"/>
      <c r="B112" s="64"/>
      <c r="C112" s="64"/>
      <c r="D112" s="64"/>
      <c r="E112" s="80">
        <f t="shared" si="3"/>
        <v>0</v>
      </c>
      <c r="F112" s="707" t="s">
        <v>19</v>
      </c>
      <c r="G112" s="708"/>
      <c r="H112" s="708"/>
      <c r="I112" s="330" t="s">
        <v>221</v>
      </c>
      <c r="J112" s="80" t="s">
        <v>356</v>
      </c>
      <c r="K112" s="31">
        <v>1150</v>
      </c>
      <c r="L112" s="31">
        <f>K112*E112</f>
        <v>0</v>
      </c>
      <c r="N112" s="158"/>
      <c r="O112" s="7"/>
    </row>
    <row r="113" spans="1:15" ht="10.5" customHeight="1">
      <c r="A113" s="64"/>
      <c r="B113" s="64"/>
      <c r="C113" s="64"/>
      <c r="D113" s="64"/>
      <c r="E113" s="80">
        <v>0</v>
      </c>
      <c r="F113" s="707" t="s">
        <v>209</v>
      </c>
      <c r="G113" s="708"/>
      <c r="H113" s="708"/>
      <c r="I113" s="330" t="s">
        <v>216</v>
      </c>
      <c r="J113" s="80" t="s">
        <v>356</v>
      </c>
      <c r="K113" s="31">
        <v>1495</v>
      </c>
      <c r="L113" s="31"/>
      <c r="N113" s="158"/>
      <c r="O113" s="7"/>
    </row>
    <row r="114" spans="1:15" ht="10.5" customHeight="1">
      <c r="A114" s="64"/>
      <c r="B114" s="64"/>
      <c r="C114" s="64"/>
      <c r="D114" s="64"/>
      <c r="E114" s="80">
        <f t="shared" si="3"/>
        <v>0</v>
      </c>
      <c r="F114" s="707" t="s">
        <v>210</v>
      </c>
      <c r="G114" s="708"/>
      <c r="H114" s="708"/>
      <c r="I114" s="330" t="s">
        <v>222</v>
      </c>
      <c r="J114" s="80" t="s">
        <v>356</v>
      </c>
      <c r="K114" s="31">
        <v>736</v>
      </c>
      <c r="L114" s="31">
        <f>K114*E114</f>
        <v>0</v>
      </c>
      <c r="N114" s="158"/>
      <c r="O114" s="7"/>
    </row>
    <row r="115" spans="1:15" ht="10.5" customHeight="1">
      <c r="A115" s="64"/>
      <c r="B115" s="64"/>
      <c r="C115" s="64"/>
      <c r="D115" s="64"/>
      <c r="E115" s="80">
        <f t="shared" si="3"/>
        <v>0</v>
      </c>
      <c r="F115" s="707" t="s">
        <v>16</v>
      </c>
      <c r="G115" s="708"/>
      <c r="H115" s="708"/>
      <c r="I115" s="330" t="s">
        <v>216</v>
      </c>
      <c r="J115" s="80" t="s">
        <v>356</v>
      </c>
      <c r="K115" s="31">
        <v>1058</v>
      </c>
      <c r="L115" s="31">
        <f>K115*E115</f>
        <v>0</v>
      </c>
      <c r="N115" s="158"/>
      <c r="O115" s="7"/>
    </row>
    <row r="116" spans="1:15" ht="10.5" customHeight="1">
      <c r="A116" s="64"/>
      <c r="B116" s="64"/>
      <c r="C116" s="64"/>
      <c r="D116" s="64"/>
      <c r="E116" s="80">
        <f t="shared" si="3"/>
        <v>0</v>
      </c>
      <c r="F116" s="707" t="s">
        <v>10</v>
      </c>
      <c r="G116" s="708"/>
      <c r="H116" s="708"/>
      <c r="I116" s="330" t="s">
        <v>216</v>
      </c>
      <c r="J116" s="80" t="s">
        <v>356</v>
      </c>
      <c r="K116" s="31">
        <v>1150</v>
      </c>
      <c r="L116" s="31">
        <f>K116*E116</f>
        <v>0</v>
      </c>
      <c r="N116" s="158"/>
      <c r="O116" s="7"/>
    </row>
    <row r="117" spans="1:15" ht="10.5" customHeight="1">
      <c r="A117" s="64"/>
      <c r="B117" s="64"/>
      <c r="C117" s="64"/>
      <c r="D117" s="64"/>
      <c r="E117" s="80">
        <f t="shared" si="3"/>
        <v>0</v>
      </c>
      <c r="F117" s="707" t="s">
        <v>212</v>
      </c>
      <c r="G117" s="708"/>
      <c r="H117" s="708"/>
      <c r="I117" s="330" t="s">
        <v>216</v>
      </c>
      <c r="J117" s="80" t="s">
        <v>356</v>
      </c>
      <c r="K117" s="31">
        <v>1794</v>
      </c>
      <c r="L117" s="31"/>
      <c r="N117" s="158"/>
      <c r="O117" s="7"/>
    </row>
    <row r="118" spans="1:15" ht="10.5" customHeight="1">
      <c r="A118" s="64"/>
      <c r="B118" s="64"/>
      <c r="C118" s="64"/>
      <c r="D118" s="64"/>
      <c r="E118" s="80">
        <f t="shared" si="3"/>
        <v>0</v>
      </c>
      <c r="F118" s="707" t="s">
        <v>213</v>
      </c>
      <c r="G118" s="708"/>
      <c r="H118" s="708"/>
      <c r="I118" s="330" t="s">
        <v>216</v>
      </c>
      <c r="J118" s="80" t="s">
        <v>356</v>
      </c>
      <c r="K118" s="31">
        <v>1840</v>
      </c>
      <c r="L118" s="31">
        <f t="shared" ref="L118:L124" si="4">K118*E118</f>
        <v>0</v>
      </c>
      <c r="N118" s="158"/>
      <c r="O118" s="7"/>
    </row>
    <row r="119" spans="1:15" ht="10.5" customHeight="1">
      <c r="A119" s="64"/>
      <c r="B119" s="64"/>
      <c r="C119" s="64"/>
      <c r="D119" s="64"/>
      <c r="E119" s="80"/>
      <c r="F119" s="711" t="s">
        <v>272</v>
      </c>
      <c r="G119" s="712"/>
      <c r="H119" s="712"/>
      <c r="I119" s="333"/>
      <c r="J119" s="80"/>
      <c r="K119" s="31"/>
      <c r="L119" s="31">
        <f t="shared" si="4"/>
        <v>0</v>
      </c>
      <c r="N119" s="78"/>
      <c r="O119" s="7"/>
    </row>
    <row r="120" spans="1:15" ht="10.5" customHeight="1">
      <c r="A120" s="64"/>
      <c r="B120" s="64"/>
      <c r="C120" s="64"/>
      <c r="D120" s="64"/>
      <c r="E120" s="80">
        <v>0</v>
      </c>
      <c r="F120" s="707" t="s">
        <v>262</v>
      </c>
      <c r="G120" s="708"/>
      <c r="H120" s="708"/>
      <c r="I120" s="330"/>
      <c r="J120" s="80" t="s">
        <v>356</v>
      </c>
      <c r="K120" s="31">
        <v>979</v>
      </c>
      <c r="L120" s="31">
        <f t="shared" si="4"/>
        <v>0</v>
      </c>
      <c r="N120" s="158"/>
      <c r="O120" s="7"/>
    </row>
    <row r="121" spans="1:15" ht="10.5" customHeight="1">
      <c r="A121" s="64"/>
      <c r="B121" s="64"/>
      <c r="C121" s="64"/>
      <c r="D121" s="64"/>
      <c r="E121" s="80">
        <v>0</v>
      </c>
      <c r="F121" s="707" t="s">
        <v>263</v>
      </c>
      <c r="G121" s="708"/>
      <c r="H121" s="708"/>
      <c r="I121" s="330"/>
      <c r="J121" s="80" t="s">
        <v>356</v>
      </c>
      <c r="K121" s="31">
        <v>2350</v>
      </c>
      <c r="L121" s="31">
        <f t="shared" si="4"/>
        <v>0</v>
      </c>
      <c r="N121" s="158"/>
      <c r="O121" s="7"/>
    </row>
    <row r="122" spans="1:15" ht="10.5" customHeight="1">
      <c r="A122" s="64"/>
      <c r="B122" s="64"/>
      <c r="C122" s="64"/>
      <c r="D122" s="64"/>
      <c r="E122" s="80">
        <v>0</v>
      </c>
      <c r="F122" s="707" t="s">
        <v>264</v>
      </c>
      <c r="G122" s="708"/>
      <c r="H122" s="708"/>
      <c r="I122" s="330"/>
      <c r="J122" s="80" t="s">
        <v>356</v>
      </c>
      <c r="K122" s="31">
        <v>799</v>
      </c>
      <c r="L122" s="31">
        <f t="shared" si="4"/>
        <v>0</v>
      </c>
      <c r="N122" s="158"/>
      <c r="O122" s="7"/>
    </row>
    <row r="123" spans="1:15" ht="10.5" customHeight="1">
      <c r="A123" s="64"/>
      <c r="B123" s="64"/>
      <c r="C123" s="64"/>
      <c r="D123" s="64"/>
      <c r="E123" s="80">
        <v>0</v>
      </c>
      <c r="F123" s="707" t="s">
        <v>265</v>
      </c>
      <c r="G123" s="708"/>
      <c r="H123" s="708"/>
      <c r="I123" s="330"/>
      <c r="J123" s="80" t="s">
        <v>356</v>
      </c>
      <c r="K123" s="31">
        <v>2699</v>
      </c>
      <c r="L123" s="31">
        <f t="shared" si="4"/>
        <v>0</v>
      </c>
      <c r="N123" s="158"/>
      <c r="O123" s="7"/>
    </row>
    <row r="124" spans="1:15" ht="10.5" customHeight="1">
      <c r="A124" s="64"/>
      <c r="B124" s="64"/>
      <c r="C124" s="64"/>
      <c r="D124" s="64"/>
      <c r="E124" s="80">
        <v>0</v>
      </c>
      <c r="F124" s="707" t="s">
        <v>266</v>
      </c>
      <c r="G124" s="708"/>
      <c r="H124" s="708"/>
      <c r="I124" s="330"/>
      <c r="J124" s="80" t="s">
        <v>356</v>
      </c>
      <c r="K124" s="31">
        <v>2010</v>
      </c>
      <c r="L124" s="31">
        <f t="shared" si="4"/>
        <v>0</v>
      </c>
      <c r="N124" s="158"/>
      <c r="O124" s="7"/>
    </row>
    <row r="125" spans="1:15" ht="10.5" customHeight="1">
      <c r="A125" s="64"/>
      <c r="B125" s="64"/>
      <c r="C125" s="64"/>
      <c r="D125" s="64"/>
      <c r="E125" s="80"/>
      <c r="F125" s="711" t="s">
        <v>362</v>
      </c>
      <c r="G125" s="712"/>
      <c r="H125" s="712"/>
      <c r="I125" s="333"/>
      <c r="J125" s="80"/>
      <c r="K125" s="31"/>
      <c r="L125" s="31"/>
      <c r="N125" s="78"/>
      <c r="O125" s="7"/>
    </row>
    <row r="126" spans="1:15" ht="10.5" customHeight="1">
      <c r="A126" s="314" t="s">
        <v>363</v>
      </c>
      <c r="B126" s="317"/>
      <c r="C126" s="317"/>
      <c r="D126" s="317"/>
      <c r="E126" s="317"/>
      <c r="F126" s="317"/>
      <c r="G126" s="317"/>
      <c r="H126" s="317"/>
      <c r="I126" s="315"/>
      <c r="J126" s="80"/>
      <c r="K126" s="31">
        <v>40</v>
      </c>
      <c r="L126" s="31">
        <f>K126*(E127+E128)</f>
        <v>0</v>
      </c>
      <c r="N126" s="158"/>
      <c r="O126" s="7"/>
    </row>
    <row r="127" spans="1:15" ht="31.5" customHeight="1">
      <c r="A127" s="64"/>
      <c r="B127" s="64"/>
      <c r="C127" s="64"/>
      <c r="D127" s="64"/>
      <c r="E127" s="80">
        <f>SUM(A127:D127)</f>
        <v>0</v>
      </c>
      <c r="F127" s="719" t="s">
        <v>364</v>
      </c>
      <c r="G127" s="719"/>
      <c r="H127" s="719"/>
      <c r="I127" s="719"/>
      <c r="J127" s="80" t="s">
        <v>365</v>
      </c>
      <c r="K127" s="31"/>
      <c r="L127" s="31">
        <f>K127*E127</f>
        <v>0</v>
      </c>
      <c r="N127" s="78"/>
      <c r="O127" s="7"/>
    </row>
    <row r="128" spans="1:15">
      <c r="A128" s="64"/>
      <c r="B128" s="64"/>
      <c r="C128" s="64"/>
      <c r="D128" s="64"/>
      <c r="E128" s="80">
        <f>SUM(A128:D128)</f>
        <v>0</v>
      </c>
      <c r="F128" s="276" t="s">
        <v>366</v>
      </c>
      <c r="G128" s="276"/>
      <c r="H128" s="276"/>
      <c r="I128" s="276"/>
      <c r="J128" s="80" t="s">
        <v>365</v>
      </c>
      <c r="K128" s="64"/>
      <c r="L128" s="31">
        <f>K128*E128</f>
        <v>0</v>
      </c>
      <c r="N128" s="78"/>
      <c r="O128" s="7"/>
    </row>
    <row r="129" spans="1:16" ht="10.5" customHeight="1">
      <c r="A129" s="314" t="s">
        <v>367</v>
      </c>
      <c r="B129" s="317"/>
      <c r="C129" s="317"/>
      <c r="D129" s="317"/>
      <c r="E129" s="317"/>
      <c r="F129" s="317"/>
      <c r="G129" s="317"/>
      <c r="H129" s="317"/>
      <c r="I129" s="315"/>
      <c r="J129" s="80"/>
      <c r="K129" s="31"/>
      <c r="L129" s="124"/>
      <c r="N129" s="78"/>
      <c r="O129" s="7"/>
    </row>
    <row r="130" spans="1:16" ht="24" customHeight="1">
      <c r="A130" s="64"/>
      <c r="B130" s="64"/>
      <c r="C130" s="64"/>
      <c r="D130" s="64"/>
      <c r="E130" s="80">
        <f t="shared" ref="E130:E141" si="5">SUM(A130:D130)</f>
        <v>0</v>
      </c>
      <c r="F130" s="707" t="s">
        <v>277</v>
      </c>
      <c r="G130" s="708"/>
      <c r="H130" s="708"/>
      <c r="I130" s="330"/>
      <c r="J130" s="80" t="s">
        <v>365</v>
      </c>
      <c r="K130" s="31">
        <v>25</v>
      </c>
      <c r="L130" s="31">
        <f t="shared" ref="L130:L141" si="6">K130*E130</f>
        <v>0</v>
      </c>
      <c r="N130" s="158"/>
    </row>
    <row r="131" spans="1:16" ht="10.5" customHeight="1">
      <c r="A131" s="64"/>
      <c r="B131" s="64"/>
      <c r="C131" s="64"/>
      <c r="D131" s="64"/>
      <c r="E131" s="80">
        <f t="shared" si="5"/>
        <v>0</v>
      </c>
      <c r="F131" s="707" t="s">
        <v>278</v>
      </c>
      <c r="G131" s="708"/>
      <c r="H131" s="708"/>
      <c r="I131" s="330"/>
      <c r="J131" s="80" t="s">
        <v>365</v>
      </c>
      <c r="K131" s="31">
        <v>25</v>
      </c>
      <c r="L131" s="31">
        <f t="shared" si="6"/>
        <v>0</v>
      </c>
      <c r="N131" s="158"/>
      <c r="O131" s="7"/>
    </row>
    <row r="132" spans="1:16" ht="10.5" customHeight="1">
      <c r="A132" s="64"/>
      <c r="B132" s="64"/>
      <c r="C132" s="64"/>
      <c r="D132" s="64"/>
      <c r="E132" s="80">
        <f t="shared" si="5"/>
        <v>0</v>
      </c>
      <c r="F132" s="707" t="s">
        <v>282</v>
      </c>
      <c r="G132" s="708"/>
      <c r="H132" s="708"/>
      <c r="I132" s="330"/>
      <c r="J132" s="80" t="s">
        <v>365</v>
      </c>
      <c r="K132" s="31">
        <v>25</v>
      </c>
      <c r="L132" s="31">
        <f t="shared" si="6"/>
        <v>0</v>
      </c>
      <c r="N132" s="158"/>
      <c r="O132" s="7"/>
    </row>
    <row r="133" spans="1:16" ht="10.5" customHeight="1">
      <c r="A133" s="64"/>
      <c r="B133" s="64"/>
      <c r="C133" s="64"/>
      <c r="D133" s="64"/>
      <c r="E133" s="80">
        <f t="shared" si="5"/>
        <v>0</v>
      </c>
      <c r="F133" s="707" t="s">
        <v>283</v>
      </c>
      <c r="G133" s="708"/>
      <c r="H133" s="708"/>
      <c r="I133" s="330"/>
      <c r="J133" s="80" t="s">
        <v>365</v>
      </c>
      <c r="K133" s="31">
        <v>25</v>
      </c>
      <c r="L133" s="31">
        <f t="shared" si="6"/>
        <v>0</v>
      </c>
      <c r="N133" s="158"/>
      <c r="O133" s="120"/>
    </row>
    <row r="134" spans="1:16" ht="10.5" customHeight="1">
      <c r="A134" s="64"/>
      <c r="B134" s="64"/>
      <c r="C134" s="64"/>
      <c r="D134" s="64"/>
      <c r="E134" s="80">
        <f t="shared" si="5"/>
        <v>0</v>
      </c>
      <c r="F134" s="707" t="s">
        <v>279</v>
      </c>
      <c r="G134" s="708"/>
      <c r="H134" s="708"/>
      <c r="I134" s="330"/>
      <c r="J134" s="80" t="s">
        <v>365</v>
      </c>
      <c r="K134" s="31">
        <v>25</v>
      </c>
      <c r="L134" s="31">
        <f t="shared" si="6"/>
        <v>0</v>
      </c>
      <c r="N134" s="158"/>
      <c r="O134" s="147"/>
    </row>
    <row r="135" spans="1:16" ht="10.5" customHeight="1">
      <c r="A135" s="64"/>
      <c r="B135" s="64"/>
      <c r="C135" s="64"/>
      <c r="D135" s="64"/>
      <c r="E135" s="80">
        <f t="shared" si="5"/>
        <v>0</v>
      </c>
      <c r="F135" s="707" t="s">
        <v>280</v>
      </c>
      <c r="G135" s="708"/>
      <c r="H135" s="708"/>
      <c r="I135" s="330"/>
      <c r="J135" s="80" t="s">
        <v>365</v>
      </c>
      <c r="K135" s="31">
        <v>25</v>
      </c>
      <c r="L135" s="31">
        <f t="shared" si="6"/>
        <v>0</v>
      </c>
      <c r="N135" s="158"/>
      <c r="O135" s="147"/>
    </row>
    <row r="136" spans="1:16" ht="10.5" customHeight="1">
      <c r="A136" s="64"/>
      <c r="B136" s="64"/>
      <c r="C136" s="64"/>
      <c r="D136" s="64"/>
      <c r="E136" s="80">
        <f t="shared" si="5"/>
        <v>0</v>
      </c>
      <c r="F136" s="707" t="s">
        <v>285</v>
      </c>
      <c r="G136" s="708"/>
      <c r="H136" s="708"/>
      <c r="I136" s="330"/>
      <c r="J136" s="80" t="s">
        <v>365</v>
      </c>
      <c r="K136" s="31">
        <v>25</v>
      </c>
      <c r="L136" s="31">
        <f t="shared" si="6"/>
        <v>0</v>
      </c>
      <c r="N136" s="158"/>
      <c r="O136" s="147"/>
    </row>
    <row r="137" spans="1:16" ht="10.5" customHeight="1">
      <c r="A137" s="64"/>
      <c r="B137" s="64"/>
      <c r="C137" s="64"/>
      <c r="D137" s="64"/>
      <c r="E137" s="80">
        <f t="shared" si="5"/>
        <v>0</v>
      </c>
      <c r="F137" s="707" t="s">
        <v>281</v>
      </c>
      <c r="G137" s="708"/>
      <c r="H137" s="708"/>
      <c r="I137" s="330"/>
      <c r="J137" s="80" t="s">
        <v>365</v>
      </c>
      <c r="K137" s="31">
        <v>25</v>
      </c>
      <c r="L137" s="31">
        <f t="shared" si="6"/>
        <v>0</v>
      </c>
      <c r="N137" s="158"/>
      <c r="O137" s="147"/>
    </row>
    <row r="138" spans="1:16" ht="10.5" customHeight="1">
      <c r="A138" s="64"/>
      <c r="B138" s="64"/>
      <c r="C138" s="64"/>
      <c r="D138" s="64"/>
      <c r="E138" s="80">
        <f t="shared" si="5"/>
        <v>0</v>
      </c>
      <c r="F138" s="287" t="s">
        <v>368</v>
      </c>
      <c r="G138" s="288"/>
      <c r="H138" s="288"/>
      <c r="I138" s="341" t="s">
        <v>7</v>
      </c>
      <c r="J138" s="80" t="s">
        <v>365</v>
      </c>
      <c r="K138" s="31">
        <v>75</v>
      </c>
      <c r="L138" s="31">
        <f t="shared" si="6"/>
        <v>0</v>
      </c>
      <c r="N138" s="158"/>
      <c r="O138" s="147"/>
    </row>
    <row r="139" spans="1:16" ht="10.5" customHeight="1">
      <c r="A139" s="64"/>
      <c r="B139" s="64"/>
      <c r="C139" s="64"/>
      <c r="D139" s="64"/>
      <c r="E139" s="80">
        <f>SUM(A139:D139)</f>
        <v>0</v>
      </c>
      <c r="F139" s="287" t="s">
        <v>407</v>
      </c>
      <c r="G139" s="288"/>
      <c r="H139" s="288"/>
      <c r="I139" s="341" t="s">
        <v>406</v>
      </c>
      <c r="J139" s="80" t="s">
        <v>365</v>
      </c>
      <c r="K139" s="31">
        <v>50</v>
      </c>
      <c r="L139" s="31">
        <f>K139*E139</f>
        <v>0</v>
      </c>
      <c r="N139" s="158"/>
      <c r="O139" s="147"/>
    </row>
    <row r="140" spans="1:16" ht="10.5" customHeight="1">
      <c r="A140" s="64"/>
      <c r="B140" s="64"/>
      <c r="C140" s="64"/>
      <c r="D140" s="64"/>
      <c r="E140" s="80">
        <f t="shared" si="5"/>
        <v>0</v>
      </c>
      <c r="F140" s="707" t="s">
        <v>369</v>
      </c>
      <c r="G140" s="708"/>
      <c r="H140" s="708"/>
      <c r="I140" s="330" t="s">
        <v>118</v>
      </c>
      <c r="J140" s="80"/>
      <c r="K140" s="31">
        <v>20</v>
      </c>
      <c r="L140" s="31">
        <f t="shared" si="6"/>
        <v>0</v>
      </c>
      <c r="N140" s="158"/>
      <c r="O140" s="147"/>
    </row>
    <row r="141" spans="1:16" ht="26.25" customHeight="1">
      <c r="A141" s="64"/>
      <c r="B141" s="64"/>
      <c r="C141" s="64"/>
      <c r="D141" s="64"/>
      <c r="E141" s="80">
        <f t="shared" si="5"/>
        <v>0</v>
      </c>
      <c r="F141" s="722" t="s">
        <v>370</v>
      </c>
      <c r="G141" s="723"/>
      <c r="H141" s="723"/>
      <c r="I141" s="724"/>
      <c r="J141" s="80"/>
      <c r="K141" s="31">
        <v>270</v>
      </c>
      <c r="L141" s="31">
        <f t="shared" si="6"/>
        <v>0</v>
      </c>
      <c r="N141" s="158"/>
      <c r="O141" s="147"/>
    </row>
    <row r="142" spans="1:16" ht="26.25" customHeight="1">
      <c r="A142" s="75" t="s">
        <v>317</v>
      </c>
      <c r="B142" s="75" t="s">
        <v>317</v>
      </c>
      <c r="C142" s="75" t="s">
        <v>317</v>
      </c>
      <c r="D142" s="75" t="s">
        <v>317</v>
      </c>
      <c r="E142" s="76" t="s">
        <v>318</v>
      </c>
      <c r="F142" s="711" t="s">
        <v>371</v>
      </c>
      <c r="G142" s="712"/>
      <c r="H142" s="712"/>
      <c r="I142" s="333"/>
      <c r="J142" s="80"/>
      <c r="K142" s="31" t="s">
        <v>267</v>
      </c>
      <c r="L142" s="31"/>
      <c r="N142" s="39"/>
      <c r="O142" s="78"/>
      <c r="P142" s="41"/>
    </row>
    <row r="143" spans="1:16" ht="27.75" customHeight="1">
      <c r="A143" s="64"/>
      <c r="B143" s="64"/>
      <c r="C143" s="64"/>
      <c r="D143" s="64"/>
      <c r="E143" s="80">
        <v>0</v>
      </c>
      <c r="F143" s="707" t="s">
        <v>372</v>
      </c>
      <c r="G143" s="708"/>
      <c r="H143" s="708"/>
      <c r="I143" s="330"/>
      <c r="J143" s="80"/>
      <c r="K143" s="31">
        <v>575</v>
      </c>
      <c r="L143" s="31">
        <f>K143*E143</f>
        <v>0</v>
      </c>
      <c r="N143" s="39"/>
      <c r="O143" s="78"/>
      <c r="P143" s="41"/>
    </row>
    <row r="144" spans="1:16" ht="20.25" customHeight="1">
      <c r="A144" s="64"/>
      <c r="B144" s="64"/>
      <c r="C144" s="64"/>
      <c r="D144" s="64"/>
      <c r="E144" s="80">
        <f>SUM(A144:D144)</f>
        <v>0</v>
      </c>
      <c r="F144" s="287" t="s">
        <v>373</v>
      </c>
      <c r="G144" s="288"/>
      <c r="H144" s="288"/>
      <c r="I144" s="341"/>
      <c r="J144" s="80"/>
      <c r="K144" s="31">
        <v>880</v>
      </c>
      <c r="L144" s="31">
        <f>K144*E144</f>
        <v>0</v>
      </c>
      <c r="N144" s="39"/>
      <c r="O144" s="78"/>
      <c r="P144" s="41"/>
    </row>
    <row r="145" spans="1:16" ht="15.75" customHeight="1">
      <c r="C145" s="39"/>
      <c r="E145" s="41"/>
      <c r="F145" s="84"/>
      <c r="G145" s="84"/>
      <c r="H145" s="84"/>
      <c r="N145" s="39"/>
      <c r="O145" s="78"/>
      <c r="P145" s="41"/>
    </row>
    <row r="146" spans="1:16" ht="24" customHeight="1">
      <c r="A146" s="725" t="s">
        <v>412</v>
      </c>
      <c r="B146" s="725"/>
      <c r="C146" s="725"/>
      <c r="D146" s="725"/>
      <c r="E146" s="725"/>
      <c r="F146" s="725"/>
      <c r="G146" s="725"/>
      <c r="H146" s="725"/>
      <c r="I146" s="725"/>
      <c r="J146" s="725"/>
      <c r="K146" s="725"/>
      <c r="L146" s="725"/>
      <c r="N146" s="39"/>
      <c r="O146" s="78"/>
      <c r="P146" s="41"/>
    </row>
    <row r="147" spans="1:16" ht="18.75" customHeight="1">
      <c r="A147" s="720" t="s">
        <v>374</v>
      </c>
      <c r="B147" s="720"/>
      <c r="C147" s="720"/>
      <c r="D147" s="720"/>
      <c r="E147" s="720"/>
      <c r="F147" s="720"/>
      <c r="G147" s="720"/>
      <c r="H147" s="720"/>
      <c r="I147" s="720"/>
      <c r="J147" s="720"/>
      <c r="K147" s="720"/>
      <c r="L147" s="720"/>
      <c r="N147" s="78"/>
    </row>
    <row r="148" spans="1:16" ht="18.75" customHeight="1">
      <c r="B148" s="291" t="s">
        <v>375</v>
      </c>
      <c r="C148" s="291"/>
      <c r="D148" s="291"/>
      <c r="E148" s="291"/>
      <c r="F148" s="291"/>
      <c r="G148" s="291"/>
      <c r="H148" s="37"/>
      <c r="I148" s="291" t="s">
        <v>376</v>
      </c>
      <c r="J148" s="291"/>
      <c r="K148" s="291"/>
      <c r="L148" s="291"/>
      <c r="N148" s="78"/>
    </row>
    <row r="149" spans="1:16" ht="18.75" customHeight="1">
      <c r="B149" s="71"/>
      <c r="C149" s="721" t="s">
        <v>377</v>
      </c>
      <c r="D149" s="721"/>
      <c r="E149" s="721"/>
      <c r="F149" s="721"/>
      <c r="G149" s="721"/>
      <c r="H149" s="40"/>
      <c r="I149" s="71"/>
      <c r="J149" s="721" t="s">
        <v>378</v>
      </c>
      <c r="K149" s="721"/>
      <c r="L149" s="721"/>
      <c r="N149" s="78"/>
    </row>
    <row r="150" spans="1:16" ht="27.75" customHeight="1">
      <c r="B150" s="71"/>
      <c r="C150" s="721" t="s">
        <v>379</v>
      </c>
      <c r="D150" s="721"/>
      <c r="E150" s="721"/>
      <c r="F150" s="721"/>
      <c r="G150" s="721"/>
      <c r="I150" s="87"/>
      <c r="J150" s="721" t="s">
        <v>378</v>
      </c>
      <c r="K150" s="721"/>
      <c r="L150" s="721"/>
    </row>
    <row r="151" spans="1:16" ht="15" customHeight="1">
      <c r="B151" s="71"/>
      <c r="C151" s="159" t="s">
        <v>380</v>
      </c>
      <c r="D151" s="159"/>
      <c r="E151" s="159"/>
      <c r="F151" s="159"/>
      <c r="G151" s="159"/>
      <c r="I151" s="71"/>
      <c r="J151" s="721" t="s">
        <v>381</v>
      </c>
      <c r="K151" s="721"/>
      <c r="L151" s="721"/>
    </row>
    <row r="152" spans="1:16" ht="15" customHeight="1">
      <c r="B152" s="71"/>
      <c r="C152" s="747" t="s">
        <v>382</v>
      </c>
      <c r="D152" s="747"/>
      <c r="E152" s="747"/>
      <c r="F152" s="747"/>
      <c r="G152" s="747"/>
      <c r="I152" s="87"/>
      <c r="J152" s="721" t="s">
        <v>383</v>
      </c>
      <c r="K152" s="721"/>
      <c r="L152" s="721"/>
    </row>
    <row r="153" spans="1:16" ht="18.75" customHeight="1">
      <c r="B153" s="71"/>
      <c r="C153" s="747" t="s">
        <v>384</v>
      </c>
      <c r="D153" s="747"/>
      <c r="E153" s="747"/>
      <c r="F153" s="747"/>
      <c r="G153" s="747"/>
      <c r="I153" s="87"/>
      <c r="J153" s="721" t="s">
        <v>385</v>
      </c>
      <c r="K153" s="721"/>
      <c r="L153" s="721"/>
    </row>
    <row r="154" spans="1:16" ht="30.75" customHeight="1">
      <c r="B154" s="71"/>
      <c r="C154" s="745" t="s">
        <v>413</v>
      </c>
      <c r="D154" s="745"/>
      <c r="E154" s="745"/>
      <c r="F154" s="745"/>
      <c r="G154" s="745"/>
      <c r="H154" s="148"/>
      <c r="I154" s="149"/>
      <c r="J154" s="149"/>
      <c r="K154" s="149"/>
      <c r="N154" s="152"/>
    </row>
    <row r="155" spans="1:16" ht="30.75" customHeight="1">
      <c r="B155" s="71"/>
      <c r="C155" s="746" t="s">
        <v>414</v>
      </c>
      <c r="D155" s="746"/>
      <c r="E155" s="746"/>
      <c r="F155" s="746"/>
      <c r="G155" s="746"/>
      <c r="H155" s="148"/>
      <c r="I155" s="149"/>
      <c r="J155" s="149"/>
      <c r="K155" s="149"/>
      <c r="N155" s="152"/>
    </row>
    <row r="156" spans="1:16" ht="16.5" customHeight="1">
      <c r="B156" s="71"/>
      <c r="C156" s="746" t="s">
        <v>386</v>
      </c>
      <c r="D156" s="746"/>
      <c r="E156" s="746"/>
      <c r="F156" s="746"/>
      <c r="G156" s="746"/>
      <c r="H156" s="150"/>
      <c r="I156" s="149"/>
      <c r="J156" s="149"/>
      <c r="K156" s="149"/>
      <c r="N156" s="152"/>
    </row>
    <row r="157" spans="1:16" ht="20.25" customHeight="1">
      <c r="B157" s="87"/>
      <c r="C157" s="746" t="s">
        <v>227</v>
      </c>
      <c r="D157" s="746"/>
      <c r="E157" s="746"/>
      <c r="F157" s="746"/>
      <c r="G157" s="151"/>
      <c r="H157" s="151"/>
      <c r="I157" s="149"/>
      <c r="J157" s="149"/>
      <c r="K157" s="149"/>
      <c r="N157" s="39"/>
    </row>
    <row r="158" spans="1:16" ht="20.25" customHeight="1">
      <c r="C158" s="151"/>
      <c r="D158" s="151"/>
      <c r="E158" s="151"/>
      <c r="F158" s="151"/>
      <c r="G158" s="151"/>
      <c r="H158" s="151"/>
      <c r="I158" s="149"/>
      <c r="J158" s="149"/>
      <c r="K158" s="149"/>
      <c r="N158" s="39"/>
    </row>
    <row r="159" spans="1:16" ht="20.25" customHeight="1">
      <c r="B159" s="291" t="s">
        <v>387</v>
      </c>
      <c r="C159" s="291"/>
      <c r="D159" s="291"/>
      <c r="E159" s="291"/>
      <c r="F159" s="291"/>
      <c r="G159" s="291"/>
      <c r="N159" s="39"/>
    </row>
    <row r="160" spans="1:16" ht="20.25" customHeight="1">
      <c r="B160" s="71"/>
      <c r="C160" s="721" t="s">
        <v>388</v>
      </c>
      <c r="D160" s="721"/>
      <c r="E160" s="721"/>
      <c r="F160" s="721"/>
      <c r="G160" s="151"/>
      <c r="N160" s="39"/>
    </row>
    <row r="161" spans="1:14" ht="20.25" customHeight="1">
      <c r="B161" s="71"/>
      <c r="C161" s="721" t="s">
        <v>389</v>
      </c>
      <c r="D161" s="721"/>
      <c r="E161" s="721"/>
      <c r="F161" s="721"/>
      <c r="G161" s="151"/>
      <c r="N161" s="39"/>
    </row>
    <row r="162" spans="1:14" ht="20.25" customHeight="1">
      <c r="B162" s="71"/>
      <c r="C162" s="39" t="s">
        <v>390</v>
      </c>
      <c r="E162" s="39"/>
      <c r="F162" s="39"/>
      <c r="G162" s="151"/>
      <c r="N162" s="39"/>
    </row>
    <row r="163" spans="1:14" ht="20.25" customHeight="1">
      <c r="B163" s="71"/>
      <c r="C163" s="747" t="s">
        <v>391</v>
      </c>
      <c r="D163" s="747"/>
      <c r="E163" s="747"/>
      <c r="F163" s="747"/>
      <c r="G163" s="151"/>
      <c r="N163" s="39"/>
    </row>
    <row r="164" spans="1:14" ht="14.25" customHeight="1">
      <c r="B164" s="71"/>
      <c r="C164" s="734" t="s">
        <v>415</v>
      </c>
      <c r="D164" s="734"/>
      <c r="E164" s="734"/>
      <c r="F164" s="734"/>
      <c r="G164" s="151"/>
      <c r="N164" s="39"/>
    </row>
    <row r="165" spans="1:14" ht="27.75" customHeight="1">
      <c r="B165" s="71"/>
      <c r="C165" s="745" t="s">
        <v>416</v>
      </c>
      <c r="D165" s="745"/>
      <c r="E165" s="745"/>
      <c r="F165" s="745"/>
      <c r="G165" s="745"/>
      <c r="N165" s="39"/>
    </row>
    <row r="166" spans="1:14" ht="14.25" customHeight="1">
      <c r="B166" s="71"/>
      <c r="C166" s="159" t="s">
        <v>392</v>
      </c>
      <c r="D166" s="159"/>
      <c r="E166" s="159"/>
      <c r="F166" s="159"/>
      <c r="G166" s="151"/>
      <c r="H166" s="159"/>
      <c r="I166" s="159"/>
      <c r="J166" s="159"/>
      <c r="K166" s="159"/>
      <c r="N166" s="39"/>
    </row>
    <row r="167" spans="1:14" ht="14.25" customHeight="1">
      <c r="B167" s="71"/>
      <c r="C167" s="746" t="s">
        <v>393</v>
      </c>
      <c r="D167" s="746"/>
      <c r="E167" s="746"/>
      <c r="F167" s="746"/>
      <c r="G167" s="746"/>
      <c r="H167" s="159"/>
      <c r="I167" s="159"/>
      <c r="J167" s="159"/>
      <c r="K167" s="159"/>
      <c r="N167" s="39"/>
    </row>
    <row r="168" spans="1:14" ht="14.25" customHeight="1">
      <c r="C168" s="737" t="s">
        <v>401</v>
      </c>
      <c r="D168" s="737"/>
      <c r="E168" s="737"/>
      <c r="F168" s="737"/>
      <c r="G168" s="737"/>
      <c r="H168" s="737"/>
      <c r="I168" s="737"/>
      <c r="J168" s="737"/>
      <c r="K168" s="737"/>
      <c r="N168" s="39"/>
    </row>
    <row r="169" spans="1:14" ht="14.25" customHeight="1" thickBot="1">
      <c r="C169" s="157"/>
      <c r="D169" s="157"/>
      <c r="E169" s="157"/>
      <c r="F169" s="157"/>
      <c r="G169" s="157"/>
      <c r="H169" s="157"/>
      <c r="I169" s="157"/>
      <c r="J169" s="157"/>
      <c r="K169" s="157"/>
      <c r="N169" s="39"/>
    </row>
    <row r="170" spans="1:14" ht="11.25" thickBot="1">
      <c r="A170" s="738" t="s">
        <v>401</v>
      </c>
      <c r="B170" s="739"/>
      <c r="C170" s="739"/>
      <c r="D170" s="739"/>
      <c r="E170" s="739"/>
      <c r="F170" s="739"/>
      <c r="G170" s="739"/>
      <c r="H170" s="739"/>
      <c r="I170" s="739"/>
      <c r="J170" s="739"/>
      <c r="K170" s="739"/>
      <c r="L170" s="740"/>
    </row>
    <row r="171" spans="1:14" ht="20.25" customHeight="1" thickBot="1">
      <c r="A171" s="743" t="s">
        <v>408</v>
      </c>
      <c r="B171" s="743"/>
      <c r="C171" s="743"/>
      <c r="D171" s="743"/>
      <c r="E171" s="743"/>
      <c r="F171" s="743"/>
      <c r="G171" s="743"/>
      <c r="H171" s="744"/>
      <c r="I171" s="735" t="s">
        <v>394</v>
      </c>
      <c r="J171" s="736"/>
      <c r="K171" s="154"/>
      <c r="L171" s="155">
        <f>SUM(L38:L63)</f>
        <v>0</v>
      </c>
    </row>
    <row r="172" spans="1:14" ht="12.75">
      <c r="A172" s="153" t="s">
        <v>395</v>
      </c>
      <c r="B172" s="153"/>
      <c r="C172" s="39"/>
      <c r="E172" s="39"/>
      <c r="F172" s="39"/>
      <c r="I172" s="726" t="s">
        <v>396</v>
      </c>
      <c r="J172" s="727"/>
      <c r="K172" s="15"/>
      <c r="L172" s="18">
        <f>SUM(L69:L141)</f>
        <v>0</v>
      </c>
    </row>
    <row r="173" spans="1:14" ht="13.5" thickBot="1">
      <c r="A173" s="153" t="s">
        <v>397</v>
      </c>
      <c r="B173" s="153"/>
      <c r="C173" s="39"/>
      <c r="E173" s="39"/>
      <c r="F173" s="39"/>
      <c r="I173" s="728" t="s">
        <v>411</v>
      </c>
      <c r="J173" s="729"/>
      <c r="K173" s="99"/>
      <c r="L173" s="100">
        <f>SUM(L143:L144)</f>
        <v>0</v>
      </c>
    </row>
    <row r="174" spans="1:14" ht="12.75">
      <c r="A174" s="153" t="s">
        <v>398</v>
      </c>
      <c r="B174" s="153"/>
      <c r="C174" s="39"/>
      <c r="E174" s="39"/>
      <c r="F174" s="39"/>
      <c r="I174" s="726" t="s">
        <v>128</v>
      </c>
      <c r="J174" s="727"/>
      <c r="K174" s="101"/>
      <c r="L174" s="102">
        <f>SUM(L171:L173)</f>
        <v>0</v>
      </c>
    </row>
    <row r="175" spans="1:14" ht="28.5" customHeight="1">
      <c r="A175" s="741" t="s">
        <v>418</v>
      </c>
      <c r="B175" s="741"/>
      <c r="C175" s="741"/>
      <c r="D175" s="741"/>
      <c r="E175" s="741"/>
      <c r="F175" s="741"/>
      <c r="G175" s="741"/>
      <c r="H175" s="742"/>
      <c r="I175" s="730" t="s">
        <v>410</v>
      </c>
      <c r="J175" s="731"/>
      <c r="K175" s="104"/>
      <c r="L175" s="105">
        <f>L174*16%</f>
        <v>0</v>
      </c>
    </row>
    <row r="176" spans="1:14" ht="13.5" thickBot="1">
      <c r="A176" s="156" t="s">
        <v>399</v>
      </c>
      <c r="B176" s="156"/>
      <c r="I176" s="732" t="s">
        <v>409</v>
      </c>
      <c r="J176" s="733"/>
      <c r="K176" s="106"/>
      <c r="L176" s="19">
        <f>SUM(L174:L175)</f>
        <v>0</v>
      </c>
    </row>
    <row r="177" spans="2:14" ht="12.75">
      <c r="B177" s="153"/>
    </row>
    <row r="178" spans="2:14">
      <c r="B178" s="160" t="s">
        <v>417</v>
      </c>
      <c r="C178" s="160"/>
      <c r="D178" s="160"/>
      <c r="E178" s="160"/>
      <c r="F178" s="161"/>
      <c r="G178" s="162"/>
      <c r="H178" s="163"/>
      <c r="I178" s="163"/>
      <c r="J178" s="163"/>
      <c r="K178" s="163"/>
      <c r="L178" s="164"/>
      <c r="M178" s="165"/>
      <c r="N178" s="166"/>
    </row>
    <row r="179" spans="2:14">
      <c r="B179" s="160"/>
      <c r="C179" s="160"/>
      <c r="D179" s="160"/>
      <c r="E179" s="160"/>
      <c r="F179" s="161"/>
      <c r="G179" s="162"/>
      <c r="H179" s="167"/>
      <c r="I179" s="167"/>
      <c r="J179" s="167"/>
      <c r="K179" s="167"/>
      <c r="L179" s="168"/>
      <c r="M179" s="165"/>
      <c r="N179" s="166"/>
    </row>
    <row r="180" spans="2:14">
      <c r="B180" s="160"/>
      <c r="C180" s="160"/>
      <c r="D180" s="160"/>
      <c r="E180" s="160"/>
      <c r="F180" s="161"/>
      <c r="G180" s="162"/>
      <c r="H180" s="169"/>
      <c r="I180" s="169"/>
      <c r="J180" s="169"/>
      <c r="K180" s="169"/>
      <c r="L180" s="170"/>
      <c r="M180" s="165"/>
      <c r="N180" s="166"/>
    </row>
    <row r="181" spans="2:14">
      <c r="B181" s="171"/>
      <c r="C181" s="160"/>
      <c r="D181" s="160"/>
      <c r="E181" s="160"/>
      <c r="F181" s="161"/>
      <c r="G181" s="162"/>
      <c r="H181" s="169"/>
      <c r="I181" s="169"/>
      <c r="J181" s="169"/>
      <c r="K181" s="169"/>
      <c r="L181" s="170"/>
      <c r="M181" s="165"/>
      <c r="N181" s="166"/>
    </row>
    <row r="182" spans="2:14" ht="11.25" thickBot="1"/>
    <row r="183" spans="2:14" ht="16.5" thickBot="1">
      <c r="B183" s="174" t="s">
        <v>67</v>
      </c>
      <c r="C183" s="756" t="s">
        <v>419</v>
      </c>
      <c r="D183" s="757"/>
      <c r="E183" s="758"/>
      <c r="F183" s="759" t="s">
        <v>423</v>
      </c>
      <c r="G183" s="760"/>
      <c r="H183" s="760"/>
      <c r="I183" s="760"/>
      <c r="J183" s="761"/>
      <c r="K183" s="172"/>
    </row>
    <row r="184" spans="2:14" ht="16.5" thickBot="1">
      <c r="B184" s="175">
        <v>43087</v>
      </c>
      <c r="C184" s="762"/>
      <c r="D184" s="763"/>
      <c r="E184" s="764"/>
      <c r="F184" s="765" t="s">
        <v>420</v>
      </c>
      <c r="G184" s="766"/>
      <c r="H184" s="766"/>
      <c r="I184" s="766"/>
      <c r="J184" s="767"/>
      <c r="K184" s="172"/>
    </row>
    <row r="185" spans="2:14" ht="16.5" thickBot="1">
      <c r="B185" s="176"/>
      <c r="C185" s="756" t="s">
        <v>421</v>
      </c>
      <c r="D185" s="757"/>
      <c r="E185" s="758"/>
      <c r="F185" s="768" t="s">
        <v>422</v>
      </c>
      <c r="G185" s="769"/>
      <c r="H185" s="768" t="s">
        <v>424</v>
      </c>
      <c r="I185" s="770"/>
      <c r="J185" s="769"/>
      <c r="K185" s="172"/>
    </row>
    <row r="186" spans="2:14" ht="16.5" thickBot="1">
      <c r="B186" s="176" t="s">
        <v>425</v>
      </c>
      <c r="C186" s="748" t="s">
        <v>427</v>
      </c>
      <c r="D186" s="749"/>
      <c r="E186" s="750"/>
      <c r="F186" s="751" t="s">
        <v>429</v>
      </c>
      <c r="G186" s="752"/>
      <c r="H186" s="753" t="s">
        <v>431</v>
      </c>
      <c r="I186" s="754"/>
      <c r="J186" s="754"/>
      <c r="K186" s="755"/>
    </row>
    <row r="187" spans="2:14" ht="16.5" thickBot="1">
      <c r="B187" s="176" t="s">
        <v>426</v>
      </c>
      <c r="C187" s="748" t="s">
        <v>428</v>
      </c>
      <c r="D187" s="749"/>
      <c r="E187" s="750"/>
      <c r="F187" s="751" t="s">
        <v>430</v>
      </c>
      <c r="G187" s="752"/>
      <c r="H187" s="753" t="s">
        <v>432</v>
      </c>
      <c r="I187" s="754"/>
      <c r="J187" s="754"/>
      <c r="K187" s="755"/>
    </row>
  </sheetData>
  <mergeCells count="171">
    <mergeCell ref="C187:E187"/>
    <mergeCell ref="F187:G187"/>
    <mergeCell ref="H187:K187"/>
    <mergeCell ref="C183:E183"/>
    <mergeCell ref="F183:J183"/>
    <mergeCell ref="C184:E184"/>
    <mergeCell ref="F184:J184"/>
    <mergeCell ref="C185:E185"/>
    <mergeCell ref="F185:G185"/>
    <mergeCell ref="H185:J185"/>
    <mergeCell ref="C186:E186"/>
    <mergeCell ref="F186:G186"/>
    <mergeCell ref="H186:K186"/>
    <mergeCell ref="C156:G156"/>
    <mergeCell ref="C157:F157"/>
    <mergeCell ref="B159:G159"/>
    <mergeCell ref="C160:F160"/>
    <mergeCell ref="C161:F161"/>
    <mergeCell ref="C163:F163"/>
    <mergeCell ref="J151:L151"/>
    <mergeCell ref="C152:G152"/>
    <mergeCell ref="J152:L152"/>
    <mergeCell ref="C153:G153"/>
    <mergeCell ref="J153:L153"/>
    <mergeCell ref="C154:G154"/>
    <mergeCell ref="C155:G155"/>
    <mergeCell ref="I172:J172"/>
    <mergeCell ref="I173:J173"/>
    <mergeCell ref="I174:J174"/>
    <mergeCell ref="I175:J175"/>
    <mergeCell ref="I176:J176"/>
    <mergeCell ref="C164:F164"/>
    <mergeCell ref="I171:J171"/>
    <mergeCell ref="C168:K168"/>
    <mergeCell ref="A170:L170"/>
    <mergeCell ref="A175:H175"/>
    <mergeCell ref="A171:H171"/>
    <mergeCell ref="C165:G165"/>
    <mergeCell ref="C167:G167"/>
    <mergeCell ref="A147:L147"/>
    <mergeCell ref="B148:G148"/>
    <mergeCell ref="I148:L148"/>
    <mergeCell ref="C149:G149"/>
    <mergeCell ref="J149:L149"/>
    <mergeCell ref="C150:G150"/>
    <mergeCell ref="J150:L150"/>
    <mergeCell ref="F140:I140"/>
    <mergeCell ref="F141:I141"/>
    <mergeCell ref="F142:I142"/>
    <mergeCell ref="F143:I143"/>
    <mergeCell ref="F144:I144"/>
    <mergeCell ref="A146:L146"/>
    <mergeCell ref="F133:I133"/>
    <mergeCell ref="F134:I134"/>
    <mergeCell ref="F135:I135"/>
    <mergeCell ref="F136:I136"/>
    <mergeCell ref="F137:I137"/>
    <mergeCell ref="F138:I138"/>
    <mergeCell ref="F139:I139"/>
    <mergeCell ref="F127:I127"/>
    <mergeCell ref="F128:I128"/>
    <mergeCell ref="A129:I129"/>
    <mergeCell ref="F130:I130"/>
    <mergeCell ref="F131:I131"/>
    <mergeCell ref="F132:I132"/>
    <mergeCell ref="F121:I121"/>
    <mergeCell ref="F122:I122"/>
    <mergeCell ref="F123:I123"/>
    <mergeCell ref="F124:I124"/>
    <mergeCell ref="F125:I125"/>
    <mergeCell ref="A126:I126"/>
    <mergeCell ref="F115:I115"/>
    <mergeCell ref="F116:I116"/>
    <mergeCell ref="F117:I117"/>
    <mergeCell ref="F118:I118"/>
    <mergeCell ref="F119:I119"/>
    <mergeCell ref="F120:I120"/>
    <mergeCell ref="F109:I109"/>
    <mergeCell ref="F110:I110"/>
    <mergeCell ref="F111:I111"/>
    <mergeCell ref="F112:I112"/>
    <mergeCell ref="F113:I113"/>
    <mergeCell ref="F114:I114"/>
    <mergeCell ref="F103:I103"/>
    <mergeCell ref="F104:I104"/>
    <mergeCell ref="F105:I105"/>
    <mergeCell ref="F106:I106"/>
    <mergeCell ref="F107:I107"/>
    <mergeCell ref="F108:I108"/>
    <mergeCell ref="F97:I97"/>
    <mergeCell ref="F98:I98"/>
    <mergeCell ref="F99:I99"/>
    <mergeCell ref="F100:I100"/>
    <mergeCell ref="F101:I101"/>
    <mergeCell ref="F102:I102"/>
    <mergeCell ref="F91:I91"/>
    <mergeCell ref="F92:I92"/>
    <mergeCell ref="F93:I93"/>
    <mergeCell ref="A94:L94"/>
    <mergeCell ref="F95:I95"/>
    <mergeCell ref="F96:I96"/>
    <mergeCell ref="F88:I88"/>
    <mergeCell ref="F89:I89"/>
    <mergeCell ref="F90:I90"/>
    <mergeCell ref="F79:I79"/>
    <mergeCell ref="F80:I80"/>
    <mergeCell ref="F81:I81"/>
    <mergeCell ref="F82:I82"/>
    <mergeCell ref="F83:I83"/>
    <mergeCell ref="F84:I84"/>
    <mergeCell ref="F76:I76"/>
    <mergeCell ref="F77:I77"/>
    <mergeCell ref="F78:I78"/>
    <mergeCell ref="F70:I70"/>
    <mergeCell ref="F71:I71"/>
    <mergeCell ref="F72:I72"/>
    <mergeCell ref="F85:I85"/>
    <mergeCell ref="F86:I86"/>
    <mergeCell ref="F87:I87"/>
    <mergeCell ref="F73:I73"/>
    <mergeCell ref="F74:I74"/>
    <mergeCell ref="F75:I75"/>
    <mergeCell ref="F69:I69"/>
    <mergeCell ref="F46:I46"/>
    <mergeCell ref="F47:I47"/>
    <mergeCell ref="F48:I48"/>
    <mergeCell ref="F53:I53"/>
    <mergeCell ref="F54:I54"/>
    <mergeCell ref="F55:I55"/>
    <mergeCell ref="F56:I56"/>
    <mergeCell ref="F57:I57"/>
    <mergeCell ref="F58:I58"/>
    <mergeCell ref="F59:I59"/>
    <mergeCell ref="F60:I60"/>
    <mergeCell ref="F61:I61"/>
    <mergeCell ref="F62:I62"/>
    <mergeCell ref="F63:I63"/>
    <mergeCell ref="A66:L66"/>
    <mergeCell ref="F43:I43"/>
    <mergeCell ref="F37:I37"/>
    <mergeCell ref="F38:I38"/>
    <mergeCell ref="F39:I39"/>
    <mergeCell ref="F40:I40"/>
    <mergeCell ref="F41:I41"/>
    <mergeCell ref="F42:I42"/>
    <mergeCell ref="A67:L67"/>
    <mergeCell ref="F68:I68"/>
    <mergeCell ref="F44:I44"/>
    <mergeCell ref="F45:I45"/>
    <mergeCell ref="F50:I50"/>
    <mergeCell ref="F51:I51"/>
    <mergeCell ref="F52:I52"/>
    <mergeCell ref="F49:I49"/>
    <mergeCell ref="A34:G34"/>
    <mergeCell ref="A36:L36"/>
    <mergeCell ref="I20:L20"/>
    <mergeCell ref="I21:L21"/>
    <mergeCell ref="I22:L22"/>
    <mergeCell ref="I23:L23"/>
    <mergeCell ref="I24:L24"/>
    <mergeCell ref="I25:L25"/>
    <mergeCell ref="D1:J3"/>
    <mergeCell ref="K1:L4"/>
    <mergeCell ref="E4:J4"/>
    <mergeCell ref="A5:L6"/>
    <mergeCell ref="J7:L7"/>
    <mergeCell ref="A16:L17"/>
    <mergeCell ref="A27:L28"/>
    <mergeCell ref="A29:L29"/>
    <mergeCell ref="I31:J32"/>
    <mergeCell ref="A32:G33"/>
  </mergeCells>
  <pageMargins left="0.47244094488188981" right="0.15748031496062992" top="0.27559055118110237" bottom="0.31496062992125984" header="0" footer="0"/>
  <pageSetup scale="73" fitToHeight="3" orientation="portrait" r:id="rId1"/>
  <headerFooter alignWithMargins="0">
    <oddFooter>&amp;C&amp;"-,Negrita"&amp;11&amp;K0070C0F-CO-014 Rev.16   18-12-2017</oddFooter>
  </headerFooter>
  <rowBreaks count="1" manualBreakCount="1">
    <brk id="6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
  <sheetViews>
    <sheetView showGridLines="0" workbookViewId="0">
      <selection activeCell="B19" sqref="B19"/>
    </sheetView>
  </sheetViews>
  <sheetFormatPr baseColWidth="10" defaultRowHeight="12.75"/>
  <cols>
    <col min="1" max="1" width="1.140625" customWidth="1"/>
    <col min="2" max="2" width="64.42578125" customWidth="1"/>
    <col min="3" max="3" width="1.5703125" customWidth="1"/>
    <col min="4" max="4" width="5.5703125" customWidth="1"/>
    <col min="5" max="6" width="16" customWidth="1"/>
  </cols>
  <sheetData>
    <row r="1" spans="2:6" ht="25.5">
      <c r="B1" s="23" t="s">
        <v>28</v>
      </c>
      <c r="C1" s="23"/>
      <c r="D1" s="27"/>
      <c r="E1" s="27"/>
      <c r="F1" s="27"/>
    </row>
    <row r="2" spans="2:6">
      <c r="B2" s="23" t="s">
        <v>29</v>
      </c>
      <c r="C2" s="23"/>
      <c r="D2" s="27"/>
      <c r="E2" s="27"/>
      <c r="F2" s="27"/>
    </row>
    <row r="3" spans="2:6">
      <c r="B3" s="24"/>
      <c r="C3" s="24"/>
      <c r="D3" s="28"/>
      <c r="E3" s="28"/>
      <c r="F3" s="28"/>
    </row>
    <row r="4" spans="2:6" ht="51">
      <c r="B4" s="24" t="s">
        <v>30</v>
      </c>
      <c r="C4" s="24"/>
      <c r="D4" s="28"/>
      <c r="E4" s="28"/>
      <c r="F4" s="28"/>
    </row>
    <row r="5" spans="2:6">
      <c r="B5" s="24"/>
      <c r="C5" s="24"/>
      <c r="D5" s="28"/>
      <c r="E5" s="28"/>
      <c r="F5" s="28"/>
    </row>
    <row r="6" spans="2:6" ht="25.5">
      <c r="B6" s="23" t="s">
        <v>31</v>
      </c>
      <c r="C6" s="23"/>
      <c r="D6" s="27"/>
      <c r="E6" s="27" t="s">
        <v>32</v>
      </c>
      <c r="F6" s="27" t="s">
        <v>33</v>
      </c>
    </row>
    <row r="7" spans="2:6" ht="13.5" thickBot="1">
      <c r="B7" s="24"/>
      <c r="C7" s="24"/>
      <c r="D7" s="28"/>
      <c r="E7" s="28"/>
      <c r="F7" s="28"/>
    </row>
    <row r="8" spans="2:6" ht="39" thickBot="1">
      <c r="B8" s="25" t="s">
        <v>34</v>
      </c>
      <c r="C8" s="26"/>
      <c r="D8" s="29"/>
      <c r="E8" s="29">
        <v>19</v>
      </c>
      <c r="F8" s="30" t="s">
        <v>35</v>
      </c>
    </row>
    <row r="9" spans="2:6">
      <c r="B9" s="24"/>
      <c r="C9" s="24"/>
      <c r="D9" s="28"/>
      <c r="E9" s="28"/>
      <c r="F9" s="28"/>
    </row>
    <row r="10" spans="2:6">
      <c r="B10" s="24"/>
      <c r="C10" s="24"/>
      <c r="D10" s="28"/>
      <c r="E10" s="28"/>
      <c r="F10"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Solicitud A&amp;B español</vt:lpstr>
      <vt:lpstr>Español</vt:lpstr>
      <vt:lpstr>Inglés</vt:lpstr>
      <vt:lpstr>Catering F&amp;B English</vt:lpstr>
      <vt:lpstr>Informe de compatibilidad</vt:lpstr>
      <vt:lpstr>'Catering F&amp;B English'!Área_de_impresión</vt:lpstr>
      <vt:lpstr>Inglés!Área_de_impresión</vt:lpstr>
      <vt:lpstr>'Solicitud A&amp;B español'!Área_de_impresión</vt:lpstr>
      <vt:lpstr>'Catering F&amp;B English'!Títulos_a_imprimir</vt:lpstr>
      <vt:lpstr>'Solicitud A&amp;B español'!Títulos_a_imprimir</vt:lpstr>
    </vt:vector>
  </TitlesOfParts>
  <Company>Cie-Mexico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Cie</dc:creator>
  <cp:lastModifiedBy>Ivette Rodriguez</cp:lastModifiedBy>
  <cp:lastPrinted>2022-10-17T17:50:16Z</cp:lastPrinted>
  <dcterms:created xsi:type="dcterms:W3CDTF">2001-07-28T01:45:14Z</dcterms:created>
  <dcterms:modified xsi:type="dcterms:W3CDTF">2022-10-17T17:51:21Z</dcterms:modified>
</cp:coreProperties>
</file>