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ASERD\Desktop\projects\2024_NCC_Coho\NCC_coho\Data\"/>
    </mc:Choice>
  </mc:AlternateContent>
  <xr:revisionPtr revIDLastSave="0" documentId="13_ncr:1_{F7417987-B186-477C-995B-994D342F7B01}" xr6:coauthVersionLast="47" xr6:coauthVersionMax="47" xr10:uidLastSave="{00000000-0000-0000-0000-000000000000}"/>
  <bookViews>
    <workbookView xWindow="-120" yWindow="-120" windowWidth="29040" windowHeight="15840" xr2:uid="{F14FE73D-0272-4574-9336-26DB65B6D841}"/>
  </bookViews>
  <sheets>
    <sheet name="Sheet1" sheetId="1" r:id="rId1"/>
    <sheet name="Sheet2" sheetId="2" r:id="rId2"/>
    <sheet name="A6-9 Estimates 2021-24" sheetId="3" r:id="rId3"/>
  </sheets>
  <externalReferences>
    <externalReference r:id="rId4"/>
  </externalReferences>
  <definedNames>
    <definedName name="_xlnm._FilterDatabase" localSheetId="0" hidden="1">Sheet1!$A$1:$U$2253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86" i="1" l="1"/>
  <c r="L2246" i="1"/>
  <c r="R2243" i="1" s="1"/>
  <c r="U2243" i="1" s="1"/>
  <c r="K2246" i="1"/>
  <c r="Q2243" i="1" s="1"/>
  <c r="T2243" i="1" s="1"/>
  <c r="J2246" i="1"/>
  <c r="P2243" i="1" s="1"/>
  <c r="S2243" i="1" s="1"/>
  <c r="L2245" i="1"/>
  <c r="K2245" i="1"/>
  <c r="J2245" i="1"/>
  <c r="L2244" i="1"/>
  <c r="K2244" i="1"/>
  <c r="J2244" i="1"/>
  <c r="L2243" i="1"/>
  <c r="K2243" i="1"/>
  <c r="J2243" i="1"/>
  <c r="L2242" i="1"/>
  <c r="K2242" i="1"/>
  <c r="J2242" i="1"/>
  <c r="L2241" i="1"/>
  <c r="K2241" i="1"/>
  <c r="J2241" i="1"/>
  <c r="L2240" i="1"/>
  <c r="K2240" i="1"/>
  <c r="J2240" i="1"/>
  <c r="L2239" i="1"/>
  <c r="K2239" i="1"/>
  <c r="J2239" i="1"/>
  <c r="L2238" i="1"/>
  <c r="K2238" i="1"/>
  <c r="J2238" i="1"/>
  <c r="L2236" i="1"/>
  <c r="K2236" i="1"/>
  <c r="Q2233" i="1" s="1"/>
  <c r="T2233" i="1" s="1"/>
  <c r="J2236" i="1"/>
  <c r="P2233" i="1" s="1"/>
  <c r="S2233" i="1" s="1"/>
  <c r="L2235" i="1"/>
  <c r="K2235" i="1"/>
  <c r="J2235" i="1"/>
  <c r="L2234" i="1"/>
  <c r="K2234" i="1"/>
  <c r="J2234" i="1"/>
  <c r="L2233" i="1"/>
  <c r="K2233" i="1"/>
  <c r="J2233" i="1"/>
  <c r="L2232" i="1"/>
  <c r="K2232" i="1"/>
  <c r="J2232" i="1"/>
  <c r="J2207" i="1"/>
  <c r="J2205" i="1"/>
  <c r="J2204" i="1"/>
  <c r="J2203" i="1"/>
  <c r="J2201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4" i="1"/>
  <c r="J2162" i="1"/>
  <c r="J2161" i="1"/>
  <c r="J2160" i="1"/>
  <c r="J2159" i="1"/>
  <c r="J2158" i="1"/>
  <c r="J2157" i="1"/>
  <c r="J2156" i="1"/>
  <c r="J2155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5" i="1"/>
  <c r="J2124" i="1"/>
  <c r="J2123" i="1"/>
  <c r="J2122" i="1"/>
  <c r="J2121" i="1"/>
  <c r="J2118" i="1"/>
  <c r="J2117" i="1"/>
  <c r="J2116" i="1"/>
  <c r="J2115" i="1"/>
  <c r="J2114" i="1"/>
  <c r="J2113" i="1"/>
  <c r="J2112" i="1"/>
  <c r="J2111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3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49" i="1"/>
  <c r="J2048" i="1"/>
  <c r="J2047" i="1"/>
  <c r="J2046" i="1"/>
  <c r="J2045" i="1"/>
  <c r="J2044" i="1"/>
  <c r="J2043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29" i="1"/>
  <c r="J1928" i="1"/>
  <c r="J1927" i="1"/>
  <c r="J1926" i="1"/>
  <c r="J1925" i="1"/>
  <c r="J1924" i="1"/>
  <c r="J1923" i="1"/>
  <c r="J1922" i="1"/>
  <c r="J1920" i="1"/>
  <c r="J1919" i="1"/>
  <c r="J1918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2" i="1"/>
  <c r="J1891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39" i="1"/>
  <c r="J1838" i="1"/>
  <c r="J1837" i="1"/>
  <c r="J1836" i="1"/>
  <c r="J1835" i="1"/>
  <c r="J1834" i="1"/>
  <c r="J1833" i="1"/>
  <c r="J1832" i="1"/>
  <c r="J1831" i="1"/>
  <c r="J1828" i="1"/>
  <c r="J1827" i="1"/>
  <c r="J1826" i="1"/>
  <c r="J1825" i="1"/>
  <c r="J1824" i="1"/>
  <c r="J1822" i="1"/>
  <c r="J1820" i="1"/>
  <c r="J1811" i="1"/>
  <c r="J1810" i="1"/>
  <c r="J1809" i="1"/>
  <c r="J1808" i="1"/>
  <c r="J1806" i="1"/>
  <c r="J1805" i="1"/>
  <c r="J1804" i="1"/>
  <c r="J1803" i="1"/>
  <c r="J1802" i="1"/>
  <c r="J1801" i="1"/>
  <c r="J1800" i="1"/>
  <c r="J1799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0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8" i="1"/>
  <c r="J1707" i="1"/>
  <c r="J1706" i="1"/>
  <c r="J1705" i="1"/>
  <c r="J1703" i="1"/>
  <c r="J1698" i="1"/>
  <c r="J1697" i="1"/>
  <c r="J1696" i="1"/>
  <c r="J1695" i="1"/>
  <c r="J1694" i="1"/>
  <c r="J1693" i="1"/>
  <c r="J1692" i="1"/>
  <c r="J1691" i="1"/>
  <c r="J1690" i="1"/>
  <c r="J1688" i="1"/>
  <c r="J1687" i="1"/>
  <c r="J1686" i="1"/>
  <c r="J1685" i="1"/>
  <c r="J1680" i="1"/>
  <c r="J1679" i="1"/>
  <c r="J1678" i="1"/>
  <c r="J1677" i="1"/>
  <c r="J1676" i="1"/>
  <c r="J1671" i="1"/>
  <c r="J1670" i="1"/>
  <c r="J1669" i="1"/>
  <c r="J1668" i="1"/>
  <c r="J1667" i="1"/>
  <c r="J1666" i="1"/>
  <c r="J1665" i="1"/>
  <c r="J1662" i="1"/>
  <c r="J1659" i="1"/>
  <c r="J1654" i="1"/>
  <c r="J1653" i="1"/>
  <c r="J1652" i="1"/>
  <c r="J1651" i="1"/>
  <c r="J1650" i="1"/>
  <c r="J1649" i="1"/>
  <c r="J1648" i="1"/>
  <c r="J1647" i="1"/>
  <c r="J1646" i="1"/>
  <c r="J1645" i="1"/>
  <c r="J1641" i="1"/>
  <c r="J1640" i="1"/>
  <c r="J1639" i="1"/>
  <c r="J1638" i="1"/>
  <c r="J1637" i="1"/>
  <c r="J1636" i="1"/>
  <c r="J1635" i="1"/>
  <c r="J1634" i="1"/>
  <c r="J1631" i="1"/>
  <c r="J1630" i="1"/>
  <c r="J1629" i="1"/>
  <c r="J1628" i="1"/>
  <c r="J1627" i="1"/>
  <c r="J1626" i="1"/>
  <c r="J1625" i="1"/>
  <c r="J1624" i="1"/>
  <c r="J1623" i="1"/>
  <c r="J1622" i="1"/>
  <c r="J1620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59" i="1"/>
  <c r="J1558" i="1"/>
  <c r="J1557" i="1"/>
  <c r="J1556" i="1"/>
  <c r="J1555" i="1"/>
  <c r="J1554" i="1"/>
  <c r="J1553" i="1"/>
  <c r="J1546" i="1"/>
  <c r="J1544" i="1"/>
  <c r="J1543" i="1"/>
  <c r="J1542" i="1"/>
  <c r="J1541" i="1"/>
  <c r="J1540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5" i="1"/>
  <c r="J1523" i="1"/>
  <c r="J1522" i="1"/>
  <c r="J1521" i="1"/>
  <c r="J1520" i="1"/>
  <c r="J1519" i="1"/>
  <c r="J1518" i="1"/>
  <c r="J1517" i="1"/>
  <c r="J1516" i="1"/>
  <c r="J1514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7" i="1"/>
  <c r="J1476" i="1"/>
  <c r="J1475" i="1"/>
  <c r="J1474" i="1"/>
  <c r="J1473" i="1"/>
  <c r="J1472" i="1"/>
  <c r="J1471" i="1"/>
  <c r="L1464" i="1"/>
  <c r="K1464" i="1"/>
  <c r="Q1460" i="1" s="1"/>
  <c r="T1460" i="1" s="1"/>
  <c r="J1464" i="1"/>
  <c r="L1463" i="1"/>
  <c r="K1463" i="1"/>
  <c r="J1463" i="1"/>
  <c r="L1462" i="1"/>
  <c r="K1462" i="1"/>
  <c r="J1462" i="1"/>
  <c r="L1461" i="1"/>
  <c r="K1461" i="1"/>
  <c r="J1461" i="1"/>
  <c r="L1460" i="1"/>
  <c r="K1460" i="1"/>
  <c r="J1460" i="1"/>
  <c r="L1459" i="1"/>
  <c r="K1459" i="1"/>
  <c r="J1459" i="1"/>
  <c r="L1458" i="1"/>
  <c r="K1458" i="1"/>
  <c r="J1458" i="1"/>
  <c r="L1457" i="1"/>
  <c r="K1457" i="1"/>
  <c r="J1457" i="1"/>
  <c r="L1456" i="1"/>
  <c r="K1456" i="1"/>
  <c r="J1456" i="1"/>
  <c r="L1455" i="1"/>
  <c r="K1455" i="1"/>
  <c r="J1455" i="1"/>
  <c r="L1454" i="1"/>
  <c r="K1454" i="1"/>
  <c r="J1454" i="1"/>
  <c r="L1453" i="1"/>
  <c r="K1453" i="1"/>
  <c r="J1453" i="1"/>
  <c r="L1452" i="1"/>
  <c r="K1452" i="1"/>
  <c r="J1452" i="1"/>
  <c r="L1451" i="1"/>
  <c r="K1451" i="1"/>
  <c r="J1451" i="1"/>
  <c r="L1450" i="1"/>
  <c r="K1450" i="1"/>
  <c r="J1450" i="1"/>
  <c r="L1449" i="1"/>
  <c r="K1449" i="1"/>
  <c r="J1449" i="1"/>
  <c r="L1448" i="1"/>
  <c r="K1448" i="1"/>
  <c r="J1448" i="1"/>
  <c r="L1418" i="1"/>
  <c r="K1418" i="1"/>
  <c r="J1418" i="1"/>
  <c r="L1417" i="1"/>
  <c r="K1417" i="1"/>
  <c r="J1417" i="1"/>
  <c r="L1416" i="1"/>
  <c r="K1416" i="1"/>
  <c r="J1416" i="1"/>
  <c r="L1415" i="1"/>
  <c r="K1415" i="1"/>
  <c r="J1415" i="1"/>
  <c r="L1414" i="1"/>
  <c r="K1414" i="1"/>
  <c r="J1414" i="1"/>
  <c r="L1413" i="1"/>
  <c r="K1413" i="1"/>
  <c r="J1413" i="1"/>
  <c r="L1412" i="1"/>
  <c r="K1412" i="1"/>
  <c r="J1412" i="1"/>
  <c r="L1410" i="1"/>
  <c r="K1410" i="1"/>
  <c r="J1410" i="1"/>
  <c r="L1409" i="1"/>
  <c r="K1409" i="1"/>
  <c r="J1409" i="1"/>
  <c r="L1407" i="1"/>
  <c r="K1407" i="1"/>
  <c r="J1407" i="1"/>
  <c r="L1405" i="1"/>
  <c r="K1405" i="1"/>
  <c r="J1405" i="1"/>
  <c r="L1404" i="1"/>
  <c r="K1404" i="1"/>
  <c r="J1404" i="1"/>
  <c r="L1403" i="1"/>
  <c r="K1403" i="1"/>
  <c r="J1403" i="1"/>
  <c r="L1395" i="1"/>
  <c r="K1395" i="1"/>
  <c r="J1395" i="1"/>
  <c r="L1393" i="1"/>
  <c r="K1393" i="1"/>
  <c r="J1393" i="1"/>
  <c r="L1391" i="1"/>
  <c r="K1391" i="1"/>
  <c r="J1391" i="1"/>
  <c r="L1390" i="1"/>
  <c r="K1390" i="1"/>
  <c r="J1390" i="1"/>
  <c r="L1389" i="1"/>
  <c r="K1389" i="1"/>
  <c r="J1389" i="1"/>
  <c r="L1388" i="1"/>
  <c r="K1388" i="1"/>
  <c r="J1388" i="1"/>
  <c r="L1387" i="1"/>
  <c r="K1387" i="1"/>
  <c r="J1387" i="1"/>
  <c r="L1386" i="1"/>
  <c r="K1386" i="1"/>
  <c r="J1386" i="1"/>
  <c r="L1385" i="1"/>
  <c r="K1385" i="1"/>
  <c r="J1385" i="1"/>
  <c r="L1380" i="1"/>
  <c r="R1377" i="1" s="1"/>
  <c r="U1377" i="1" s="1"/>
  <c r="K1380" i="1"/>
  <c r="Q1377" i="1" s="1"/>
  <c r="T1377" i="1" s="1"/>
  <c r="J1380" i="1"/>
  <c r="P1377" i="1" s="1"/>
  <c r="S1377" i="1" s="1"/>
  <c r="L1379" i="1"/>
  <c r="K1379" i="1"/>
  <c r="J1379" i="1"/>
  <c r="L1378" i="1"/>
  <c r="K1378" i="1"/>
  <c r="J1378" i="1"/>
  <c r="L1377" i="1"/>
  <c r="K1377" i="1"/>
  <c r="J1377" i="1"/>
  <c r="L1376" i="1"/>
  <c r="K1376" i="1"/>
  <c r="J1376" i="1"/>
  <c r="L1375" i="1"/>
  <c r="K1375" i="1"/>
  <c r="J1375" i="1"/>
  <c r="L1374" i="1"/>
  <c r="K1374" i="1"/>
  <c r="J1374" i="1"/>
  <c r="L1373" i="1"/>
  <c r="K1373" i="1"/>
  <c r="J1373" i="1"/>
  <c r="L1372" i="1"/>
  <c r="K1372" i="1"/>
  <c r="J1372" i="1"/>
  <c r="L1371" i="1"/>
  <c r="K1371" i="1"/>
  <c r="J1371" i="1"/>
  <c r="L1370" i="1"/>
  <c r="K1370" i="1"/>
  <c r="J1370" i="1"/>
  <c r="L1369" i="1"/>
  <c r="K1369" i="1"/>
  <c r="J1369" i="1"/>
  <c r="L1368" i="1"/>
  <c r="K1368" i="1"/>
  <c r="J1368" i="1"/>
  <c r="L1365" i="1"/>
  <c r="K1365" i="1"/>
  <c r="Q1362" i="1" s="1"/>
  <c r="T1362" i="1" s="1"/>
  <c r="J1365" i="1"/>
  <c r="P1362" i="1" s="1"/>
  <c r="S1362" i="1" s="1"/>
  <c r="L1364" i="1"/>
  <c r="K1364" i="1"/>
  <c r="J1364" i="1"/>
  <c r="L1363" i="1"/>
  <c r="K1363" i="1"/>
  <c r="J1363" i="1"/>
  <c r="L1362" i="1"/>
  <c r="K1362" i="1"/>
  <c r="J1362" i="1"/>
  <c r="L1361" i="1"/>
  <c r="K1361" i="1"/>
  <c r="J1361" i="1"/>
  <c r="L1360" i="1"/>
  <c r="K1360" i="1"/>
  <c r="J1360" i="1"/>
  <c r="L1359" i="1"/>
  <c r="K1359" i="1"/>
  <c r="J1359" i="1"/>
  <c r="L1358" i="1"/>
  <c r="K1358" i="1"/>
  <c r="J1358" i="1"/>
  <c r="L1343" i="1"/>
  <c r="R1340" i="1" s="1"/>
  <c r="U1340" i="1" s="1"/>
  <c r="K1343" i="1"/>
  <c r="Q1340" i="1" s="1"/>
  <c r="T1340" i="1" s="1"/>
  <c r="J1343" i="1"/>
  <c r="P1340" i="1" s="1"/>
  <c r="S1340" i="1" s="1"/>
  <c r="L1342" i="1"/>
  <c r="K1342" i="1"/>
  <c r="J1342" i="1"/>
  <c r="L1340" i="1"/>
  <c r="K1340" i="1"/>
  <c r="J1340" i="1"/>
  <c r="L1322" i="1"/>
  <c r="R1319" i="1" s="1"/>
  <c r="U1319" i="1" s="1"/>
  <c r="K1322" i="1"/>
  <c r="J1322" i="1"/>
  <c r="L1321" i="1"/>
  <c r="K1321" i="1"/>
  <c r="J1321" i="1"/>
  <c r="L1320" i="1"/>
  <c r="K1320" i="1"/>
  <c r="J1320" i="1"/>
  <c r="L1319" i="1"/>
  <c r="K1319" i="1"/>
  <c r="J1319" i="1"/>
  <c r="L1318" i="1"/>
  <c r="K1318" i="1"/>
  <c r="J1318" i="1"/>
  <c r="L1317" i="1"/>
  <c r="K1317" i="1"/>
  <c r="J1317" i="1"/>
  <c r="L1316" i="1"/>
  <c r="K1316" i="1"/>
  <c r="J1316" i="1"/>
  <c r="L1315" i="1"/>
  <c r="K1315" i="1"/>
  <c r="J1315" i="1"/>
  <c r="L1314" i="1"/>
  <c r="K1314" i="1"/>
  <c r="J1314" i="1"/>
  <c r="L1313" i="1"/>
  <c r="K1313" i="1"/>
  <c r="J1313" i="1"/>
  <c r="L1312" i="1"/>
  <c r="K1312" i="1"/>
  <c r="J1312" i="1"/>
  <c r="L1311" i="1"/>
  <c r="K1311" i="1"/>
  <c r="J1311" i="1"/>
  <c r="L1310" i="1"/>
  <c r="K1310" i="1"/>
  <c r="J1310" i="1"/>
  <c r="L1309" i="1"/>
  <c r="K1309" i="1"/>
  <c r="J1309" i="1"/>
  <c r="L1308" i="1"/>
  <c r="K1308" i="1"/>
  <c r="J1308" i="1"/>
  <c r="L1307" i="1"/>
  <c r="K1307" i="1"/>
  <c r="J1307" i="1"/>
  <c r="L1306" i="1"/>
  <c r="K1306" i="1"/>
  <c r="J1306" i="1"/>
  <c r="L1305" i="1"/>
  <c r="K1305" i="1"/>
  <c r="J1305" i="1"/>
  <c r="L1304" i="1"/>
  <c r="K1304" i="1"/>
  <c r="J1304" i="1"/>
  <c r="L1303" i="1"/>
  <c r="K1303" i="1"/>
  <c r="J1303" i="1"/>
  <c r="L1302" i="1"/>
  <c r="K1302" i="1"/>
  <c r="J1302" i="1"/>
  <c r="L1301" i="1"/>
  <c r="K1301" i="1"/>
  <c r="J1301" i="1"/>
  <c r="L1300" i="1"/>
  <c r="K1300" i="1"/>
  <c r="J1300" i="1"/>
  <c r="L1299" i="1"/>
  <c r="K1299" i="1"/>
  <c r="J1299" i="1"/>
  <c r="L1298" i="1"/>
  <c r="K1298" i="1"/>
  <c r="J1298" i="1"/>
  <c r="L1297" i="1"/>
  <c r="K1297" i="1"/>
  <c r="J1297" i="1"/>
  <c r="L1296" i="1"/>
  <c r="K1296" i="1"/>
  <c r="J1296" i="1"/>
  <c r="L1295" i="1"/>
  <c r="K1295" i="1"/>
  <c r="J1295" i="1"/>
  <c r="L1290" i="1"/>
  <c r="K1290" i="1"/>
  <c r="J1290" i="1"/>
  <c r="L1289" i="1"/>
  <c r="K1289" i="1"/>
  <c r="J1289" i="1"/>
  <c r="L1288" i="1"/>
  <c r="K1288" i="1"/>
  <c r="J1288" i="1"/>
  <c r="L1285" i="1"/>
  <c r="K1285" i="1"/>
  <c r="J1285" i="1"/>
  <c r="L1284" i="1"/>
  <c r="K1284" i="1"/>
  <c r="J1284" i="1"/>
  <c r="L1283" i="1"/>
  <c r="K1283" i="1"/>
  <c r="J1283" i="1"/>
  <c r="L1282" i="1"/>
  <c r="K1282" i="1"/>
  <c r="J1282" i="1"/>
  <c r="L1281" i="1"/>
  <c r="K1281" i="1"/>
  <c r="J1281" i="1"/>
  <c r="L1280" i="1"/>
  <c r="K1280" i="1"/>
  <c r="J1280" i="1"/>
  <c r="L1279" i="1"/>
  <c r="K1279" i="1"/>
  <c r="J1279" i="1"/>
  <c r="L1277" i="1"/>
  <c r="K1277" i="1"/>
  <c r="J1277" i="1"/>
  <c r="L1276" i="1"/>
  <c r="K1276" i="1"/>
  <c r="J1276" i="1"/>
  <c r="L1275" i="1"/>
  <c r="K1275" i="1"/>
  <c r="J1275" i="1"/>
  <c r="L1274" i="1"/>
  <c r="K1274" i="1"/>
  <c r="J1274" i="1"/>
  <c r="L1273" i="1"/>
  <c r="K1273" i="1"/>
  <c r="J1273" i="1"/>
  <c r="L1272" i="1"/>
  <c r="K1272" i="1"/>
  <c r="J1272" i="1"/>
  <c r="L1271" i="1"/>
  <c r="K1271" i="1"/>
  <c r="J1271" i="1"/>
  <c r="L1270" i="1"/>
  <c r="K1270" i="1"/>
  <c r="J1270" i="1"/>
  <c r="L1268" i="1"/>
  <c r="K1268" i="1"/>
  <c r="J1268" i="1"/>
  <c r="L1263" i="1"/>
  <c r="K1263" i="1"/>
  <c r="J1263" i="1"/>
  <c r="L1261" i="1"/>
  <c r="K1261" i="1"/>
  <c r="J1261" i="1"/>
  <c r="L1257" i="1"/>
  <c r="K1257" i="1"/>
  <c r="J1257" i="1"/>
  <c r="L1255" i="1"/>
  <c r="K1255" i="1"/>
  <c r="J1255" i="1"/>
  <c r="L1254" i="1"/>
  <c r="K1254" i="1"/>
  <c r="Q1251" i="1" s="1"/>
  <c r="J1254" i="1"/>
  <c r="L1253" i="1"/>
  <c r="K1253" i="1"/>
  <c r="J1253" i="1"/>
  <c r="L1250" i="1"/>
  <c r="K1250" i="1"/>
  <c r="J1250" i="1"/>
  <c r="L1245" i="1"/>
  <c r="K1245" i="1"/>
  <c r="J1245" i="1"/>
  <c r="L1244" i="1"/>
  <c r="K1244" i="1"/>
  <c r="J1244" i="1"/>
  <c r="L1243" i="1"/>
  <c r="K1243" i="1"/>
  <c r="J1243" i="1"/>
  <c r="L1240" i="1"/>
  <c r="K1240" i="1"/>
  <c r="J1240" i="1"/>
  <c r="L1239" i="1"/>
  <c r="K1239" i="1"/>
  <c r="J1239" i="1"/>
  <c r="L1238" i="1"/>
  <c r="K1238" i="1"/>
  <c r="J1238" i="1"/>
  <c r="L1237" i="1"/>
  <c r="K1237" i="1"/>
  <c r="J1237" i="1"/>
  <c r="L1236" i="1"/>
  <c r="K1236" i="1"/>
  <c r="J1236" i="1"/>
  <c r="L1235" i="1"/>
  <c r="K1235" i="1"/>
  <c r="J1235" i="1"/>
  <c r="L1234" i="1"/>
  <c r="K1234" i="1"/>
  <c r="J1234" i="1"/>
  <c r="L1233" i="1"/>
  <c r="K1233" i="1"/>
  <c r="J1233" i="1"/>
  <c r="L1232" i="1"/>
  <c r="K1232" i="1"/>
  <c r="J1232" i="1"/>
  <c r="L1231" i="1"/>
  <c r="K1231" i="1"/>
  <c r="J1231" i="1"/>
  <c r="L1230" i="1"/>
  <c r="K1230" i="1"/>
  <c r="J1230" i="1"/>
  <c r="L1229" i="1"/>
  <c r="K1229" i="1"/>
  <c r="J1229" i="1"/>
  <c r="L1228" i="1"/>
  <c r="K1228" i="1"/>
  <c r="J1228" i="1"/>
  <c r="L1227" i="1"/>
  <c r="K1227" i="1"/>
  <c r="J1227" i="1"/>
  <c r="L1223" i="1"/>
  <c r="K1223" i="1"/>
  <c r="J1223" i="1"/>
  <c r="L1217" i="1"/>
  <c r="K1217" i="1"/>
  <c r="J1217" i="1"/>
  <c r="L1216" i="1"/>
  <c r="K1216" i="1"/>
  <c r="J1216" i="1"/>
  <c r="L1210" i="1"/>
  <c r="K1210" i="1"/>
  <c r="J1210" i="1"/>
  <c r="L1209" i="1"/>
  <c r="K1209" i="1"/>
  <c r="J1209" i="1"/>
  <c r="L1208" i="1"/>
  <c r="K1208" i="1"/>
  <c r="J1208" i="1"/>
  <c r="L1207" i="1"/>
  <c r="K1207" i="1"/>
  <c r="J1207" i="1"/>
  <c r="L1206" i="1"/>
  <c r="K1206" i="1"/>
  <c r="J1206" i="1"/>
  <c r="L1205" i="1"/>
  <c r="K1205" i="1"/>
  <c r="J1205" i="1"/>
  <c r="L1200" i="1"/>
  <c r="K1200" i="1"/>
  <c r="J1200" i="1"/>
  <c r="L1199" i="1"/>
  <c r="K1199" i="1"/>
  <c r="J1199" i="1"/>
  <c r="L1198" i="1"/>
  <c r="K1198" i="1"/>
  <c r="J1198" i="1"/>
  <c r="L1195" i="1"/>
  <c r="K1195" i="1"/>
  <c r="J1195" i="1"/>
  <c r="L1194" i="1"/>
  <c r="K1194" i="1"/>
  <c r="J1194" i="1"/>
  <c r="L1193" i="1"/>
  <c r="K1193" i="1"/>
  <c r="J1193" i="1"/>
  <c r="L1192" i="1"/>
  <c r="K1192" i="1"/>
  <c r="J1192" i="1"/>
  <c r="L1191" i="1"/>
  <c r="K1191" i="1"/>
  <c r="J1191" i="1"/>
  <c r="L1190" i="1"/>
  <c r="K1190" i="1"/>
  <c r="J1190" i="1"/>
  <c r="L1189" i="1"/>
  <c r="K1189" i="1"/>
  <c r="J1189" i="1"/>
  <c r="L1188" i="1"/>
  <c r="K1188" i="1"/>
  <c r="J1188" i="1"/>
  <c r="L1187" i="1"/>
  <c r="K1187" i="1"/>
  <c r="J1187" i="1"/>
  <c r="L1186" i="1"/>
  <c r="K1186" i="1"/>
  <c r="J1186" i="1"/>
  <c r="L1185" i="1"/>
  <c r="K1185" i="1"/>
  <c r="J1185" i="1"/>
  <c r="L1184" i="1"/>
  <c r="K1184" i="1"/>
  <c r="J1184" i="1"/>
  <c r="L1183" i="1"/>
  <c r="K1183" i="1"/>
  <c r="J1183" i="1"/>
  <c r="L1182" i="1"/>
  <c r="K1182" i="1"/>
  <c r="J1182" i="1"/>
  <c r="L1181" i="1"/>
  <c r="K1181" i="1"/>
  <c r="J1181" i="1"/>
  <c r="L1180" i="1"/>
  <c r="K1180" i="1"/>
  <c r="J1180" i="1"/>
  <c r="L1179" i="1"/>
  <c r="K1179" i="1"/>
  <c r="J1179" i="1"/>
  <c r="L1178" i="1"/>
  <c r="K1178" i="1"/>
  <c r="J1178" i="1"/>
  <c r="L1176" i="1"/>
  <c r="K1176" i="1"/>
  <c r="J1176" i="1"/>
  <c r="L1175" i="1"/>
  <c r="K1175" i="1"/>
  <c r="J1175" i="1"/>
  <c r="L1173" i="1"/>
  <c r="K1173" i="1"/>
  <c r="J1173" i="1"/>
  <c r="L1172" i="1"/>
  <c r="K1172" i="1"/>
  <c r="J1172" i="1"/>
  <c r="L1171" i="1"/>
  <c r="K1171" i="1"/>
  <c r="J1171" i="1"/>
  <c r="L1170" i="1"/>
  <c r="K1170" i="1"/>
  <c r="J1170" i="1"/>
  <c r="L1169" i="1"/>
  <c r="K1169" i="1"/>
  <c r="J1169" i="1"/>
  <c r="L1168" i="1"/>
  <c r="K1168" i="1"/>
  <c r="J1168" i="1"/>
  <c r="L1167" i="1"/>
  <c r="K1167" i="1"/>
  <c r="J1167" i="1"/>
  <c r="L1166" i="1"/>
  <c r="K1166" i="1"/>
  <c r="J1166" i="1"/>
  <c r="L1165" i="1"/>
  <c r="K1165" i="1"/>
  <c r="J1165" i="1"/>
  <c r="L1164" i="1"/>
  <c r="K1164" i="1"/>
  <c r="J1164" i="1"/>
  <c r="L1163" i="1"/>
  <c r="K1163" i="1"/>
  <c r="J1163" i="1"/>
  <c r="L1162" i="1"/>
  <c r="K1162" i="1"/>
  <c r="J1162" i="1"/>
  <c r="L1161" i="1"/>
  <c r="K1161" i="1"/>
  <c r="J1161" i="1"/>
  <c r="L1160" i="1"/>
  <c r="K1160" i="1"/>
  <c r="J1160" i="1"/>
  <c r="L1155" i="1"/>
  <c r="K1155" i="1"/>
  <c r="J1155" i="1"/>
  <c r="L1154" i="1"/>
  <c r="K1154" i="1"/>
  <c r="J1154" i="1"/>
  <c r="L1153" i="1"/>
  <c r="K1153" i="1"/>
  <c r="J1153" i="1"/>
  <c r="L1150" i="1"/>
  <c r="K1150" i="1"/>
  <c r="J1150" i="1"/>
  <c r="L1149" i="1"/>
  <c r="K1149" i="1"/>
  <c r="J1149" i="1"/>
  <c r="L1148" i="1"/>
  <c r="K1148" i="1"/>
  <c r="J1148" i="1"/>
  <c r="L1147" i="1"/>
  <c r="K1147" i="1"/>
  <c r="J1147" i="1"/>
  <c r="L1146" i="1"/>
  <c r="K1146" i="1"/>
  <c r="J1146" i="1"/>
  <c r="L1145" i="1"/>
  <c r="K1145" i="1"/>
  <c r="J1145" i="1"/>
  <c r="L1144" i="1"/>
  <c r="K1144" i="1"/>
  <c r="J1144" i="1"/>
  <c r="L1143" i="1"/>
  <c r="K1143" i="1"/>
  <c r="J1143" i="1"/>
  <c r="L1141" i="1"/>
  <c r="K1141" i="1"/>
  <c r="J1141" i="1"/>
  <c r="L1140" i="1"/>
  <c r="K1140" i="1"/>
  <c r="J1140" i="1"/>
  <c r="L1139" i="1"/>
  <c r="K1139" i="1"/>
  <c r="J1139" i="1"/>
  <c r="L1138" i="1"/>
  <c r="K1138" i="1"/>
  <c r="J1138" i="1"/>
  <c r="L1137" i="1"/>
  <c r="K1137" i="1"/>
  <c r="J1137" i="1"/>
  <c r="L1136" i="1"/>
  <c r="K1136" i="1"/>
  <c r="J1136" i="1"/>
  <c r="L1135" i="1"/>
  <c r="K1135" i="1"/>
  <c r="J1135" i="1"/>
  <c r="L1134" i="1"/>
  <c r="K1134" i="1"/>
  <c r="J1134" i="1"/>
  <c r="L1133" i="1"/>
  <c r="K1133" i="1"/>
  <c r="J1133" i="1"/>
  <c r="L1128" i="1"/>
  <c r="K1128" i="1"/>
  <c r="J1128" i="1"/>
  <c r="L1127" i="1"/>
  <c r="K1127" i="1"/>
  <c r="J1127" i="1"/>
  <c r="L1126" i="1"/>
  <c r="K1126" i="1"/>
  <c r="J1126" i="1"/>
  <c r="L1125" i="1"/>
  <c r="K1125" i="1"/>
  <c r="J1125" i="1"/>
  <c r="L1123" i="1"/>
  <c r="K1123" i="1"/>
  <c r="J1123" i="1"/>
  <c r="L1121" i="1"/>
  <c r="K1121" i="1"/>
  <c r="J1121" i="1"/>
  <c r="L1120" i="1"/>
  <c r="K1120" i="1"/>
  <c r="J1120" i="1"/>
  <c r="L1119" i="1"/>
  <c r="K1119" i="1"/>
  <c r="J1119" i="1"/>
  <c r="L1117" i="1"/>
  <c r="K1117" i="1"/>
  <c r="J1117" i="1"/>
  <c r="L1110" i="1"/>
  <c r="K1110" i="1"/>
  <c r="J1110" i="1"/>
  <c r="L1109" i="1"/>
  <c r="K1109" i="1"/>
  <c r="J1109" i="1"/>
  <c r="L1108" i="1"/>
  <c r="K1108" i="1"/>
  <c r="J1108" i="1"/>
  <c r="L1107" i="1"/>
  <c r="K1107" i="1"/>
  <c r="J1107" i="1"/>
  <c r="L1105" i="1"/>
  <c r="K1105" i="1"/>
  <c r="J1105" i="1"/>
  <c r="L1104" i="1"/>
  <c r="K1104" i="1"/>
  <c r="J1104" i="1"/>
  <c r="L1103" i="1"/>
  <c r="K1103" i="1"/>
  <c r="J1103" i="1"/>
  <c r="L1102" i="1"/>
  <c r="K1102" i="1"/>
  <c r="J1102" i="1"/>
  <c r="L1101" i="1"/>
  <c r="K1101" i="1"/>
  <c r="J1101" i="1"/>
  <c r="L1100" i="1"/>
  <c r="K1100" i="1"/>
  <c r="J1100" i="1"/>
  <c r="L1099" i="1"/>
  <c r="K1099" i="1"/>
  <c r="J1099" i="1"/>
  <c r="L1098" i="1"/>
  <c r="K1098" i="1"/>
  <c r="J1098" i="1"/>
  <c r="L1097" i="1"/>
  <c r="K1097" i="1"/>
  <c r="J1097" i="1"/>
  <c r="L1096" i="1"/>
  <c r="K1096" i="1"/>
  <c r="J1096" i="1"/>
  <c r="L1095" i="1"/>
  <c r="K1095" i="1"/>
  <c r="J1095" i="1"/>
  <c r="L1094" i="1"/>
  <c r="K1094" i="1"/>
  <c r="J1094" i="1"/>
  <c r="L1093" i="1"/>
  <c r="K1093" i="1"/>
  <c r="J1093" i="1"/>
  <c r="L1092" i="1"/>
  <c r="K1092" i="1"/>
  <c r="J1092" i="1"/>
  <c r="L1091" i="1"/>
  <c r="K1091" i="1"/>
  <c r="J1091" i="1"/>
  <c r="L1090" i="1"/>
  <c r="K1090" i="1"/>
  <c r="J1090" i="1"/>
  <c r="L1089" i="1"/>
  <c r="K1089" i="1"/>
  <c r="J1089" i="1"/>
  <c r="L1088" i="1"/>
  <c r="K1088" i="1"/>
  <c r="J1088" i="1"/>
  <c r="L1083" i="1"/>
  <c r="K1083" i="1"/>
  <c r="J1083" i="1"/>
  <c r="L1082" i="1"/>
  <c r="K1082" i="1"/>
  <c r="J1082" i="1"/>
  <c r="L1081" i="1"/>
  <c r="K1081" i="1"/>
  <c r="J1081" i="1"/>
  <c r="L1079" i="1"/>
  <c r="K1079" i="1"/>
  <c r="J1079" i="1"/>
  <c r="L1078" i="1"/>
  <c r="K1078" i="1"/>
  <c r="J1078" i="1"/>
  <c r="L1077" i="1"/>
  <c r="K1077" i="1"/>
  <c r="J1077" i="1"/>
  <c r="L1076" i="1"/>
  <c r="K1076" i="1"/>
  <c r="J1076" i="1"/>
  <c r="L1075" i="1"/>
  <c r="K1075" i="1"/>
  <c r="J1075" i="1"/>
  <c r="L1074" i="1"/>
  <c r="K1074" i="1"/>
  <c r="J1074" i="1"/>
  <c r="L1072" i="1"/>
  <c r="K1072" i="1"/>
  <c r="J1072" i="1"/>
  <c r="L1064" i="1"/>
  <c r="K1064" i="1"/>
  <c r="J1064" i="1"/>
  <c r="L1053" i="1"/>
  <c r="K1053" i="1"/>
  <c r="J1053" i="1"/>
  <c r="L1049" i="1"/>
  <c r="K1049" i="1"/>
  <c r="J1049" i="1"/>
  <c r="L1048" i="1"/>
  <c r="K1048" i="1"/>
  <c r="J1048" i="1"/>
  <c r="L1047" i="1"/>
  <c r="K1047" i="1"/>
  <c r="J1047" i="1"/>
  <c r="L1046" i="1"/>
  <c r="K1046" i="1"/>
  <c r="J1046" i="1"/>
  <c r="L1045" i="1"/>
  <c r="K1045" i="1"/>
  <c r="J1045" i="1"/>
  <c r="L1044" i="1"/>
  <c r="K1044" i="1"/>
  <c r="J1044" i="1"/>
  <c r="L1043" i="1"/>
  <c r="K1043" i="1"/>
  <c r="J1043" i="1"/>
  <c r="L1042" i="1"/>
  <c r="K1042" i="1"/>
  <c r="J1042" i="1"/>
  <c r="L1040" i="1"/>
  <c r="K1040" i="1"/>
  <c r="J1040" i="1"/>
  <c r="L1039" i="1"/>
  <c r="K1039" i="1"/>
  <c r="J1039" i="1"/>
  <c r="L1038" i="1"/>
  <c r="K1038" i="1"/>
  <c r="J1038" i="1"/>
  <c r="L1037" i="1"/>
  <c r="K1037" i="1"/>
  <c r="J1037" i="1"/>
  <c r="L1036" i="1"/>
  <c r="K1036" i="1"/>
  <c r="J1036" i="1"/>
  <c r="L1035" i="1"/>
  <c r="K1035" i="1"/>
  <c r="J1035" i="1"/>
  <c r="L1034" i="1"/>
  <c r="K1034" i="1"/>
  <c r="J1034" i="1"/>
  <c r="L1033" i="1"/>
  <c r="K1033" i="1"/>
  <c r="J1033" i="1"/>
  <c r="L1032" i="1"/>
  <c r="K1032" i="1"/>
  <c r="J1032" i="1"/>
  <c r="L1031" i="1"/>
  <c r="K1031" i="1"/>
  <c r="J1031" i="1"/>
  <c r="L1030" i="1"/>
  <c r="K1030" i="1"/>
  <c r="J1030" i="1"/>
  <c r="L1029" i="1"/>
  <c r="K1029" i="1"/>
  <c r="J1029" i="1"/>
  <c r="L1028" i="1"/>
  <c r="K1028" i="1"/>
  <c r="J1028" i="1"/>
  <c r="L1027" i="1"/>
  <c r="K1027" i="1"/>
  <c r="J1027" i="1"/>
  <c r="L1026" i="1"/>
  <c r="K1026" i="1"/>
  <c r="J1026" i="1"/>
  <c r="L1025" i="1"/>
  <c r="K1025" i="1"/>
  <c r="J1025" i="1"/>
  <c r="L1019" i="1"/>
  <c r="K1019" i="1"/>
  <c r="J1019" i="1"/>
  <c r="L1003" i="1"/>
  <c r="K1003" i="1"/>
  <c r="J1003" i="1"/>
  <c r="L1002" i="1"/>
  <c r="K1002" i="1"/>
  <c r="J1002" i="1"/>
  <c r="L1001" i="1"/>
  <c r="K1001" i="1"/>
  <c r="J1001" i="1"/>
  <c r="L1000" i="1"/>
  <c r="K1000" i="1"/>
  <c r="J1000" i="1"/>
  <c r="L999" i="1"/>
  <c r="K999" i="1"/>
  <c r="J999" i="1"/>
  <c r="L998" i="1"/>
  <c r="K998" i="1"/>
  <c r="J998" i="1"/>
  <c r="L997" i="1"/>
  <c r="K997" i="1"/>
  <c r="J997" i="1"/>
  <c r="L996" i="1"/>
  <c r="K996" i="1"/>
  <c r="J996" i="1"/>
  <c r="L995" i="1"/>
  <c r="K995" i="1"/>
  <c r="J995" i="1"/>
  <c r="L994" i="1"/>
  <c r="K994" i="1"/>
  <c r="J994" i="1"/>
  <c r="L993" i="1"/>
  <c r="K993" i="1"/>
  <c r="J993" i="1"/>
  <c r="L992" i="1"/>
  <c r="K992" i="1"/>
  <c r="J992" i="1"/>
  <c r="L991" i="1"/>
  <c r="K991" i="1"/>
  <c r="J991" i="1"/>
  <c r="L990" i="1"/>
  <c r="K990" i="1"/>
  <c r="J990" i="1"/>
  <c r="L989" i="1"/>
  <c r="K989" i="1"/>
  <c r="J989" i="1"/>
  <c r="L988" i="1"/>
  <c r="K988" i="1"/>
  <c r="J988" i="1"/>
  <c r="L987" i="1"/>
  <c r="K987" i="1"/>
  <c r="J987" i="1"/>
  <c r="L986" i="1"/>
  <c r="K986" i="1"/>
  <c r="J986" i="1"/>
  <c r="L985" i="1"/>
  <c r="K985" i="1"/>
  <c r="J985" i="1"/>
  <c r="L984" i="1"/>
  <c r="K984" i="1"/>
  <c r="J984" i="1"/>
  <c r="L983" i="1"/>
  <c r="K983" i="1"/>
  <c r="J983" i="1"/>
  <c r="L982" i="1"/>
  <c r="K982" i="1"/>
  <c r="J982" i="1"/>
  <c r="L981" i="1"/>
  <c r="K981" i="1"/>
  <c r="J981" i="1"/>
  <c r="L980" i="1"/>
  <c r="K980" i="1"/>
  <c r="J980" i="1"/>
  <c r="L974" i="1"/>
  <c r="K974" i="1"/>
  <c r="J974" i="1"/>
  <c r="L958" i="1"/>
  <c r="K958" i="1"/>
  <c r="J958" i="1"/>
  <c r="L957" i="1"/>
  <c r="K957" i="1"/>
  <c r="J957" i="1"/>
  <c r="L956" i="1"/>
  <c r="K956" i="1"/>
  <c r="J956" i="1"/>
  <c r="L955" i="1"/>
  <c r="K955" i="1"/>
  <c r="J955" i="1"/>
  <c r="L954" i="1"/>
  <c r="K954" i="1"/>
  <c r="J954" i="1"/>
  <c r="L953" i="1"/>
  <c r="K953" i="1"/>
  <c r="J953" i="1"/>
  <c r="L952" i="1"/>
  <c r="K952" i="1"/>
  <c r="J952" i="1"/>
  <c r="L951" i="1"/>
  <c r="K951" i="1"/>
  <c r="J951" i="1"/>
  <c r="L950" i="1"/>
  <c r="K950" i="1"/>
  <c r="J950" i="1"/>
  <c r="L949" i="1"/>
  <c r="K949" i="1"/>
  <c r="J949" i="1"/>
  <c r="L948" i="1"/>
  <c r="K948" i="1"/>
  <c r="J948" i="1"/>
  <c r="L947" i="1"/>
  <c r="K947" i="1"/>
  <c r="J947" i="1"/>
  <c r="L946" i="1"/>
  <c r="K946" i="1"/>
  <c r="J946" i="1"/>
  <c r="L945" i="1"/>
  <c r="K945" i="1"/>
  <c r="J945" i="1"/>
  <c r="L944" i="1"/>
  <c r="K944" i="1"/>
  <c r="J944" i="1"/>
  <c r="L943" i="1"/>
  <c r="K943" i="1"/>
  <c r="J943" i="1"/>
  <c r="L942" i="1"/>
  <c r="K942" i="1"/>
  <c r="J942" i="1"/>
  <c r="L941" i="1"/>
  <c r="K941" i="1"/>
  <c r="J941" i="1"/>
  <c r="L940" i="1"/>
  <c r="K940" i="1"/>
  <c r="J940" i="1"/>
  <c r="L939" i="1"/>
  <c r="K939" i="1"/>
  <c r="J939" i="1"/>
  <c r="L938" i="1"/>
  <c r="K938" i="1"/>
  <c r="J938" i="1"/>
  <c r="L937" i="1"/>
  <c r="K937" i="1"/>
  <c r="J937" i="1"/>
  <c r="L936" i="1"/>
  <c r="K936" i="1"/>
  <c r="J936" i="1"/>
  <c r="L935" i="1"/>
  <c r="K935" i="1"/>
  <c r="J935" i="1"/>
  <c r="L930" i="1"/>
  <c r="K930" i="1"/>
  <c r="J930" i="1"/>
  <c r="L929" i="1"/>
  <c r="K929" i="1"/>
  <c r="J929" i="1"/>
  <c r="L928" i="1"/>
  <c r="K928" i="1"/>
  <c r="J928" i="1"/>
  <c r="L926" i="1"/>
  <c r="K926" i="1"/>
  <c r="J926" i="1"/>
  <c r="L925" i="1"/>
  <c r="K925" i="1"/>
  <c r="J925" i="1"/>
  <c r="L924" i="1"/>
  <c r="K924" i="1"/>
  <c r="J924" i="1"/>
  <c r="L923" i="1"/>
  <c r="K923" i="1"/>
  <c r="J923" i="1"/>
  <c r="L922" i="1"/>
  <c r="K922" i="1"/>
  <c r="J922" i="1"/>
  <c r="L921" i="1"/>
  <c r="K921" i="1"/>
  <c r="J921" i="1"/>
  <c r="L920" i="1"/>
  <c r="K920" i="1"/>
  <c r="J920" i="1"/>
  <c r="L918" i="1"/>
  <c r="K918" i="1"/>
  <c r="J918" i="1"/>
  <c r="L917" i="1"/>
  <c r="K917" i="1"/>
  <c r="J917" i="1"/>
  <c r="L916" i="1"/>
  <c r="K916" i="1"/>
  <c r="J916" i="1"/>
  <c r="L915" i="1"/>
  <c r="K915" i="1"/>
  <c r="J915" i="1"/>
  <c r="L914" i="1"/>
  <c r="K914" i="1"/>
  <c r="J914" i="1"/>
  <c r="L913" i="1"/>
  <c r="K913" i="1"/>
  <c r="J913" i="1"/>
  <c r="L912" i="1"/>
  <c r="K912" i="1"/>
  <c r="J912" i="1"/>
  <c r="L911" i="1"/>
  <c r="K911" i="1"/>
  <c r="J911" i="1"/>
  <c r="L910" i="1"/>
  <c r="K910" i="1"/>
  <c r="J910" i="1"/>
  <c r="L909" i="1"/>
  <c r="K909" i="1"/>
  <c r="J909" i="1"/>
  <c r="L908" i="1"/>
  <c r="K908" i="1"/>
  <c r="J908" i="1"/>
  <c r="L907" i="1"/>
  <c r="K907" i="1"/>
  <c r="J907" i="1"/>
  <c r="L906" i="1"/>
  <c r="K906" i="1"/>
  <c r="J906" i="1"/>
  <c r="L905" i="1"/>
  <c r="K905" i="1"/>
  <c r="J905" i="1"/>
  <c r="L897" i="1"/>
  <c r="K897" i="1"/>
  <c r="J897" i="1"/>
  <c r="L896" i="1"/>
  <c r="K896" i="1"/>
  <c r="J896" i="1"/>
  <c r="L895" i="1"/>
  <c r="K895" i="1"/>
  <c r="J895" i="1"/>
  <c r="L894" i="1"/>
  <c r="K894" i="1"/>
  <c r="J894" i="1"/>
  <c r="L892" i="1"/>
  <c r="K892" i="1"/>
  <c r="J892" i="1"/>
  <c r="L891" i="1"/>
  <c r="K891" i="1"/>
  <c r="J891" i="1"/>
  <c r="L883" i="1"/>
  <c r="K883" i="1"/>
  <c r="J883" i="1"/>
  <c r="L881" i="1"/>
  <c r="K881" i="1"/>
  <c r="J881" i="1"/>
  <c r="L880" i="1"/>
  <c r="R877" i="1" s="1"/>
  <c r="U877" i="1" s="1"/>
  <c r="K880" i="1"/>
  <c r="J880" i="1"/>
  <c r="L878" i="1"/>
  <c r="K878" i="1"/>
  <c r="J878" i="1"/>
  <c r="L877" i="1"/>
  <c r="K877" i="1"/>
  <c r="J877" i="1"/>
  <c r="L876" i="1"/>
  <c r="K876" i="1"/>
  <c r="J876" i="1"/>
  <c r="L874" i="1"/>
  <c r="K874" i="1"/>
  <c r="J874" i="1"/>
  <c r="L873" i="1"/>
  <c r="K873" i="1"/>
  <c r="J873" i="1"/>
  <c r="L869" i="1"/>
  <c r="K869" i="1"/>
  <c r="J869" i="1"/>
  <c r="L868" i="1"/>
  <c r="K868" i="1"/>
  <c r="J868" i="1"/>
  <c r="L867" i="1"/>
  <c r="K867" i="1"/>
  <c r="J867" i="1"/>
  <c r="L866" i="1"/>
  <c r="K866" i="1"/>
  <c r="J866" i="1"/>
  <c r="L865" i="1"/>
  <c r="K865" i="1"/>
  <c r="J865" i="1"/>
  <c r="L864" i="1"/>
  <c r="K864" i="1"/>
  <c r="J864" i="1"/>
  <c r="L863" i="1"/>
  <c r="K863" i="1"/>
  <c r="J863" i="1"/>
  <c r="L862" i="1"/>
  <c r="K862" i="1"/>
  <c r="J862" i="1"/>
  <c r="L861" i="1"/>
  <c r="K861" i="1"/>
  <c r="J861" i="1"/>
  <c r="L860" i="1"/>
  <c r="K860" i="1"/>
  <c r="J860" i="1"/>
  <c r="L852" i="1"/>
  <c r="K852" i="1"/>
  <c r="J852" i="1"/>
  <c r="L851" i="1"/>
  <c r="K851" i="1"/>
  <c r="J851" i="1"/>
  <c r="L850" i="1"/>
  <c r="K850" i="1"/>
  <c r="J850" i="1"/>
  <c r="L849" i="1"/>
  <c r="K849" i="1"/>
  <c r="J849" i="1"/>
  <c r="L847" i="1"/>
  <c r="K847" i="1"/>
  <c r="J847" i="1"/>
  <c r="L846" i="1"/>
  <c r="K846" i="1"/>
  <c r="J846" i="1"/>
  <c r="L839" i="1"/>
  <c r="K839" i="1"/>
  <c r="J839" i="1"/>
  <c r="L838" i="1"/>
  <c r="K838" i="1"/>
  <c r="J838" i="1"/>
  <c r="L836" i="1"/>
  <c r="K836" i="1"/>
  <c r="J836" i="1"/>
  <c r="L834" i="1"/>
  <c r="K834" i="1"/>
  <c r="Q830" i="1" s="1"/>
  <c r="T830" i="1" s="1"/>
  <c r="J834" i="1"/>
  <c r="L833" i="1"/>
  <c r="K833" i="1"/>
  <c r="J833" i="1"/>
  <c r="L832" i="1"/>
  <c r="K832" i="1"/>
  <c r="J832" i="1"/>
  <c r="L831" i="1"/>
  <c r="K831" i="1"/>
  <c r="J831" i="1"/>
  <c r="L830" i="1"/>
  <c r="K830" i="1"/>
  <c r="J830" i="1"/>
  <c r="L829" i="1"/>
  <c r="K829" i="1"/>
  <c r="J829" i="1"/>
  <c r="L828" i="1"/>
  <c r="K828" i="1"/>
  <c r="J828" i="1"/>
  <c r="L827" i="1"/>
  <c r="K827" i="1"/>
  <c r="J827" i="1"/>
  <c r="L826" i="1"/>
  <c r="K826" i="1"/>
  <c r="J826" i="1"/>
  <c r="L825" i="1"/>
  <c r="K825" i="1"/>
  <c r="J825" i="1"/>
  <c r="L824" i="1"/>
  <c r="K824" i="1"/>
  <c r="J824" i="1"/>
  <c r="L823" i="1"/>
  <c r="K823" i="1"/>
  <c r="J823" i="1"/>
  <c r="L822" i="1"/>
  <c r="K822" i="1"/>
  <c r="J822" i="1"/>
  <c r="L821" i="1"/>
  <c r="K821" i="1"/>
  <c r="J821" i="1"/>
  <c r="L820" i="1"/>
  <c r="K820" i="1"/>
  <c r="J820" i="1"/>
  <c r="L819" i="1"/>
  <c r="K819" i="1"/>
  <c r="J819" i="1"/>
  <c r="L818" i="1"/>
  <c r="K818" i="1"/>
  <c r="J818" i="1"/>
  <c r="L817" i="1"/>
  <c r="K817" i="1"/>
  <c r="J817" i="1"/>
  <c r="L816" i="1"/>
  <c r="K816" i="1"/>
  <c r="J816" i="1"/>
  <c r="L815" i="1"/>
  <c r="K815" i="1"/>
  <c r="J815" i="1"/>
  <c r="L814" i="1"/>
  <c r="K814" i="1"/>
  <c r="J814" i="1"/>
  <c r="L813" i="1"/>
  <c r="K813" i="1"/>
  <c r="J813" i="1"/>
  <c r="L812" i="1"/>
  <c r="K812" i="1"/>
  <c r="J812" i="1"/>
  <c r="L811" i="1"/>
  <c r="K811" i="1"/>
  <c r="J811" i="1"/>
  <c r="L810" i="1"/>
  <c r="K810" i="1"/>
  <c r="J810" i="1"/>
  <c r="L809" i="1"/>
  <c r="K809" i="1"/>
  <c r="J809" i="1"/>
  <c r="L808" i="1"/>
  <c r="K808" i="1"/>
  <c r="J808" i="1"/>
  <c r="L807" i="1"/>
  <c r="K807" i="1"/>
  <c r="J807" i="1"/>
  <c r="L806" i="1"/>
  <c r="K806" i="1"/>
  <c r="J806" i="1"/>
  <c r="L805" i="1"/>
  <c r="K805" i="1"/>
  <c r="J805" i="1"/>
  <c r="L804" i="1"/>
  <c r="K804" i="1"/>
  <c r="J804" i="1"/>
  <c r="L803" i="1"/>
  <c r="K803" i="1"/>
  <c r="J803" i="1"/>
  <c r="L802" i="1"/>
  <c r="K802" i="1"/>
  <c r="J802" i="1"/>
  <c r="L801" i="1"/>
  <c r="K801" i="1"/>
  <c r="J801" i="1"/>
  <c r="L800" i="1"/>
  <c r="K800" i="1"/>
  <c r="J800" i="1"/>
  <c r="L788" i="1"/>
  <c r="K788" i="1"/>
  <c r="J788" i="1"/>
  <c r="L787" i="1"/>
  <c r="K787" i="1"/>
  <c r="J787" i="1"/>
  <c r="L786" i="1"/>
  <c r="K786" i="1"/>
  <c r="J786" i="1"/>
  <c r="L785" i="1"/>
  <c r="K785" i="1"/>
  <c r="J785" i="1"/>
  <c r="L784" i="1"/>
  <c r="K784" i="1"/>
  <c r="J784" i="1"/>
  <c r="L783" i="1"/>
  <c r="K783" i="1"/>
  <c r="J783" i="1"/>
  <c r="L782" i="1"/>
  <c r="K782" i="1"/>
  <c r="J782" i="1"/>
  <c r="L781" i="1"/>
  <c r="K781" i="1"/>
  <c r="J781" i="1"/>
  <c r="L780" i="1"/>
  <c r="K780" i="1"/>
  <c r="J780" i="1"/>
  <c r="L779" i="1"/>
  <c r="K779" i="1"/>
  <c r="J779" i="1"/>
  <c r="L778" i="1"/>
  <c r="K778" i="1"/>
  <c r="J778" i="1"/>
  <c r="L777" i="1"/>
  <c r="K777" i="1"/>
  <c r="J777" i="1"/>
  <c r="L776" i="1"/>
  <c r="K776" i="1"/>
  <c r="J776" i="1"/>
  <c r="L775" i="1"/>
  <c r="K775" i="1"/>
  <c r="J775" i="1"/>
  <c r="L774" i="1"/>
  <c r="K774" i="1"/>
  <c r="J774" i="1"/>
  <c r="L773" i="1"/>
  <c r="K773" i="1"/>
  <c r="J773" i="1"/>
  <c r="L772" i="1"/>
  <c r="K772" i="1"/>
  <c r="J772" i="1"/>
  <c r="L771" i="1"/>
  <c r="K771" i="1"/>
  <c r="J771" i="1"/>
  <c r="L770" i="1"/>
  <c r="K770" i="1"/>
  <c r="J770" i="1"/>
  <c r="L769" i="1"/>
  <c r="K769" i="1"/>
  <c r="J769" i="1"/>
  <c r="L768" i="1"/>
  <c r="K768" i="1"/>
  <c r="J768" i="1"/>
  <c r="L767" i="1"/>
  <c r="K767" i="1"/>
  <c r="J767" i="1"/>
  <c r="L766" i="1"/>
  <c r="K766" i="1"/>
  <c r="J766" i="1"/>
  <c r="L765" i="1"/>
  <c r="K765" i="1"/>
  <c r="J765" i="1"/>
  <c r="L764" i="1"/>
  <c r="K764" i="1"/>
  <c r="J764" i="1"/>
  <c r="L763" i="1"/>
  <c r="K763" i="1"/>
  <c r="J763" i="1"/>
  <c r="L762" i="1"/>
  <c r="K762" i="1"/>
  <c r="J762" i="1"/>
  <c r="L761" i="1"/>
  <c r="K761" i="1"/>
  <c r="J761" i="1"/>
  <c r="L760" i="1"/>
  <c r="K760" i="1"/>
  <c r="J760" i="1"/>
  <c r="L750" i="1"/>
  <c r="K750" i="1"/>
  <c r="J750" i="1"/>
  <c r="L749" i="1"/>
  <c r="K749" i="1"/>
  <c r="J749" i="1"/>
  <c r="L748" i="1"/>
  <c r="K748" i="1"/>
  <c r="J748" i="1"/>
  <c r="L747" i="1"/>
  <c r="K747" i="1"/>
  <c r="J747" i="1"/>
  <c r="L746" i="1"/>
  <c r="K746" i="1"/>
  <c r="J746" i="1"/>
  <c r="L745" i="1"/>
  <c r="K745" i="1"/>
  <c r="J745" i="1"/>
  <c r="L744" i="1"/>
  <c r="K744" i="1"/>
  <c r="J744" i="1"/>
  <c r="L743" i="1"/>
  <c r="K743" i="1"/>
  <c r="J743" i="1"/>
  <c r="L742" i="1"/>
  <c r="K742" i="1"/>
  <c r="J742" i="1"/>
  <c r="L741" i="1"/>
  <c r="K741" i="1"/>
  <c r="J741" i="1"/>
  <c r="L740" i="1"/>
  <c r="K740" i="1"/>
  <c r="J740" i="1"/>
  <c r="L739" i="1"/>
  <c r="K739" i="1"/>
  <c r="J739" i="1"/>
  <c r="L738" i="1"/>
  <c r="K738" i="1"/>
  <c r="J738" i="1"/>
  <c r="L737" i="1"/>
  <c r="K737" i="1"/>
  <c r="J737" i="1"/>
  <c r="L736" i="1"/>
  <c r="K736" i="1"/>
  <c r="J736" i="1"/>
  <c r="L735" i="1"/>
  <c r="K735" i="1"/>
  <c r="J735" i="1"/>
  <c r="L734" i="1"/>
  <c r="K734" i="1"/>
  <c r="J734" i="1"/>
  <c r="L733" i="1"/>
  <c r="K733" i="1"/>
  <c r="J733" i="1"/>
  <c r="L732" i="1"/>
  <c r="K732" i="1"/>
  <c r="J732" i="1"/>
  <c r="L731" i="1"/>
  <c r="K731" i="1"/>
  <c r="J731" i="1"/>
  <c r="L730" i="1"/>
  <c r="K730" i="1"/>
  <c r="J730" i="1"/>
  <c r="L728" i="1"/>
  <c r="K728" i="1"/>
  <c r="J728" i="1"/>
  <c r="P724" i="1" s="1"/>
  <c r="S724" i="1" s="1"/>
  <c r="L727" i="1"/>
  <c r="K727" i="1"/>
  <c r="J727" i="1"/>
  <c r="L726" i="1"/>
  <c r="K726" i="1"/>
  <c r="J726" i="1"/>
  <c r="L725" i="1"/>
  <c r="K725" i="1"/>
  <c r="J725" i="1"/>
  <c r="L724" i="1"/>
  <c r="K724" i="1"/>
  <c r="J724" i="1"/>
  <c r="L718" i="1"/>
  <c r="K718" i="1"/>
  <c r="J718" i="1"/>
  <c r="L717" i="1"/>
  <c r="K717" i="1"/>
  <c r="J717" i="1"/>
  <c r="L716" i="1"/>
  <c r="K716" i="1"/>
  <c r="J716" i="1"/>
  <c r="L715" i="1"/>
  <c r="K715" i="1"/>
  <c r="J715" i="1"/>
  <c r="L714" i="1"/>
  <c r="K714" i="1"/>
  <c r="J714" i="1"/>
  <c r="L713" i="1"/>
  <c r="K713" i="1"/>
  <c r="J713" i="1"/>
  <c r="L712" i="1"/>
  <c r="K712" i="1"/>
  <c r="J712" i="1"/>
  <c r="L711" i="1"/>
  <c r="K711" i="1"/>
  <c r="J711" i="1"/>
  <c r="L710" i="1"/>
  <c r="K710" i="1"/>
  <c r="J710" i="1"/>
  <c r="L705" i="1"/>
  <c r="K705" i="1"/>
  <c r="J705" i="1"/>
  <c r="L704" i="1"/>
  <c r="K704" i="1"/>
  <c r="J704" i="1"/>
  <c r="L703" i="1"/>
  <c r="K703" i="1"/>
  <c r="J703" i="1"/>
  <c r="L702" i="1"/>
  <c r="K702" i="1"/>
  <c r="J702" i="1"/>
  <c r="L701" i="1"/>
  <c r="K701" i="1"/>
  <c r="J701" i="1"/>
  <c r="L700" i="1"/>
  <c r="K700" i="1"/>
  <c r="J700" i="1"/>
  <c r="L698" i="1"/>
  <c r="K698" i="1"/>
  <c r="J698" i="1"/>
  <c r="L693" i="1"/>
  <c r="K693" i="1"/>
  <c r="J693" i="1"/>
  <c r="L691" i="1"/>
  <c r="K691" i="1"/>
  <c r="J691" i="1"/>
  <c r="L689" i="1"/>
  <c r="K689" i="1"/>
  <c r="J689" i="1"/>
  <c r="L687" i="1"/>
  <c r="K687" i="1"/>
  <c r="J687" i="1"/>
  <c r="L686" i="1"/>
  <c r="K686" i="1"/>
  <c r="J686" i="1"/>
  <c r="L685" i="1"/>
  <c r="K685" i="1"/>
  <c r="J685" i="1"/>
  <c r="L684" i="1"/>
  <c r="K684" i="1"/>
  <c r="J684" i="1"/>
  <c r="L683" i="1"/>
  <c r="K683" i="1"/>
  <c r="J683" i="1"/>
  <c r="L681" i="1"/>
  <c r="K681" i="1"/>
  <c r="J681" i="1"/>
  <c r="L680" i="1"/>
  <c r="K680" i="1"/>
  <c r="J680" i="1"/>
  <c r="L679" i="1"/>
  <c r="K679" i="1"/>
  <c r="J679" i="1"/>
  <c r="L678" i="1"/>
  <c r="K678" i="1"/>
  <c r="J678" i="1"/>
  <c r="L677" i="1"/>
  <c r="K677" i="1"/>
  <c r="J677" i="1"/>
  <c r="L675" i="1"/>
  <c r="K675" i="1"/>
  <c r="J675" i="1"/>
  <c r="L673" i="1"/>
  <c r="K673" i="1"/>
  <c r="J673" i="1"/>
  <c r="L672" i="1"/>
  <c r="K672" i="1"/>
  <c r="J672" i="1"/>
  <c r="L671" i="1"/>
  <c r="K671" i="1"/>
  <c r="J671" i="1"/>
  <c r="L670" i="1"/>
  <c r="K670" i="1"/>
  <c r="J670" i="1"/>
  <c r="L669" i="1"/>
  <c r="K669" i="1"/>
  <c r="J669" i="1"/>
  <c r="L668" i="1"/>
  <c r="K668" i="1"/>
  <c r="J668" i="1"/>
  <c r="L667" i="1"/>
  <c r="K667" i="1"/>
  <c r="J667" i="1"/>
  <c r="L666" i="1"/>
  <c r="K666" i="1"/>
  <c r="J666" i="1"/>
  <c r="L665" i="1"/>
  <c r="K665" i="1"/>
  <c r="J665" i="1"/>
  <c r="L660" i="1"/>
  <c r="K660" i="1"/>
  <c r="J660" i="1"/>
  <c r="L659" i="1"/>
  <c r="K659" i="1"/>
  <c r="J659" i="1"/>
  <c r="L658" i="1"/>
  <c r="K658" i="1"/>
  <c r="J658" i="1"/>
  <c r="L657" i="1"/>
  <c r="K657" i="1"/>
  <c r="J657" i="1"/>
  <c r="L656" i="1"/>
  <c r="K656" i="1"/>
  <c r="J656" i="1"/>
  <c r="L655" i="1"/>
  <c r="K655" i="1"/>
  <c r="J655" i="1"/>
  <c r="L654" i="1"/>
  <c r="K654" i="1"/>
  <c r="J654" i="1"/>
  <c r="L653" i="1"/>
  <c r="K653" i="1"/>
  <c r="J653" i="1"/>
  <c r="L652" i="1"/>
  <c r="K652" i="1"/>
  <c r="J652" i="1"/>
  <c r="L651" i="1"/>
  <c r="K651" i="1"/>
  <c r="J651" i="1"/>
  <c r="L650" i="1"/>
  <c r="K650" i="1"/>
  <c r="J650" i="1"/>
  <c r="L649" i="1"/>
  <c r="K649" i="1"/>
  <c r="J649" i="1"/>
  <c r="L648" i="1"/>
  <c r="K648" i="1"/>
  <c r="J648" i="1"/>
  <c r="L647" i="1"/>
  <c r="K647" i="1"/>
  <c r="J647" i="1"/>
  <c r="L646" i="1"/>
  <c r="K646" i="1"/>
  <c r="J646" i="1"/>
  <c r="L645" i="1"/>
  <c r="K645" i="1"/>
  <c r="J645" i="1"/>
  <c r="L644" i="1"/>
  <c r="K644" i="1"/>
  <c r="J644" i="1"/>
  <c r="L643" i="1"/>
  <c r="K643" i="1"/>
  <c r="J643" i="1"/>
  <c r="L642" i="1"/>
  <c r="K642" i="1"/>
  <c r="J642" i="1"/>
  <c r="L641" i="1"/>
  <c r="K641" i="1"/>
  <c r="J641" i="1"/>
  <c r="L640" i="1"/>
  <c r="K640" i="1"/>
  <c r="J640" i="1"/>
  <c r="L639" i="1"/>
  <c r="K639" i="1"/>
  <c r="J639" i="1"/>
  <c r="L637" i="1"/>
  <c r="K637" i="1"/>
  <c r="J637" i="1"/>
  <c r="L636" i="1"/>
  <c r="K636" i="1"/>
  <c r="J636" i="1"/>
  <c r="L635" i="1"/>
  <c r="K635" i="1"/>
  <c r="J635" i="1"/>
  <c r="L634" i="1"/>
  <c r="K634" i="1"/>
  <c r="J634" i="1"/>
  <c r="L633" i="1"/>
  <c r="K633" i="1"/>
  <c r="J633" i="1"/>
  <c r="L632" i="1"/>
  <c r="K632" i="1"/>
  <c r="J632" i="1"/>
  <c r="L627" i="1"/>
  <c r="K627" i="1"/>
  <c r="J627" i="1"/>
  <c r="L626" i="1"/>
  <c r="K626" i="1"/>
  <c r="J626" i="1"/>
  <c r="L625" i="1"/>
  <c r="K625" i="1"/>
  <c r="J625" i="1"/>
  <c r="L624" i="1"/>
  <c r="K624" i="1"/>
  <c r="J624" i="1"/>
  <c r="L623" i="1"/>
  <c r="K623" i="1"/>
  <c r="J623" i="1"/>
  <c r="L622" i="1"/>
  <c r="K622" i="1"/>
  <c r="J622" i="1"/>
  <c r="L621" i="1"/>
  <c r="K621" i="1"/>
  <c r="J621" i="1"/>
  <c r="L620" i="1"/>
  <c r="K620" i="1"/>
  <c r="J620" i="1"/>
  <c r="L615" i="1"/>
  <c r="K615" i="1"/>
  <c r="J615" i="1"/>
  <c r="L614" i="1"/>
  <c r="K614" i="1"/>
  <c r="J614" i="1"/>
  <c r="L613" i="1"/>
  <c r="K613" i="1"/>
  <c r="J613" i="1"/>
  <c r="L612" i="1"/>
  <c r="K612" i="1"/>
  <c r="J612" i="1"/>
  <c r="L611" i="1"/>
  <c r="K611" i="1"/>
  <c r="J611" i="1"/>
  <c r="L610" i="1"/>
  <c r="K610" i="1"/>
  <c r="J610" i="1"/>
  <c r="L609" i="1"/>
  <c r="K609" i="1"/>
  <c r="J609" i="1"/>
  <c r="L608" i="1"/>
  <c r="K608" i="1"/>
  <c r="J608" i="1"/>
  <c r="L607" i="1"/>
  <c r="K607" i="1"/>
  <c r="J607" i="1"/>
  <c r="L606" i="1"/>
  <c r="K606" i="1"/>
  <c r="J606" i="1"/>
  <c r="L605" i="1"/>
  <c r="K605" i="1"/>
  <c r="J605" i="1"/>
  <c r="L604" i="1"/>
  <c r="K604" i="1"/>
  <c r="J604" i="1"/>
  <c r="L603" i="1"/>
  <c r="K603" i="1"/>
  <c r="J603" i="1"/>
  <c r="L602" i="1"/>
  <c r="K602" i="1"/>
  <c r="J602" i="1"/>
  <c r="L601" i="1"/>
  <c r="K601" i="1"/>
  <c r="J601" i="1"/>
  <c r="L600" i="1"/>
  <c r="K600" i="1"/>
  <c r="J600" i="1"/>
  <c r="L599" i="1"/>
  <c r="K599" i="1"/>
  <c r="J599" i="1"/>
  <c r="L598" i="1"/>
  <c r="K598" i="1"/>
  <c r="J598" i="1"/>
  <c r="L597" i="1"/>
  <c r="K597" i="1"/>
  <c r="J597" i="1"/>
  <c r="L596" i="1"/>
  <c r="K596" i="1"/>
  <c r="J596" i="1"/>
  <c r="L595" i="1"/>
  <c r="K595" i="1"/>
  <c r="J595" i="1"/>
  <c r="L594" i="1"/>
  <c r="K594" i="1"/>
  <c r="J594" i="1"/>
  <c r="L591" i="1"/>
  <c r="K591" i="1"/>
  <c r="J591" i="1"/>
  <c r="L590" i="1"/>
  <c r="K590" i="1"/>
  <c r="J590" i="1"/>
  <c r="L589" i="1"/>
  <c r="K589" i="1"/>
  <c r="J589" i="1"/>
  <c r="L588" i="1"/>
  <c r="K588" i="1"/>
  <c r="J588" i="1"/>
  <c r="L587" i="1"/>
  <c r="K587" i="1"/>
  <c r="J587" i="1"/>
  <c r="L586" i="1"/>
  <c r="K586" i="1"/>
  <c r="J586" i="1"/>
  <c r="L584" i="1"/>
  <c r="K584" i="1"/>
  <c r="J584" i="1"/>
  <c r="L583" i="1"/>
  <c r="K583" i="1"/>
  <c r="J583" i="1"/>
  <c r="L582" i="1"/>
  <c r="K582" i="1"/>
  <c r="J582" i="1"/>
  <c r="L581" i="1"/>
  <c r="K581" i="1"/>
  <c r="J581" i="1"/>
  <c r="L580" i="1"/>
  <c r="K580" i="1"/>
  <c r="J580" i="1"/>
  <c r="L579" i="1"/>
  <c r="K579" i="1"/>
  <c r="J579" i="1"/>
  <c r="L578" i="1"/>
  <c r="K578" i="1"/>
  <c r="J578" i="1"/>
  <c r="L577" i="1"/>
  <c r="K577" i="1"/>
  <c r="J577" i="1"/>
  <c r="L576" i="1"/>
  <c r="K576" i="1"/>
  <c r="J576" i="1"/>
  <c r="L575" i="1"/>
  <c r="K575" i="1"/>
  <c r="J575" i="1"/>
  <c r="L569" i="1"/>
  <c r="K569" i="1"/>
  <c r="J569" i="1"/>
  <c r="L566" i="1"/>
  <c r="K566" i="1"/>
  <c r="J566" i="1"/>
  <c r="L564" i="1"/>
  <c r="K564" i="1"/>
  <c r="J564" i="1"/>
  <c r="L563" i="1"/>
  <c r="K563" i="1"/>
  <c r="J563" i="1"/>
  <c r="L562" i="1"/>
  <c r="K562" i="1"/>
  <c r="J562" i="1"/>
  <c r="L561" i="1"/>
  <c r="K561" i="1"/>
  <c r="J561" i="1"/>
  <c r="L560" i="1"/>
  <c r="K560" i="1"/>
  <c r="J560" i="1"/>
  <c r="L559" i="1"/>
  <c r="K559" i="1"/>
  <c r="J559" i="1"/>
  <c r="L558" i="1"/>
  <c r="K558" i="1"/>
  <c r="J558" i="1"/>
  <c r="L557" i="1"/>
  <c r="K557" i="1"/>
  <c r="J557" i="1"/>
  <c r="L556" i="1"/>
  <c r="K556" i="1"/>
  <c r="J556" i="1"/>
  <c r="L555" i="1"/>
  <c r="K555" i="1"/>
  <c r="J555" i="1"/>
  <c r="L554" i="1"/>
  <c r="K554" i="1"/>
  <c r="J554" i="1"/>
  <c r="L553" i="1"/>
  <c r="K553" i="1"/>
  <c r="J553" i="1"/>
  <c r="L552" i="1"/>
  <c r="K552" i="1"/>
  <c r="J552" i="1"/>
  <c r="L551" i="1"/>
  <c r="K551" i="1"/>
  <c r="J551" i="1"/>
  <c r="L550" i="1"/>
  <c r="K550" i="1"/>
  <c r="J550" i="1"/>
  <c r="L548" i="1"/>
  <c r="K548" i="1"/>
  <c r="J548" i="1"/>
  <c r="L546" i="1"/>
  <c r="K546" i="1"/>
  <c r="J546" i="1"/>
  <c r="L543" i="1"/>
  <c r="K543" i="1"/>
  <c r="J543" i="1"/>
  <c r="L542" i="1"/>
  <c r="K542" i="1"/>
  <c r="J542" i="1"/>
  <c r="L541" i="1"/>
  <c r="K541" i="1"/>
  <c r="J541" i="1"/>
  <c r="L539" i="1"/>
  <c r="K539" i="1"/>
  <c r="J539" i="1"/>
  <c r="L537" i="1"/>
  <c r="K537" i="1"/>
  <c r="J537" i="1"/>
  <c r="L536" i="1"/>
  <c r="K536" i="1"/>
  <c r="J536" i="1"/>
  <c r="L535" i="1"/>
  <c r="K535" i="1"/>
  <c r="J535" i="1"/>
  <c r="L534" i="1"/>
  <c r="K534" i="1"/>
  <c r="J534" i="1"/>
  <c r="L533" i="1"/>
  <c r="K533" i="1"/>
  <c r="J533" i="1"/>
  <c r="L532" i="1"/>
  <c r="K532" i="1"/>
  <c r="J532" i="1"/>
  <c r="L531" i="1"/>
  <c r="K531" i="1"/>
  <c r="J531" i="1"/>
  <c r="L530" i="1"/>
  <c r="K530" i="1"/>
  <c r="J530" i="1"/>
  <c r="L525" i="1"/>
  <c r="K525" i="1"/>
  <c r="J525" i="1"/>
  <c r="L524" i="1"/>
  <c r="K524" i="1"/>
  <c r="J524" i="1"/>
  <c r="L523" i="1"/>
  <c r="K523" i="1"/>
  <c r="J523" i="1"/>
  <c r="L522" i="1"/>
  <c r="K522" i="1"/>
  <c r="J522" i="1"/>
  <c r="L521" i="1"/>
  <c r="K521" i="1"/>
  <c r="J521" i="1"/>
  <c r="L518" i="1"/>
  <c r="K518" i="1"/>
  <c r="J518" i="1"/>
  <c r="L513" i="1"/>
  <c r="K513" i="1"/>
  <c r="J513" i="1"/>
  <c r="L512" i="1"/>
  <c r="K512" i="1"/>
  <c r="J512" i="1"/>
  <c r="L511" i="1"/>
  <c r="K511" i="1"/>
  <c r="J511" i="1"/>
  <c r="L510" i="1"/>
  <c r="K510" i="1"/>
  <c r="J510" i="1"/>
  <c r="L507" i="1"/>
  <c r="K507" i="1"/>
  <c r="J507" i="1"/>
  <c r="L503" i="1"/>
  <c r="K503" i="1"/>
  <c r="J503" i="1"/>
  <c r="L502" i="1"/>
  <c r="K502" i="1"/>
  <c r="J502" i="1"/>
  <c r="L501" i="1"/>
  <c r="K501" i="1"/>
  <c r="J501" i="1"/>
  <c r="L500" i="1"/>
  <c r="K500" i="1"/>
  <c r="J500" i="1"/>
  <c r="L499" i="1"/>
  <c r="K499" i="1"/>
  <c r="J499" i="1"/>
  <c r="L498" i="1"/>
  <c r="K498" i="1"/>
  <c r="J498" i="1"/>
  <c r="L497" i="1"/>
  <c r="K497" i="1"/>
  <c r="J497" i="1"/>
  <c r="L496" i="1"/>
  <c r="K496" i="1"/>
  <c r="J496" i="1"/>
  <c r="L494" i="1"/>
  <c r="K494" i="1"/>
  <c r="J494" i="1"/>
  <c r="L493" i="1"/>
  <c r="K493" i="1"/>
  <c r="J493" i="1"/>
  <c r="L492" i="1"/>
  <c r="K492" i="1"/>
  <c r="J492" i="1"/>
  <c r="L491" i="1"/>
  <c r="K491" i="1"/>
  <c r="J491" i="1"/>
  <c r="L490" i="1"/>
  <c r="K490" i="1"/>
  <c r="J490" i="1"/>
  <c r="L489" i="1"/>
  <c r="K489" i="1"/>
  <c r="J489" i="1"/>
  <c r="L488" i="1"/>
  <c r="K488" i="1"/>
  <c r="J488" i="1"/>
  <c r="L487" i="1"/>
  <c r="K487" i="1"/>
  <c r="J487" i="1"/>
  <c r="L486" i="1"/>
  <c r="K486" i="1"/>
  <c r="J486" i="1"/>
  <c r="L485" i="1"/>
  <c r="K485" i="1"/>
  <c r="J485" i="1"/>
  <c r="L480" i="1"/>
  <c r="K480" i="1"/>
  <c r="J480" i="1"/>
  <c r="L479" i="1"/>
  <c r="K479" i="1"/>
  <c r="J479" i="1"/>
  <c r="L478" i="1"/>
  <c r="K478" i="1"/>
  <c r="J478" i="1"/>
  <c r="L477" i="1"/>
  <c r="K477" i="1"/>
  <c r="J477" i="1"/>
  <c r="L476" i="1"/>
  <c r="K476" i="1"/>
  <c r="J476" i="1"/>
  <c r="L475" i="1"/>
  <c r="K475" i="1"/>
  <c r="J475" i="1"/>
  <c r="L474" i="1"/>
  <c r="K474" i="1"/>
  <c r="J474" i="1"/>
  <c r="L473" i="1"/>
  <c r="K473" i="1"/>
  <c r="J473" i="1"/>
  <c r="L472" i="1"/>
  <c r="K472" i="1"/>
  <c r="J472" i="1"/>
  <c r="L471" i="1"/>
  <c r="K471" i="1"/>
  <c r="J471" i="1"/>
  <c r="L470" i="1"/>
  <c r="K470" i="1"/>
  <c r="J470" i="1"/>
  <c r="L469" i="1"/>
  <c r="K469" i="1"/>
  <c r="J469" i="1"/>
  <c r="L468" i="1"/>
  <c r="K468" i="1"/>
  <c r="J468" i="1"/>
  <c r="L467" i="1"/>
  <c r="K467" i="1"/>
  <c r="J467" i="1"/>
  <c r="L466" i="1"/>
  <c r="K466" i="1"/>
  <c r="J466" i="1"/>
  <c r="L465" i="1"/>
  <c r="K465" i="1"/>
  <c r="J465" i="1"/>
  <c r="L464" i="1"/>
  <c r="K464" i="1"/>
  <c r="J464" i="1"/>
  <c r="L463" i="1"/>
  <c r="K463" i="1"/>
  <c r="J463" i="1"/>
  <c r="L462" i="1"/>
  <c r="K462" i="1"/>
  <c r="J462" i="1"/>
  <c r="L461" i="1"/>
  <c r="K461" i="1"/>
  <c r="J461" i="1"/>
  <c r="L460" i="1"/>
  <c r="K460" i="1"/>
  <c r="J460" i="1"/>
  <c r="L459" i="1"/>
  <c r="K459" i="1"/>
  <c r="J459" i="1"/>
  <c r="L458" i="1"/>
  <c r="K458" i="1"/>
  <c r="J458" i="1"/>
  <c r="L457" i="1"/>
  <c r="K457" i="1"/>
  <c r="J457" i="1"/>
  <c r="L456" i="1"/>
  <c r="K456" i="1"/>
  <c r="J456" i="1"/>
  <c r="L454" i="1"/>
  <c r="K454" i="1"/>
  <c r="J454" i="1"/>
  <c r="L453" i="1"/>
  <c r="K453" i="1"/>
  <c r="J453" i="1"/>
  <c r="L451" i="1"/>
  <c r="K451" i="1"/>
  <c r="J451" i="1"/>
  <c r="L449" i="1"/>
  <c r="K449" i="1"/>
  <c r="J449" i="1"/>
  <c r="L448" i="1"/>
  <c r="K448" i="1"/>
  <c r="J448" i="1"/>
  <c r="L447" i="1"/>
  <c r="K447" i="1"/>
  <c r="J447" i="1"/>
  <c r="L446" i="1"/>
  <c r="K446" i="1"/>
  <c r="J446" i="1"/>
  <c r="L445" i="1"/>
  <c r="K445" i="1"/>
  <c r="J445" i="1"/>
  <c r="L444" i="1"/>
  <c r="K444" i="1"/>
  <c r="J444" i="1"/>
  <c r="L443" i="1"/>
  <c r="K443" i="1"/>
  <c r="J443" i="1"/>
  <c r="L442" i="1"/>
  <c r="K442" i="1"/>
  <c r="J442" i="1"/>
  <c r="L441" i="1"/>
  <c r="K441" i="1"/>
  <c r="J441" i="1"/>
  <c r="L440" i="1"/>
  <c r="K440" i="1"/>
  <c r="J440" i="1"/>
  <c r="L435" i="1"/>
  <c r="K435" i="1"/>
  <c r="J435" i="1"/>
  <c r="L434" i="1"/>
  <c r="K434" i="1"/>
  <c r="J434" i="1"/>
  <c r="L433" i="1"/>
  <c r="K433" i="1"/>
  <c r="J433" i="1"/>
  <c r="L432" i="1"/>
  <c r="K432" i="1"/>
  <c r="J432" i="1"/>
  <c r="L431" i="1"/>
  <c r="K431" i="1"/>
  <c r="J431" i="1"/>
  <c r="L430" i="1"/>
  <c r="K430" i="1"/>
  <c r="J430" i="1"/>
  <c r="L429" i="1"/>
  <c r="K429" i="1"/>
  <c r="J429" i="1"/>
  <c r="L428" i="1"/>
  <c r="K428" i="1"/>
  <c r="J428" i="1"/>
  <c r="L427" i="1"/>
  <c r="K427" i="1"/>
  <c r="J427" i="1"/>
  <c r="L426" i="1"/>
  <c r="K426" i="1"/>
  <c r="J426" i="1"/>
  <c r="L425" i="1"/>
  <c r="K425" i="1"/>
  <c r="J425" i="1"/>
  <c r="L424" i="1"/>
  <c r="K424" i="1"/>
  <c r="J424" i="1"/>
  <c r="L423" i="1"/>
  <c r="K423" i="1"/>
  <c r="J423" i="1"/>
  <c r="L422" i="1"/>
  <c r="K422" i="1"/>
  <c r="J422" i="1"/>
  <c r="L421" i="1"/>
  <c r="K421" i="1"/>
  <c r="J421" i="1"/>
  <c r="L420" i="1"/>
  <c r="K420" i="1"/>
  <c r="J420" i="1"/>
  <c r="L418" i="1"/>
  <c r="K418" i="1"/>
  <c r="J418" i="1"/>
  <c r="L417" i="1"/>
  <c r="K417" i="1"/>
  <c r="J417" i="1"/>
  <c r="L405" i="1"/>
  <c r="K405" i="1"/>
  <c r="J405" i="1"/>
  <c r="L404" i="1"/>
  <c r="K404" i="1"/>
  <c r="J404" i="1"/>
  <c r="L403" i="1"/>
  <c r="K403" i="1"/>
  <c r="J403" i="1"/>
  <c r="L402" i="1"/>
  <c r="K402" i="1"/>
  <c r="J402" i="1"/>
  <c r="L401" i="1"/>
  <c r="K401" i="1"/>
  <c r="J401" i="1"/>
  <c r="L400" i="1"/>
  <c r="K400" i="1"/>
  <c r="J400" i="1"/>
  <c r="L399" i="1"/>
  <c r="K399" i="1"/>
  <c r="J399" i="1"/>
  <c r="L398" i="1"/>
  <c r="K398" i="1"/>
  <c r="J398" i="1"/>
  <c r="L397" i="1"/>
  <c r="K397" i="1"/>
  <c r="J397" i="1"/>
  <c r="L396" i="1"/>
  <c r="K396" i="1"/>
  <c r="J396" i="1"/>
  <c r="L395" i="1"/>
  <c r="K395" i="1"/>
  <c r="J395" i="1"/>
  <c r="L390" i="1"/>
  <c r="K390" i="1"/>
  <c r="J390" i="1"/>
  <c r="L389" i="1"/>
  <c r="K389" i="1"/>
  <c r="J389" i="1"/>
  <c r="L388" i="1"/>
  <c r="K388" i="1"/>
  <c r="J388" i="1"/>
  <c r="L387" i="1"/>
  <c r="K387" i="1"/>
  <c r="J387" i="1"/>
  <c r="L386" i="1"/>
  <c r="K386" i="1"/>
  <c r="J386" i="1"/>
  <c r="L385" i="1"/>
  <c r="K385" i="1"/>
  <c r="J385" i="1"/>
  <c r="L384" i="1"/>
  <c r="K384" i="1"/>
  <c r="J384" i="1"/>
  <c r="L383" i="1"/>
  <c r="K383" i="1"/>
  <c r="J383" i="1"/>
  <c r="L382" i="1"/>
  <c r="K382" i="1"/>
  <c r="J382" i="1"/>
  <c r="L381" i="1"/>
  <c r="K381" i="1"/>
  <c r="J381" i="1"/>
  <c r="L380" i="1"/>
  <c r="K380" i="1"/>
  <c r="J380" i="1"/>
  <c r="L379" i="1"/>
  <c r="K379" i="1"/>
  <c r="J379" i="1"/>
  <c r="L378" i="1"/>
  <c r="K378" i="1"/>
  <c r="J378" i="1"/>
  <c r="L377" i="1"/>
  <c r="K377" i="1"/>
  <c r="J377" i="1"/>
  <c r="L376" i="1"/>
  <c r="K376" i="1"/>
  <c r="J376" i="1"/>
  <c r="L375" i="1"/>
  <c r="K375" i="1"/>
  <c r="J375" i="1"/>
  <c r="L373" i="1"/>
  <c r="K373" i="1"/>
  <c r="J373" i="1"/>
  <c r="P369" i="1" s="1"/>
  <c r="S369" i="1" s="1"/>
  <c r="L372" i="1"/>
  <c r="K372" i="1"/>
  <c r="J372" i="1"/>
  <c r="L371" i="1"/>
  <c r="K371" i="1"/>
  <c r="J371" i="1"/>
  <c r="L370" i="1"/>
  <c r="K370" i="1"/>
  <c r="J370" i="1"/>
  <c r="L369" i="1"/>
  <c r="K369" i="1"/>
  <c r="J369" i="1"/>
  <c r="L361" i="1"/>
  <c r="K361" i="1"/>
  <c r="J361" i="1"/>
  <c r="L360" i="1"/>
  <c r="K360" i="1"/>
  <c r="J360" i="1"/>
  <c r="L359" i="1"/>
  <c r="K359" i="1"/>
  <c r="J359" i="1"/>
  <c r="L358" i="1"/>
  <c r="K358" i="1"/>
  <c r="J358" i="1"/>
  <c r="L357" i="1"/>
  <c r="K357" i="1"/>
  <c r="J357" i="1"/>
  <c r="L356" i="1"/>
  <c r="K356" i="1"/>
  <c r="J356" i="1"/>
  <c r="L355" i="1"/>
  <c r="K355" i="1"/>
  <c r="J355" i="1"/>
  <c r="L354" i="1"/>
  <c r="K354" i="1"/>
  <c r="J354" i="1"/>
  <c r="L353" i="1"/>
  <c r="K353" i="1"/>
  <c r="J353" i="1"/>
  <c r="L352" i="1"/>
  <c r="K352" i="1"/>
  <c r="J352" i="1"/>
  <c r="L351" i="1"/>
  <c r="K351" i="1"/>
  <c r="J351" i="1"/>
  <c r="L350" i="1"/>
  <c r="K350" i="1"/>
  <c r="J350" i="1"/>
  <c r="L345" i="1"/>
  <c r="K345" i="1"/>
  <c r="J345" i="1"/>
  <c r="L344" i="1"/>
  <c r="K344" i="1"/>
  <c r="J344" i="1"/>
  <c r="L343" i="1"/>
  <c r="K343" i="1"/>
  <c r="J343" i="1"/>
  <c r="L342" i="1"/>
  <c r="K342" i="1"/>
  <c r="J342" i="1"/>
  <c r="L341" i="1"/>
  <c r="K341" i="1"/>
  <c r="J341" i="1"/>
  <c r="L340" i="1"/>
  <c r="K340" i="1"/>
  <c r="J340" i="1"/>
  <c r="L339" i="1"/>
  <c r="K339" i="1"/>
  <c r="J339" i="1"/>
  <c r="L338" i="1"/>
  <c r="K338" i="1"/>
  <c r="J338" i="1"/>
  <c r="L337" i="1"/>
  <c r="K337" i="1"/>
  <c r="J337" i="1"/>
  <c r="L336" i="1"/>
  <c r="K336" i="1"/>
  <c r="J336" i="1"/>
  <c r="L335" i="1"/>
  <c r="K335" i="1"/>
  <c r="J335" i="1"/>
  <c r="L334" i="1"/>
  <c r="K334" i="1"/>
  <c r="J334" i="1"/>
  <c r="L333" i="1"/>
  <c r="K333" i="1"/>
  <c r="J333" i="1"/>
  <c r="L332" i="1"/>
  <c r="K332" i="1"/>
  <c r="J332" i="1"/>
  <c r="L331" i="1"/>
  <c r="K331" i="1"/>
  <c r="J331" i="1"/>
  <c r="L330" i="1"/>
  <c r="K330" i="1"/>
  <c r="J330" i="1"/>
  <c r="L329" i="1"/>
  <c r="K329" i="1"/>
  <c r="J329" i="1"/>
  <c r="L328" i="1"/>
  <c r="K328" i="1"/>
  <c r="J328" i="1"/>
  <c r="L327" i="1"/>
  <c r="K327" i="1"/>
  <c r="J327" i="1"/>
  <c r="L326" i="1"/>
  <c r="K326" i="1"/>
  <c r="J326" i="1"/>
  <c r="L325" i="1"/>
  <c r="K325" i="1"/>
  <c r="J325" i="1"/>
  <c r="L324" i="1"/>
  <c r="K324" i="1"/>
  <c r="J324" i="1"/>
  <c r="L322" i="1"/>
  <c r="K322" i="1"/>
  <c r="J322" i="1"/>
  <c r="L321" i="1"/>
  <c r="K321" i="1"/>
  <c r="J321" i="1"/>
  <c r="L320" i="1"/>
  <c r="K320" i="1"/>
  <c r="J320" i="1"/>
  <c r="L319" i="1"/>
  <c r="K319" i="1"/>
  <c r="J319" i="1"/>
  <c r="L317" i="1"/>
  <c r="K317" i="1"/>
  <c r="J317" i="1"/>
  <c r="L316" i="1"/>
  <c r="K316" i="1"/>
  <c r="J316" i="1"/>
  <c r="L312" i="1"/>
  <c r="K312" i="1"/>
  <c r="J312" i="1"/>
  <c r="L311" i="1"/>
  <c r="K311" i="1"/>
  <c r="J311" i="1"/>
  <c r="L310" i="1"/>
  <c r="K310" i="1"/>
  <c r="J310" i="1"/>
  <c r="L309" i="1"/>
  <c r="K309" i="1"/>
  <c r="J309" i="1"/>
  <c r="L308" i="1"/>
  <c r="K308" i="1"/>
  <c r="J308" i="1"/>
  <c r="L307" i="1"/>
  <c r="K307" i="1"/>
  <c r="J307" i="1"/>
  <c r="L306" i="1"/>
  <c r="K306" i="1"/>
  <c r="J306" i="1"/>
  <c r="L305" i="1"/>
  <c r="K305" i="1"/>
  <c r="J305" i="1"/>
  <c r="L299" i="1"/>
  <c r="K299" i="1"/>
  <c r="J299" i="1"/>
  <c r="L298" i="1"/>
  <c r="K298" i="1"/>
  <c r="J298" i="1"/>
  <c r="L297" i="1"/>
  <c r="K297" i="1"/>
  <c r="J297" i="1"/>
  <c r="L296" i="1"/>
  <c r="K296" i="1"/>
  <c r="J296" i="1"/>
  <c r="L295" i="1"/>
  <c r="K295" i="1"/>
  <c r="J295" i="1"/>
  <c r="L294" i="1"/>
  <c r="K294" i="1"/>
  <c r="J294" i="1"/>
  <c r="L293" i="1"/>
  <c r="K293" i="1"/>
  <c r="J293" i="1"/>
  <c r="L292" i="1"/>
  <c r="K292" i="1"/>
  <c r="J292" i="1"/>
  <c r="L291" i="1"/>
  <c r="K291" i="1"/>
  <c r="J291" i="1"/>
  <c r="L290" i="1"/>
  <c r="K290" i="1"/>
  <c r="J290" i="1"/>
  <c r="L289" i="1"/>
  <c r="K289" i="1"/>
  <c r="J289" i="1"/>
  <c r="L288" i="1"/>
  <c r="K288" i="1"/>
  <c r="J288" i="1"/>
  <c r="L287" i="1"/>
  <c r="K287" i="1"/>
  <c r="J287" i="1"/>
  <c r="L286" i="1"/>
  <c r="K286" i="1"/>
  <c r="J286" i="1"/>
  <c r="L285" i="1"/>
  <c r="K285" i="1"/>
  <c r="J285" i="1"/>
  <c r="L284" i="1"/>
  <c r="K284" i="1"/>
  <c r="J284" i="1"/>
  <c r="L283" i="1"/>
  <c r="K283" i="1"/>
  <c r="J283" i="1"/>
  <c r="L282" i="1"/>
  <c r="K282" i="1"/>
  <c r="J282" i="1"/>
  <c r="L281" i="1"/>
  <c r="K281" i="1"/>
  <c r="J281" i="1"/>
  <c r="L279" i="1"/>
  <c r="K279" i="1"/>
  <c r="J279" i="1"/>
  <c r="L278" i="1"/>
  <c r="K278" i="1"/>
  <c r="J278" i="1"/>
  <c r="L277" i="1"/>
  <c r="K277" i="1"/>
  <c r="J277" i="1"/>
  <c r="L276" i="1"/>
  <c r="K276" i="1"/>
  <c r="J276" i="1"/>
  <c r="L275" i="1"/>
  <c r="K275" i="1"/>
  <c r="J275" i="1"/>
  <c r="L273" i="1"/>
  <c r="K273" i="1"/>
  <c r="J273" i="1"/>
  <c r="L272" i="1"/>
  <c r="K272" i="1"/>
  <c r="J272" i="1"/>
  <c r="L271" i="1"/>
  <c r="K271" i="1"/>
  <c r="J271" i="1"/>
  <c r="L269" i="1"/>
  <c r="K269" i="1"/>
  <c r="J269" i="1"/>
  <c r="L268" i="1"/>
  <c r="K268" i="1"/>
  <c r="J268" i="1"/>
  <c r="L267" i="1"/>
  <c r="K267" i="1"/>
  <c r="J267" i="1"/>
  <c r="L266" i="1"/>
  <c r="K266" i="1"/>
  <c r="J266" i="1"/>
  <c r="L265" i="1"/>
  <c r="K265" i="1"/>
  <c r="J265" i="1"/>
  <c r="L264" i="1"/>
  <c r="K264" i="1"/>
  <c r="J264" i="1"/>
  <c r="L263" i="1"/>
  <c r="K263" i="1"/>
  <c r="J263" i="1"/>
  <c r="L262" i="1"/>
  <c r="K262" i="1"/>
  <c r="J262" i="1"/>
  <c r="L261" i="1"/>
  <c r="K261" i="1"/>
  <c r="J261" i="1"/>
  <c r="L260" i="1"/>
  <c r="K260" i="1"/>
  <c r="J260" i="1"/>
  <c r="L255" i="1"/>
  <c r="K255" i="1"/>
  <c r="J255" i="1"/>
  <c r="L254" i="1"/>
  <c r="K254" i="1"/>
  <c r="J254" i="1"/>
  <c r="L253" i="1"/>
  <c r="K253" i="1"/>
  <c r="J253" i="1"/>
  <c r="L252" i="1"/>
  <c r="K252" i="1"/>
  <c r="J252" i="1"/>
  <c r="L251" i="1"/>
  <c r="K251" i="1"/>
  <c r="J251" i="1"/>
  <c r="L250" i="1"/>
  <c r="K250" i="1"/>
  <c r="J250" i="1"/>
  <c r="L248" i="1"/>
  <c r="K248" i="1"/>
  <c r="J248" i="1"/>
  <c r="L247" i="1"/>
  <c r="K247" i="1"/>
  <c r="J247" i="1"/>
  <c r="L246" i="1"/>
  <c r="K246" i="1"/>
  <c r="J246" i="1"/>
  <c r="L245" i="1"/>
  <c r="K245" i="1"/>
  <c r="J245" i="1"/>
  <c r="L244" i="1"/>
  <c r="K244" i="1"/>
  <c r="J244" i="1"/>
  <c r="L243" i="1"/>
  <c r="K243" i="1"/>
  <c r="J243" i="1"/>
  <c r="L242" i="1"/>
  <c r="K242" i="1"/>
  <c r="J242" i="1"/>
  <c r="L241" i="1"/>
  <c r="K241" i="1"/>
  <c r="J241" i="1"/>
  <c r="L240" i="1"/>
  <c r="K240" i="1"/>
  <c r="J240" i="1"/>
  <c r="L239" i="1"/>
  <c r="K239" i="1"/>
  <c r="J239" i="1"/>
  <c r="L238" i="1"/>
  <c r="K238" i="1"/>
  <c r="J238" i="1"/>
  <c r="L237" i="1"/>
  <c r="K237" i="1"/>
  <c r="J237" i="1"/>
  <c r="L236" i="1"/>
  <c r="K236" i="1"/>
  <c r="J236" i="1"/>
  <c r="L235" i="1"/>
  <c r="K235" i="1"/>
  <c r="J235" i="1"/>
  <c r="L234" i="1"/>
  <c r="K234" i="1"/>
  <c r="J234" i="1"/>
  <c r="L233" i="1"/>
  <c r="K233" i="1"/>
  <c r="J233" i="1"/>
  <c r="L232" i="1"/>
  <c r="K232" i="1"/>
  <c r="J232" i="1"/>
  <c r="L230" i="1"/>
  <c r="K230" i="1"/>
  <c r="J230" i="1"/>
  <c r="L223" i="1"/>
  <c r="K223" i="1"/>
  <c r="J223" i="1"/>
  <c r="L222" i="1"/>
  <c r="K222" i="1"/>
  <c r="J222" i="1"/>
  <c r="L221" i="1"/>
  <c r="K221" i="1"/>
  <c r="J221" i="1"/>
  <c r="L220" i="1"/>
  <c r="K220" i="1"/>
  <c r="J220" i="1"/>
  <c r="L219" i="1"/>
  <c r="K219" i="1"/>
  <c r="J219" i="1"/>
  <c r="L218" i="1"/>
  <c r="K218" i="1"/>
  <c r="J218" i="1"/>
  <c r="L217" i="1"/>
  <c r="K217" i="1"/>
  <c r="J217" i="1"/>
  <c r="L216" i="1"/>
  <c r="K216" i="1"/>
  <c r="J216" i="1"/>
  <c r="L215" i="1"/>
  <c r="K215" i="1"/>
  <c r="J215" i="1"/>
  <c r="K210" i="1"/>
  <c r="J210" i="1"/>
  <c r="I210" i="1"/>
  <c r="L210" i="1" s="1"/>
  <c r="K209" i="1"/>
  <c r="J209" i="1"/>
  <c r="I209" i="1"/>
  <c r="L209" i="1" s="1"/>
  <c r="K208" i="1"/>
  <c r="J208" i="1"/>
  <c r="I208" i="1"/>
  <c r="L208" i="1" s="1"/>
  <c r="K207" i="1"/>
  <c r="J207" i="1"/>
  <c r="I207" i="1"/>
  <c r="L207" i="1" s="1"/>
  <c r="K206" i="1"/>
  <c r="J206" i="1"/>
  <c r="I206" i="1"/>
  <c r="L206" i="1" s="1"/>
  <c r="I205" i="1"/>
  <c r="K204" i="1"/>
  <c r="J204" i="1"/>
  <c r="I204" i="1"/>
  <c r="L204" i="1" s="1"/>
  <c r="K203" i="1"/>
  <c r="J203" i="1"/>
  <c r="I203" i="1"/>
  <c r="L203" i="1" s="1"/>
  <c r="K202" i="1"/>
  <c r="J202" i="1"/>
  <c r="I202" i="1"/>
  <c r="L202" i="1" s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K188" i="1"/>
  <c r="J188" i="1"/>
  <c r="I188" i="1"/>
  <c r="L188" i="1" s="1"/>
  <c r="I187" i="1"/>
  <c r="I186" i="1"/>
  <c r="I185" i="1"/>
  <c r="I184" i="1"/>
  <c r="I183" i="1"/>
  <c r="K182" i="1"/>
  <c r="J182" i="1"/>
  <c r="I182" i="1"/>
  <c r="L182" i="1" s="1"/>
  <c r="K181" i="1"/>
  <c r="J181" i="1"/>
  <c r="I181" i="1"/>
  <c r="L181" i="1" s="1"/>
  <c r="I180" i="1"/>
  <c r="K179" i="1"/>
  <c r="J179" i="1"/>
  <c r="I179" i="1"/>
  <c r="L179" i="1" s="1"/>
  <c r="K178" i="1"/>
  <c r="J178" i="1"/>
  <c r="I178" i="1"/>
  <c r="L178" i="1" s="1"/>
  <c r="K177" i="1"/>
  <c r="J177" i="1"/>
  <c r="I177" i="1"/>
  <c r="L177" i="1" s="1"/>
  <c r="K176" i="1"/>
  <c r="J176" i="1"/>
  <c r="I176" i="1"/>
  <c r="L176" i="1" s="1"/>
  <c r="K175" i="1"/>
  <c r="J175" i="1"/>
  <c r="I175" i="1"/>
  <c r="L175" i="1" s="1"/>
  <c r="K174" i="1"/>
  <c r="J174" i="1"/>
  <c r="I174" i="1"/>
  <c r="L174" i="1" s="1"/>
  <c r="K173" i="1"/>
  <c r="J173" i="1"/>
  <c r="I173" i="1"/>
  <c r="L173" i="1" s="1"/>
  <c r="K172" i="1"/>
  <c r="J172" i="1"/>
  <c r="I172" i="1"/>
  <c r="L172" i="1" s="1"/>
  <c r="K171" i="1"/>
  <c r="J171" i="1"/>
  <c r="I171" i="1"/>
  <c r="L171" i="1" s="1"/>
  <c r="K170" i="1"/>
  <c r="J170" i="1"/>
  <c r="I170" i="1"/>
  <c r="L170" i="1" s="1"/>
  <c r="J165" i="1"/>
  <c r="I165" i="1"/>
  <c r="L165" i="1" s="1"/>
  <c r="H165" i="1"/>
  <c r="K165" i="1" s="1"/>
  <c r="J164" i="1"/>
  <c r="I164" i="1"/>
  <c r="L164" i="1" s="1"/>
  <c r="H164" i="1"/>
  <c r="K164" i="1" s="1"/>
  <c r="J163" i="1"/>
  <c r="I163" i="1"/>
  <c r="L163" i="1" s="1"/>
  <c r="H163" i="1"/>
  <c r="K163" i="1" s="1"/>
  <c r="J162" i="1"/>
  <c r="I162" i="1"/>
  <c r="L162" i="1" s="1"/>
  <c r="H162" i="1"/>
  <c r="K162" i="1" s="1"/>
  <c r="J161" i="1"/>
  <c r="I161" i="1"/>
  <c r="L161" i="1" s="1"/>
  <c r="H161" i="1"/>
  <c r="K161" i="1" s="1"/>
  <c r="J160" i="1"/>
  <c r="I160" i="1"/>
  <c r="L160" i="1" s="1"/>
  <c r="H160" i="1"/>
  <c r="K160" i="1" s="1"/>
  <c r="J159" i="1"/>
  <c r="I159" i="1"/>
  <c r="L159" i="1" s="1"/>
  <c r="H159" i="1"/>
  <c r="K159" i="1" s="1"/>
  <c r="J158" i="1"/>
  <c r="I158" i="1"/>
  <c r="L158" i="1" s="1"/>
  <c r="H158" i="1"/>
  <c r="K158" i="1" s="1"/>
  <c r="J157" i="1"/>
  <c r="I157" i="1"/>
  <c r="L157" i="1" s="1"/>
  <c r="H157" i="1"/>
  <c r="K157" i="1" s="1"/>
  <c r="J156" i="1"/>
  <c r="I156" i="1"/>
  <c r="L156" i="1" s="1"/>
  <c r="H156" i="1"/>
  <c r="K156" i="1" s="1"/>
  <c r="J155" i="1"/>
  <c r="I155" i="1"/>
  <c r="L155" i="1" s="1"/>
  <c r="H155" i="1"/>
  <c r="K155" i="1" s="1"/>
  <c r="J154" i="1"/>
  <c r="I154" i="1"/>
  <c r="L154" i="1" s="1"/>
  <c r="H154" i="1"/>
  <c r="K154" i="1" s="1"/>
  <c r="J153" i="1"/>
  <c r="I153" i="1"/>
  <c r="L153" i="1" s="1"/>
  <c r="H153" i="1"/>
  <c r="K153" i="1" s="1"/>
  <c r="J152" i="1"/>
  <c r="I152" i="1"/>
  <c r="L152" i="1" s="1"/>
  <c r="H152" i="1"/>
  <c r="K152" i="1" s="1"/>
  <c r="J151" i="1"/>
  <c r="I151" i="1"/>
  <c r="L151" i="1" s="1"/>
  <c r="H151" i="1"/>
  <c r="K151" i="1" s="1"/>
  <c r="J150" i="1"/>
  <c r="I150" i="1"/>
  <c r="L150" i="1" s="1"/>
  <c r="H150" i="1"/>
  <c r="K150" i="1" s="1"/>
  <c r="J149" i="1"/>
  <c r="I149" i="1"/>
  <c r="L149" i="1" s="1"/>
  <c r="H149" i="1"/>
  <c r="K149" i="1" s="1"/>
  <c r="J148" i="1"/>
  <c r="I148" i="1"/>
  <c r="L148" i="1" s="1"/>
  <c r="H148" i="1"/>
  <c r="K148" i="1" s="1"/>
  <c r="J147" i="1"/>
  <c r="I147" i="1"/>
  <c r="L147" i="1" s="1"/>
  <c r="H147" i="1"/>
  <c r="K147" i="1" s="1"/>
  <c r="J146" i="1"/>
  <c r="I146" i="1"/>
  <c r="L146" i="1" s="1"/>
  <c r="H146" i="1"/>
  <c r="K146" i="1" s="1"/>
  <c r="J145" i="1"/>
  <c r="I145" i="1"/>
  <c r="L145" i="1" s="1"/>
  <c r="H145" i="1"/>
  <c r="K145" i="1" s="1"/>
  <c r="J144" i="1"/>
  <c r="I144" i="1"/>
  <c r="L144" i="1" s="1"/>
  <c r="H144" i="1"/>
  <c r="K144" i="1" s="1"/>
  <c r="J143" i="1"/>
  <c r="I143" i="1"/>
  <c r="L143" i="1" s="1"/>
  <c r="H143" i="1"/>
  <c r="K143" i="1" s="1"/>
  <c r="I142" i="1"/>
  <c r="H142" i="1"/>
  <c r="I141" i="1"/>
  <c r="H141" i="1"/>
  <c r="I140" i="1"/>
  <c r="H140" i="1"/>
  <c r="J139" i="1"/>
  <c r="I139" i="1"/>
  <c r="L139" i="1" s="1"/>
  <c r="H139" i="1"/>
  <c r="K139" i="1" s="1"/>
  <c r="I138" i="1"/>
  <c r="H138" i="1"/>
  <c r="J137" i="1"/>
  <c r="I137" i="1"/>
  <c r="L137" i="1" s="1"/>
  <c r="H137" i="1"/>
  <c r="K137" i="1" s="1"/>
  <c r="J136" i="1"/>
  <c r="I136" i="1"/>
  <c r="L136" i="1" s="1"/>
  <c r="H136" i="1"/>
  <c r="K136" i="1" s="1"/>
  <c r="I135" i="1"/>
  <c r="H135" i="1"/>
  <c r="J134" i="1"/>
  <c r="I134" i="1"/>
  <c r="L134" i="1" s="1"/>
  <c r="H134" i="1"/>
  <c r="K134" i="1" s="1"/>
  <c r="J133" i="1"/>
  <c r="I133" i="1"/>
  <c r="L133" i="1" s="1"/>
  <c r="H133" i="1"/>
  <c r="K133" i="1" s="1"/>
  <c r="J132" i="1"/>
  <c r="I132" i="1"/>
  <c r="L132" i="1" s="1"/>
  <c r="H132" i="1"/>
  <c r="K132" i="1" s="1"/>
  <c r="J131" i="1"/>
  <c r="I131" i="1"/>
  <c r="L131" i="1" s="1"/>
  <c r="H131" i="1"/>
  <c r="K131" i="1" s="1"/>
  <c r="J130" i="1"/>
  <c r="I130" i="1"/>
  <c r="L130" i="1" s="1"/>
  <c r="H130" i="1"/>
  <c r="K130" i="1" s="1"/>
  <c r="J129" i="1"/>
  <c r="I129" i="1"/>
  <c r="L129" i="1" s="1"/>
  <c r="H129" i="1"/>
  <c r="K129" i="1" s="1"/>
  <c r="J128" i="1"/>
  <c r="I128" i="1"/>
  <c r="L128" i="1" s="1"/>
  <c r="H128" i="1"/>
  <c r="K128" i="1" s="1"/>
  <c r="J127" i="1"/>
  <c r="I127" i="1"/>
  <c r="L127" i="1" s="1"/>
  <c r="H127" i="1"/>
  <c r="K127" i="1" s="1"/>
  <c r="J126" i="1"/>
  <c r="I126" i="1"/>
  <c r="L126" i="1" s="1"/>
  <c r="H126" i="1"/>
  <c r="K126" i="1" s="1"/>
  <c r="J125" i="1"/>
  <c r="I125" i="1"/>
  <c r="L125" i="1" s="1"/>
  <c r="H125" i="1"/>
  <c r="K125" i="1" s="1"/>
  <c r="L119" i="1"/>
  <c r="K119" i="1"/>
  <c r="J119" i="1"/>
  <c r="L118" i="1"/>
  <c r="K118" i="1"/>
  <c r="J118" i="1"/>
  <c r="L117" i="1"/>
  <c r="K117" i="1"/>
  <c r="J117" i="1"/>
  <c r="L116" i="1"/>
  <c r="K116" i="1"/>
  <c r="J116" i="1"/>
  <c r="L115" i="1"/>
  <c r="K115" i="1"/>
  <c r="J115" i="1"/>
  <c r="L114" i="1"/>
  <c r="K114" i="1"/>
  <c r="J114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7" i="1"/>
  <c r="K107" i="1"/>
  <c r="J107" i="1"/>
  <c r="L106" i="1"/>
  <c r="K106" i="1"/>
  <c r="J106" i="1"/>
  <c r="L97" i="1"/>
  <c r="K97" i="1"/>
  <c r="J97" i="1"/>
  <c r="L96" i="1"/>
  <c r="K96" i="1"/>
  <c r="J96" i="1"/>
  <c r="L94" i="1"/>
  <c r="K94" i="1"/>
  <c r="J94" i="1"/>
  <c r="L90" i="1"/>
  <c r="K90" i="1"/>
  <c r="J90" i="1"/>
  <c r="L89" i="1"/>
  <c r="K89" i="1"/>
  <c r="J89" i="1"/>
  <c r="L88" i="1"/>
  <c r="K88" i="1"/>
  <c r="J88" i="1"/>
  <c r="L87" i="1"/>
  <c r="K87" i="1"/>
  <c r="J87" i="1"/>
  <c r="L85" i="1"/>
  <c r="K85" i="1"/>
  <c r="J85" i="1"/>
  <c r="L84" i="1"/>
  <c r="K84" i="1"/>
  <c r="J84" i="1"/>
  <c r="L82" i="1"/>
  <c r="K82" i="1"/>
  <c r="J82" i="1"/>
  <c r="L81" i="1"/>
  <c r="K81" i="1"/>
  <c r="J81" i="1"/>
  <c r="L80" i="1"/>
  <c r="K80" i="1"/>
  <c r="J80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L74" i="1"/>
  <c r="K74" i="1"/>
  <c r="J74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8" i="1"/>
  <c r="K68" i="1"/>
  <c r="J68" i="1"/>
  <c r="L67" i="1"/>
  <c r="K67" i="1"/>
  <c r="J67" i="1"/>
  <c r="L66" i="1"/>
  <c r="K66" i="1"/>
  <c r="J66" i="1"/>
  <c r="L65" i="1"/>
  <c r="K65" i="1"/>
  <c r="J65" i="1"/>
  <c r="L63" i="1"/>
  <c r="K63" i="1"/>
  <c r="J63" i="1"/>
  <c r="L62" i="1"/>
  <c r="K62" i="1"/>
  <c r="J6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8" i="1"/>
  <c r="K8" i="1"/>
  <c r="J8" i="1"/>
  <c r="L6" i="1"/>
  <c r="K6" i="1"/>
  <c r="J6" i="1"/>
  <c r="L3" i="1"/>
  <c r="K3" i="1"/>
  <c r="J3" i="1"/>
  <c r="L2" i="1"/>
  <c r="K2" i="1"/>
  <c r="J2" i="1"/>
  <c r="P1117" i="1" l="1"/>
  <c r="S1117" i="1" s="1"/>
  <c r="Q1406" i="1"/>
  <c r="R870" i="1"/>
  <c r="P1406" i="1"/>
  <c r="P1507" i="1"/>
  <c r="S1507" i="1" s="1"/>
  <c r="P1689" i="1"/>
  <c r="P2149" i="1"/>
  <c r="S2149" i="1" s="1"/>
  <c r="P1106" i="1"/>
  <c r="R1318" i="1"/>
  <c r="U1318" i="1" s="1"/>
  <c r="R284" i="1"/>
  <c r="U284" i="1" s="1"/>
  <c r="P1308" i="1"/>
  <c r="S1308" i="1" s="1"/>
  <c r="P1710" i="1"/>
  <c r="S1710" i="1" s="1"/>
  <c r="P2155" i="1"/>
  <c r="S2155" i="1" s="1"/>
  <c r="R1140" i="1"/>
  <c r="U1140" i="1" s="1"/>
  <c r="R1150" i="1"/>
  <c r="U1150" i="1" s="1"/>
  <c r="Q1314" i="1"/>
  <c r="T1314" i="1" s="1"/>
  <c r="P1318" i="1"/>
  <c r="S1318" i="1" s="1"/>
  <c r="Q1372" i="1"/>
  <c r="T1372" i="1" s="1"/>
  <c r="Q308" i="1"/>
  <c r="T308" i="1" s="1"/>
  <c r="P937" i="1"/>
  <c r="S937" i="1" s="1"/>
  <c r="P1101" i="1"/>
  <c r="S1101" i="1" s="1"/>
  <c r="P243" i="1"/>
  <c r="S243" i="1" s="1"/>
  <c r="Q293" i="1"/>
  <c r="T293" i="1" s="1"/>
  <c r="Q631" i="1"/>
  <c r="P1141" i="1"/>
  <c r="S1141" i="1" s="1"/>
  <c r="R1143" i="1"/>
  <c r="U1143" i="1" s="1"/>
  <c r="P1637" i="1"/>
  <c r="S1637" i="1" s="1"/>
  <c r="P1648" i="1"/>
  <c r="S1648" i="1" s="1"/>
  <c r="P1664" i="1"/>
  <c r="P1793" i="1"/>
  <c r="S1793" i="1" s="1"/>
  <c r="R893" i="1"/>
  <c r="R65" i="1"/>
  <c r="U65" i="1" s="1"/>
  <c r="P275" i="1"/>
  <c r="S275" i="1" s="1"/>
  <c r="Q592" i="1"/>
  <c r="Q721" i="1"/>
  <c r="R921" i="1"/>
  <c r="U921" i="1" s="1"/>
  <c r="P1036" i="1"/>
  <c r="S1036" i="1" s="1"/>
  <c r="R1106" i="1"/>
  <c r="R1410" i="1"/>
  <c r="U1410" i="1" s="1"/>
  <c r="P2184" i="1"/>
  <c r="S2184" i="1" s="1"/>
  <c r="R2236" i="1"/>
  <c r="U2236" i="1" s="1"/>
  <c r="R630" i="1"/>
  <c r="R669" i="1"/>
  <c r="U669" i="1" s="1"/>
  <c r="P922" i="1"/>
  <c r="S922" i="1" s="1"/>
  <c r="Q1036" i="1"/>
  <c r="T1036" i="1" s="1"/>
  <c r="Q610" i="1"/>
  <c r="T610" i="1" s="1"/>
  <c r="P367" i="1"/>
  <c r="R369" i="1"/>
  <c r="U369" i="1" s="1"/>
  <c r="R397" i="1"/>
  <c r="U397" i="1" s="1"/>
  <c r="Q401" i="1"/>
  <c r="T401" i="1" s="1"/>
  <c r="R465" i="1"/>
  <c r="U465" i="1" s="1"/>
  <c r="R654" i="1"/>
  <c r="U654" i="1" s="1"/>
  <c r="Q848" i="1"/>
  <c r="Q486" i="1"/>
  <c r="T486" i="1" s="1"/>
  <c r="R1096" i="1"/>
  <c r="U1096" i="1" s="1"/>
  <c r="Q1098" i="1"/>
  <c r="T1098" i="1" s="1"/>
  <c r="P1307" i="1"/>
  <c r="S1307" i="1" s="1"/>
  <c r="P1958" i="1"/>
  <c r="S1958" i="1" s="1"/>
  <c r="Q1028" i="1"/>
  <c r="T1028" i="1" s="1"/>
  <c r="R1033" i="1"/>
  <c r="U1033" i="1" s="1"/>
  <c r="R1042" i="1"/>
  <c r="U1042" i="1" s="1"/>
  <c r="R1100" i="1"/>
  <c r="U1100" i="1" s="1"/>
  <c r="P1104" i="1"/>
  <c r="S1104" i="1" s="1"/>
  <c r="Q1123" i="1"/>
  <c r="T1123" i="1" s="1"/>
  <c r="R34" i="1"/>
  <c r="U34" i="1" s="1"/>
  <c r="Q37" i="1"/>
  <c r="T37" i="1" s="1"/>
  <c r="R78" i="1"/>
  <c r="U78" i="1" s="1"/>
  <c r="P108" i="1"/>
  <c r="P178" i="1"/>
  <c r="S178" i="1" s="1"/>
  <c r="P401" i="1"/>
  <c r="S401" i="1" s="1"/>
  <c r="R454" i="1"/>
  <c r="U454" i="1" s="1"/>
  <c r="Q472" i="1"/>
  <c r="T472" i="1" s="1"/>
  <c r="R490" i="1"/>
  <c r="U490" i="1" s="1"/>
  <c r="R499" i="1"/>
  <c r="U499" i="1" s="1"/>
  <c r="R530" i="1"/>
  <c r="U530" i="1" s="1"/>
  <c r="Q533" i="1"/>
  <c r="T533" i="1" s="1"/>
  <c r="P608" i="1"/>
  <c r="S608" i="1" s="1"/>
  <c r="R610" i="1"/>
  <c r="U610" i="1" s="1"/>
  <c r="R623" i="1"/>
  <c r="U623" i="1" s="1"/>
  <c r="P815" i="1"/>
  <c r="S815" i="1" s="1"/>
  <c r="R817" i="1"/>
  <c r="U817" i="1" s="1"/>
  <c r="P175" i="1"/>
  <c r="S175" i="1" s="1"/>
  <c r="R401" i="1"/>
  <c r="U401" i="1" s="1"/>
  <c r="R946" i="1"/>
  <c r="U946" i="1" s="1"/>
  <c r="Q77" i="1"/>
  <c r="T77" i="1" s="1"/>
  <c r="R714" i="1"/>
  <c r="U714" i="1" s="1"/>
  <c r="Q66" i="1"/>
  <c r="T66" i="1" s="1"/>
  <c r="Q714" i="1"/>
  <c r="T714" i="1" s="1"/>
  <c r="Q802" i="1"/>
  <c r="T802" i="1" s="1"/>
  <c r="P806" i="1"/>
  <c r="S806" i="1" s="1"/>
  <c r="P917" i="1"/>
  <c r="S917" i="1" s="1"/>
  <c r="Q1165" i="1"/>
  <c r="T1165" i="1" s="1"/>
  <c r="R1273" i="1"/>
  <c r="U1273" i="1" s="1"/>
  <c r="P2147" i="1"/>
  <c r="S2147" i="1" s="1"/>
  <c r="R1280" i="1"/>
  <c r="U1280" i="1" s="1"/>
  <c r="Q241" i="1"/>
  <c r="T241" i="1" s="1"/>
  <c r="R293" i="1"/>
  <c r="U293" i="1" s="1"/>
  <c r="R769" i="1"/>
  <c r="U769" i="1" s="1"/>
  <c r="Q772" i="1"/>
  <c r="T772" i="1" s="1"/>
  <c r="P802" i="1"/>
  <c r="S802" i="1" s="1"/>
  <c r="Q863" i="1"/>
  <c r="T863" i="1" s="1"/>
  <c r="P1386" i="1"/>
  <c r="S1386" i="1" s="1"/>
  <c r="Q1400" i="1"/>
  <c r="R1458" i="1"/>
  <c r="U1458" i="1" s="1"/>
  <c r="P2103" i="1"/>
  <c r="S2103" i="1" s="1"/>
  <c r="P2241" i="1"/>
  <c r="S2241" i="1" s="1"/>
  <c r="P85" i="1"/>
  <c r="S85" i="1" s="1"/>
  <c r="P106" i="1"/>
  <c r="S106" i="1" s="1"/>
  <c r="P355" i="1"/>
  <c r="S355" i="1" s="1"/>
  <c r="P804" i="1"/>
  <c r="S804" i="1" s="1"/>
  <c r="R68" i="1"/>
  <c r="U68" i="1" s="1"/>
  <c r="R286" i="1"/>
  <c r="U286" i="1" s="1"/>
  <c r="R631" i="1"/>
  <c r="Q724" i="1"/>
  <c r="T724" i="1" s="1"/>
  <c r="Q733" i="1"/>
  <c r="T733" i="1" s="1"/>
  <c r="P829" i="1"/>
  <c r="S829" i="1" s="1"/>
  <c r="P914" i="1"/>
  <c r="S914" i="1" s="1"/>
  <c r="R1161" i="1"/>
  <c r="U1161" i="1" s="1"/>
  <c r="R1186" i="1"/>
  <c r="U1186" i="1" s="1"/>
  <c r="R1240" i="1"/>
  <c r="U1240" i="1" s="1"/>
  <c r="Q1267" i="1"/>
  <c r="R1281" i="1"/>
  <c r="U1281" i="1" s="1"/>
  <c r="R2232" i="1"/>
  <c r="U2232" i="1" s="1"/>
  <c r="R77" i="1"/>
  <c r="U77" i="1" s="1"/>
  <c r="Q1071" i="1"/>
  <c r="R283" i="1"/>
  <c r="U283" i="1" s="1"/>
  <c r="P585" i="1"/>
  <c r="P1993" i="1"/>
  <c r="S1993" i="1" s="1"/>
  <c r="Q352" i="1"/>
  <c r="T352" i="1" s="1"/>
  <c r="P160" i="1"/>
  <c r="S160" i="1" s="1"/>
  <c r="Q461" i="1"/>
  <c r="T461" i="1" s="1"/>
  <c r="P465" i="1"/>
  <c r="S465" i="1" s="1"/>
  <c r="R509" i="1"/>
  <c r="P547" i="1"/>
  <c r="P579" i="1"/>
  <c r="S579" i="1" s="1"/>
  <c r="R579" i="1"/>
  <c r="U579" i="1" s="1"/>
  <c r="Q585" i="1"/>
  <c r="R920" i="1"/>
  <c r="U920" i="1" s="1"/>
  <c r="P1355" i="1"/>
  <c r="P1365" i="1"/>
  <c r="S1365" i="1" s="1"/>
  <c r="R1367" i="1"/>
  <c r="P1928" i="1"/>
  <c r="S1928" i="1" s="1"/>
  <c r="P1945" i="1"/>
  <c r="S1945" i="1" s="1"/>
  <c r="R547" i="1"/>
  <c r="P553" i="1"/>
  <c r="S553" i="1" s="1"/>
  <c r="P877" i="1"/>
  <c r="S877" i="1" s="1"/>
  <c r="R926" i="1"/>
  <c r="U926" i="1" s="1"/>
  <c r="P1733" i="1"/>
  <c r="S1733" i="1" s="1"/>
  <c r="P1911" i="1"/>
  <c r="S1911" i="1" s="1"/>
  <c r="R175" i="1"/>
  <c r="U175" i="1" s="1"/>
  <c r="Q379" i="1"/>
  <c r="T379" i="1" s="1"/>
  <c r="Q142" i="1"/>
  <c r="P174" i="1"/>
  <c r="S174" i="1" s="1"/>
  <c r="Q289" i="1"/>
  <c r="T289" i="1" s="1"/>
  <c r="P305" i="1"/>
  <c r="S305" i="1" s="1"/>
  <c r="P667" i="1"/>
  <c r="S667" i="1" s="1"/>
  <c r="P727" i="1"/>
  <c r="S727" i="1" s="1"/>
  <c r="Q731" i="1"/>
  <c r="T731" i="1" s="1"/>
  <c r="R762" i="1"/>
  <c r="U762" i="1" s="1"/>
  <c r="R903" i="1"/>
  <c r="Q1031" i="1"/>
  <c r="T1031" i="1" s="1"/>
  <c r="P1240" i="1"/>
  <c r="S1240" i="1" s="1"/>
  <c r="R1241" i="1"/>
  <c r="P1316" i="1"/>
  <c r="S1316" i="1" s="1"/>
  <c r="P1968" i="1"/>
  <c r="S1968" i="1" s="1"/>
  <c r="P2191" i="1"/>
  <c r="S2191" i="1" s="1"/>
  <c r="R384" i="1"/>
  <c r="U384" i="1" s="1"/>
  <c r="R142" i="1"/>
  <c r="Q148" i="1"/>
  <c r="T148" i="1" s="1"/>
  <c r="R152" i="1"/>
  <c r="U152" i="1" s="1"/>
  <c r="R244" i="1"/>
  <c r="U244" i="1" s="1"/>
  <c r="R275" i="1"/>
  <c r="U275" i="1" s="1"/>
  <c r="R328" i="1"/>
  <c r="U328" i="1" s="1"/>
  <c r="R377" i="1"/>
  <c r="U377" i="1" s="1"/>
  <c r="P440" i="1"/>
  <c r="S440" i="1" s="1"/>
  <c r="Q445" i="1"/>
  <c r="T445" i="1" s="1"/>
  <c r="Q456" i="1"/>
  <c r="T456" i="1" s="1"/>
  <c r="P476" i="1"/>
  <c r="S476" i="1" s="1"/>
  <c r="R531" i="1"/>
  <c r="U531" i="1" s="1"/>
  <c r="P539" i="1"/>
  <c r="S539" i="1" s="1"/>
  <c r="P602" i="1"/>
  <c r="S602" i="1" s="1"/>
  <c r="R721" i="1"/>
  <c r="Q893" i="1"/>
  <c r="P1172" i="1"/>
  <c r="S1172" i="1" s="1"/>
  <c r="Q1187" i="1"/>
  <c r="T1187" i="1" s="1"/>
  <c r="R1251" i="1"/>
  <c r="P1495" i="1"/>
  <c r="S1495" i="1" s="1"/>
  <c r="P1824" i="1"/>
  <c r="S1824" i="1" s="1"/>
  <c r="P2064" i="1"/>
  <c r="S2064" i="1" s="1"/>
  <c r="R2233" i="1"/>
  <c r="U2233" i="1" s="1"/>
  <c r="P236" i="1"/>
  <c r="S236" i="1" s="1"/>
  <c r="P333" i="1"/>
  <c r="S333" i="1" s="1"/>
  <c r="Q128" i="1"/>
  <c r="T128" i="1" s="1"/>
  <c r="P150" i="1"/>
  <c r="S150" i="1" s="1"/>
  <c r="P400" i="1"/>
  <c r="S400" i="1" s="1"/>
  <c r="R520" i="1"/>
  <c r="Q539" i="1"/>
  <c r="T539" i="1" s="1"/>
  <c r="P986" i="1"/>
  <c r="S986" i="1" s="1"/>
  <c r="P1234" i="1"/>
  <c r="S1234" i="1" s="1"/>
  <c r="R1414" i="1"/>
  <c r="U1414" i="1" s="1"/>
  <c r="P1516" i="1"/>
  <c r="S1516" i="1" s="1"/>
  <c r="P1871" i="1"/>
  <c r="S1871" i="1" s="1"/>
  <c r="R250" i="1"/>
  <c r="U250" i="1" s="1"/>
  <c r="P261" i="1"/>
  <c r="S261" i="1" s="1"/>
  <c r="P292" i="1"/>
  <c r="S292" i="1" s="1"/>
  <c r="R334" i="1"/>
  <c r="U334" i="1" s="1"/>
  <c r="P340" i="1"/>
  <c r="S340" i="1" s="1"/>
  <c r="R463" i="1"/>
  <c r="U463" i="1" s="1"/>
  <c r="P508" i="1"/>
  <c r="R539" i="1"/>
  <c r="U539" i="1" s="1"/>
  <c r="P656" i="1"/>
  <c r="S656" i="1" s="1"/>
  <c r="Q700" i="1"/>
  <c r="T700" i="1" s="1"/>
  <c r="P769" i="1"/>
  <c r="S769" i="1" s="1"/>
  <c r="P777" i="1"/>
  <c r="S777" i="1" s="1"/>
  <c r="Q892" i="1"/>
  <c r="T892" i="1" s="1"/>
  <c r="P941" i="1"/>
  <c r="S941" i="1" s="1"/>
  <c r="P983" i="1"/>
  <c r="S983" i="1" s="1"/>
  <c r="R992" i="1"/>
  <c r="U992" i="1" s="1"/>
  <c r="P999" i="1"/>
  <c r="S999" i="1" s="1"/>
  <c r="R1151" i="1"/>
  <c r="P1273" i="1"/>
  <c r="S1273" i="1" s="1"/>
  <c r="P1374" i="1"/>
  <c r="S1374" i="1" s="1"/>
  <c r="P1506" i="1"/>
  <c r="S1506" i="1" s="1"/>
  <c r="P1636" i="1"/>
  <c r="S1636" i="1" s="1"/>
  <c r="P1764" i="1"/>
  <c r="S1764" i="1" s="1"/>
  <c r="Q2231" i="1"/>
  <c r="Q2237" i="1"/>
  <c r="P903" i="1"/>
  <c r="Q295" i="1"/>
  <c r="T295" i="1" s="1"/>
  <c r="Q341" i="1"/>
  <c r="T341" i="1" s="1"/>
  <c r="Q593" i="1"/>
  <c r="P913" i="1"/>
  <c r="S913" i="1" s="1"/>
  <c r="P1589" i="1"/>
  <c r="S1589" i="1" s="1"/>
  <c r="P1621" i="1"/>
  <c r="P1971" i="1"/>
  <c r="S1971" i="1" s="1"/>
  <c r="P1980" i="1"/>
  <c r="S1980" i="1" s="1"/>
  <c r="P1987" i="1"/>
  <c r="S1987" i="1" s="1"/>
  <c r="P2172" i="1"/>
  <c r="S2172" i="1" s="1"/>
  <c r="P2180" i="1"/>
  <c r="S2180" i="1" s="1"/>
  <c r="R335" i="1"/>
  <c r="U335" i="1" s="1"/>
  <c r="Q424" i="1"/>
  <c r="T424" i="1" s="1"/>
  <c r="R576" i="1"/>
  <c r="U576" i="1" s="1"/>
  <c r="R1448" i="1"/>
  <c r="U1448" i="1" s="1"/>
  <c r="P127" i="1"/>
  <c r="S127" i="1" s="1"/>
  <c r="P230" i="1"/>
  <c r="S230" i="1" s="1"/>
  <c r="Q381" i="1"/>
  <c r="T381" i="1" s="1"/>
  <c r="P560" i="1"/>
  <c r="S560" i="1" s="1"/>
  <c r="P711" i="1"/>
  <c r="S711" i="1" s="1"/>
  <c r="Q729" i="1"/>
  <c r="R742" i="1"/>
  <c r="U742" i="1" s="1"/>
  <c r="R767" i="1"/>
  <c r="U767" i="1" s="1"/>
  <c r="R848" i="1"/>
  <c r="Q991" i="1"/>
  <c r="T991" i="1" s="1"/>
  <c r="P1130" i="1"/>
  <c r="Q1273" i="1"/>
  <c r="T1273" i="1" s="1"/>
  <c r="P1483" i="1"/>
  <c r="S1483" i="1" s="1"/>
  <c r="P1499" i="1"/>
  <c r="S1499" i="1" s="1"/>
  <c r="P1560" i="1"/>
  <c r="P1996" i="1"/>
  <c r="S1996" i="1" s="1"/>
  <c r="P72" i="1"/>
  <c r="S72" i="1" s="1"/>
  <c r="P154" i="1"/>
  <c r="S154" i="1" s="1"/>
  <c r="P159" i="1"/>
  <c r="S159" i="1" s="1"/>
  <c r="R172" i="1"/>
  <c r="U172" i="1" s="1"/>
  <c r="Q744" i="1"/>
  <c r="T744" i="1" s="1"/>
  <c r="P943" i="1"/>
  <c r="S943" i="1" s="1"/>
  <c r="R1092" i="1"/>
  <c r="U1092" i="1" s="1"/>
  <c r="P1476" i="1"/>
  <c r="S1476" i="1" s="1"/>
  <c r="P1594" i="1"/>
  <c r="S1594" i="1" s="1"/>
  <c r="P1788" i="1"/>
  <c r="S1788" i="1" s="1"/>
  <c r="P1933" i="1"/>
  <c r="S1933" i="1" s="1"/>
  <c r="P133" i="1"/>
  <c r="S133" i="1" s="1"/>
  <c r="P142" i="1"/>
  <c r="R178" i="1"/>
  <c r="U178" i="1" s="1"/>
  <c r="P289" i="1"/>
  <c r="S289" i="1" s="1"/>
  <c r="Q350" i="1"/>
  <c r="T350" i="1" s="1"/>
  <c r="Q369" i="1"/>
  <c r="T369" i="1" s="1"/>
  <c r="Q520" i="1"/>
  <c r="Q560" i="1"/>
  <c r="T560" i="1" s="1"/>
  <c r="Q587" i="1"/>
  <c r="T587" i="1" s="1"/>
  <c r="P633" i="1"/>
  <c r="S633" i="1" s="1"/>
  <c r="P642" i="1"/>
  <c r="S642" i="1" s="1"/>
  <c r="R713" i="1"/>
  <c r="U713" i="1" s="1"/>
  <c r="P783" i="1"/>
  <c r="S783" i="1" s="1"/>
  <c r="Q825" i="1"/>
  <c r="T825" i="1" s="1"/>
  <c r="Q865" i="1"/>
  <c r="T865" i="1" s="1"/>
  <c r="R914" i="1"/>
  <c r="U914" i="1" s="1"/>
  <c r="R939" i="1"/>
  <c r="U939" i="1" s="1"/>
  <c r="R1094" i="1"/>
  <c r="U1094" i="1" s="1"/>
  <c r="P1309" i="1"/>
  <c r="S1309" i="1" s="1"/>
  <c r="P1571" i="1"/>
  <c r="S1571" i="1" s="1"/>
  <c r="P2055" i="1"/>
  <c r="S2055" i="1" s="1"/>
  <c r="P2133" i="1"/>
  <c r="S2133" i="1" s="1"/>
  <c r="Q2229" i="1"/>
  <c r="R2230" i="1"/>
  <c r="Q24" i="1"/>
  <c r="T24" i="1" s="1"/>
  <c r="P126" i="1"/>
  <c r="S126" i="1" s="1"/>
  <c r="R128" i="1"/>
  <c r="U128" i="1" s="1"/>
  <c r="P204" i="1"/>
  <c r="S204" i="1" s="1"/>
  <c r="Q279" i="1"/>
  <c r="P385" i="1"/>
  <c r="S385" i="1" s="1"/>
  <c r="P488" i="1"/>
  <c r="S488" i="1" s="1"/>
  <c r="P518" i="1"/>
  <c r="S518" i="1" s="1"/>
  <c r="P559" i="1"/>
  <c r="S559" i="1" s="1"/>
  <c r="Q676" i="1"/>
  <c r="R698" i="1"/>
  <c r="U698" i="1" s="1"/>
  <c r="P733" i="1"/>
  <c r="S733" i="1" s="1"/>
  <c r="R947" i="1"/>
  <c r="U947" i="1" s="1"/>
  <c r="P953" i="1"/>
  <c r="S953" i="1" s="1"/>
  <c r="Q1116" i="1"/>
  <c r="Q1130" i="1"/>
  <c r="P1229" i="1"/>
  <c r="S1229" i="1" s="1"/>
  <c r="P1311" i="1"/>
  <c r="S1311" i="1" s="1"/>
  <c r="Q1375" i="1"/>
  <c r="T1375" i="1" s="1"/>
  <c r="Q1411" i="1"/>
  <c r="P231" i="1"/>
  <c r="P22" i="1"/>
  <c r="S22" i="1" s="1"/>
  <c r="P30" i="1"/>
  <c r="S30" i="1" s="1"/>
  <c r="P36" i="1"/>
  <c r="S36" i="1" s="1"/>
  <c r="P64" i="1"/>
  <c r="Q78" i="1"/>
  <c r="T78" i="1" s="1"/>
  <c r="P112" i="1"/>
  <c r="S112" i="1" s="1"/>
  <c r="Q204" i="1"/>
  <c r="T204" i="1" s="1"/>
  <c r="Q237" i="1"/>
  <c r="T237" i="1" s="1"/>
  <c r="Q318" i="1"/>
  <c r="Q327" i="1"/>
  <c r="T327" i="1" s="1"/>
  <c r="R333" i="1"/>
  <c r="U333" i="1" s="1"/>
  <c r="Q623" i="1"/>
  <c r="T623" i="1" s="1"/>
  <c r="R633" i="1"/>
  <c r="U633" i="1" s="1"/>
  <c r="P648" i="1"/>
  <c r="S648" i="1" s="1"/>
  <c r="Q710" i="1"/>
  <c r="T710" i="1" s="1"/>
  <c r="R738" i="1"/>
  <c r="U738" i="1" s="1"/>
  <c r="R763" i="1"/>
  <c r="U763" i="1" s="1"/>
  <c r="Q779" i="1"/>
  <c r="T779" i="1" s="1"/>
  <c r="R784" i="1"/>
  <c r="U784" i="1" s="1"/>
  <c r="P893" i="1"/>
  <c r="Q984" i="1"/>
  <c r="T984" i="1" s="1"/>
  <c r="Q1079" i="1"/>
  <c r="T1079" i="1" s="1"/>
  <c r="P1086" i="1"/>
  <c r="P1124" i="1"/>
  <c r="R1191" i="1"/>
  <c r="U1191" i="1" s="1"/>
  <c r="P1235" i="1"/>
  <c r="S1235" i="1" s="1"/>
  <c r="R1301" i="1"/>
  <c r="U1301" i="1" s="1"/>
  <c r="Q1303" i="1"/>
  <c r="T1303" i="1" s="1"/>
  <c r="R1306" i="1"/>
  <c r="U1306" i="1" s="1"/>
  <c r="R1412" i="1"/>
  <c r="U1412" i="1" s="1"/>
  <c r="P1720" i="1"/>
  <c r="S1720" i="1" s="1"/>
  <c r="P1969" i="1"/>
  <c r="S1969" i="1" s="1"/>
  <c r="P2158" i="1"/>
  <c r="S2158" i="1" s="1"/>
  <c r="P2168" i="1"/>
  <c r="S2168" i="1" s="1"/>
  <c r="R2240" i="1"/>
  <c r="U2240" i="1" s="1"/>
  <c r="P2242" i="1"/>
  <c r="S2242" i="1" s="1"/>
  <c r="R332" i="1"/>
  <c r="U332" i="1" s="1"/>
  <c r="Q149" i="1"/>
  <c r="T149" i="1" s="1"/>
  <c r="Q175" i="1"/>
  <c r="T175" i="1" s="1"/>
  <c r="P268" i="1"/>
  <c r="S268" i="1" s="1"/>
  <c r="Q330" i="1"/>
  <c r="T330" i="1" s="1"/>
  <c r="Q735" i="1"/>
  <c r="T735" i="1" s="1"/>
  <c r="Q943" i="1"/>
  <c r="T943" i="1" s="1"/>
  <c r="R1172" i="1"/>
  <c r="U1172" i="1" s="1"/>
  <c r="Q1176" i="1"/>
  <c r="T1176" i="1" s="1"/>
  <c r="P1206" i="1"/>
  <c r="S1206" i="1" s="1"/>
  <c r="Q1224" i="1"/>
  <c r="P1227" i="1"/>
  <c r="S1227" i="1" s="1"/>
  <c r="Q1371" i="1"/>
  <c r="T1371" i="1" s="1"/>
  <c r="P1376" i="1"/>
  <c r="S1376" i="1" s="1"/>
  <c r="R1460" i="1"/>
  <c r="U1460" i="1" s="1"/>
  <c r="P1472" i="1"/>
  <c r="S1472" i="1" s="1"/>
  <c r="P1572" i="1"/>
  <c r="S1572" i="1" s="1"/>
  <c r="P1736" i="1"/>
  <c r="S1736" i="1" s="1"/>
  <c r="P1831" i="1"/>
  <c r="S1831" i="1" s="1"/>
  <c r="P1904" i="1"/>
  <c r="S1904" i="1" s="1"/>
  <c r="P2119" i="1"/>
  <c r="P2183" i="1"/>
  <c r="S2183" i="1" s="1"/>
  <c r="Q441" i="1"/>
  <c r="T441" i="1" s="1"/>
  <c r="Q72" i="1"/>
  <c r="T72" i="1" s="1"/>
  <c r="P147" i="1"/>
  <c r="S147" i="1" s="1"/>
  <c r="Q178" i="1"/>
  <c r="T178" i="1" s="1"/>
  <c r="Q200" i="1"/>
  <c r="Q260" i="1"/>
  <c r="T260" i="1" s="1"/>
  <c r="P264" i="1"/>
  <c r="S264" i="1" s="1"/>
  <c r="Q317" i="1"/>
  <c r="T317" i="1" s="1"/>
  <c r="P321" i="1"/>
  <c r="S321" i="1" s="1"/>
  <c r="P429" i="1"/>
  <c r="S429" i="1" s="1"/>
  <c r="R468" i="1"/>
  <c r="U468" i="1" s="1"/>
  <c r="P470" i="1"/>
  <c r="S470" i="1" s="1"/>
  <c r="R533" i="1"/>
  <c r="U533" i="1" s="1"/>
  <c r="R549" i="1"/>
  <c r="R765" i="1"/>
  <c r="U765" i="1" s="1"/>
  <c r="P772" i="1"/>
  <c r="S772" i="1" s="1"/>
  <c r="P816" i="1"/>
  <c r="S816" i="1" s="1"/>
  <c r="Q1025" i="1"/>
  <c r="T1025" i="1" s="1"/>
  <c r="Q1094" i="1"/>
  <c r="T1094" i="1" s="1"/>
  <c r="R1136" i="1"/>
  <c r="U1136" i="1" s="1"/>
  <c r="Q1169" i="1"/>
  <c r="T1169" i="1" s="1"/>
  <c r="Q1179" i="1"/>
  <c r="T1179" i="1" s="1"/>
  <c r="Q1206" i="1"/>
  <c r="T1206" i="1" s="1"/>
  <c r="P1285" i="1"/>
  <c r="S1285" i="1" s="1"/>
  <c r="P1361" i="1"/>
  <c r="S1361" i="1" s="1"/>
  <c r="P1555" i="1"/>
  <c r="S1555" i="1" s="1"/>
  <c r="P1624" i="1"/>
  <c r="S1624" i="1" s="1"/>
  <c r="P1704" i="1"/>
  <c r="P1822" i="1"/>
  <c r="S1822" i="1" s="1"/>
  <c r="P1875" i="1"/>
  <c r="S1875" i="1" s="1"/>
  <c r="R338" i="1"/>
  <c r="U338" i="1" s="1"/>
  <c r="R337" i="1"/>
  <c r="U337" i="1" s="1"/>
  <c r="R19" i="1"/>
  <c r="Q113" i="1"/>
  <c r="T113" i="1" s="1"/>
  <c r="P203" i="1"/>
  <c r="S203" i="1" s="1"/>
  <c r="Q229" i="1"/>
  <c r="P234" i="1"/>
  <c r="S234" i="1" s="1"/>
  <c r="R396" i="1"/>
  <c r="U396" i="1" s="1"/>
  <c r="Q579" i="1"/>
  <c r="T579" i="1" s="1"/>
  <c r="P583" i="1"/>
  <c r="S583" i="1" s="1"/>
  <c r="R603" i="1"/>
  <c r="U603" i="1" s="1"/>
  <c r="R667" i="1"/>
  <c r="U667" i="1" s="1"/>
  <c r="Q17" i="1"/>
  <c r="Q25" i="1"/>
  <c r="T25" i="1" s="1"/>
  <c r="P73" i="1"/>
  <c r="S73" i="1" s="1"/>
  <c r="Q73" i="1"/>
  <c r="T73" i="1" s="1"/>
  <c r="R113" i="1"/>
  <c r="U113" i="1" s="1"/>
  <c r="Q115" i="1"/>
  <c r="T115" i="1" s="1"/>
  <c r="Q133" i="1"/>
  <c r="T133" i="1" s="1"/>
  <c r="P148" i="1"/>
  <c r="S148" i="1" s="1"/>
  <c r="Q203" i="1"/>
  <c r="T203" i="1" s="1"/>
  <c r="R206" i="1"/>
  <c r="U206" i="1" s="1"/>
  <c r="Q218" i="1"/>
  <c r="T218" i="1" s="1"/>
  <c r="R229" i="1"/>
  <c r="P250" i="1"/>
  <c r="S250" i="1" s="1"/>
  <c r="R289" i="1"/>
  <c r="U289" i="1" s="1"/>
  <c r="Q682" i="1"/>
  <c r="R816" i="1"/>
  <c r="U816" i="1" s="1"/>
  <c r="P23" i="1"/>
  <c r="S23" i="1" s="1"/>
  <c r="P69" i="1"/>
  <c r="S69" i="1" s="1"/>
  <c r="P71" i="1"/>
  <c r="S71" i="1" s="1"/>
  <c r="Q111" i="1"/>
  <c r="T111" i="1" s="1"/>
  <c r="Q145" i="1"/>
  <c r="T145" i="1" s="1"/>
  <c r="Q173" i="1"/>
  <c r="T173" i="1" s="1"/>
  <c r="P218" i="1"/>
  <c r="S218" i="1" s="1"/>
  <c r="R234" i="1"/>
  <c r="U234" i="1" s="1"/>
  <c r="Q250" i="1"/>
  <c r="T250" i="1" s="1"/>
  <c r="P632" i="1"/>
  <c r="S632" i="1" s="1"/>
  <c r="Q655" i="1"/>
  <c r="T655" i="1" s="1"/>
  <c r="R917" i="1"/>
  <c r="U917" i="1" s="1"/>
  <c r="P68" i="1"/>
  <c r="S68" i="1" s="1"/>
  <c r="R20" i="1"/>
  <c r="U20" i="1" s="1"/>
  <c r="P26" i="1"/>
  <c r="S26" i="1" s="1"/>
  <c r="R62" i="1"/>
  <c r="U62" i="1" s="1"/>
  <c r="Q69" i="1"/>
  <c r="T69" i="1" s="1"/>
  <c r="Q71" i="1"/>
  <c r="T71" i="1" s="1"/>
  <c r="P77" i="1"/>
  <c r="S77" i="1" s="1"/>
  <c r="R106" i="1"/>
  <c r="U106" i="1" s="1"/>
  <c r="R125" i="1"/>
  <c r="U125" i="1" s="1"/>
  <c r="P141" i="1"/>
  <c r="P143" i="1"/>
  <c r="S143" i="1" s="1"/>
  <c r="R157" i="1"/>
  <c r="U157" i="1" s="1"/>
  <c r="R161" i="1"/>
  <c r="U161" i="1" s="1"/>
  <c r="P170" i="1"/>
  <c r="S170" i="1" s="1"/>
  <c r="Q172" i="1"/>
  <c r="T172" i="1" s="1"/>
  <c r="Q230" i="1"/>
  <c r="T230" i="1" s="1"/>
  <c r="P239" i="1"/>
  <c r="S239" i="1" s="1"/>
  <c r="R262" i="1"/>
  <c r="U262" i="1" s="1"/>
  <c r="R279" i="1"/>
  <c r="Q290" i="1"/>
  <c r="T290" i="1" s="1"/>
  <c r="P318" i="1"/>
  <c r="P464" i="1"/>
  <c r="S464" i="1" s="1"/>
  <c r="Q778" i="1"/>
  <c r="T778" i="1" s="1"/>
  <c r="P820" i="1"/>
  <c r="S820" i="1" s="1"/>
  <c r="R1375" i="1"/>
  <c r="U1375" i="1" s="1"/>
  <c r="P944" i="1"/>
  <c r="S944" i="1" s="1"/>
  <c r="P158" i="1"/>
  <c r="S158" i="1" s="1"/>
  <c r="Q873" i="1"/>
  <c r="T873" i="1" s="1"/>
  <c r="P17" i="1"/>
  <c r="Q18" i="1"/>
  <c r="P21" i="1"/>
  <c r="S21" i="1" s="1"/>
  <c r="R22" i="1"/>
  <c r="U22" i="1" s="1"/>
  <c r="R31" i="1"/>
  <c r="U31" i="1" s="1"/>
  <c r="R85" i="1"/>
  <c r="U85" i="1" s="1"/>
  <c r="Q161" i="1"/>
  <c r="T161" i="1" s="1"/>
  <c r="Q240" i="1"/>
  <c r="T240" i="1" s="1"/>
  <c r="R272" i="1"/>
  <c r="U272" i="1" s="1"/>
  <c r="Q282" i="1"/>
  <c r="T282" i="1" s="1"/>
  <c r="R285" i="1"/>
  <c r="U285" i="1" s="1"/>
  <c r="Q306" i="1"/>
  <c r="T306" i="1" s="1"/>
  <c r="P323" i="1"/>
  <c r="Q325" i="1"/>
  <c r="T325" i="1" s="1"/>
  <c r="P376" i="1"/>
  <c r="S376" i="1" s="1"/>
  <c r="R474" i="1"/>
  <c r="U474" i="1" s="1"/>
  <c r="R865" i="1"/>
  <c r="U865" i="1" s="1"/>
  <c r="Q1035" i="1"/>
  <c r="T1035" i="1" s="1"/>
  <c r="P2152" i="1"/>
  <c r="S2152" i="1" s="1"/>
  <c r="R2238" i="1"/>
  <c r="U2238" i="1" s="1"/>
  <c r="Q278" i="1"/>
  <c r="T278" i="1" s="1"/>
  <c r="Q727" i="1"/>
  <c r="T727" i="1" s="1"/>
  <c r="Q21" i="1"/>
  <c r="T21" i="1" s="1"/>
  <c r="R26" i="1"/>
  <c r="U26" i="1" s="1"/>
  <c r="Q29" i="1"/>
  <c r="T29" i="1" s="1"/>
  <c r="P37" i="1"/>
  <c r="S37" i="1" s="1"/>
  <c r="Q112" i="1"/>
  <c r="T112" i="1" s="1"/>
  <c r="Q130" i="1"/>
  <c r="T130" i="1" s="1"/>
  <c r="P156" i="1"/>
  <c r="S156" i="1" s="1"/>
  <c r="Q216" i="1"/>
  <c r="T216" i="1" s="1"/>
  <c r="P219" i="1"/>
  <c r="S219" i="1" s="1"/>
  <c r="R248" i="1"/>
  <c r="U248" i="1" s="1"/>
  <c r="Q251" i="1"/>
  <c r="T251" i="1" s="1"/>
  <c r="Q294" i="1"/>
  <c r="T294" i="1" s="1"/>
  <c r="R306" i="1"/>
  <c r="U306" i="1" s="1"/>
  <c r="P316" i="1"/>
  <c r="S316" i="1" s="1"/>
  <c r="R373" i="1"/>
  <c r="U373" i="1" s="1"/>
  <c r="R398" i="1"/>
  <c r="U398" i="1" s="1"/>
  <c r="P425" i="1"/>
  <c r="S425" i="1" s="1"/>
  <c r="P474" i="1"/>
  <c r="S474" i="1" s="1"/>
  <c r="P592" i="1"/>
  <c r="R606" i="1"/>
  <c r="U606" i="1" s="1"/>
  <c r="P771" i="1"/>
  <c r="S771" i="1" s="1"/>
  <c r="P800" i="1"/>
  <c r="S800" i="1" s="1"/>
  <c r="Q823" i="1"/>
  <c r="T823" i="1" s="1"/>
  <c r="P1027" i="1"/>
  <c r="S1027" i="1" s="1"/>
  <c r="Q1151" i="1"/>
  <c r="Q353" i="1"/>
  <c r="T353" i="1" s="1"/>
  <c r="P383" i="1"/>
  <c r="S383" i="1" s="1"/>
  <c r="R385" i="1"/>
  <c r="U385" i="1" s="1"/>
  <c r="Q399" i="1"/>
  <c r="T399" i="1" s="1"/>
  <c r="P422" i="1"/>
  <c r="S422" i="1" s="1"/>
  <c r="P575" i="1"/>
  <c r="S575" i="1" s="1"/>
  <c r="Q586" i="1"/>
  <c r="T586" i="1" s="1"/>
  <c r="P610" i="1"/>
  <c r="S610" i="1" s="1"/>
  <c r="Q630" i="1"/>
  <c r="P654" i="1"/>
  <c r="S654" i="1" s="1"/>
  <c r="P698" i="1"/>
  <c r="S698" i="1" s="1"/>
  <c r="P712" i="1"/>
  <c r="S712" i="1" s="1"/>
  <c r="P730" i="1"/>
  <c r="S730" i="1" s="1"/>
  <c r="R735" i="1"/>
  <c r="U735" i="1" s="1"/>
  <c r="P770" i="1"/>
  <c r="S770" i="1" s="1"/>
  <c r="Q777" i="1"/>
  <c r="T777" i="1" s="1"/>
  <c r="R802" i="1"/>
  <c r="U802" i="1" s="1"/>
  <c r="Q809" i="1"/>
  <c r="T809" i="1" s="1"/>
  <c r="Q815" i="1"/>
  <c r="T815" i="1" s="1"/>
  <c r="Q822" i="1"/>
  <c r="T822" i="1" s="1"/>
  <c r="R874" i="1"/>
  <c r="U874" i="1" s="1"/>
  <c r="Q922" i="1"/>
  <c r="T922" i="1" s="1"/>
  <c r="R925" i="1"/>
  <c r="U925" i="1" s="1"/>
  <c r="R937" i="1"/>
  <c r="U937" i="1" s="1"/>
  <c r="P942" i="1"/>
  <c r="S942" i="1" s="1"/>
  <c r="P948" i="1"/>
  <c r="S948" i="1" s="1"/>
  <c r="P954" i="1"/>
  <c r="S954" i="1" s="1"/>
  <c r="R980" i="1"/>
  <c r="U980" i="1" s="1"/>
  <c r="P984" i="1"/>
  <c r="S984" i="1" s="1"/>
  <c r="R986" i="1"/>
  <c r="U986" i="1" s="1"/>
  <c r="P1033" i="1"/>
  <c r="S1033" i="1" s="1"/>
  <c r="R1036" i="1"/>
  <c r="U1036" i="1" s="1"/>
  <c r="R1071" i="1"/>
  <c r="R1101" i="1"/>
  <c r="U1101" i="1" s="1"/>
  <c r="Q1124" i="1"/>
  <c r="R1130" i="1"/>
  <c r="P1146" i="1"/>
  <c r="S1146" i="1" s="1"/>
  <c r="P1151" i="1"/>
  <c r="P1160" i="1"/>
  <c r="S1160" i="1" s="1"/>
  <c r="Q1162" i="1"/>
  <c r="T1162" i="1" s="1"/>
  <c r="P1180" i="1"/>
  <c r="S1180" i="1" s="1"/>
  <c r="P1185" i="1"/>
  <c r="S1185" i="1" s="1"/>
  <c r="R1206" i="1"/>
  <c r="U1206" i="1" s="1"/>
  <c r="Q1213" i="1"/>
  <c r="R1232" i="1"/>
  <c r="U1232" i="1" s="1"/>
  <c r="R1267" i="1"/>
  <c r="P1300" i="1"/>
  <c r="S1300" i="1" s="1"/>
  <c r="P1455" i="1"/>
  <c r="S1455" i="1" s="1"/>
  <c r="P1525" i="1"/>
  <c r="S1525" i="1" s="1"/>
  <c r="P1561" i="1"/>
  <c r="P1725" i="1"/>
  <c r="S1725" i="1" s="1"/>
  <c r="P1738" i="1"/>
  <c r="S1738" i="1" s="1"/>
  <c r="P1938" i="1"/>
  <c r="S1938" i="1" s="1"/>
  <c r="P1954" i="1"/>
  <c r="S1954" i="1" s="1"/>
  <c r="P2148" i="1"/>
  <c r="S2148" i="1" s="1"/>
  <c r="P2163" i="1"/>
  <c r="Q2232" i="1"/>
  <c r="T2232" i="1" s="1"/>
  <c r="R2237" i="1"/>
  <c r="P337" i="1"/>
  <c r="S337" i="1" s="1"/>
  <c r="P351" i="1"/>
  <c r="S351" i="1" s="1"/>
  <c r="Q356" i="1"/>
  <c r="T356" i="1" s="1"/>
  <c r="Q383" i="1"/>
  <c r="T383" i="1" s="1"/>
  <c r="Q442" i="1"/>
  <c r="T442" i="1" s="1"/>
  <c r="P445" i="1"/>
  <c r="S445" i="1" s="1"/>
  <c r="R457" i="1"/>
  <c r="Q493" i="1"/>
  <c r="T493" i="1" s="1"/>
  <c r="Q498" i="1"/>
  <c r="T498" i="1" s="1"/>
  <c r="P584" i="1"/>
  <c r="S584" i="1" s="1"/>
  <c r="P606" i="1"/>
  <c r="S606" i="1" s="1"/>
  <c r="P652" i="1"/>
  <c r="S652" i="1" s="1"/>
  <c r="P675" i="1"/>
  <c r="S675" i="1" s="1"/>
  <c r="R677" i="1"/>
  <c r="U677" i="1" s="1"/>
  <c r="Q697" i="1"/>
  <c r="R722" i="1"/>
  <c r="P728" i="1"/>
  <c r="S728" i="1" s="1"/>
  <c r="Q730" i="1"/>
  <c r="T730" i="1" s="1"/>
  <c r="R758" i="1"/>
  <c r="P761" i="1"/>
  <c r="S761" i="1" s="1"/>
  <c r="R774" i="1"/>
  <c r="U774" i="1" s="1"/>
  <c r="Q780" i="1"/>
  <c r="T780" i="1" s="1"/>
  <c r="P823" i="1"/>
  <c r="S823" i="1" s="1"/>
  <c r="P830" i="1"/>
  <c r="S830" i="1" s="1"/>
  <c r="P862" i="1"/>
  <c r="S862" i="1" s="1"/>
  <c r="Q870" i="1"/>
  <c r="Q891" i="1"/>
  <c r="T891" i="1" s="1"/>
  <c r="Q912" i="1"/>
  <c r="T912" i="1" s="1"/>
  <c r="R922" i="1"/>
  <c r="U922" i="1" s="1"/>
  <c r="P938" i="1"/>
  <c r="S938" i="1" s="1"/>
  <c r="P945" i="1"/>
  <c r="S945" i="1" s="1"/>
  <c r="Q954" i="1"/>
  <c r="T954" i="1" s="1"/>
  <c r="Q1034" i="1"/>
  <c r="T1034" i="1" s="1"/>
  <c r="Q1042" i="1"/>
  <c r="T1042" i="1" s="1"/>
  <c r="P1078" i="1"/>
  <c r="S1078" i="1" s="1"/>
  <c r="R1079" i="1"/>
  <c r="U1079" i="1" s="1"/>
  <c r="Q1087" i="1"/>
  <c r="P1092" i="1"/>
  <c r="S1092" i="1" s="1"/>
  <c r="Q1117" i="1"/>
  <c r="T1117" i="1" s="1"/>
  <c r="R1124" i="1"/>
  <c r="R1132" i="1"/>
  <c r="P1134" i="1"/>
  <c r="S1134" i="1" s="1"/>
  <c r="Q1137" i="1"/>
  <c r="T1137" i="1" s="1"/>
  <c r="R1144" i="1"/>
  <c r="U1144" i="1" s="1"/>
  <c r="R1160" i="1"/>
  <c r="U1160" i="1" s="1"/>
  <c r="P1165" i="1"/>
  <c r="S1165" i="1" s="1"/>
  <c r="R1190" i="1"/>
  <c r="U1190" i="1" s="1"/>
  <c r="Q1230" i="1"/>
  <c r="T1230" i="1" s="1"/>
  <c r="Q1276" i="1"/>
  <c r="T1276" i="1" s="1"/>
  <c r="Q1361" i="1"/>
  <c r="T1361" i="1" s="1"/>
  <c r="P1401" i="1"/>
  <c r="Q1450" i="1"/>
  <c r="T1450" i="1" s="1"/>
  <c r="P1527" i="1"/>
  <c r="S1527" i="1" s="1"/>
  <c r="P1583" i="1"/>
  <c r="S1583" i="1" s="1"/>
  <c r="P1603" i="1"/>
  <c r="P1665" i="1"/>
  <c r="S1665" i="1" s="1"/>
  <c r="P1986" i="1"/>
  <c r="S1986" i="1" s="1"/>
  <c r="P2108" i="1"/>
  <c r="P2230" i="1"/>
  <c r="P335" i="1"/>
  <c r="S335" i="1" s="1"/>
  <c r="Q337" i="1"/>
  <c r="T337" i="1" s="1"/>
  <c r="Q380" i="1"/>
  <c r="T380" i="1" s="1"/>
  <c r="Q395" i="1"/>
  <c r="T395" i="1" s="1"/>
  <c r="Q557" i="1"/>
  <c r="T557" i="1" s="1"/>
  <c r="R646" i="1"/>
  <c r="U646" i="1" s="1"/>
  <c r="R710" i="1"/>
  <c r="U710" i="1" s="1"/>
  <c r="R730" i="1"/>
  <c r="U730" i="1" s="1"/>
  <c r="R770" i="1"/>
  <c r="U770" i="1" s="1"/>
  <c r="Q773" i="1"/>
  <c r="T773" i="1" s="1"/>
  <c r="R805" i="1"/>
  <c r="U805" i="1" s="1"/>
  <c r="Q847" i="1"/>
  <c r="T847" i="1" s="1"/>
  <c r="P857" i="1"/>
  <c r="R859" i="1"/>
  <c r="Q877" i="1"/>
  <c r="T877" i="1" s="1"/>
  <c r="R912" i="1"/>
  <c r="U912" i="1" s="1"/>
  <c r="R935" i="1"/>
  <c r="U935" i="1" s="1"/>
  <c r="Q946" i="1"/>
  <c r="T946" i="1" s="1"/>
  <c r="P952" i="1"/>
  <c r="S952" i="1" s="1"/>
  <c r="P982" i="1"/>
  <c r="S982" i="1" s="1"/>
  <c r="Q982" i="1"/>
  <c r="T982" i="1" s="1"/>
  <c r="P1040" i="1"/>
  <c r="S1040" i="1" s="1"/>
  <c r="R1043" i="1"/>
  <c r="U1043" i="1" s="1"/>
  <c r="P1075" i="1"/>
  <c r="S1075" i="1" s="1"/>
  <c r="P1085" i="1"/>
  <c r="Q1101" i="1"/>
  <c r="T1101" i="1" s="1"/>
  <c r="R1117" i="1"/>
  <c r="U1117" i="1" s="1"/>
  <c r="P1177" i="1"/>
  <c r="Q1183" i="1"/>
  <c r="T1183" i="1" s="1"/>
  <c r="Q1195" i="1"/>
  <c r="T1195" i="1" s="1"/>
  <c r="R1230" i="1"/>
  <c r="U1230" i="1" s="1"/>
  <c r="P1286" i="1"/>
  <c r="P1297" i="1"/>
  <c r="S1297" i="1" s="1"/>
  <c r="R1307" i="1"/>
  <c r="U1307" i="1" s="1"/>
  <c r="R1355" i="1"/>
  <c r="Q1358" i="1"/>
  <c r="T1358" i="1" s="1"/>
  <c r="Q1401" i="1"/>
  <c r="P1414" i="1"/>
  <c r="S1414" i="1" s="1"/>
  <c r="P1447" i="1"/>
  <c r="P1502" i="1"/>
  <c r="S1502" i="1" s="1"/>
  <c r="P1537" i="1"/>
  <c r="S1537" i="1" s="1"/>
  <c r="P1578" i="1"/>
  <c r="P1623" i="1"/>
  <c r="S1623" i="1" s="1"/>
  <c r="P1642" i="1"/>
  <c r="P1703" i="1"/>
  <c r="S1703" i="1" s="1"/>
  <c r="P1741" i="1"/>
  <c r="S1741" i="1" s="1"/>
  <c r="P1750" i="1"/>
  <c r="S1750" i="1" s="1"/>
  <c r="P1758" i="1"/>
  <c r="S1758" i="1" s="1"/>
  <c r="P1869" i="1"/>
  <c r="S1869" i="1" s="1"/>
  <c r="P1915" i="1"/>
  <c r="S1915" i="1" s="1"/>
  <c r="P1949" i="1"/>
  <c r="S1949" i="1" s="1"/>
  <c r="P1979" i="1"/>
  <c r="S1979" i="1" s="1"/>
  <c r="P2050" i="1"/>
  <c r="P2058" i="1"/>
  <c r="S2058" i="1" s="1"/>
  <c r="P2109" i="1"/>
  <c r="P2135" i="1"/>
  <c r="S2135" i="1" s="1"/>
  <c r="Q2242" i="1"/>
  <c r="T2242" i="1" s="1"/>
  <c r="R336" i="1"/>
  <c r="U336" i="1" s="1"/>
  <c r="R366" i="1"/>
  <c r="R368" i="1"/>
  <c r="R381" i="1"/>
  <c r="U381" i="1" s="1"/>
  <c r="R395" i="1"/>
  <c r="U395" i="1" s="1"/>
  <c r="R417" i="1"/>
  <c r="U417" i="1" s="1"/>
  <c r="Q427" i="1"/>
  <c r="T427" i="1" s="1"/>
  <c r="Q440" i="1"/>
  <c r="T440" i="1" s="1"/>
  <c r="P443" i="1"/>
  <c r="S443" i="1" s="1"/>
  <c r="R445" i="1"/>
  <c r="U445" i="1" s="1"/>
  <c r="P550" i="1"/>
  <c r="S550" i="1" s="1"/>
  <c r="P576" i="1"/>
  <c r="S576" i="1" s="1"/>
  <c r="P623" i="1"/>
  <c r="S623" i="1" s="1"/>
  <c r="R650" i="1"/>
  <c r="U650" i="1" s="1"/>
  <c r="R727" i="1"/>
  <c r="U727" i="1" s="1"/>
  <c r="P744" i="1"/>
  <c r="S744" i="1" s="1"/>
  <c r="Q811" i="1"/>
  <c r="T811" i="1" s="1"/>
  <c r="R818" i="1"/>
  <c r="U818" i="1" s="1"/>
  <c r="P822" i="1"/>
  <c r="S822" i="1" s="1"/>
  <c r="P936" i="1"/>
  <c r="S936" i="1" s="1"/>
  <c r="Q1030" i="1"/>
  <c r="T1030" i="1" s="1"/>
  <c r="R1044" i="1"/>
  <c r="U1044" i="1" s="1"/>
  <c r="P1087" i="1"/>
  <c r="P1095" i="1"/>
  <c r="S1095" i="1" s="1"/>
  <c r="R1183" i="1"/>
  <c r="U1183" i="1" s="1"/>
  <c r="R1195" i="1"/>
  <c r="U1195" i="1" s="1"/>
  <c r="Q1196" i="1"/>
  <c r="P1205" i="1"/>
  <c r="S1205" i="1" s="1"/>
  <c r="R1250" i="1"/>
  <c r="U1250" i="1" s="1"/>
  <c r="P1310" i="1"/>
  <c r="S1310" i="1" s="1"/>
  <c r="P1356" i="1"/>
  <c r="Q1409" i="1"/>
  <c r="T1409" i="1" s="1"/>
  <c r="P1451" i="1"/>
  <c r="S1451" i="1" s="1"/>
  <c r="P1570" i="1"/>
  <c r="S1570" i="1" s="1"/>
  <c r="P1667" i="1"/>
  <c r="S1667" i="1" s="1"/>
  <c r="P1683" i="1"/>
  <c r="P1785" i="1"/>
  <c r="S1785" i="1" s="1"/>
  <c r="P1792" i="1"/>
  <c r="S1792" i="1" s="1"/>
  <c r="P1907" i="1"/>
  <c r="S1907" i="1" s="1"/>
  <c r="P2059" i="1"/>
  <c r="S2059" i="1" s="1"/>
  <c r="P2091" i="1"/>
  <c r="S2091" i="1" s="1"/>
  <c r="P2099" i="1"/>
  <c r="S2099" i="1" s="1"/>
  <c r="Q950" i="1"/>
  <c r="T950" i="1" s="1"/>
  <c r="R1085" i="1"/>
  <c r="R1090" i="1"/>
  <c r="U1090" i="1" s="1"/>
  <c r="Q1106" i="1"/>
  <c r="P1161" i="1"/>
  <c r="S1161" i="1" s="1"/>
  <c r="Q1163" i="1"/>
  <c r="T1163" i="1" s="1"/>
  <c r="P1176" i="1"/>
  <c r="S1176" i="1" s="1"/>
  <c r="P1196" i="1"/>
  <c r="Q1205" i="1"/>
  <c r="T1205" i="1" s="1"/>
  <c r="P1269" i="1"/>
  <c r="Q1271" i="1"/>
  <c r="T1271" i="1" s="1"/>
  <c r="Q1278" i="1"/>
  <c r="R1286" i="1"/>
  <c r="Q1357" i="1"/>
  <c r="P1488" i="1"/>
  <c r="S1488" i="1" s="1"/>
  <c r="P1554" i="1"/>
  <c r="S1554" i="1" s="1"/>
  <c r="P1564" i="1"/>
  <c r="S1564" i="1" s="1"/>
  <c r="P1951" i="1"/>
  <c r="S1951" i="1" s="1"/>
  <c r="P2004" i="1"/>
  <c r="S2004" i="1" s="1"/>
  <c r="R331" i="1"/>
  <c r="U331" i="1" s="1"/>
  <c r="R357" i="1"/>
  <c r="U357" i="1" s="1"/>
  <c r="Q418" i="1"/>
  <c r="T418" i="1" s="1"/>
  <c r="R519" i="1"/>
  <c r="P594" i="1"/>
  <c r="P603" i="1"/>
  <c r="S603" i="1" s="1"/>
  <c r="R697" i="1"/>
  <c r="P760" i="1"/>
  <c r="S760" i="1" s="1"/>
  <c r="R764" i="1"/>
  <c r="U764" i="1" s="1"/>
  <c r="Q774" i="1"/>
  <c r="T774" i="1" s="1"/>
  <c r="Q826" i="1"/>
  <c r="T826" i="1" s="1"/>
  <c r="Q909" i="1"/>
  <c r="T909" i="1" s="1"/>
  <c r="R913" i="1"/>
  <c r="U913" i="1" s="1"/>
  <c r="Q925" i="1"/>
  <c r="T925" i="1" s="1"/>
  <c r="P939" i="1"/>
  <c r="S939" i="1" s="1"/>
  <c r="R950" i="1"/>
  <c r="U950" i="1" s="1"/>
  <c r="P1096" i="1"/>
  <c r="S1096" i="1" s="1"/>
  <c r="P1473" i="1"/>
  <c r="S1473" i="1" s="1"/>
  <c r="P1540" i="1"/>
  <c r="S1540" i="1" s="1"/>
  <c r="P1565" i="1"/>
  <c r="S1565" i="1" s="1"/>
  <c r="P1645" i="1"/>
  <c r="S1645" i="1" s="1"/>
  <c r="P1684" i="1"/>
  <c r="P2027" i="1"/>
  <c r="S2027" i="1" s="1"/>
  <c r="P2101" i="1"/>
  <c r="S2101" i="1" s="1"/>
  <c r="P2138" i="1"/>
  <c r="S2138" i="1" s="1"/>
  <c r="Q951" i="1"/>
  <c r="T951" i="1" s="1"/>
  <c r="P1582" i="1"/>
  <c r="S1582" i="1" s="1"/>
  <c r="P1588" i="1"/>
  <c r="S1588" i="1" s="1"/>
  <c r="P1609" i="1"/>
  <c r="S1609" i="1" s="1"/>
  <c r="P1626" i="1"/>
  <c r="S1626" i="1" s="1"/>
  <c r="P1635" i="1"/>
  <c r="S1635" i="1" s="1"/>
  <c r="P1780" i="1"/>
  <c r="S1780" i="1" s="1"/>
  <c r="P1858" i="1"/>
  <c r="P1952" i="1"/>
  <c r="S1952" i="1" s="1"/>
  <c r="P1975" i="1"/>
  <c r="S1975" i="1" s="1"/>
  <c r="P1982" i="1"/>
  <c r="S1982" i="1" s="1"/>
  <c r="P2131" i="1"/>
  <c r="S2131" i="1" s="1"/>
  <c r="P2153" i="1"/>
  <c r="S2153" i="1" s="1"/>
  <c r="P2189" i="1"/>
  <c r="S2189" i="1" s="1"/>
  <c r="P19" i="1"/>
  <c r="Q62" i="1"/>
  <c r="T62" i="1" s="1"/>
  <c r="P66" i="1"/>
  <c r="S66" i="1" s="1"/>
  <c r="R231" i="1"/>
  <c r="Q597" i="1"/>
  <c r="T597" i="1" s="1"/>
  <c r="Q596" i="1"/>
  <c r="T596" i="1" s="1"/>
  <c r="Q669" i="1"/>
  <c r="T669" i="1" s="1"/>
  <c r="Q668" i="1"/>
  <c r="T668" i="1" s="1"/>
  <c r="R732" i="1"/>
  <c r="U732" i="1" s="1"/>
  <c r="R731" i="1"/>
  <c r="U731" i="1" s="1"/>
  <c r="R864" i="1"/>
  <c r="U864" i="1" s="1"/>
  <c r="R863" i="1"/>
  <c r="U863" i="1" s="1"/>
  <c r="Q31" i="1"/>
  <c r="T31" i="1" s="1"/>
  <c r="P67" i="1"/>
  <c r="S67" i="1" s="1"/>
  <c r="Q106" i="1"/>
  <c r="T106" i="1" s="1"/>
  <c r="Q107" i="1"/>
  <c r="T107" i="1" s="1"/>
  <c r="Q244" i="1"/>
  <c r="T244" i="1" s="1"/>
  <c r="Q243" i="1"/>
  <c r="T243" i="1" s="1"/>
  <c r="P287" i="1"/>
  <c r="S287" i="1" s="1"/>
  <c r="P331" i="1"/>
  <c r="S331" i="1" s="1"/>
  <c r="Q368" i="1"/>
  <c r="Q366" i="1"/>
  <c r="Q556" i="1"/>
  <c r="T556" i="1" s="1"/>
  <c r="Q555" i="1"/>
  <c r="T555" i="1" s="1"/>
  <c r="R233" i="1"/>
  <c r="U233" i="1" s="1"/>
  <c r="R232" i="1"/>
  <c r="U232" i="1" s="1"/>
  <c r="P272" i="1"/>
  <c r="S272" i="1" s="1"/>
  <c r="P273" i="1"/>
  <c r="S273" i="1" s="1"/>
  <c r="R734" i="1"/>
  <c r="U734" i="1" s="1"/>
  <c r="R733" i="1"/>
  <c r="U733" i="1" s="1"/>
  <c r="Q27" i="1"/>
  <c r="T27" i="1" s="1"/>
  <c r="R107" i="1"/>
  <c r="U107" i="1" s="1"/>
  <c r="R215" i="1"/>
  <c r="U215" i="1" s="1"/>
  <c r="P285" i="1"/>
  <c r="S285" i="1" s="1"/>
  <c r="P428" i="1"/>
  <c r="S428" i="1" s="1"/>
  <c r="P427" i="1"/>
  <c r="S427" i="1" s="1"/>
  <c r="R430" i="1"/>
  <c r="U430" i="1" s="1"/>
  <c r="R429" i="1"/>
  <c r="U429" i="1" s="1"/>
  <c r="Q813" i="1"/>
  <c r="T813" i="1" s="1"/>
  <c r="Q814" i="1"/>
  <c r="T814" i="1" s="1"/>
  <c r="P819" i="1"/>
  <c r="S819" i="1" s="1"/>
  <c r="P818" i="1"/>
  <c r="S818" i="1" s="1"/>
  <c r="Q945" i="1"/>
  <c r="T945" i="1" s="1"/>
  <c r="Q944" i="1"/>
  <c r="T944" i="1" s="1"/>
  <c r="R24" i="1"/>
  <c r="U24" i="1" s="1"/>
  <c r="R66" i="1"/>
  <c r="U66" i="1" s="1"/>
  <c r="R64" i="1"/>
  <c r="R17" i="1"/>
  <c r="P35" i="1"/>
  <c r="S35" i="1" s="1"/>
  <c r="R37" i="1"/>
  <c r="U37" i="1" s="1"/>
  <c r="R36" i="1"/>
  <c r="U36" i="1" s="1"/>
  <c r="P33" i="1"/>
  <c r="S33" i="1" s="1"/>
  <c r="P144" i="1"/>
  <c r="S144" i="1" s="1"/>
  <c r="R236" i="1"/>
  <c r="U236" i="1" s="1"/>
  <c r="R237" i="1"/>
  <c r="U237" i="1" s="1"/>
  <c r="Q265" i="1"/>
  <c r="T265" i="1" s="1"/>
  <c r="Q264" i="1"/>
  <c r="T264" i="1" s="1"/>
  <c r="P269" i="1"/>
  <c r="S269" i="1" s="1"/>
  <c r="P283" i="1"/>
  <c r="S283" i="1" s="1"/>
  <c r="P317" i="1"/>
  <c r="S317" i="1" s="1"/>
  <c r="Q324" i="1"/>
  <c r="T324" i="1" s="1"/>
  <c r="Q323" i="1"/>
  <c r="P334" i="1"/>
  <c r="S334" i="1" s="1"/>
  <c r="R399" i="1"/>
  <c r="U399" i="1" s="1"/>
  <c r="R400" i="1"/>
  <c r="U400" i="1" s="1"/>
  <c r="R425" i="1"/>
  <c r="U425" i="1" s="1"/>
  <c r="R423" i="1"/>
  <c r="U423" i="1" s="1"/>
  <c r="Q554" i="1"/>
  <c r="T554" i="1" s="1"/>
  <c r="Q784" i="1"/>
  <c r="T784" i="1" s="1"/>
  <c r="Q783" i="1"/>
  <c r="T783" i="1" s="1"/>
  <c r="P338" i="1"/>
  <c r="S338" i="1" s="1"/>
  <c r="P339" i="1"/>
  <c r="S339" i="1" s="1"/>
  <c r="Q862" i="1"/>
  <c r="T862" i="1" s="1"/>
  <c r="Q861" i="1"/>
  <c r="T861" i="1" s="1"/>
  <c r="Q63" i="1"/>
  <c r="T63" i="1" s="1"/>
  <c r="P20" i="1"/>
  <c r="S20" i="1" s="1"/>
  <c r="Q30" i="1"/>
  <c r="T30" i="1" s="1"/>
  <c r="Q109" i="1"/>
  <c r="T109" i="1" s="1"/>
  <c r="P28" i="1"/>
  <c r="S28" i="1" s="1"/>
  <c r="R30" i="1"/>
  <c r="U30" i="1" s="1"/>
  <c r="R35" i="1"/>
  <c r="U35" i="1" s="1"/>
  <c r="R67" i="1"/>
  <c r="U67" i="1" s="1"/>
  <c r="P140" i="1"/>
  <c r="P173" i="1"/>
  <c r="S173" i="1" s="1"/>
  <c r="R265" i="1"/>
  <c r="U265" i="1" s="1"/>
  <c r="R264" i="1"/>
  <c r="U264" i="1" s="1"/>
  <c r="P288" i="1"/>
  <c r="S288" i="1" s="1"/>
  <c r="P336" i="1"/>
  <c r="S336" i="1" s="1"/>
  <c r="Q386" i="1"/>
  <c r="T386" i="1" s="1"/>
  <c r="Q385" i="1"/>
  <c r="T385" i="1" s="1"/>
  <c r="Q647" i="1"/>
  <c r="T647" i="1" s="1"/>
  <c r="Q76" i="1"/>
  <c r="T76" i="1" s="1"/>
  <c r="Q74" i="1"/>
  <c r="T74" i="1" s="1"/>
  <c r="R108" i="1"/>
  <c r="R109" i="1"/>
  <c r="U109" i="1" s="1"/>
  <c r="Q268" i="1"/>
  <c r="T268" i="1" s="1"/>
  <c r="Q269" i="1"/>
  <c r="T269" i="1" s="1"/>
  <c r="R558" i="1"/>
  <c r="U558" i="1" s="1"/>
  <c r="R557" i="1"/>
  <c r="U557" i="1" s="1"/>
  <c r="Q75" i="1"/>
  <c r="T75" i="1" s="1"/>
  <c r="R32" i="1"/>
  <c r="U32" i="1" s="1"/>
  <c r="Q23" i="1"/>
  <c r="T23" i="1" s="1"/>
  <c r="Q28" i="1"/>
  <c r="T28" i="1" s="1"/>
  <c r="R33" i="1"/>
  <c r="U33" i="1" s="1"/>
  <c r="P34" i="1"/>
  <c r="S34" i="1" s="1"/>
  <c r="P70" i="1"/>
  <c r="S70" i="1" s="1"/>
  <c r="R71" i="1"/>
  <c r="U71" i="1" s="1"/>
  <c r="R69" i="1"/>
  <c r="U69" i="1" s="1"/>
  <c r="P109" i="1"/>
  <c r="S109" i="1" s="1"/>
  <c r="P111" i="1"/>
  <c r="S111" i="1" s="1"/>
  <c r="R235" i="1"/>
  <c r="U235" i="1" s="1"/>
  <c r="Q275" i="1"/>
  <c r="T275" i="1" s="1"/>
  <c r="Q274" i="1"/>
  <c r="R278" i="1"/>
  <c r="U278" i="1" s="1"/>
  <c r="P286" i="1"/>
  <c r="S286" i="1" s="1"/>
  <c r="Q322" i="1"/>
  <c r="T322" i="1" s="1"/>
  <c r="Q321" i="1"/>
  <c r="T321" i="1" s="1"/>
  <c r="P493" i="1"/>
  <c r="S493" i="1" s="1"/>
  <c r="P494" i="1"/>
  <c r="S494" i="1" s="1"/>
  <c r="R674" i="1"/>
  <c r="R675" i="1"/>
  <c r="U675" i="1" s="1"/>
  <c r="R858" i="1"/>
  <c r="R918" i="1"/>
  <c r="U918" i="1" s="1"/>
  <c r="R919" i="1"/>
  <c r="P128" i="1"/>
  <c r="S128" i="1" s="1"/>
  <c r="P129" i="1"/>
  <c r="S129" i="1" s="1"/>
  <c r="R141" i="1"/>
  <c r="P145" i="1"/>
  <c r="S145" i="1" s="1"/>
  <c r="P152" i="1"/>
  <c r="S152" i="1" s="1"/>
  <c r="P171" i="1"/>
  <c r="S171" i="1" s="1"/>
  <c r="Q242" i="1"/>
  <c r="T242" i="1" s="1"/>
  <c r="P247" i="1"/>
  <c r="S247" i="1" s="1"/>
  <c r="R261" i="1"/>
  <c r="U261" i="1" s="1"/>
  <c r="R268" i="1"/>
  <c r="U268" i="1" s="1"/>
  <c r="Q273" i="1"/>
  <c r="T273" i="1" s="1"/>
  <c r="P290" i="1"/>
  <c r="S290" i="1" s="1"/>
  <c r="Q305" i="1"/>
  <c r="T305" i="1" s="1"/>
  <c r="R322" i="1"/>
  <c r="U322" i="1" s="1"/>
  <c r="Q339" i="1"/>
  <c r="T339" i="1" s="1"/>
  <c r="Q372" i="1"/>
  <c r="T372" i="1" s="1"/>
  <c r="R428" i="1"/>
  <c r="U428" i="1" s="1"/>
  <c r="Q431" i="1"/>
  <c r="T431" i="1" s="1"/>
  <c r="R440" i="1"/>
  <c r="U440" i="1" s="1"/>
  <c r="P461" i="1"/>
  <c r="S461" i="1" s="1"/>
  <c r="P468" i="1"/>
  <c r="S468" i="1" s="1"/>
  <c r="P467" i="1"/>
  <c r="S467" i="1" s="1"/>
  <c r="R552" i="1"/>
  <c r="U552" i="1" s="1"/>
  <c r="Q559" i="1"/>
  <c r="T559" i="1" s="1"/>
  <c r="R592" i="1"/>
  <c r="Q595" i="1"/>
  <c r="T595" i="1" s="1"/>
  <c r="R597" i="1"/>
  <c r="U597" i="1" s="1"/>
  <c r="Q600" i="1"/>
  <c r="T600" i="1" s="1"/>
  <c r="P605" i="1"/>
  <c r="S605" i="1" s="1"/>
  <c r="P621" i="1"/>
  <c r="S621" i="1" s="1"/>
  <c r="Q645" i="1"/>
  <c r="T645" i="1" s="1"/>
  <c r="P765" i="1"/>
  <c r="S765" i="1" s="1"/>
  <c r="Q767" i="1"/>
  <c r="T767" i="1" s="1"/>
  <c r="R779" i="1"/>
  <c r="U779" i="1" s="1"/>
  <c r="R814" i="1"/>
  <c r="U814" i="1" s="1"/>
  <c r="P860" i="1"/>
  <c r="S860" i="1" s="1"/>
  <c r="P859" i="1"/>
  <c r="Q908" i="1"/>
  <c r="T908" i="1" s="1"/>
  <c r="Q907" i="1"/>
  <c r="T907" i="1" s="1"/>
  <c r="R941" i="1"/>
  <c r="U941" i="1" s="1"/>
  <c r="R1030" i="1"/>
  <c r="U1030" i="1" s="1"/>
  <c r="Q1136" i="1"/>
  <c r="T1136" i="1" s="1"/>
  <c r="P2240" i="1"/>
  <c r="S2240" i="1" s="1"/>
  <c r="P2238" i="1"/>
  <c r="S2238" i="1" s="1"/>
  <c r="Q19" i="1"/>
  <c r="R21" i="1"/>
  <c r="U21" i="1" s="1"/>
  <c r="Q26" i="1"/>
  <c r="T26" i="1" s="1"/>
  <c r="R28" i="1"/>
  <c r="U28" i="1" s="1"/>
  <c r="Q33" i="1"/>
  <c r="T33" i="1" s="1"/>
  <c r="Q35" i="1"/>
  <c r="T35" i="1" s="1"/>
  <c r="R63" i="1"/>
  <c r="U63" i="1" s="1"/>
  <c r="R84" i="1"/>
  <c r="U84" i="1" s="1"/>
  <c r="Q125" i="1"/>
  <c r="T125" i="1" s="1"/>
  <c r="R148" i="1"/>
  <c r="U148" i="1" s="1"/>
  <c r="P157" i="1"/>
  <c r="S157" i="1" s="1"/>
  <c r="R158" i="1"/>
  <c r="U158" i="1" s="1"/>
  <c r="Q171" i="1"/>
  <c r="T171" i="1" s="1"/>
  <c r="R203" i="1"/>
  <c r="U203" i="1" s="1"/>
  <c r="R218" i="1"/>
  <c r="U218" i="1" s="1"/>
  <c r="P229" i="1"/>
  <c r="P232" i="1"/>
  <c r="S232" i="1" s="1"/>
  <c r="Q238" i="1"/>
  <c r="T238" i="1" s="1"/>
  <c r="Q247" i="1"/>
  <c r="T247" i="1" s="1"/>
  <c r="P251" i="1"/>
  <c r="S251" i="1" s="1"/>
  <c r="R263" i="1"/>
  <c r="U263" i="1" s="1"/>
  <c r="R281" i="1"/>
  <c r="U281" i="1" s="1"/>
  <c r="R287" i="1"/>
  <c r="U287" i="1" s="1"/>
  <c r="R288" i="1"/>
  <c r="U288" i="1" s="1"/>
  <c r="Q291" i="1"/>
  <c r="T291" i="1" s="1"/>
  <c r="R305" i="1"/>
  <c r="U305" i="1" s="1"/>
  <c r="P307" i="1"/>
  <c r="S307" i="1" s="1"/>
  <c r="R329" i="1"/>
  <c r="U329" i="1" s="1"/>
  <c r="Q340" i="1"/>
  <c r="T340" i="1" s="1"/>
  <c r="P375" i="1"/>
  <c r="S375" i="1" s="1"/>
  <c r="P377" i="1"/>
  <c r="S377" i="1" s="1"/>
  <c r="P418" i="1"/>
  <c r="S418" i="1" s="1"/>
  <c r="R424" i="1"/>
  <c r="U424" i="1" s="1"/>
  <c r="R431" i="1"/>
  <c r="U431" i="1" s="1"/>
  <c r="P466" i="1"/>
  <c r="S466" i="1" s="1"/>
  <c r="Q468" i="1"/>
  <c r="T468" i="1" s="1"/>
  <c r="P509" i="1"/>
  <c r="Q531" i="1"/>
  <c r="T531" i="1" s="1"/>
  <c r="Q583" i="1"/>
  <c r="T583" i="1" s="1"/>
  <c r="P586" i="1"/>
  <c r="S586" i="1" s="1"/>
  <c r="P593" i="1"/>
  <c r="R607" i="1"/>
  <c r="U607" i="1" s="1"/>
  <c r="Q609" i="1"/>
  <c r="T609" i="1" s="1"/>
  <c r="Q621" i="1"/>
  <c r="T621" i="1" s="1"/>
  <c r="Q632" i="1"/>
  <c r="T632" i="1" s="1"/>
  <c r="Q633" i="1"/>
  <c r="T633" i="1" s="1"/>
  <c r="R652" i="1"/>
  <c r="U652" i="1" s="1"/>
  <c r="R682" i="1"/>
  <c r="R700" i="1"/>
  <c r="U700" i="1" s="1"/>
  <c r="P700" i="1"/>
  <c r="S700" i="1" s="1"/>
  <c r="P714" i="1"/>
  <c r="S714" i="1" s="1"/>
  <c r="R723" i="1"/>
  <c r="P780" i="1"/>
  <c r="S780" i="1" s="1"/>
  <c r="R804" i="1"/>
  <c r="U804" i="1" s="1"/>
  <c r="R940" i="1"/>
  <c r="U940" i="1" s="1"/>
  <c r="P1518" i="1"/>
  <c r="S1518" i="1" s="1"/>
  <c r="P1863" i="1"/>
  <c r="S1863" i="1" s="1"/>
  <c r="R151" i="1"/>
  <c r="U151" i="1" s="1"/>
  <c r="Q155" i="1"/>
  <c r="T155" i="1" s="1"/>
  <c r="R170" i="1"/>
  <c r="U170" i="1" s="1"/>
  <c r="Q174" i="1"/>
  <c r="T174" i="1" s="1"/>
  <c r="Q307" i="1"/>
  <c r="T307" i="1" s="1"/>
  <c r="Q316" i="1"/>
  <c r="T316" i="1" s="1"/>
  <c r="P322" i="1"/>
  <c r="S322" i="1" s="1"/>
  <c r="P350" i="1"/>
  <c r="S350" i="1" s="1"/>
  <c r="R367" i="1"/>
  <c r="Q459" i="1"/>
  <c r="T459" i="1" s="1"/>
  <c r="Q458" i="1"/>
  <c r="T458" i="1" s="1"/>
  <c r="Q829" i="1"/>
  <c r="T829" i="1" s="1"/>
  <c r="Q827" i="1"/>
  <c r="T827" i="1" s="1"/>
  <c r="Q906" i="1"/>
  <c r="T906" i="1" s="1"/>
  <c r="Q905" i="1"/>
  <c r="T905" i="1" s="1"/>
  <c r="P1295" i="1"/>
  <c r="S1295" i="1" s="1"/>
  <c r="P1296" i="1"/>
  <c r="S1296" i="1" s="1"/>
  <c r="P1445" i="1"/>
  <c r="P1446" i="1"/>
  <c r="P1802" i="1"/>
  <c r="S1802" i="1" s="1"/>
  <c r="P1801" i="1"/>
  <c r="S1801" i="1" s="1"/>
  <c r="P63" i="1"/>
  <c r="S63" i="1" s="1"/>
  <c r="P78" i="1"/>
  <c r="S78" i="1" s="1"/>
  <c r="Q85" i="1"/>
  <c r="T85" i="1" s="1"/>
  <c r="P114" i="1"/>
  <c r="S114" i="1" s="1"/>
  <c r="P125" i="1"/>
  <c r="S125" i="1" s="1"/>
  <c r="R133" i="1"/>
  <c r="U133" i="1" s="1"/>
  <c r="Q159" i="1"/>
  <c r="T159" i="1" s="1"/>
  <c r="Q219" i="1"/>
  <c r="T219" i="1" s="1"/>
  <c r="R230" i="1"/>
  <c r="U230" i="1" s="1"/>
  <c r="P249" i="1"/>
  <c r="R251" i="1"/>
  <c r="U251" i="1" s="1"/>
  <c r="P260" i="1"/>
  <c r="S260" i="1" s="1"/>
  <c r="P282" i="1"/>
  <c r="S282" i="1" s="1"/>
  <c r="P284" i="1"/>
  <c r="S284" i="1" s="1"/>
  <c r="R318" i="1"/>
  <c r="P330" i="1"/>
  <c r="S330" i="1" s="1"/>
  <c r="P332" i="1"/>
  <c r="S332" i="1" s="1"/>
  <c r="P341" i="1"/>
  <c r="S341" i="1" s="1"/>
  <c r="Q351" i="1"/>
  <c r="T351" i="1" s="1"/>
  <c r="R374" i="1"/>
  <c r="R375" i="1"/>
  <c r="U375" i="1" s="1"/>
  <c r="R386" i="1"/>
  <c r="U386" i="1" s="1"/>
  <c r="Q443" i="1"/>
  <c r="T443" i="1" s="1"/>
  <c r="Q457" i="1"/>
  <c r="R459" i="1"/>
  <c r="U459" i="1" s="1"/>
  <c r="Q487" i="1"/>
  <c r="T487" i="1" s="1"/>
  <c r="P490" i="1"/>
  <c r="S490" i="1" s="1"/>
  <c r="Q497" i="1"/>
  <c r="T497" i="1" s="1"/>
  <c r="P531" i="1"/>
  <c r="S531" i="1" s="1"/>
  <c r="R548" i="1"/>
  <c r="U548" i="1" s="1"/>
  <c r="P578" i="1"/>
  <c r="S578" i="1" s="1"/>
  <c r="R580" i="1"/>
  <c r="U580" i="1" s="1"/>
  <c r="P591" i="1"/>
  <c r="S591" i="1" s="1"/>
  <c r="P630" i="1"/>
  <c r="Q761" i="1"/>
  <c r="T761" i="1" s="1"/>
  <c r="Q760" i="1"/>
  <c r="T760" i="1" s="1"/>
  <c r="R780" i="1"/>
  <c r="U780" i="1" s="1"/>
  <c r="P892" i="1"/>
  <c r="S892" i="1" s="1"/>
  <c r="P891" i="1"/>
  <c r="S891" i="1" s="1"/>
  <c r="P1168" i="1"/>
  <c r="S1168" i="1" s="1"/>
  <c r="P1167" i="1"/>
  <c r="S1167" i="1" s="1"/>
  <c r="P1169" i="1"/>
  <c r="S1169" i="1" s="1"/>
  <c r="R1180" i="1"/>
  <c r="U1180" i="1" s="1"/>
  <c r="R1181" i="1"/>
  <c r="U1181" i="1" s="1"/>
  <c r="P1481" i="1"/>
  <c r="S1481" i="1" s="1"/>
  <c r="P1479" i="1"/>
  <c r="S1479" i="1" s="1"/>
  <c r="P1730" i="1"/>
  <c r="S1730" i="1" s="1"/>
  <c r="P1729" i="1"/>
  <c r="S1729" i="1" s="1"/>
  <c r="Q36" i="1"/>
  <c r="T36" i="1" s="1"/>
  <c r="Q70" i="1"/>
  <c r="T70" i="1" s="1"/>
  <c r="Q114" i="1"/>
  <c r="T114" i="1" s="1"/>
  <c r="Q129" i="1"/>
  <c r="T129" i="1" s="1"/>
  <c r="Q144" i="1"/>
  <c r="T144" i="1" s="1"/>
  <c r="P149" i="1"/>
  <c r="S149" i="1" s="1"/>
  <c r="Q151" i="1"/>
  <c r="T151" i="1" s="1"/>
  <c r="P155" i="1"/>
  <c r="S155" i="1" s="1"/>
  <c r="P161" i="1"/>
  <c r="S161" i="1" s="1"/>
  <c r="Q170" i="1"/>
  <c r="T170" i="1" s="1"/>
  <c r="R199" i="1"/>
  <c r="Q199" i="1"/>
  <c r="R219" i="1"/>
  <c r="U219" i="1" s="1"/>
  <c r="P233" i="1"/>
  <c r="S233" i="1" s="1"/>
  <c r="P238" i="1"/>
  <c r="S238" i="1" s="1"/>
  <c r="R243" i="1"/>
  <c r="U243" i="1" s="1"/>
  <c r="Q249" i="1"/>
  <c r="P262" i="1"/>
  <c r="S262" i="1" s="1"/>
  <c r="Q272" i="1"/>
  <c r="T272" i="1" s="1"/>
  <c r="Q281" i="1"/>
  <c r="T281" i="1" s="1"/>
  <c r="Q292" i="1"/>
  <c r="T292" i="1" s="1"/>
  <c r="Q329" i="1"/>
  <c r="T329" i="1" s="1"/>
  <c r="Q378" i="1"/>
  <c r="T378" i="1" s="1"/>
  <c r="P395" i="1"/>
  <c r="S395" i="1" s="1"/>
  <c r="Q397" i="1"/>
  <c r="T397" i="1" s="1"/>
  <c r="R444" i="1"/>
  <c r="U444" i="1" s="1"/>
  <c r="Q455" i="1"/>
  <c r="P455" i="1"/>
  <c r="Q485" i="1"/>
  <c r="T485" i="1" s="1"/>
  <c r="R487" i="1"/>
  <c r="U487" i="1" s="1"/>
  <c r="Q490" i="1"/>
  <c r="T490" i="1" s="1"/>
  <c r="Q489" i="1"/>
  <c r="T489" i="1" s="1"/>
  <c r="Q496" i="1"/>
  <c r="T496" i="1" s="1"/>
  <c r="R497" i="1"/>
  <c r="U497" i="1" s="1"/>
  <c r="Q507" i="1"/>
  <c r="T507" i="1" s="1"/>
  <c r="P521" i="1"/>
  <c r="S521" i="1" s="1"/>
  <c r="P532" i="1"/>
  <c r="S532" i="1" s="1"/>
  <c r="Q584" i="1"/>
  <c r="T584" i="1" s="1"/>
  <c r="R601" i="1"/>
  <c r="U601" i="1" s="1"/>
  <c r="Q622" i="1"/>
  <c r="T622" i="1" s="1"/>
  <c r="Q636" i="1"/>
  <c r="T636" i="1" s="1"/>
  <c r="P651" i="1"/>
  <c r="S651" i="1" s="1"/>
  <c r="Q654" i="1"/>
  <c r="T654" i="1" s="1"/>
  <c r="R683" i="1"/>
  <c r="U683" i="1" s="1"/>
  <c r="Q698" i="1"/>
  <c r="T698" i="1" s="1"/>
  <c r="P701" i="1"/>
  <c r="S701" i="1" s="1"/>
  <c r="Q712" i="1"/>
  <c r="T712" i="1" s="1"/>
  <c r="P722" i="1"/>
  <c r="P721" i="1"/>
  <c r="Q742" i="1"/>
  <c r="T742" i="1" s="1"/>
  <c r="Q808" i="1"/>
  <c r="T808" i="1" s="1"/>
  <c r="Q807" i="1"/>
  <c r="T807" i="1" s="1"/>
  <c r="R954" i="1"/>
  <c r="U954" i="1" s="1"/>
  <c r="R953" i="1"/>
  <c r="U953" i="1" s="1"/>
  <c r="P1094" i="1"/>
  <c r="S1094" i="1" s="1"/>
  <c r="R1166" i="1"/>
  <c r="U1166" i="1" s="1"/>
  <c r="R1165" i="1"/>
  <c r="U1165" i="1" s="1"/>
  <c r="P1272" i="1"/>
  <c r="S1272" i="1" s="1"/>
  <c r="P1271" i="1"/>
  <c r="S1271" i="1" s="1"/>
  <c r="P18" i="1"/>
  <c r="P24" i="1"/>
  <c r="S24" i="1" s="1"/>
  <c r="P32" i="1"/>
  <c r="S32" i="1" s="1"/>
  <c r="P62" i="1"/>
  <c r="S62" i="1" s="1"/>
  <c r="R70" i="1"/>
  <c r="U70" i="1" s="1"/>
  <c r="P107" i="1"/>
  <c r="S107" i="1" s="1"/>
  <c r="R114" i="1"/>
  <c r="U114" i="1" s="1"/>
  <c r="R144" i="1"/>
  <c r="U144" i="1" s="1"/>
  <c r="R147" i="1"/>
  <c r="U147" i="1" s="1"/>
  <c r="P172" i="1"/>
  <c r="S172" i="1" s="1"/>
  <c r="R174" i="1"/>
  <c r="U174" i="1" s="1"/>
  <c r="R200" i="1"/>
  <c r="Q205" i="1"/>
  <c r="Q215" i="1"/>
  <c r="T215" i="1" s="1"/>
  <c r="Q217" i="1"/>
  <c r="T217" i="1" s="1"/>
  <c r="Q231" i="1"/>
  <c r="P235" i="1"/>
  <c r="S235" i="1" s="1"/>
  <c r="P237" i="1"/>
  <c r="S237" i="1" s="1"/>
  <c r="Q239" i="1"/>
  <c r="T239" i="1" s="1"/>
  <c r="P244" i="1"/>
  <c r="S244" i="1" s="1"/>
  <c r="R247" i="1"/>
  <c r="U247" i="1" s="1"/>
  <c r="R249" i="1"/>
  <c r="R260" i="1"/>
  <c r="U260" i="1" s="1"/>
  <c r="P265" i="1"/>
  <c r="S265" i="1" s="1"/>
  <c r="P274" i="1"/>
  <c r="R282" i="1"/>
  <c r="U282" i="1" s="1"/>
  <c r="P291" i="1"/>
  <c r="S291" i="1" s="1"/>
  <c r="P294" i="1"/>
  <c r="S294" i="1" s="1"/>
  <c r="R321" i="1"/>
  <c r="U321" i="1" s="1"/>
  <c r="Q326" i="1"/>
  <c r="T326" i="1" s="1"/>
  <c r="Q328" i="1"/>
  <c r="T328" i="1" s="1"/>
  <c r="R330" i="1"/>
  <c r="U330" i="1" s="1"/>
  <c r="P368" i="1"/>
  <c r="R427" i="1"/>
  <c r="U427" i="1" s="1"/>
  <c r="P453" i="1"/>
  <c r="S453" i="1" s="1"/>
  <c r="R476" i="1"/>
  <c r="U476" i="1" s="1"/>
  <c r="R485" i="1"/>
  <c r="U485" i="1" s="1"/>
  <c r="R498" i="1"/>
  <c r="U498" i="1" s="1"/>
  <c r="P498" i="1"/>
  <c r="S498" i="1" s="1"/>
  <c r="Q508" i="1"/>
  <c r="R518" i="1"/>
  <c r="U518" i="1" s="1"/>
  <c r="Q521" i="1"/>
  <c r="T521" i="1" s="1"/>
  <c r="R551" i="1"/>
  <c r="U551" i="1" s="1"/>
  <c r="Q558" i="1"/>
  <c r="T558" i="1" s="1"/>
  <c r="Q599" i="1"/>
  <c r="T599" i="1" s="1"/>
  <c r="P604" i="1"/>
  <c r="S604" i="1" s="1"/>
  <c r="P620" i="1"/>
  <c r="S620" i="1" s="1"/>
  <c r="R622" i="1"/>
  <c r="U622" i="1" s="1"/>
  <c r="P631" i="1"/>
  <c r="P653" i="1"/>
  <c r="S653" i="1" s="1"/>
  <c r="Q652" i="1"/>
  <c r="T652" i="1" s="1"/>
  <c r="Q656" i="1"/>
  <c r="T656" i="1" s="1"/>
  <c r="Q675" i="1"/>
  <c r="T675" i="1" s="1"/>
  <c r="Q674" i="1"/>
  <c r="P676" i="1"/>
  <c r="R712" i="1"/>
  <c r="U712" i="1" s="1"/>
  <c r="P738" i="1"/>
  <c r="S738" i="1" s="1"/>
  <c r="P737" i="1"/>
  <c r="S737" i="1" s="1"/>
  <c r="Q740" i="1"/>
  <c r="T740" i="1" s="1"/>
  <c r="Q745" i="1"/>
  <c r="T745" i="1" s="1"/>
  <c r="Q771" i="1"/>
  <c r="T771" i="1" s="1"/>
  <c r="P902" i="1"/>
  <c r="Q948" i="1"/>
  <c r="T948" i="1" s="1"/>
  <c r="P989" i="1"/>
  <c r="S989" i="1" s="1"/>
  <c r="R991" i="1"/>
  <c r="U991" i="1" s="1"/>
  <c r="P1145" i="1"/>
  <c r="S1145" i="1" s="1"/>
  <c r="R1146" i="1"/>
  <c r="U1146" i="1" s="1"/>
  <c r="R1145" i="1"/>
  <c r="U1145" i="1" s="1"/>
  <c r="Q1177" i="1"/>
  <c r="Q1272" i="1"/>
  <c r="T1272" i="1" s="1"/>
  <c r="R1372" i="1"/>
  <c r="U1372" i="1" s="1"/>
  <c r="P1694" i="1"/>
  <c r="S1694" i="1" s="1"/>
  <c r="P1693" i="1"/>
  <c r="S1693" i="1" s="1"/>
  <c r="P1746" i="1"/>
  <c r="S1746" i="1" s="1"/>
  <c r="P1745" i="1"/>
  <c r="S1745" i="1" s="1"/>
  <c r="P629" i="1"/>
  <c r="P646" i="1"/>
  <c r="S646" i="1" s="1"/>
  <c r="P668" i="1"/>
  <c r="S668" i="1" s="1"/>
  <c r="Q701" i="1"/>
  <c r="T701" i="1" s="1"/>
  <c r="Q711" i="1"/>
  <c r="T711" i="1" s="1"/>
  <c r="Q722" i="1"/>
  <c r="P736" i="1"/>
  <c r="S736" i="1" s="1"/>
  <c r="Q738" i="1"/>
  <c r="T738" i="1" s="1"/>
  <c r="R759" i="1"/>
  <c r="P764" i="1"/>
  <c r="S764" i="1" s="1"/>
  <c r="R771" i="1"/>
  <c r="U771" i="1" s="1"/>
  <c r="Q776" i="1"/>
  <c r="T776" i="1" s="1"/>
  <c r="P781" i="1"/>
  <c r="S781" i="1" s="1"/>
  <c r="R813" i="1"/>
  <c r="U813" i="1" s="1"/>
  <c r="R815" i="1"/>
  <c r="U815" i="1" s="1"/>
  <c r="R820" i="1"/>
  <c r="U820" i="1" s="1"/>
  <c r="R821" i="1"/>
  <c r="U821" i="1" s="1"/>
  <c r="Q874" i="1"/>
  <c r="T874" i="1" s="1"/>
  <c r="P946" i="1"/>
  <c r="S946" i="1" s="1"/>
  <c r="R948" i="1"/>
  <c r="U948" i="1" s="1"/>
  <c r="P987" i="1"/>
  <c r="S987" i="1" s="1"/>
  <c r="Q989" i="1"/>
  <c r="T989" i="1" s="1"/>
  <c r="R1026" i="1"/>
  <c r="U1026" i="1" s="1"/>
  <c r="R1025" i="1"/>
  <c r="U1025" i="1" s="1"/>
  <c r="Q1041" i="1"/>
  <c r="R1072" i="1"/>
  <c r="U1072" i="1" s="1"/>
  <c r="Q1134" i="1"/>
  <c r="T1134" i="1" s="1"/>
  <c r="P1195" i="1"/>
  <c r="S1195" i="1" s="1"/>
  <c r="Q1370" i="1"/>
  <c r="T1370" i="1" s="1"/>
  <c r="Q1369" i="1"/>
  <c r="T1369" i="1" s="1"/>
  <c r="P1450" i="1"/>
  <c r="S1450" i="1" s="1"/>
  <c r="P1491" i="1"/>
  <c r="S1491" i="1" s="1"/>
  <c r="P1490" i="1"/>
  <c r="S1490" i="1" s="1"/>
  <c r="Q338" i="1"/>
  <c r="T338" i="1" s="1"/>
  <c r="R356" i="1"/>
  <c r="U356" i="1" s="1"/>
  <c r="Q367" i="1"/>
  <c r="R372" i="1"/>
  <c r="U372" i="1" s="1"/>
  <c r="P380" i="1"/>
  <c r="S380" i="1" s="1"/>
  <c r="P423" i="1"/>
  <c r="S423" i="1" s="1"/>
  <c r="Q453" i="1"/>
  <c r="T453" i="1" s="1"/>
  <c r="Q454" i="1"/>
  <c r="T454" i="1" s="1"/>
  <c r="R456" i="1"/>
  <c r="U456" i="1" s="1"/>
  <c r="P471" i="1"/>
  <c r="S471" i="1" s="1"/>
  <c r="R475" i="1"/>
  <c r="U475" i="1" s="1"/>
  <c r="P489" i="1"/>
  <c r="S489" i="1" s="1"/>
  <c r="Q494" i="1"/>
  <c r="T494" i="1" s="1"/>
  <c r="P507" i="1"/>
  <c r="S507" i="1" s="1"/>
  <c r="R521" i="1"/>
  <c r="U521" i="1" s="1"/>
  <c r="Q532" i="1"/>
  <c r="T532" i="1" s="1"/>
  <c r="P538" i="1"/>
  <c r="P551" i="1"/>
  <c r="S551" i="1" s="1"/>
  <c r="P577" i="1"/>
  <c r="S577" i="1" s="1"/>
  <c r="R584" i="1"/>
  <c r="U584" i="1" s="1"/>
  <c r="P587" i="1"/>
  <c r="S587" i="1" s="1"/>
  <c r="Q591" i="1"/>
  <c r="T591" i="1" s="1"/>
  <c r="R600" i="1"/>
  <c r="U600" i="1" s="1"/>
  <c r="R602" i="1"/>
  <c r="U602" i="1" s="1"/>
  <c r="P611" i="1"/>
  <c r="S611" i="1" s="1"/>
  <c r="Q629" i="1"/>
  <c r="R638" i="1"/>
  <c r="Q646" i="1"/>
  <c r="T646" i="1" s="1"/>
  <c r="Q648" i="1"/>
  <c r="T648" i="1" s="1"/>
  <c r="R651" i="1"/>
  <c r="U651" i="1" s="1"/>
  <c r="R666" i="1"/>
  <c r="U666" i="1" s="1"/>
  <c r="P680" i="1"/>
  <c r="S680" i="1" s="1"/>
  <c r="P699" i="1"/>
  <c r="R701" i="1"/>
  <c r="U701" i="1" s="1"/>
  <c r="R711" i="1"/>
  <c r="U711" i="1" s="1"/>
  <c r="Q728" i="1"/>
  <c r="T728" i="1" s="1"/>
  <c r="P731" i="1"/>
  <c r="S731" i="1" s="1"/>
  <c r="P745" i="1"/>
  <c r="S745" i="1" s="1"/>
  <c r="Q764" i="1"/>
  <c r="T764" i="1" s="1"/>
  <c r="R778" i="1"/>
  <c r="U778" i="1" s="1"/>
  <c r="P801" i="1"/>
  <c r="S801" i="1" s="1"/>
  <c r="P803" i="1"/>
  <c r="S803" i="1" s="1"/>
  <c r="P807" i="1"/>
  <c r="S807" i="1" s="1"/>
  <c r="Q911" i="1"/>
  <c r="T911" i="1" s="1"/>
  <c r="R1035" i="1"/>
  <c r="U1035" i="1" s="1"/>
  <c r="P1039" i="1"/>
  <c r="S1039" i="1" s="1"/>
  <c r="R1447" i="1"/>
  <c r="R1446" i="1"/>
  <c r="Q1455" i="1"/>
  <c r="T1455" i="1" s="1"/>
  <c r="Q1454" i="1"/>
  <c r="T1454" i="1" s="1"/>
  <c r="P2231" i="1"/>
  <c r="Q354" i="1"/>
  <c r="T354" i="1" s="1"/>
  <c r="P366" i="1"/>
  <c r="P384" i="1"/>
  <c r="S384" i="1" s="1"/>
  <c r="P399" i="1"/>
  <c r="S399" i="1" s="1"/>
  <c r="Q421" i="1"/>
  <c r="T421" i="1" s="1"/>
  <c r="R462" i="1"/>
  <c r="U462" i="1" s="1"/>
  <c r="R464" i="1"/>
  <c r="U464" i="1" s="1"/>
  <c r="R466" i="1"/>
  <c r="U466" i="1" s="1"/>
  <c r="Q471" i="1"/>
  <c r="T471" i="1" s="1"/>
  <c r="P475" i="1"/>
  <c r="S475" i="1" s="1"/>
  <c r="Q488" i="1"/>
  <c r="T488" i="1" s="1"/>
  <c r="P499" i="1"/>
  <c r="S499" i="1" s="1"/>
  <c r="P530" i="1"/>
  <c r="S530" i="1" s="1"/>
  <c r="R532" i="1"/>
  <c r="U532" i="1" s="1"/>
  <c r="Q538" i="1"/>
  <c r="P549" i="1"/>
  <c r="R575" i="1"/>
  <c r="U575" i="1" s="1"/>
  <c r="P580" i="1"/>
  <c r="S580" i="1" s="1"/>
  <c r="R591" i="1"/>
  <c r="U591" i="1" s="1"/>
  <c r="R604" i="1"/>
  <c r="U604" i="1" s="1"/>
  <c r="Q611" i="1"/>
  <c r="T611" i="1" s="1"/>
  <c r="P622" i="1"/>
  <c r="S622" i="1" s="1"/>
  <c r="R629" i="1"/>
  <c r="Q637" i="1"/>
  <c r="T637" i="1" s="1"/>
  <c r="P650" i="1"/>
  <c r="S650" i="1" s="1"/>
  <c r="Q653" i="1"/>
  <c r="T653" i="1" s="1"/>
  <c r="R668" i="1"/>
  <c r="U668" i="1" s="1"/>
  <c r="Q680" i="1"/>
  <c r="T680" i="1" s="1"/>
  <c r="Q699" i="1"/>
  <c r="P723" i="1"/>
  <c r="R736" i="1"/>
  <c r="U736" i="1" s="1"/>
  <c r="Q741" i="1"/>
  <c r="T741" i="1" s="1"/>
  <c r="Q746" i="1"/>
  <c r="T746" i="1" s="1"/>
  <c r="R781" i="1"/>
  <c r="U781" i="1" s="1"/>
  <c r="P861" i="1"/>
  <c r="S861" i="1" s="1"/>
  <c r="R911" i="1"/>
  <c r="U911" i="1" s="1"/>
  <c r="P926" i="1"/>
  <c r="S926" i="1" s="1"/>
  <c r="Q942" i="1"/>
  <c r="T942" i="1" s="1"/>
  <c r="Q985" i="1"/>
  <c r="T985" i="1" s="1"/>
  <c r="P998" i="1"/>
  <c r="S998" i="1" s="1"/>
  <c r="Q1027" i="1"/>
  <c r="T1027" i="1" s="1"/>
  <c r="R1445" i="1"/>
  <c r="P1861" i="1"/>
  <c r="S1861" i="1" s="1"/>
  <c r="Q357" i="1"/>
  <c r="T357" i="1" s="1"/>
  <c r="Q384" i="1"/>
  <c r="T384" i="1" s="1"/>
  <c r="Q396" i="1"/>
  <c r="T396" i="1" s="1"/>
  <c r="Q400" i="1"/>
  <c r="T400" i="1" s="1"/>
  <c r="P444" i="1"/>
  <c r="S444" i="1" s="1"/>
  <c r="Q476" i="1"/>
  <c r="T476" i="1" s="1"/>
  <c r="R489" i="1"/>
  <c r="U489" i="1" s="1"/>
  <c r="Q499" i="1"/>
  <c r="T499" i="1" s="1"/>
  <c r="Q530" i="1"/>
  <c r="T530" i="1" s="1"/>
  <c r="P533" i="1"/>
  <c r="S533" i="1" s="1"/>
  <c r="R538" i="1"/>
  <c r="Q547" i="1"/>
  <c r="Q548" i="1"/>
  <c r="T548" i="1" s="1"/>
  <c r="R577" i="1"/>
  <c r="U577" i="1" s="1"/>
  <c r="Q580" i="1"/>
  <c r="T580" i="1" s="1"/>
  <c r="R586" i="1"/>
  <c r="U586" i="1" s="1"/>
  <c r="P609" i="1"/>
  <c r="S609" i="1" s="1"/>
  <c r="R611" i="1"/>
  <c r="U611" i="1" s="1"/>
  <c r="P647" i="1"/>
  <c r="S647" i="1" s="1"/>
  <c r="P655" i="1"/>
  <c r="S655" i="1" s="1"/>
  <c r="R656" i="1"/>
  <c r="U656" i="1" s="1"/>
  <c r="P665" i="1"/>
  <c r="S665" i="1" s="1"/>
  <c r="P669" i="1"/>
  <c r="S669" i="1" s="1"/>
  <c r="P674" i="1"/>
  <c r="R680" i="1"/>
  <c r="U680" i="1" s="1"/>
  <c r="Q683" i="1"/>
  <c r="T683" i="1" s="1"/>
  <c r="R699" i="1"/>
  <c r="P710" i="1"/>
  <c r="S710" i="1" s="1"/>
  <c r="P713" i="1"/>
  <c r="S713" i="1" s="1"/>
  <c r="Q723" i="1"/>
  <c r="Q739" i="1"/>
  <c r="T739" i="1" s="1"/>
  <c r="R741" i="1"/>
  <c r="U741" i="1" s="1"/>
  <c r="R768" i="1"/>
  <c r="U768" i="1" s="1"/>
  <c r="R801" i="1"/>
  <c r="U801" i="1" s="1"/>
  <c r="Q810" i="1"/>
  <c r="T810" i="1" s="1"/>
  <c r="R822" i="1"/>
  <c r="U822" i="1" s="1"/>
  <c r="R857" i="1"/>
  <c r="P904" i="1"/>
  <c r="P905" i="1"/>
  <c r="S905" i="1" s="1"/>
  <c r="P921" i="1"/>
  <c r="S921" i="1" s="1"/>
  <c r="Q926" i="1"/>
  <c r="T926" i="1" s="1"/>
  <c r="P935" i="1"/>
  <c r="S935" i="1" s="1"/>
  <c r="R942" i="1"/>
  <c r="U942" i="1" s="1"/>
  <c r="Q990" i="1"/>
  <c r="T990" i="1" s="1"/>
  <c r="P1025" i="1"/>
  <c r="S1025" i="1" s="1"/>
  <c r="P1071" i="1"/>
  <c r="R1105" i="1"/>
  <c r="U1105" i="1" s="1"/>
  <c r="Q1135" i="1"/>
  <c r="T1135" i="1" s="1"/>
  <c r="P1924" i="1"/>
  <c r="S1924" i="1" s="1"/>
  <c r="P1923" i="1"/>
  <c r="S1923" i="1" s="1"/>
  <c r="P2031" i="1"/>
  <c r="S2031" i="1" s="1"/>
  <c r="P2040" i="1"/>
  <c r="S2040" i="1" s="1"/>
  <c r="R746" i="1"/>
  <c r="U746" i="1" s="1"/>
  <c r="R766" i="1"/>
  <c r="U766" i="1" s="1"/>
  <c r="Q768" i="1"/>
  <c r="T768" i="1" s="1"/>
  <c r="R803" i="1"/>
  <c r="U803" i="1" s="1"/>
  <c r="P805" i="1"/>
  <c r="S805" i="1" s="1"/>
  <c r="P817" i="1"/>
  <c r="S817" i="1" s="1"/>
  <c r="Q824" i="1"/>
  <c r="T824" i="1" s="1"/>
  <c r="Q828" i="1"/>
  <c r="T828" i="1" s="1"/>
  <c r="P848" i="1"/>
  <c r="Q860" i="1"/>
  <c r="T860" i="1" s="1"/>
  <c r="P925" i="1"/>
  <c r="S925" i="1" s="1"/>
  <c r="P940" i="1"/>
  <c r="S940" i="1" s="1"/>
  <c r="R985" i="1"/>
  <c r="U985" i="1" s="1"/>
  <c r="Q993" i="1"/>
  <c r="T993" i="1" s="1"/>
  <c r="Q998" i="1"/>
  <c r="T998" i="1" s="1"/>
  <c r="Q1026" i="1"/>
  <c r="T1026" i="1" s="1"/>
  <c r="P1028" i="1"/>
  <c r="S1028" i="1" s="1"/>
  <c r="Q1029" i="1"/>
  <c r="T1029" i="1" s="1"/>
  <c r="Q1032" i="1"/>
  <c r="T1032" i="1" s="1"/>
  <c r="R1045" i="1"/>
  <c r="U1045" i="1" s="1"/>
  <c r="P1074" i="1"/>
  <c r="S1074" i="1" s="1"/>
  <c r="Q1085" i="1"/>
  <c r="R1093" i="1"/>
  <c r="U1093" i="1" s="1"/>
  <c r="R1097" i="1"/>
  <c r="U1097" i="1" s="1"/>
  <c r="Q1100" i="1"/>
  <c r="T1100" i="1" s="1"/>
  <c r="R1116" i="1"/>
  <c r="R1123" i="1"/>
  <c r="U1123" i="1" s="1"/>
  <c r="Q1181" i="1"/>
  <c r="T1181" i="1" s="1"/>
  <c r="P1188" i="1"/>
  <c r="S1188" i="1" s="1"/>
  <c r="P1267" i="1"/>
  <c r="P1304" i="1"/>
  <c r="S1304" i="1" s="1"/>
  <c r="P1312" i="1"/>
  <c r="S1312" i="1" s="1"/>
  <c r="P1534" i="1"/>
  <c r="S1534" i="1" s="1"/>
  <c r="P1576" i="1"/>
  <c r="S1576" i="1" s="1"/>
  <c r="P1602" i="1"/>
  <c r="P1752" i="1"/>
  <c r="S1752" i="1" s="1"/>
  <c r="P1862" i="1"/>
  <c r="S1862" i="1" s="1"/>
  <c r="P1936" i="1"/>
  <c r="S1936" i="1" s="1"/>
  <c r="P1937" i="1"/>
  <c r="S1937" i="1" s="1"/>
  <c r="P2032" i="1"/>
  <c r="S2032" i="1" s="1"/>
  <c r="P2049" i="1"/>
  <c r="S2049" i="1" s="1"/>
  <c r="P2175" i="1"/>
  <c r="S2175" i="1" s="1"/>
  <c r="R987" i="1"/>
  <c r="U987" i="1" s="1"/>
  <c r="Q994" i="1"/>
  <c r="T994" i="1" s="1"/>
  <c r="R1041" i="1"/>
  <c r="Q1078" i="1"/>
  <c r="T1078" i="1" s="1"/>
  <c r="Q1086" i="1"/>
  <c r="Q1104" i="1"/>
  <c r="T1104" i="1" s="1"/>
  <c r="P1122" i="1"/>
  <c r="P1163" i="1"/>
  <c r="S1163" i="1" s="1"/>
  <c r="Q1301" i="1"/>
  <c r="T1301" i="1" s="1"/>
  <c r="Q1302" i="1"/>
  <c r="T1302" i="1" s="1"/>
  <c r="R1309" i="1"/>
  <c r="U1309" i="1" s="1"/>
  <c r="R1310" i="1"/>
  <c r="U1310" i="1" s="1"/>
  <c r="R1308" i="1"/>
  <c r="U1308" i="1" s="1"/>
  <c r="R1359" i="1"/>
  <c r="U1359" i="1" s="1"/>
  <c r="P1650" i="1"/>
  <c r="S1650" i="1" s="1"/>
  <c r="P1649" i="1"/>
  <c r="S1649" i="1" s="1"/>
  <c r="P1711" i="1"/>
  <c r="S1711" i="1" s="1"/>
  <c r="P1712" i="1"/>
  <c r="S1712" i="1" s="1"/>
  <c r="Q806" i="1"/>
  <c r="T806" i="1" s="1"/>
  <c r="R819" i="1"/>
  <c r="U819" i="1" s="1"/>
  <c r="Q864" i="1"/>
  <c r="T864" i="1" s="1"/>
  <c r="R873" i="1"/>
  <c r="U873" i="1" s="1"/>
  <c r="Q910" i="1"/>
  <c r="T910" i="1" s="1"/>
  <c r="P919" i="1"/>
  <c r="Q921" i="1"/>
  <c r="T921" i="1" s="1"/>
  <c r="R936" i="1"/>
  <c r="U936" i="1" s="1"/>
  <c r="R999" i="1"/>
  <c r="U999" i="1" s="1"/>
  <c r="R1034" i="1"/>
  <c r="U1034" i="1" s="1"/>
  <c r="Q1075" i="1"/>
  <c r="T1075" i="1" s="1"/>
  <c r="R1086" i="1"/>
  <c r="P1091" i="1"/>
  <c r="S1091" i="1" s="1"/>
  <c r="P1093" i="1"/>
  <c r="S1093" i="1" s="1"/>
  <c r="P1137" i="1"/>
  <c r="S1137" i="1" s="1"/>
  <c r="P1150" i="1"/>
  <c r="S1150" i="1" s="1"/>
  <c r="Q1175" i="1"/>
  <c r="T1175" i="1" s="1"/>
  <c r="R1196" i="1"/>
  <c r="R1205" i="1"/>
  <c r="U1205" i="1" s="1"/>
  <c r="P1281" i="1"/>
  <c r="S1281" i="1" s="1"/>
  <c r="R1285" i="1"/>
  <c r="U1285" i="1" s="1"/>
  <c r="Q1299" i="1"/>
  <c r="T1299" i="1" s="1"/>
  <c r="Q1300" i="1"/>
  <c r="T1300" i="1" s="1"/>
  <c r="R1302" i="1"/>
  <c r="U1302" i="1" s="1"/>
  <c r="P1357" i="1"/>
  <c r="P1373" i="1"/>
  <c r="S1373" i="1" s="1"/>
  <c r="P1375" i="1"/>
  <c r="S1375" i="1" s="1"/>
  <c r="R1413" i="1"/>
  <c r="U1413" i="1" s="1"/>
  <c r="P1449" i="1"/>
  <c r="S1449" i="1" s="1"/>
  <c r="R1453" i="1"/>
  <c r="U1453" i="1" s="1"/>
  <c r="P1486" i="1"/>
  <c r="S1486" i="1" s="1"/>
  <c r="P741" i="1"/>
  <c r="S741" i="1" s="1"/>
  <c r="Q775" i="1"/>
  <c r="T775" i="1" s="1"/>
  <c r="P784" i="1"/>
  <c r="S784" i="1" s="1"/>
  <c r="Q812" i="1"/>
  <c r="T812" i="1" s="1"/>
  <c r="P821" i="1"/>
  <c r="S821" i="1" s="1"/>
  <c r="P847" i="1"/>
  <c r="S847" i="1" s="1"/>
  <c r="P858" i="1"/>
  <c r="P870" i="1"/>
  <c r="P873" i="1"/>
  <c r="S873" i="1" s="1"/>
  <c r="R904" i="1"/>
  <c r="Q919" i="1"/>
  <c r="R938" i="1"/>
  <c r="U938" i="1" s="1"/>
  <c r="Q941" i="1"/>
  <c r="T941" i="1" s="1"/>
  <c r="R951" i="1"/>
  <c r="U951" i="1" s="1"/>
  <c r="R984" i="1"/>
  <c r="U984" i="1" s="1"/>
  <c r="Q992" i="1"/>
  <c r="T992" i="1" s="1"/>
  <c r="P1032" i="1"/>
  <c r="S1032" i="1" s="1"/>
  <c r="P1079" i="1"/>
  <c r="S1079" i="1" s="1"/>
  <c r="R1089" i="1"/>
  <c r="U1089" i="1" s="1"/>
  <c r="Q1099" i="1"/>
  <c r="T1099" i="1" s="1"/>
  <c r="P1105" i="1"/>
  <c r="S1105" i="1" s="1"/>
  <c r="R1122" i="1"/>
  <c r="P1140" i="1"/>
  <c r="S1140" i="1" s="1"/>
  <c r="Q1146" i="1"/>
  <c r="T1146" i="1" s="1"/>
  <c r="Q1150" i="1"/>
  <c r="T1150" i="1" s="1"/>
  <c r="P1187" i="1"/>
  <c r="S1187" i="1" s="1"/>
  <c r="R1313" i="1"/>
  <c r="U1313" i="1" s="1"/>
  <c r="P1369" i="1"/>
  <c r="S1369" i="1" s="1"/>
  <c r="R1411" i="1"/>
  <c r="Q1456" i="1"/>
  <c r="T1456" i="1" s="1"/>
  <c r="P1587" i="1"/>
  <c r="S1587" i="1" s="1"/>
  <c r="P1586" i="1"/>
  <c r="S1586" i="1" s="1"/>
  <c r="P1692" i="1"/>
  <c r="S1692" i="1" s="1"/>
  <c r="P1728" i="1"/>
  <c r="S1728" i="1" s="1"/>
  <c r="P1783" i="1"/>
  <c r="S1783" i="1" s="1"/>
  <c r="P1867" i="1"/>
  <c r="S1867" i="1" s="1"/>
  <c r="P1903" i="1"/>
  <c r="P1902" i="1"/>
  <c r="S1902" i="1" s="1"/>
  <c r="P1942" i="1"/>
  <c r="S1942" i="1" s="1"/>
  <c r="P1991" i="1"/>
  <c r="S1991" i="1" s="1"/>
  <c r="P1990" i="1"/>
  <c r="S1990" i="1" s="1"/>
  <c r="P2120" i="1"/>
  <c r="R2239" i="1"/>
  <c r="U2239" i="1" s="1"/>
  <c r="P2239" i="1"/>
  <c r="S2239" i="1" s="1"/>
  <c r="P985" i="1"/>
  <c r="S985" i="1" s="1"/>
  <c r="R989" i="1"/>
  <c r="U989" i="1" s="1"/>
  <c r="Q999" i="1"/>
  <c r="T999" i="1" s="1"/>
  <c r="Q1033" i="1"/>
  <c r="T1033" i="1" s="1"/>
  <c r="P1045" i="1"/>
  <c r="S1045" i="1" s="1"/>
  <c r="R1099" i="1"/>
  <c r="U1099" i="1" s="1"/>
  <c r="P1100" i="1"/>
  <c r="S1100" i="1" s="1"/>
  <c r="Q1105" i="1"/>
  <c r="T1105" i="1" s="1"/>
  <c r="P1116" i="1"/>
  <c r="P1123" i="1"/>
  <c r="S1123" i="1" s="1"/>
  <c r="R1131" i="1"/>
  <c r="R1137" i="1"/>
  <c r="U1137" i="1" s="1"/>
  <c r="R1224" i="1"/>
  <c r="Q1229" i="1"/>
  <c r="T1229" i="1" s="1"/>
  <c r="P1251" i="1"/>
  <c r="Q1315" i="1"/>
  <c r="T1315" i="1" s="1"/>
  <c r="Q1316" i="1"/>
  <c r="T1316" i="1" s="1"/>
  <c r="Q1368" i="1"/>
  <c r="T1368" i="1" s="1"/>
  <c r="R1409" i="1"/>
  <c r="U1409" i="1" s="1"/>
  <c r="R1449" i="1"/>
  <c r="U1449" i="1" s="1"/>
  <c r="P1494" i="1"/>
  <c r="S1494" i="1" s="1"/>
  <c r="P1581" i="1"/>
  <c r="S1581" i="1" s="1"/>
  <c r="P1985" i="1"/>
  <c r="S1985" i="1" s="1"/>
  <c r="P2030" i="1"/>
  <c r="S2030" i="1" s="1"/>
  <c r="P2054" i="1"/>
  <c r="S2054" i="1" s="1"/>
  <c r="P2136" i="1"/>
  <c r="S2136" i="1" s="1"/>
  <c r="P2137" i="1"/>
  <c r="S2137" i="1" s="1"/>
  <c r="P2145" i="1"/>
  <c r="S2145" i="1" s="1"/>
  <c r="P2157" i="1"/>
  <c r="S2157" i="1" s="1"/>
  <c r="P2232" i="1"/>
  <c r="S2232" i="1" s="1"/>
  <c r="R1175" i="1"/>
  <c r="U1175" i="1" s="1"/>
  <c r="R1179" i="1"/>
  <c r="U1179" i="1" s="1"/>
  <c r="P1181" i="1"/>
  <c r="S1181" i="1" s="1"/>
  <c r="P1182" i="1"/>
  <c r="S1182" i="1" s="1"/>
  <c r="Q1225" i="1"/>
  <c r="R1227" i="1"/>
  <c r="U1227" i="1" s="1"/>
  <c r="Q1277" i="1"/>
  <c r="T1277" i="1" s="1"/>
  <c r="Q1285" i="1"/>
  <c r="T1285" i="1" s="1"/>
  <c r="Q1374" i="1"/>
  <c r="T1374" i="1" s="1"/>
  <c r="Q1412" i="1"/>
  <c r="T1412" i="1" s="1"/>
  <c r="P1448" i="1"/>
  <c r="S1448" i="1" s="1"/>
  <c r="R1457" i="1"/>
  <c r="U1457" i="1" s="1"/>
  <c r="R1459" i="1"/>
  <c r="U1459" i="1" s="1"/>
  <c r="P1487" i="1"/>
  <c r="S1487" i="1" s="1"/>
  <c r="P1504" i="1"/>
  <c r="S1504" i="1" s="1"/>
  <c r="P1531" i="1"/>
  <c r="S1531" i="1" s="1"/>
  <c r="P1563" i="1"/>
  <c r="S1563" i="1" s="1"/>
  <c r="P1569" i="1"/>
  <c r="S1569" i="1" s="1"/>
  <c r="P1718" i="1"/>
  <c r="S1718" i="1" s="1"/>
  <c r="P1734" i="1"/>
  <c r="S1734" i="1" s="1"/>
  <c r="P1857" i="1"/>
  <c r="P1925" i="1"/>
  <c r="S1925" i="1" s="1"/>
  <c r="P1934" i="1"/>
  <c r="S1934" i="1" s="1"/>
  <c r="P1989" i="1"/>
  <c r="S1989" i="1" s="1"/>
  <c r="P1997" i="1"/>
  <c r="S1997" i="1" s="1"/>
  <c r="P2005" i="1"/>
  <c r="S2005" i="1" s="1"/>
  <c r="P2037" i="1"/>
  <c r="S2037" i="1" s="1"/>
  <c r="P2053" i="1"/>
  <c r="S2053" i="1" s="1"/>
  <c r="P2098" i="1"/>
  <c r="S2098" i="1" s="1"/>
  <c r="P2121" i="1"/>
  <c r="S2121" i="1" s="1"/>
  <c r="P2156" i="1"/>
  <c r="S2156" i="1" s="1"/>
  <c r="P2170" i="1"/>
  <c r="S2170" i="1" s="1"/>
  <c r="P2195" i="1"/>
  <c r="S2195" i="1" s="1"/>
  <c r="R2235" i="1"/>
  <c r="U2235" i="1" s="1"/>
  <c r="Q2240" i="1"/>
  <c r="T2240" i="1" s="1"/>
  <c r="Q1164" i="1"/>
  <c r="T1164" i="1" s="1"/>
  <c r="Q1172" i="1"/>
  <c r="T1172" i="1" s="1"/>
  <c r="P1186" i="1"/>
  <c r="S1186" i="1" s="1"/>
  <c r="Q1188" i="1"/>
  <c r="T1188" i="1" s="1"/>
  <c r="R1213" i="1"/>
  <c r="P1250" i="1"/>
  <c r="S1250" i="1" s="1"/>
  <c r="Q1286" i="1"/>
  <c r="R1298" i="1"/>
  <c r="U1298" i="1" s="1"/>
  <c r="Q1355" i="1"/>
  <c r="R1371" i="1"/>
  <c r="U1371" i="1" s="1"/>
  <c r="Q1376" i="1"/>
  <c r="T1376" i="1" s="1"/>
  <c r="Q1385" i="1"/>
  <c r="T1385" i="1" s="1"/>
  <c r="R1401" i="1"/>
  <c r="Q1410" i="1"/>
  <c r="T1410" i="1" s="1"/>
  <c r="Q1446" i="1"/>
  <c r="P1505" i="1"/>
  <c r="S1505" i="1" s="1"/>
  <c r="P1613" i="1"/>
  <c r="S1613" i="1" s="1"/>
  <c r="P1666" i="1"/>
  <c r="S1666" i="1" s="1"/>
  <c r="P1731" i="1"/>
  <c r="S1731" i="1" s="1"/>
  <c r="P1743" i="1"/>
  <c r="S1743" i="1" s="1"/>
  <c r="P1791" i="1"/>
  <c r="S1791" i="1" s="1"/>
  <c r="P1799" i="1"/>
  <c r="S1799" i="1" s="1"/>
  <c r="P1943" i="1"/>
  <c r="S1943" i="1" s="1"/>
  <c r="P1956" i="1"/>
  <c r="S1956" i="1" s="1"/>
  <c r="P1963" i="1"/>
  <c r="S1963" i="1" s="1"/>
  <c r="P2132" i="1"/>
  <c r="S2132" i="1" s="1"/>
  <c r="P2171" i="1"/>
  <c r="S2171" i="1" s="1"/>
  <c r="P2229" i="1"/>
  <c r="Q2230" i="1"/>
  <c r="R1178" i="1"/>
  <c r="U1178" i="1" s="1"/>
  <c r="P1184" i="1"/>
  <c r="S1184" i="1" s="1"/>
  <c r="R1233" i="1"/>
  <c r="U1233" i="1" s="1"/>
  <c r="Q1236" i="1"/>
  <c r="T1236" i="1" s="1"/>
  <c r="Q1250" i="1"/>
  <c r="T1250" i="1" s="1"/>
  <c r="P1268" i="1"/>
  <c r="S1268" i="1" s="1"/>
  <c r="P1277" i="1"/>
  <c r="S1277" i="1" s="1"/>
  <c r="R1314" i="1"/>
  <c r="U1314" i="1" s="1"/>
  <c r="R1373" i="1"/>
  <c r="U1373" i="1" s="1"/>
  <c r="R1376" i="1"/>
  <c r="U1376" i="1" s="1"/>
  <c r="Q1387" i="1"/>
  <c r="T1387" i="1" s="1"/>
  <c r="P1460" i="1"/>
  <c r="S1460" i="1" s="1"/>
  <c r="P1781" i="1"/>
  <c r="S1781" i="1" s="1"/>
  <c r="P1922" i="1"/>
  <c r="S1922" i="1" s="1"/>
  <c r="P1964" i="1"/>
  <c r="S1964" i="1" s="1"/>
  <c r="P2185" i="1"/>
  <c r="S2185" i="1" s="1"/>
  <c r="Q2236" i="1"/>
  <c r="T2236" i="1" s="1"/>
  <c r="R1182" i="1"/>
  <c r="U1182" i="1" s="1"/>
  <c r="R1185" i="1"/>
  <c r="U1185" i="1" s="1"/>
  <c r="P1191" i="1"/>
  <c r="S1191" i="1" s="1"/>
  <c r="Q1311" i="1"/>
  <c r="T1311" i="1" s="1"/>
  <c r="R1387" i="1"/>
  <c r="U1387" i="1" s="1"/>
  <c r="R1406" i="1"/>
  <c r="P1471" i="1"/>
  <c r="S1471" i="1" s="1"/>
  <c r="P1478" i="1"/>
  <c r="P1489" i="1"/>
  <c r="S1489" i="1" s="1"/>
  <c r="P1524" i="1"/>
  <c r="P1530" i="1"/>
  <c r="S1530" i="1" s="1"/>
  <c r="P1538" i="1"/>
  <c r="S1538" i="1" s="1"/>
  <c r="P1573" i="1"/>
  <c r="S1573" i="1" s="1"/>
  <c r="P1607" i="1"/>
  <c r="S1607" i="1" s="1"/>
  <c r="P1647" i="1"/>
  <c r="S1647" i="1" s="1"/>
  <c r="P1722" i="1"/>
  <c r="S1722" i="1" s="1"/>
  <c r="P1744" i="1"/>
  <c r="S1744" i="1" s="1"/>
  <c r="P1777" i="1"/>
  <c r="P1800" i="1"/>
  <c r="S1800" i="1" s="1"/>
  <c r="P1901" i="1"/>
  <c r="P1957" i="1"/>
  <c r="S1957" i="1" s="1"/>
  <c r="P1988" i="1"/>
  <c r="S1988" i="1" s="1"/>
  <c r="P2036" i="1"/>
  <c r="S2036" i="1" s="1"/>
  <c r="P2052" i="1"/>
  <c r="S2052" i="1" s="1"/>
  <c r="P2093" i="1"/>
  <c r="S2093" i="1" s="1"/>
  <c r="P2102" i="1"/>
  <c r="S2102" i="1" s="1"/>
  <c r="P2111" i="1"/>
  <c r="S2111" i="1" s="1"/>
  <c r="P2118" i="1"/>
  <c r="S2118" i="1" s="1"/>
  <c r="P2127" i="1"/>
  <c r="S2127" i="1" s="1"/>
  <c r="P2134" i="1"/>
  <c r="S2134" i="1" s="1"/>
  <c r="P2173" i="1"/>
  <c r="S2173" i="1" s="1"/>
  <c r="P2186" i="1"/>
  <c r="S2186" i="1" s="1"/>
  <c r="R2242" i="1"/>
  <c r="U2242" i="1" s="1"/>
  <c r="P1175" i="1"/>
  <c r="S1175" i="1" s="1"/>
  <c r="R1184" i="1"/>
  <c r="U1184" i="1" s="1"/>
  <c r="Q1191" i="1"/>
  <c r="T1191" i="1" s="1"/>
  <c r="R1225" i="1"/>
  <c r="P1230" i="1"/>
  <c r="S1230" i="1" s="1"/>
  <c r="P1232" i="1"/>
  <c r="S1232" i="1" s="1"/>
  <c r="P1241" i="1"/>
  <c r="P1270" i="1"/>
  <c r="S1270" i="1" s="1"/>
  <c r="R1276" i="1"/>
  <c r="U1276" i="1" s="1"/>
  <c r="R1277" i="1"/>
  <c r="U1277" i="1" s="1"/>
  <c r="Q1295" i="1"/>
  <c r="T1295" i="1" s="1"/>
  <c r="Q1356" i="1"/>
  <c r="P1400" i="1"/>
  <c r="Q1445" i="1"/>
  <c r="P1539" i="1"/>
  <c r="P1553" i="1"/>
  <c r="S1553" i="1" s="1"/>
  <c r="P1601" i="1"/>
  <c r="P1619" i="1"/>
  <c r="P1702" i="1"/>
  <c r="P1717" i="1"/>
  <c r="S1717" i="1" s="1"/>
  <c r="P1732" i="1"/>
  <c r="S1732" i="1" s="1"/>
  <c r="P1828" i="1"/>
  <c r="S1828" i="1" s="1"/>
  <c r="P1835" i="1"/>
  <c r="S1835" i="1" s="1"/>
  <c r="P1872" i="1"/>
  <c r="S1872" i="1" s="1"/>
  <c r="P1935" i="1"/>
  <c r="S1935" i="1" s="1"/>
  <c r="P1940" i="1"/>
  <c r="S1940" i="1" s="1"/>
  <c r="P1984" i="1"/>
  <c r="S1984" i="1" s="1"/>
  <c r="P1995" i="1"/>
  <c r="S1995" i="1" s="1"/>
  <c r="P2024" i="1"/>
  <c r="S2024" i="1" s="1"/>
  <c r="P2089" i="1"/>
  <c r="S2089" i="1" s="1"/>
  <c r="P2096" i="1"/>
  <c r="S2096" i="1" s="1"/>
  <c r="P2129" i="1"/>
  <c r="S2129" i="1" s="1"/>
  <c r="P2142" i="1"/>
  <c r="S2142" i="1" s="1"/>
  <c r="P2154" i="1"/>
  <c r="P2169" i="1"/>
  <c r="S2169" i="1" s="1"/>
  <c r="Q2241" i="1"/>
  <c r="T2241" i="1" s="1"/>
  <c r="R23" i="1"/>
  <c r="U23" i="1" s="1"/>
  <c r="P25" i="1"/>
  <c r="S25" i="1" s="1"/>
  <c r="Q32" i="1"/>
  <c r="T32" i="1" s="1"/>
  <c r="P76" i="1"/>
  <c r="S76" i="1" s="1"/>
  <c r="P74" i="1"/>
  <c r="S74" i="1" s="1"/>
  <c r="P75" i="1"/>
  <c r="S75" i="1" s="1"/>
  <c r="R273" i="1"/>
  <c r="U273" i="1" s="1"/>
  <c r="P279" i="1"/>
  <c r="P280" i="1"/>
  <c r="R316" i="1"/>
  <c r="U316" i="1" s="1"/>
  <c r="R326" i="1"/>
  <c r="U326" i="1" s="1"/>
  <c r="R325" i="1"/>
  <c r="U325" i="1" s="1"/>
  <c r="Q64" i="1"/>
  <c r="Q141" i="1"/>
  <c r="Q147" i="1"/>
  <c r="T147" i="1" s="1"/>
  <c r="P242" i="1"/>
  <c r="S242" i="1" s="1"/>
  <c r="P240" i="1"/>
  <c r="S240" i="1" s="1"/>
  <c r="P241" i="1"/>
  <c r="S241" i="1" s="1"/>
  <c r="P398" i="1"/>
  <c r="S398" i="1" s="1"/>
  <c r="P397" i="1"/>
  <c r="S397" i="1" s="1"/>
  <c r="Q475" i="1"/>
  <c r="T475" i="1" s="1"/>
  <c r="Q474" i="1"/>
  <c r="T474" i="1" s="1"/>
  <c r="P641" i="1"/>
  <c r="S641" i="1" s="1"/>
  <c r="P640" i="1"/>
  <c r="S640" i="1" s="1"/>
  <c r="R644" i="1"/>
  <c r="U644" i="1" s="1"/>
  <c r="R645" i="1"/>
  <c r="U645" i="1" s="1"/>
  <c r="R25" i="1"/>
  <c r="U25" i="1" s="1"/>
  <c r="P27" i="1"/>
  <c r="S27" i="1" s="1"/>
  <c r="Q34" i="1"/>
  <c r="T34" i="1" s="1"/>
  <c r="R76" i="1"/>
  <c r="U76" i="1" s="1"/>
  <c r="R75" i="1"/>
  <c r="U75" i="1" s="1"/>
  <c r="R112" i="1"/>
  <c r="U112" i="1" s="1"/>
  <c r="R110" i="1"/>
  <c r="U110" i="1" s="1"/>
  <c r="R111" i="1"/>
  <c r="U111" i="1" s="1"/>
  <c r="Q160" i="1"/>
  <c r="T160" i="1" s="1"/>
  <c r="Q375" i="1"/>
  <c r="T375" i="1" s="1"/>
  <c r="Q374" i="1"/>
  <c r="Q373" i="1"/>
  <c r="T373" i="1" s="1"/>
  <c r="Q158" i="1"/>
  <c r="T158" i="1" s="1"/>
  <c r="Q157" i="1"/>
  <c r="T157" i="1" s="1"/>
  <c r="Q335" i="1"/>
  <c r="T335" i="1" s="1"/>
  <c r="Q334" i="1"/>
  <c r="T334" i="1" s="1"/>
  <c r="R641" i="1"/>
  <c r="U641" i="1" s="1"/>
  <c r="R640" i="1"/>
  <c r="U640" i="1" s="1"/>
  <c r="Q20" i="1"/>
  <c r="T20" i="1" s="1"/>
  <c r="R27" i="1"/>
  <c r="U27" i="1" s="1"/>
  <c r="P29" i="1"/>
  <c r="S29" i="1" s="1"/>
  <c r="R145" i="1"/>
  <c r="U145" i="1" s="1"/>
  <c r="Q154" i="1"/>
  <c r="T154" i="1" s="1"/>
  <c r="R155" i="1"/>
  <c r="U155" i="1" s="1"/>
  <c r="R154" i="1"/>
  <c r="U154" i="1" s="1"/>
  <c r="Q285" i="1"/>
  <c r="T285" i="1" s="1"/>
  <c r="Q283" i="1"/>
  <c r="T283" i="1" s="1"/>
  <c r="Q284" i="1"/>
  <c r="T284" i="1" s="1"/>
  <c r="R292" i="1"/>
  <c r="U292" i="1" s="1"/>
  <c r="R290" i="1"/>
  <c r="U290" i="1" s="1"/>
  <c r="R291" i="1"/>
  <c r="U291" i="1" s="1"/>
  <c r="Q22" i="1"/>
  <c r="T22" i="1" s="1"/>
  <c r="R29" i="1"/>
  <c r="U29" i="1" s="1"/>
  <c r="P31" i="1"/>
  <c r="S31" i="1" s="1"/>
  <c r="P65" i="1"/>
  <c r="S65" i="1" s="1"/>
  <c r="Q67" i="1"/>
  <c r="T67" i="1" s="1"/>
  <c r="R126" i="1"/>
  <c r="U126" i="1" s="1"/>
  <c r="Q152" i="1"/>
  <c r="T152" i="1" s="1"/>
  <c r="R173" i="1"/>
  <c r="U173" i="1" s="1"/>
  <c r="R171" i="1"/>
  <c r="U171" i="1" s="1"/>
  <c r="Q235" i="1"/>
  <c r="T235" i="1" s="1"/>
  <c r="Q234" i="1"/>
  <c r="T234" i="1" s="1"/>
  <c r="P328" i="1"/>
  <c r="S328" i="1" s="1"/>
  <c r="P327" i="1"/>
  <c r="S327" i="1" s="1"/>
  <c r="P356" i="1"/>
  <c r="S356" i="1" s="1"/>
  <c r="Q65" i="1"/>
  <c r="T65" i="1" s="1"/>
  <c r="R352" i="1"/>
  <c r="U352" i="1" s="1"/>
  <c r="R350" i="1"/>
  <c r="U350" i="1" s="1"/>
  <c r="R351" i="1"/>
  <c r="U351" i="1" s="1"/>
  <c r="P421" i="1"/>
  <c r="S421" i="1" s="1"/>
  <c r="P420" i="1"/>
  <c r="S420" i="1" s="1"/>
  <c r="Q552" i="1"/>
  <c r="T552" i="1" s="1"/>
  <c r="Q550" i="1"/>
  <c r="T550" i="1" s="1"/>
  <c r="P205" i="1"/>
  <c r="P206" i="1"/>
  <c r="S206" i="1" s="1"/>
  <c r="R74" i="1"/>
  <c r="U74" i="1" s="1"/>
  <c r="R72" i="1"/>
  <c r="U72" i="1" s="1"/>
  <c r="R73" i="1"/>
  <c r="U73" i="1" s="1"/>
  <c r="Q126" i="1"/>
  <c r="T126" i="1" s="1"/>
  <c r="Q156" i="1"/>
  <c r="T156" i="1" s="1"/>
  <c r="P278" i="1"/>
  <c r="S278" i="1" s="1"/>
  <c r="P373" i="1"/>
  <c r="S373" i="1" s="1"/>
  <c r="P372" i="1"/>
  <c r="S372" i="1" s="1"/>
  <c r="R380" i="1"/>
  <c r="U380" i="1" s="1"/>
  <c r="R379" i="1"/>
  <c r="U379" i="1" s="1"/>
  <c r="Q904" i="1"/>
  <c r="Q902" i="1"/>
  <c r="R129" i="1"/>
  <c r="U129" i="1" s="1"/>
  <c r="R130" i="1"/>
  <c r="U130" i="1" s="1"/>
  <c r="Q143" i="1"/>
  <c r="T143" i="1" s="1"/>
  <c r="Q153" i="1"/>
  <c r="T153" i="1" s="1"/>
  <c r="R156" i="1"/>
  <c r="U156" i="1" s="1"/>
  <c r="R324" i="1"/>
  <c r="U324" i="1" s="1"/>
  <c r="Q355" i="1"/>
  <c r="T355" i="1" s="1"/>
  <c r="R421" i="1"/>
  <c r="U421" i="1" s="1"/>
  <c r="R420" i="1"/>
  <c r="U420" i="1" s="1"/>
  <c r="Q140" i="1"/>
  <c r="R149" i="1"/>
  <c r="U149" i="1" s="1"/>
  <c r="R153" i="1"/>
  <c r="U153" i="1" s="1"/>
  <c r="R159" i="1"/>
  <c r="U159" i="1" s="1"/>
  <c r="P200" i="1"/>
  <c r="P199" i="1"/>
  <c r="Q333" i="1"/>
  <c r="T333" i="1" s="1"/>
  <c r="Q331" i="1"/>
  <c r="T331" i="1" s="1"/>
  <c r="Q332" i="1"/>
  <c r="T332" i="1" s="1"/>
  <c r="P768" i="1"/>
  <c r="S768" i="1" s="1"/>
  <c r="P767" i="1"/>
  <c r="S767" i="1" s="1"/>
  <c r="R242" i="1"/>
  <c r="U242" i="1" s="1"/>
  <c r="R241" i="1"/>
  <c r="U241" i="1" s="1"/>
  <c r="R140" i="1"/>
  <c r="P146" i="1"/>
  <c r="S146" i="1" s="1"/>
  <c r="P153" i="1"/>
  <c r="S153" i="1" s="1"/>
  <c r="P151" i="1"/>
  <c r="S151" i="1" s="1"/>
  <c r="P217" i="1"/>
  <c r="S217" i="1" s="1"/>
  <c r="P215" i="1"/>
  <c r="S215" i="1" s="1"/>
  <c r="P216" i="1"/>
  <c r="S216" i="1" s="1"/>
  <c r="R240" i="1"/>
  <c r="U240" i="1" s="1"/>
  <c r="R238" i="1"/>
  <c r="U238" i="1" s="1"/>
  <c r="R239" i="1"/>
  <c r="U239" i="1" s="1"/>
  <c r="P263" i="1"/>
  <c r="S263" i="1" s="1"/>
  <c r="R307" i="1"/>
  <c r="U307" i="1" s="1"/>
  <c r="R323" i="1"/>
  <c r="Q377" i="1"/>
  <c r="T377" i="1" s="1"/>
  <c r="Q376" i="1"/>
  <c r="T376" i="1" s="1"/>
  <c r="R18" i="1"/>
  <c r="Q127" i="1"/>
  <c r="T127" i="1" s="1"/>
  <c r="R143" i="1"/>
  <c r="U143" i="1" s="1"/>
  <c r="Q146" i="1"/>
  <c r="T146" i="1" s="1"/>
  <c r="R160" i="1"/>
  <c r="U160" i="1" s="1"/>
  <c r="Q263" i="1"/>
  <c r="T263" i="1" s="1"/>
  <c r="Q261" i="1"/>
  <c r="T261" i="1" s="1"/>
  <c r="Q262" i="1"/>
  <c r="T262" i="1" s="1"/>
  <c r="Q604" i="1"/>
  <c r="T604" i="1" s="1"/>
  <c r="Q603" i="1"/>
  <c r="T603" i="1" s="1"/>
  <c r="Q68" i="1"/>
  <c r="T68" i="1" s="1"/>
  <c r="R146" i="1"/>
  <c r="U146" i="1" s="1"/>
  <c r="R150" i="1"/>
  <c r="U150" i="1" s="1"/>
  <c r="R217" i="1"/>
  <c r="U217" i="1" s="1"/>
  <c r="R216" i="1"/>
  <c r="U216" i="1" s="1"/>
  <c r="Q233" i="1"/>
  <c r="T233" i="1" s="1"/>
  <c r="Q232" i="1"/>
  <c r="T232" i="1" s="1"/>
  <c r="P248" i="1"/>
  <c r="S248" i="1" s="1"/>
  <c r="Q287" i="1"/>
  <c r="T287" i="1" s="1"/>
  <c r="Q286" i="1"/>
  <c r="T286" i="1" s="1"/>
  <c r="R340" i="1"/>
  <c r="U340" i="1" s="1"/>
  <c r="P354" i="1"/>
  <c r="S354" i="1" s="1"/>
  <c r="P352" i="1"/>
  <c r="S352" i="1" s="1"/>
  <c r="P353" i="1"/>
  <c r="S353" i="1" s="1"/>
  <c r="Q1233" i="1"/>
  <c r="T1233" i="1" s="1"/>
  <c r="Q1232" i="1"/>
  <c r="T1232" i="1" s="1"/>
  <c r="R205" i="1"/>
  <c r="R204" i="1"/>
  <c r="U204" i="1" s="1"/>
  <c r="R294" i="1"/>
  <c r="U294" i="1" s="1"/>
  <c r="P326" i="1"/>
  <c r="S326" i="1" s="1"/>
  <c r="P324" i="1"/>
  <c r="S324" i="1" s="1"/>
  <c r="P325" i="1"/>
  <c r="S325" i="1" s="1"/>
  <c r="P497" i="1"/>
  <c r="S497" i="1" s="1"/>
  <c r="P495" i="1"/>
  <c r="S495" i="1" s="1"/>
  <c r="Q84" i="1"/>
  <c r="T84" i="1" s="1"/>
  <c r="R127" i="1"/>
  <c r="U127" i="1" s="1"/>
  <c r="Q150" i="1"/>
  <c r="T150" i="1" s="1"/>
  <c r="R354" i="1"/>
  <c r="U354" i="1" s="1"/>
  <c r="R353" i="1"/>
  <c r="U353" i="1" s="1"/>
  <c r="P645" i="1"/>
  <c r="S645" i="1" s="1"/>
  <c r="P644" i="1"/>
  <c r="S644" i="1" s="1"/>
  <c r="Q430" i="1"/>
  <c r="T430" i="1" s="1"/>
  <c r="Q466" i="1"/>
  <c r="T466" i="1" s="1"/>
  <c r="Q465" i="1"/>
  <c r="T465" i="1" s="1"/>
  <c r="R473" i="1"/>
  <c r="U473" i="1" s="1"/>
  <c r="R472" i="1"/>
  <c r="U472" i="1" s="1"/>
  <c r="Q651" i="1"/>
  <c r="T651" i="1" s="1"/>
  <c r="Q649" i="1"/>
  <c r="T649" i="1" s="1"/>
  <c r="Q666" i="1"/>
  <c r="T666" i="1" s="1"/>
  <c r="Q667" i="1"/>
  <c r="T667" i="1" s="1"/>
  <c r="Q206" i="1"/>
  <c r="T206" i="1" s="1"/>
  <c r="R274" i="1"/>
  <c r="Q280" i="1"/>
  <c r="Q420" i="1"/>
  <c r="T420" i="1" s="1"/>
  <c r="Q429" i="1"/>
  <c r="T429" i="1" s="1"/>
  <c r="R595" i="1"/>
  <c r="U595" i="1" s="1"/>
  <c r="R594" i="1"/>
  <c r="Q607" i="1"/>
  <c r="T607" i="1" s="1"/>
  <c r="Q605" i="1"/>
  <c r="T605" i="1" s="1"/>
  <c r="R745" i="1"/>
  <c r="U745" i="1" s="1"/>
  <c r="R744" i="1"/>
  <c r="U744" i="1" s="1"/>
  <c r="P84" i="1"/>
  <c r="S84" i="1" s="1"/>
  <c r="P113" i="1"/>
  <c r="S113" i="1" s="1"/>
  <c r="P130" i="1"/>
  <c r="S130" i="1" s="1"/>
  <c r="R280" i="1"/>
  <c r="P293" i="1"/>
  <c r="S293" i="1" s="1"/>
  <c r="P306" i="1"/>
  <c r="S306" i="1" s="1"/>
  <c r="R339" i="1"/>
  <c r="U339" i="1" s="1"/>
  <c r="P430" i="1"/>
  <c r="S430" i="1" s="1"/>
  <c r="R443" i="1"/>
  <c r="U443" i="1" s="1"/>
  <c r="R441" i="1"/>
  <c r="U441" i="1" s="1"/>
  <c r="P459" i="1"/>
  <c r="S459" i="1" s="1"/>
  <c r="P458" i="1"/>
  <c r="S458" i="1" s="1"/>
  <c r="P487" i="1"/>
  <c r="S487" i="1" s="1"/>
  <c r="P486" i="1"/>
  <c r="S486" i="1" s="1"/>
  <c r="P496" i="1"/>
  <c r="S496" i="1" s="1"/>
  <c r="Q551" i="1"/>
  <c r="T551" i="1" s="1"/>
  <c r="P600" i="1"/>
  <c r="S600" i="1" s="1"/>
  <c r="P598" i="1"/>
  <c r="S598" i="1" s="1"/>
  <c r="Q913" i="1"/>
  <c r="T913" i="1" s="1"/>
  <c r="Q914" i="1"/>
  <c r="T914" i="1" s="1"/>
  <c r="P115" i="1"/>
  <c r="S115" i="1" s="1"/>
  <c r="P295" i="1"/>
  <c r="S295" i="1" s="1"/>
  <c r="P308" i="1"/>
  <c r="S308" i="1" s="1"/>
  <c r="R317" i="1"/>
  <c r="U317" i="1" s="1"/>
  <c r="R341" i="1"/>
  <c r="U341" i="1" s="1"/>
  <c r="R453" i="1"/>
  <c r="U453" i="1" s="1"/>
  <c r="R455" i="1"/>
  <c r="P636" i="1"/>
  <c r="S636" i="1" s="1"/>
  <c r="P637" i="1"/>
  <c r="S637" i="1" s="1"/>
  <c r="R115" i="1"/>
  <c r="U115" i="1" s="1"/>
  <c r="Q236" i="1"/>
  <c r="T236" i="1" s="1"/>
  <c r="Q248" i="1"/>
  <c r="T248" i="1" s="1"/>
  <c r="R269" i="1"/>
  <c r="U269" i="1" s="1"/>
  <c r="P281" i="1"/>
  <c r="S281" i="1" s="1"/>
  <c r="Q288" i="1"/>
  <c r="T288" i="1" s="1"/>
  <c r="R295" i="1"/>
  <c r="U295" i="1" s="1"/>
  <c r="R308" i="1"/>
  <c r="U308" i="1" s="1"/>
  <c r="R327" i="1"/>
  <c r="U327" i="1" s="1"/>
  <c r="P329" i="1"/>
  <c r="S329" i="1" s="1"/>
  <c r="Q336" i="1"/>
  <c r="T336" i="1" s="1"/>
  <c r="R355" i="1"/>
  <c r="U355" i="1" s="1"/>
  <c r="P357" i="1"/>
  <c r="S357" i="1" s="1"/>
  <c r="R383" i="1"/>
  <c r="U383" i="1" s="1"/>
  <c r="Q398" i="1"/>
  <c r="T398" i="1" s="1"/>
  <c r="R471" i="1"/>
  <c r="U471" i="1" s="1"/>
  <c r="R470" i="1"/>
  <c r="U470" i="1" s="1"/>
  <c r="P519" i="1"/>
  <c r="P556" i="1"/>
  <c r="S556" i="1" s="1"/>
  <c r="P555" i="1"/>
  <c r="S555" i="1" s="1"/>
  <c r="R637" i="1"/>
  <c r="U637" i="1" s="1"/>
  <c r="R636" i="1"/>
  <c r="U636" i="1" s="1"/>
  <c r="Q938" i="1"/>
  <c r="T938" i="1" s="1"/>
  <c r="Q937" i="1"/>
  <c r="T937" i="1" s="1"/>
  <c r="P110" i="1"/>
  <c r="S110" i="1" s="1"/>
  <c r="P378" i="1"/>
  <c r="S378" i="1" s="1"/>
  <c r="R460" i="1"/>
  <c r="U460" i="1" s="1"/>
  <c r="R458" i="1"/>
  <c r="U458" i="1" s="1"/>
  <c r="Q464" i="1"/>
  <c r="T464" i="1" s="1"/>
  <c r="Q463" i="1"/>
  <c r="T463" i="1" s="1"/>
  <c r="R488" i="1"/>
  <c r="U488" i="1" s="1"/>
  <c r="R486" i="1"/>
  <c r="U486" i="1" s="1"/>
  <c r="P520" i="1"/>
  <c r="Q577" i="1"/>
  <c r="T577" i="1" s="1"/>
  <c r="Q576" i="1"/>
  <c r="T576" i="1" s="1"/>
  <c r="P597" i="1"/>
  <c r="S597" i="1" s="1"/>
  <c r="P596" i="1"/>
  <c r="S596" i="1" s="1"/>
  <c r="Q110" i="1"/>
  <c r="T110" i="1" s="1"/>
  <c r="R378" i="1"/>
  <c r="U378" i="1" s="1"/>
  <c r="P419" i="1"/>
  <c r="R556" i="1"/>
  <c r="U556" i="1" s="1"/>
  <c r="R555" i="1"/>
  <c r="U555" i="1" s="1"/>
  <c r="Q108" i="1"/>
  <c r="Q419" i="1"/>
  <c r="Q428" i="1"/>
  <c r="T428" i="1" s="1"/>
  <c r="P485" i="1"/>
  <c r="S485" i="1" s="1"/>
  <c r="R593" i="1"/>
  <c r="R761" i="1"/>
  <c r="U761" i="1" s="1"/>
  <c r="R760" i="1"/>
  <c r="U760" i="1" s="1"/>
  <c r="R783" i="1"/>
  <c r="U783" i="1" s="1"/>
  <c r="R1189" i="1"/>
  <c r="U1189" i="1" s="1"/>
  <c r="R1187" i="1"/>
  <c r="U1187" i="1" s="1"/>
  <c r="R376" i="1"/>
  <c r="U376" i="1" s="1"/>
  <c r="P396" i="1"/>
  <c r="S396" i="1" s="1"/>
  <c r="R419" i="1"/>
  <c r="R418" i="1"/>
  <c r="U418" i="1" s="1"/>
  <c r="P457" i="1"/>
  <c r="Q518" i="1"/>
  <c r="T518" i="1" s="1"/>
  <c r="R559" i="1"/>
  <c r="U559" i="1" s="1"/>
  <c r="R560" i="1"/>
  <c r="U560" i="1" s="1"/>
  <c r="Q819" i="1"/>
  <c r="T819" i="1" s="1"/>
  <c r="Q818" i="1"/>
  <c r="T818" i="1" s="1"/>
  <c r="P431" i="1"/>
  <c r="S431" i="1" s="1"/>
  <c r="Q444" i="1"/>
  <c r="T444" i="1" s="1"/>
  <c r="R621" i="1"/>
  <c r="U621" i="1" s="1"/>
  <c r="R620" i="1"/>
  <c r="U620" i="1" s="1"/>
  <c r="R998" i="1"/>
  <c r="U998" i="1" s="1"/>
  <c r="R997" i="1"/>
  <c r="U997" i="1" s="1"/>
  <c r="P382" i="1"/>
  <c r="S382" i="1" s="1"/>
  <c r="P381" i="1"/>
  <c r="S381" i="1" s="1"/>
  <c r="Q422" i="1"/>
  <c r="T422" i="1" s="1"/>
  <c r="P456" i="1"/>
  <c r="S456" i="1" s="1"/>
  <c r="Q469" i="1"/>
  <c r="T469" i="1" s="1"/>
  <c r="Q467" i="1"/>
  <c r="T467" i="1" s="1"/>
  <c r="R508" i="1"/>
  <c r="R507" i="1"/>
  <c r="U507" i="1" s="1"/>
  <c r="R583" i="1"/>
  <c r="U583" i="1" s="1"/>
  <c r="R598" i="1"/>
  <c r="U598" i="1" s="1"/>
  <c r="R596" i="1"/>
  <c r="U596" i="1" s="1"/>
  <c r="Q602" i="1"/>
  <c r="T602" i="1" s="1"/>
  <c r="Q601" i="1"/>
  <c r="T601" i="1" s="1"/>
  <c r="R609" i="1"/>
  <c r="U609" i="1" s="1"/>
  <c r="R608" i="1"/>
  <c r="U608" i="1" s="1"/>
  <c r="R632" i="1"/>
  <c r="U632" i="1" s="1"/>
  <c r="Q639" i="1"/>
  <c r="Q638" i="1"/>
  <c r="Q643" i="1"/>
  <c r="T643" i="1" s="1"/>
  <c r="Q642" i="1"/>
  <c r="T642" i="1" s="1"/>
  <c r="R812" i="1"/>
  <c r="U812" i="1" s="1"/>
  <c r="R811" i="1"/>
  <c r="U811" i="1" s="1"/>
  <c r="P993" i="1"/>
  <c r="S993" i="1" s="1"/>
  <c r="P994" i="1"/>
  <c r="S994" i="1" s="1"/>
  <c r="P374" i="1"/>
  <c r="Q382" i="1"/>
  <c r="T382" i="1" s="1"/>
  <c r="S386" i="1"/>
  <c r="P417" i="1"/>
  <c r="S417" i="1" s="1"/>
  <c r="P426" i="1"/>
  <c r="S426" i="1" s="1"/>
  <c r="P442" i="1"/>
  <c r="S442" i="1" s="1"/>
  <c r="P441" i="1"/>
  <c r="S441" i="1" s="1"/>
  <c r="P462" i="1"/>
  <c r="S462" i="1" s="1"/>
  <c r="P460" i="1"/>
  <c r="S460" i="1" s="1"/>
  <c r="R469" i="1"/>
  <c r="U469" i="1" s="1"/>
  <c r="Q519" i="1"/>
  <c r="P554" i="1"/>
  <c r="S554" i="1" s="1"/>
  <c r="R643" i="1"/>
  <c r="U643" i="1" s="1"/>
  <c r="P379" i="1"/>
  <c r="S379" i="1" s="1"/>
  <c r="R382" i="1"/>
  <c r="U382" i="1" s="1"/>
  <c r="Q417" i="1"/>
  <c r="T417" i="1" s="1"/>
  <c r="Q426" i="1"/>
  <c r="T426" i="1" s="1"/>
  <c r="Q425" i="1"/>
  <c r="T425" i="1" s="1"/>
  <c r="Q462" i="1"/>
  <c r="T462" i="1" s="1"/>
  <c r="P473" i="1"/>
  <c r="S473" i="1" s="1"/>
  <c r="P472" i="1"/>
  <c r="S472" i="1" s="1"/>
  <c r="R493" i="1"/>
  <c r="U493" i="1" s="1"/>
  <c r="R495" i="1"/>
  <c r="U495" i="1" s="1"/>
  <c r="R494" i="1"/>
  <c r="U494" i="1" s="1"/>
  <c r="Q509" i="1"/>
  <c r="Q549" i="1"/>
  <c r="Q575" i="1"/>
  <c r="T575" i="1" s="1"/>
  <c r="R578" i="1"/>
  <c r="U578" i="1" s="1"/>
  <c r="Q606" i="1"/>
  <c r="T606" i="1" s="1"/>
  <c r="Q423" i="1"/>
  <c r="T423" i="1" s="1"/>
  <c r="R426" i="1"/>
  <c r="U426" i="1" s="1"/>
  <c r="R442" i="1"/>
  <c r="U442" i="1" s="1"/>
  <c r="Q473" i="1"/>
  <c r="T473" i="1" s="1"/>
  <c r="R554" i="1"/>
  <c r="U554" i="1" s="1"/>
  <c r="R553" i="1"/>
  <c r="U553" i="1" s="1"/>
  <c r="P558" i="1"/>
  <c r="S558" i="1" s="1"/>
  <c r="P557" i="1"/>
  <c r="S557" i="1" s="1"/>
  <c r="P595" i="1"/>
  <c r="S595" i="1" s="1"/>
  <c r="P599" i="1"/>
  <c r="S599" i="1" s="1"/>
  <c r="P828" i="1"/>
  <c r="S828" i="1" s="1"/>
  <c r="P827" i="1"/>
  <c r="S827" i="1" s="1"/>
  <c r="R461" i="1"/>
  <c r="U461" i="1" s="1"/>
  <c r="P463" i="1"/>
  <c r="S463" i="1" s="1"/>
  <c r="Q470" i="1"/>
  <c r="T470" i="1" s="1"/>
  <c r="R496" i="1"/>
  <c r="U496" i="1" s="1"/>
  <c r="Q553" i="1"/>
  <c r="T553" i="1" s="1"/>
  <c r="R599" i="1"/>
  <c r="U599" i="1" s="1"/>
  <c r="P601" i="1"/>
  <c r="S601" i="1" s="1"/>
  <c r="Q608" i="1"/>
  <c r="T608" i="1" s="1"/>
  <c r="Q620" i="1"/>
  <c r="T620" i="1" s="1"/>
  <c r="R773" i="1"/>
  <c r="U773" i="1" s="1"/>
  <c r="R772" i="1"/>
  <c r="U772" i="1" s="1"/>
  <c r="R808" i="1"/>
  <c r="U808" i="1" s="1"/>
  <c r="R807" i="1"/>
  <c r="U807" i="1" s="1"/>
  <c r="Q821" i="1"/>
  <c r="T821" i="1" s="1"/>
  <c r="Q820" i="1"/>
  <c r="T820" i="1" s="1"/>
  <c r="P864" i="1"/>
  <c r="S864" i="1" s="1"/>
  <c r="P865" i="1"/>
  <c r="S865" i="1" s="1"/>
  <c r="P863" i="1"/>
  <c r="S863" i="1" s="1"/>
  <c r="P1098" i="1"/>
  <c r="S1098" i="1" s="1"/>
  <c r="P1099" i="1"/>
  <c r="S1099" i="1" s="1"/>
  <c r="R639" i="1"/>
  <c r="P639" i="1"/>
  <c r="R681" i="1"/>
  <c r="U681" i="1" s="1"/>
  <c r="P697" i="1"/>
  <c r="Q770" i="1"/>
  <c r="T770" i="1" s="1"/>
  <c r="Q769" i="1"/>
  <c r="T769" i="1" s="1"/>
  <c r="P776" i="1"/>
  <c r="S776" i="1" s="1"/>
  <c r="R828" i="1"/>
  <c r="U828" i="1" s="1"/>
  <c r="R827" i="1"/>
  <c r="U827" i="1" s="1"/>
  <c r="R847" i="1"/>
  <c r="U847" i="1" s="1"/>
  <c r="P908" i="1"/>
  <c r="S908" i="1" s="1"/>
  <c r="P907" i="1"/>
  <c r="S907" i="1" s="1"/>
  <c r="P682" i="1"/>
  <c r="P681" i="1"/>
  <c r="S681" i="1" s="1"/>
  <c r="Q805" i="1"/>
  <c r="T805" i="1" s="1"/>
  <c r="Q804" i="1"/>
  <c r="T804" i="1" s="1"/>
  <c r="P812" i="1"/>
  <c r="S812" i="1" s="1"/>
  <c r="P811" i="1"/>
  <c r="S811" i="1" s="1"/>
  <c r="P951" i="1"/>
  <c r="S951" i="1" s="1"/>
  <c r="P950" i="1"/>
  <c r="S950" i="1" s="1"/>
  <c r="R983" i="1"/>
  <c r="U983" i="1" s="1"/>
  <c r="R982" i="1"/>
  <c r="U982" i="1" s="1"/>
  <c r="P1910" i="1"/>
  <c r="S1910" i="1" s="1"/>
  <c r="P1909" i="1"/>
  <c r="S1909" i="1" s="1"/>
  <c r="P1908" i="1"/>
  <c r="S1908" i="1" s="1"/>
  <c r="Q641" i="1"/>
  <c r="T641" i="1" s="1"/>
  <c r="P643" i="1"/>
  <c r="S643" i="1" s="1"/>
  <c r="R908" i="1"/>
  <c r="U908" i="1" s="1"/>
  <c r="R907" i="1"/>
  <c r="U907" i="1" s="1"/>
  <c r="P1030" i="1"/>
  <c r="S1030" i="1" s="1"/>
  <c r="P1031" i="1"/>
  <c r="S1031" i="1" s="1"/>
  <c r="P1029" i="1"/>
  <c r="S1029" i="1" s="1"/>
  <c r="Q578" i="1"/>
  <c r="T578" i="1" s="1"/>
  <c r="R587" i="1"/>
  <c r="U587" i="1" s="1"/>
  <c r="Q594" i="1"/>
  <c r="Q665" i="1"/>
  <c r="T665" i="1" s="1"/>
  <c r="R777" i="1"/>
  <c r="U777" i="1" s="1"/>
  <c r="R776" i="1"/>
  <c r="U776" i="1" s="1"/>
  <c r="P826" i="1"/>
  <c r="S826" i="1" s="1"/>
  <c r="P825" i="1"/>
  <c r="S825" i="1" s="1"/>
  <c r="Q936" i="1"/>
  <c r="T936" i="1" s="1"/>
  <c r="Q935" i="1"/>
  <c r="T935" i="1" s="1"/>
  <c r="R994" i="1"/>
  <c r="U994" i="1" s="1"/>
  <c r="R995" i="1"/>
  <c r="U995" i="1" s="1"/>
  <c r="R993" i="1"/>
  <c r="U993" i="1" s="1"/>
  <c r="Q1270" i="1"/>
  <c r="T1270" i="1" s="1"/>
  <c r="Q1269" i="1"/>
  <c r="R422" i="1"/>
  <c r="U422" i="1" s="1"/>
  <c r="P424" i="1"/>
  <c r="S424" i="1" s="1"/>
  <c r="Q460" i="1"/>
  <c r="T460" i="1" s="1"/>
  <c r="R467" i="1"/>
  <c r="U467" i="1" s="1"/>
  <c r="P469" i="1"/>
  <c r="S469" i="1" s="1"/>
  <c r="Q495" i="1"/>
  <c r="T495" i="1" s="1"/>
  <c r="R550" i="1"/>
  <c r="U550" i="1" s="1"/>
  <c r="P552" i="1"/>
  <c r="S552" i="1" s="1"/>
  <c r="R585" i="1"/>
  <c r="Q598" i="1"/>
  <c r="T598" i="1" s="1"/>
  <c r="R605" i="1"/>
  <c r="U605" i="1" s="1"/>
  <c r="P607" i="1"/>
  <c r="S607" i="1" s="1"/>
  <c r="Q640" i="1"/>
  <c r="T640" i="1" s="1"/>
  <c r="R642" i="1"/>
  <c r="U642" i="1" s="1"/>
  <c r="Q644" i="1"/>
  <c r="T644" i="1" s="1"/>
  <c r="R665" i="1"/>
  <c r="U665" i="1" s="1"/>
  <c r="R676" i="1"/>
  <c r="R724" i="1"/>
  <c r="U724" i="1" s="1"/>
  <c r="Q736" i="1"/>
  <c r="T736" i="1" s="1"/>
  <c r="Q803" i="1"/>
  <c r="T803" i="1" s="1"/>
  <c r="R806" i="1"/>
  <c r="U806" i="1" s="1"/>
  <c r="Q981" i="1"/>
  <c r="T981" i="1" s="1"/>
  <c r="Q980" i="1"/>
  <c r="T980" i="1" s="1"/>
  <c r="P1709" i="1"/>
  <c r="P1707" i="1"/>
  <c r="S1707" i="1" s="1"/>
  <c r="R739" i="1"/>
  <c r="U739" i="1" s="1"/>
  <c r="P759" i="1"/>
  <c r="P758" i="1"/>
  <c r="P810" i="1"/>
  <c r="S810" i="1" s="1"/>
  <c r="P809" i="1"/>
  <c r="S809" i="1" s="1"/>
  <c r="R826" i="1"/>
  <c r="U826" i="1" s="1"/>
  <c r="R825" i="1"/>
  <c r="U825" i="1" s="1"/>
  <c r="R862" i="1"/>
  <c r="U862" i="1" s="1"/>
  <c r="R861" i="1"/>
  <c r="U861" i="1" s="1"/>
  <c r="P912" i="1"/>
  <c r="S912" i="1" s="1"/>
  <c r="P911" i="1"/>
  <c r="S911" i="1" s="1"/>
  <c r="R945" i="1"/>
  <c r="U945" i="1" s="1"/>
  <c r="R943" i="1"/>
  <c r="U943" i="1" s="1"/>
  <c r="R944" i="1"/>
  <c r="U944" i="1" s="1"/>
  <c r="Q1040" i="1"/>
  <c r="T1040" i="1" s="1"/>
  <c r="Q1039" i="1"/>
  <c r="T1039" i="1" s="1"/>
  <c r="P454" i="1"/>
  <c r="S454" i="1" s="1"/>
  <c r="P548" i="1"/>
  <c r="S548" i="1" s="1"/>
  <c r="P683" i="1"/>
  <c r="S683" i="1" s="1"/>
  <c r="P734" i="1"/>
  <c r="S734" i="1" s="1"/>
  <c r="P739" i="1"/>
  <c r="S739" i="1" s="1"/>
  <c r="Q759" i="1"/>
  <c r="Q758" i="1"/>
  <c r="P775" i="1"/>
  <c r="S775" i="1" s="1"/>
  <c r="P774" i="1"/>
  <c r="S774" i="1" s="1"/>
  <c r="Q858" i="1"/>
  <c r="Q859" i="1"/>
  <c r="P906" i="1"/>
  <c r="S906" i="1" s="1"/>
  <c r="P949" i="1"/>
  <c r="S949" i="1" s="1"/>
  <c r="P666" i="1"/>
  <c r="S666" i="1" s="1"/>
  <c r="Q734" i="1"/>
  <c r="T734" i="1" s="1"/>
  <c r="R810" i="1"/>
  <c r="U810" i="1" s="1"/>
  <c r="R809" i="1"/>
  <c r="U809" i="1" s="1"/>
  <c r="Q917" i="1"/>
  <c r="T917" i="1" s="1"/>
  <c r="P1133" i="1"/>
  <c r="S1133" i="1" s="1"/>
  <c r="P1132" i="1"/>
  <c r="R1235" i="1"/>
  <c r="U1235" i="1" s="1"/>
  <c r="R1234" i="1"/>
  <c r="U1234" i="1" s="1"/>
  <c r="R1236" i="1"/>
  <c r="U1236" i="1" s="1"/>
  <c r="R648" i="1"/>
  <c r="U648" i="1" s="1"/>
  <c r="Q650" i="1"/>
  <c r="T650" i="1" s="1"/>
  <c r="Q713" i="1"/>
  <c r="T713" i="1" s="1"/>
  <c r="Q762" i="1"/>
  <c r="T762" i="1" s="1"/>
  <c r="P766" i="1"/>
  <c r="S766" i="1" s="1"/>
  <c r="R775" i="1"/>
  <c r="U775" i="1" s="1"/>
  <c r="P782" i="1"/>
  <c r="S782" i="1" s="1"/>
  <c r="R800" i="1"/>
  <c r="U800" i="1" s="1"/>
  <c r="Q817" i="1"/>
  <c r="T817" i="1" s="1"/>
  <c r="Q816" i="1"/>
  <c r="T816" i="1" s="1"/>
  <c r="R829" i="1"/>
  <c r="U829" i="1" s="1"/>
  <c r="R830" i="1"/>
  <c r="U830" i="1" s="1"/>
  <c r="R906" i="1"/>
  <c r="U906" i="1" s="1"/>
  <c r="R905" i="1"/>
  <c r="U905" i="1" s="1"/>
  <c r="P1097" i="1"/>
  <c r="S1097" i="1" s="1"/>
  <c r="P638" i="1"/>
  <c r="P649" i="1"/>
  <c r="S649" i="1" s="1"/>
  <c r="P677" i="1"/>
  <c r="S677" i="1" s="1"/>
  <c r="P732" i="1"/>
  <c r="S732" i="1" s="1"/>
  <c r="P743" i="1"/>
  <c r="S743" i="1" s="1"/>
  <c r="P742" i="1"/>
  <c r="S742" i="1" s="1"/>
  <c r="Q766" i="1"/>
  <c r="T766" i="1" s="1"/>
  <c r="Q765" i="1"/>
  <c r="T765" i="1" s="1"/>
  <c r="Q782" i="1"/>
  <c r="T782" i="1" s="1"/>
  <c r="Q781" i="1"/>
  <c r="T781" i="1" s="1"/>
  <c r="P920" i="1"/>
  <c r="S920" i="1" s="1"/>
  <c r="R981" i="1"/>
  <c r="U981" i="1" s="1"/>
  <c r="Q997" i="1"/>
  <c r="T997" i="1" s="1"/>
  <c r="Q995" i="1"/>
  <c r="T995" i="1" s="1"/>
  <c r="Q996" i="1"/>
  <c r="T996" i="1" s="1"/>
  <c r="Q1228" i="1"/>
  <c r="T1228" i="1" s="1"/>
  <c r="Q1227" i="1"/>
  <c r="T1227" i="1" s="1"/>
  <c r="Q1226" i="1"/>
  <c r="Q1231" i="1"/>
  <c r="T1231" i="1" s="1"/>
  <c r="Q677" i="1"/>
  <c r="T677" i="1" s="1"/>
  <c r="P729" i="1"/>
  <c r="Q732" i="1"/>
  <c r="T732" i="1" s="1"/>
  <c r="Q737" i="1"/>
  <c r="T737" i="1" s="1"/>
  <c r="P740" i="1"/>
  <c r="S740" i="1" s="1"/>
  <c r="Q743" i="1"/>
  <c r="T743" i="1" s="1"/>
  <c r="P757" i="1"/>
  <c r="P763" i="1"/>
  <c r="S763" i="1" s="1"/>
  <c r="P762" i="1"/>
  <c r="S762" i="1" s="1"/>
  <c r="P779" i="1"/>
  <c r="S779" i="1" s="1"/>
  <c r="P778" i="1"/>
  <c r="S778" i="1" s="1"/>
  <c r="R782" i="1"/>
  <c r="U782" i="1" s="1"/>
  <c r="Q801" i="1"/>
  <c r="T801" i="1" s="1"/>
  <c r="Q800" i="1"/>
  <c r="T800" i="1" s="1"/>
  <c r="P814" i="1"/>
  <c r="S814" i="1" s="1"/>
  <c r="P813" i="1"/>
  <c r="S813" i="1" s="1"/>
  <c r="P824" i="1"/>
  <c r="S824" i="1" s="1"/>
  <c r="P846" i="1"/>
  <c r="S846" i="1" s="1"/>
  <c r="Q857" i="1"/>
  <c r="R860" i="1"/>
  <c r="U860" i="1" s="1"/>
  <c r="R891" i="1"/>
  <c r="U891" i="1" s="1"/>
  <c r="R892" i="1"/>
  <c r="U892" i="1" s="1"/>
  <c r="Q903" i="1"/>
  <c r="P910" i="1"/>
  <c r="S910" i="1" s="1"/>
  <c r="P909" i="1"/>
  <c r="S909" i="1" s="1"/>
  <c r="R996" i="1"/>
  <c r="U996" i="1" s="1"/>
  <c r="P1605" i="1"/>
  <c r="S1605" i="1" s="1"/>
  <c r="P1604" i="1"/>
  <c r="S1604" i="1" s="1"/>
  <c r="P1606" i="1"/>
  <c r="S1606" i="1" s="1"/>
  <c r="R649" i="1"/>
  <c r="U649" i="1" s="1"/>
  <c r="R655" i="1"/>
  <c r="U655" i="1" s="1"/>
  <c r="Q681" i="1"/>
  <c r="T681" i="1" s="1"/>
  <c r="R737" i="1"/>
  <c r="U737" i="1" s="1"/>
  <c r="R743" i="1"/>
  <c r="U743" i="1" s="1"/>
  <c r="Q757" i="1"/>
  <c r="Q846" i="1"/>
  <c r="T846" i="1" s="1"/>
  <c r="Q940" i="1"/>
  <c r="T940" i="1" s="1"/>
  <c r="Q939" i="1"/>
  <c r="T939" i="1" s="1"/>
  <c r="Q1090" i="1"/>
  <c r="T1090" i="1" s="1"/>
  <c r="Q1089" i="1"/>
  <c r="T1089" i="1" s="1"/>
  <c r="R1455" i="1"/>
  <c r="U1455" i="1" s="1"/>
  <c r="R1456" i="1"/>
  <c r="U1456" i="1" s="1"/>
  <c r="R1454" i="1"/>
  <c r="U1454" i="1" s="1"/>
  <c r="R647" i="1"/>
  <c r="U647" i="1" s="1"/>
  <c r="R653" i="1"/>
  <c r="U653" i="1" s="1"/>
  <c r="R729" i="1"/>
  <c r="R728" i="1"/>
  <c r="U728" i="1" s="1"/>
  <c r="P735" i="1"/>
  <c r="S735" i="1" s="1"/>
  <c r="R740" i="1"/>
  <c r="U740" i="1" s="1"/>
  <c r="R757" i="1"/>
  <c r="Q763" i="1"/>
  <c r="T763" i="1" s="1"/>
  <c r="P773" i="1"/>
  <c r="S773" i="1" s="1"/>
  <c r="P808" i="1"/>
  <c r="S808" i="1" s="1"/>
  <c r="R824" i="1"/>
  <c r="U824" i="1" s="1"/>
  <c r="R823" i="1"/>
  <c r="U823" i="1" s="1"/>
  <c r="R846" i="1"/>
  <c r="U846" i="1" s="1"/>
  <c r="P874" i="1"/>
  <c r="S874" i="1" s="1"/>
  <c r="R910" i="1"/>
  <c r="U910" i="1" s="1"/>
  <c r="R909" i="1"/>
  <c r="U909" i="1" s="1"/>
  <c r="Q918" i="1"/>
  <c r="T918" i="1" s="1"/>
  <c r="Q1161" i="1"/>
  <c r="T1161" i="1" s="1"/>
  <c r="Q1160" i="1"/>
  <c r="T1160" i="1" s="1"/>
  <c r="Q1281" i="1"/>
  <c r="T1281" i="1" s="1"/>
  <c r="Q1280" i="1"/>
  <c r="T1280" i="1" s="1"/>
  <c r="R1317" i="1"/>
  <c r="U1317" i="1" s="1"/>
  <c r="R1315" i="1"/>
  <c r="U1315" i="1" s="1"/>
  <c r="R1040" i="1"/>
  <c r="U1040" i="1" s="1"/>
  <c r="R1039" i="1"/>
  <c r="U1039" i="1" s="1"/>
  <c r="P1044" i="1"/>
  <c r="S1044" i="1" s="1"/>
  <c r="Q1133" i="1"/>
  <c r="T1133" i="1" s="1"/>
  <c r="Q1132" i="1"/>
  <c r="P1142" i="1"/>
  <c r="P1144" i="1"/>
  <c r="S1144" i="1" s="1"/>
  <c r="R1164" i="1"/>
  <c r="U1164" i="1" s="1"/>
  <c r="R1162" i="1"/>
  <c r="U1162" i="1" s="1"/>
  <c r="P1183" i="1"/>
  <c r="S1183" i="1" s="1"/>
  <c r="Q1186" i="1"/>
  <c r="T1186" i="1" s="1"/>
  <c r="Q1185" i="1"/>
  <c r="T1185" i="1" s="1"/>
  <c r="P1190" i="1"/>
  <c r="S1190" i="1" s="1"/>
  <c r="P1189" i="1"/>
  <c r="S1189" i="1" s="1"/>
  <c r="Q1458" i="1"/>
  <c r="T1458" i="1" s="1"/>
  <c r="Q1459" i="1"/>
  <c r="T1459" i="1" s="1"/>
  <c r="Q1457" i="1"/>
  <c r="T1457" i="1" s="1"/>
  <c r="P1864" i="1"/>
  <c r="S1864" i="1" s="1"/>
  <c r="P980" i="1"/>
  <c r="S980" i="1" s="1"/>
  <c r="P981" i="1"/>
  <c r="S981" i="1" s="1"/>
  <c r="P996" i="1"/>
  <c r="S996" i="1" s="1"/>
  <c r="P997" i="1"/>
  <c r="S997" i="1" s="1"/>
  <c r="P995" i="1"/>
  <c r="S995" i="1" s="1"/>
  <c r="Q1074" i="1"/>
  <c r="T1074" i="1" s="1"/>
  <c r="Q1073" i="1"/>
  <c r="R1078" i="1"/>
  <c r="U1078" i="1" s="1"/>
  <c r="P1090" i="1"/>
  <c r="S1090" i="1" s="1"/>
  <c r="P1088" i="1"/>
  <c r="S1088" i="1" s="1"/>
  <c r="P1089" i="1"/>
  <c r="S1089" i="1" s="1"/>
  <c r="Q1093" i="1"/>
  <c r="T1093" i="1" s="1"/>
  <c r="Q1091" i="1"/>
  <c r="T1091" i="1" s="1"/>
  <c r="Q1122" i="1"/>
  <c r="Q1189" i="1"/>
  <c r="T1189" i="1" s="1"/>
  <c r="R1228" i="1"/>
  <c r="U1228" i="1" s="1"/>
  <c r="P1276" i="1"/>
  <c r="S1276" i="1" s="1"/>
  <c r="Q1307" i="1"/>
  <c r="T1307" i="1" s="1"/>
  <c r="Q1306" i="1"/>
  <c r="T1306" i="1" s="1"/>
  <c r="P1708" i="1"/>
  <c r="S1708" i="1" s="1"/>
  <c r="P1999" i="1"/>
  <c r="S1999" i="1" s="1"/>
  <c r="P1998" i="1"/>
  <c r="S1998" i="1" s="1"/>
  <c r="P2237" i="1"/>
  <c r="P2236" i="1"/>
  <c r="S2236" i="1" s="1"/>
  <c r="P2235" i="1"/>
  <c r="S2235" i="1" s="1"/>
  <c r="P992" i="1"/>
  <c r="S992" i="1" s="1"/>
  <c r="Q1168" i="1"/>
  <c r="T1168" i="1" s="1"/>
  <c r="Q1167" i="1"/>
  <c r="T1167" i="1" s="1"/>
  <c r="R1177" i="1"/>
  <c r="R1176" i="1"/>
  <c r="U1176" i="1" s="1"/>
  <c r="P1226" i="1"/>
  <c r="P1224" i="1"/>
  <c r="R1270" i="1"/>
  <c r="U1270" i="1" s="1"/>
  <c r="R1269" i="1"/>
  <c r="P1371" i="1"/>
  <c r="S1371" i="1" s="1"/>
  <c r="P1372" i="1"/>
  <c r="S1372" i="1" s="1"/>
  <c r="P1370" i="1"/>
  <c r="S1370" i="1" s="1"/>
  <c r="P1498" i="1"/>
  <c r="S1498" i="1" s="1"/>
  <c r="P1496" i="1"/>
  <c r="S1496" i="1" s="1"/>
  <c r="P1497" i="1"/>
  <c r="S1497" i="1" s="1"/>
  <c r="P1865" i="1"/>
  <c r="S1865" i="1" s="1"/>
  <c r="P1866" i="1"/>
  <c r="S1866" i="1" s="1"/>
  <c r="P2087" i="1"/>
  <c r="S2087" i="1" s="1"/>
  <c r="P2086" i="1"/>
  <c r="S2086" i="1" s="1"/>
  <c r="P2088" i="1"/>
  <c r="S2088" i="1" s="1"/>
  <c r="Q1044" i="1"/>
  <c r="T1044" i="1" s="1"/>
  <c r="Q1043" i="1"/>
  <c r="T1043" i="1" s="1"/>
  <c r="Q1144" i="1"/>
  <c r="T1144" i="1" s="1"/>
  <c r="Q1145" i="1"/>
  <c r="T1145" i="1" s="1"/>
  <c r="P1761" i="1"/>
  <c r="S1761" i="1" s="1"/>
  <c r="P1759" i="1"/>
  <c r="S1759" i="1" s="1"/>
  <c r="P1760" i="1"/>
  <c r="S1760" i="1" s="1"/>
  <c r="P746" i="1"/>
  <c r="S746" i="1" s="1"/>
  <c r="R902" i="1"/>
  <c r="Q920" i="1"/>
  <c r="T920" i="1" s="1"/>
  <c r="R1073" i="1"/>
  <c r="R1075" i="1"/>
  <c r="U1075" i="1" s="1"/>
  <c r="Q1184" i="1"/>
  <c r="T1184" i="1" s="1"/>
  <c r="Q1190" i="1"/>
  <c r="T1190" i="1" s="1"/>
  <c r="R1226" i="1"/>
  <c r="P1233" i="1"/>
  <c r="S1233" i="1" s="1"/>
  <c r="P1231" i="1"/>
  <c r="S1231" i="1" s="1"/>
  <c r="P2201" i="1"/>
  <c r="S2201" i="1" s="1"/>
  <c r="P2200" i="1"/>
  <c r="P990" i="1"/>
  <c r="S990" i="1" s="1"/>
  <c r="P988" i="1"/>
  <c r="S988" i="1" s="1"/>
  <c r="R1031" i="1"/>
  <c r="U1031" i="1" s="1"/>
  <c r="Q1097" i="1"/>
  <c r="T1097" i="1" s="1"/>
  <c r="Q1095" i="1"/>
  <c r="T1095" i="1" s="1"/>
  <c r="Q1096" i="1"/>
  <c r="T1096" i="1" s="1"/>
  <c r="Q1140" i="1"/>
  <c r="T1140" i="1" s="1"/>
  <c r="Q1142" i="1"/>
  <c r="R1168" i="1"/>
  <c r="U1168" i="1" s="1"/>
  <c r="R1167" i="1"/>
  <c r="U1167" i="1" s="1"/>
  <c r="R1297" i="1"/>
  <c r="U1297" i="1" s="1"/>
  <c r="R1295" i="1"/>
  <c r="U1295" i="1" s="1"/>
  <c r="R1296" i="1"/>
  <c r="U1296" i="1" s="1"/>
  <c r="R1304" i="1"/>
  <c r="U1304" i="1" s="1"/>
  <c r="R1305" i="1"/>
  <c r="U1305" i="1" s="1"/>
  <c r="P1748" i="1"/>
  <c r="S1748" i="1" s="1"/>
  <c r="P1749" i="1"/>
  <c r="S1749" i="1" s="1"/>
  <c r="P918" i="1"/>
  <c r="S918" i="1" s="1"/>
  <c r="P1026" i="1"/>
  <c r="S1026" i="1" s="1"/>
  <c r="P1042" i="1"/>
  <c r="S1042" i="1" s="1"/>
  <c r="P1041" i="1"/>
  <c r="R1074" i="1"/>
  <c r="U1074" i="1" s="1"/>
  <c r="R1104" i="1"/>
  <c r="U1104" i="1" s="1"/>
  <c r="R1142" i="1"/>
  <c r="R1141" i="1"/>
  <c r="U1141" i="1" s="1"/>
  <c r="P1278" i="1"/>
  <c r="P1368" i="1"/>
  <c r="S1368" i="1" s="1"/>
  <c r="Q949" i="1"/>
  <c r="T949" i="1" s="1"/>
  <c r="R990" i="1"/>
  <c r="U990" i="1" s="1"/>
  <c r="Q1088" i="1"/>
  <c r="T1088" i="1" s="1"/>
  <c r="Q1141" i="1"/>
  <c r="T1141" i="1" s="1"/>
  <c r="P1162" i="1"/>
  <c r="S1162" i="1" s="1"/>
  <c r="P1166" i="1"/>
  <c r="S1166" i="1" s="1"/>
  <c r="P1164" i="1"/>
  <c r="S1164" i="1" s="1"/>
  <c r="Q1178" i="1"/>
  <c r="T1178" i="1" s="1"/>
  <c r="P1302" i="1"/>
  <c r="S1302" i="1" s="1"/>
  <c r="P1567" i="1"/>
  <c r="S1567" i="1" s="1"/>
  <c r="P1566" i="1"/>
  <c r="S1566" i="1" s="1"/>
  <c r="P1568" i="1"/>
  <c r="S1568" i="1" s="1"/>
  <c r="P2062" i="1"/>
  <c r="S2062" i="1" s="1"/>
  <c r="P2060" i="1"/>
  <c r="S2060" i="1" s="1"/>
  <c r="P2061" i="1"/>
  <c r="S2061" i="1" s="1"/>
  <c r="P2187" i="1"/>
  <c r="S2187" i="1" s="1"/>
  <c r="P2188" i="1"/>
  <c r="S2188" i="1" s="1"/>
  <c r="R949" i="1"/>
  <c r="U949" i="1" s="1"/>
  <c r="P1072" i="1"/>
  <c r="S1072" i="1" s="1"/>
  <c r="R1088" i="1"/>
  <c r="U1088" i="1" s="1"/>
  <c r="R1087" i="1"/>
  <c r="Q1166" i="1"/>
  <c r="T1166" i="1" s="1"/>
  <c r="P1179" i="1"/>
  <c r="S1179" i="1" s="1"/>
  <c r="P1178" i="1"/>
  <c r="S1178" i="1" s="1"/>
  <c r="Q1182" i="1"/>
  <c r="T1182" i="1" s="1"/>
  <c r="Q1180" i="1"/>
  <c r="T1180" i="1" s="1"/>
  <c r="R1188" i="1"/>
  <c r="U1188" i="1" s="1"/>
  <c r="R1279" i="1"/>
  <c r="U1279" i="1" s="1"/>
  <c r="R1278" i="1"/>
  <c r="Q1297" i="1"/>
  <c r="T1297" i="1" s="1"/>
  <c r="Q1296" i="1"/>
  <c r="T1296" i="1" s="1"/>
  <c r="Q1298" i="1"/>
  <c r="T1298" i="1" s="1"/>
  <c r="P947" i="1"/>
  <c r="S947" i="1" s="1"/>
  <c r="R1028" i="1"/>
  <c r="U1028" i="1" s="1"/>
  <c r="R1029" i="1"/>
  <c r="U1029" i="1" s="1"/>
  <c r="R1027" i="1"/>
  <c r="U1027" i="1" s="1"/>
  <c r="Q1072" i="1"/>
  <c r="T1072" i="1" s="1"/>
  <c r="P1131" i="1"/>
  <c r="P1280" i="1"/>
  <c r="S1280" i="1" s="1"/>
  <c r="P1279" i="1"/>
  <c r="S1279" i="1" s="1"/>
  <c r="P2034" i="1"/>
  <c r="S2034" i="1" s="1"/>
  <c r="P2033" i="1"/>
  <c r="S2033" i="1" s="1"/>
  <c r="P2035" i="1"/>
  <c r="S2035" i="1" s="1"/>
  <c r="Q947" i="1"/>
  <c r="T947" i="1" s="1"/>
  <c r="Q953" i="1"/>
  <c r="T953" i="1" s="1"/>
  <c r="Q952" i="1"/>
  <c r="T952" i="1" s="1"/>
  <c r="Q987" i="1"/>
  <c r="T987" i="1" s="1"/>
  <c r="Q988" i="1"/>
  <c r="T988" i="1" s="1"/>
  <c r="Q986" i="1"/>
  <c r="T986" i="1" s="1"/>
  <c r="P1035" i="1"/>
  <c r="S1035" i="1" s="1"/>
  <c r="P1034" i="1"/>
  <c r="S1034" i="1" s="1"/>
  <c r="Q1045" i="1"/>
  <c r="T1045" i="1" s="1"/>
  <c r="R1135" i="1"/>
  <c r="U1135" i="1" s="1"/>
  <c r="R1133" i="1"/>
  <c r="U1133" i="1" s="1"/>
  <c r="R1134" i="1"/>
  <c r="U1134" i="1" s="1"/>
  <c r="R1163" i="1"/>
  <c r="U1163" i="1" s="1"/>
  <c r="Q1241" i="1"/>
  <c r="Q1268" i="1"/>
  <c r="T1268" i="1" s="1"/>
  <c r="Q1279" i="1"/>
  <c r="T1279" i="1" s="1"/>
  <c r="Q1359" i="1"/>
  <c r="T1359" i="1" s="1"/>
  <c r="R1366" i="1"/>
  <c r="R1365" i="1"/>
  <c r="U1365" i="1" s="1"/>
  <c r="R1452" i="1"/>
  <c r="U1452" i="1" s="1"/>
  <c r="R952" i="1"/>
  <c r="U952" i="1" s="1"/>
  <c r="R988" i="1"/>
  <c r="U988" i="1" s="1"/>
  <c r="P1043" i="1"/>
  <c r="S1043" i="1" s="1"/>
  <c r="P1073" i="1"/>
  <c r="Q1092" i="1"/>
  <c r="T1092" i="1" s="1"/>
  <c r="R1095" i="1"/>
  <c r="U1095" i="1" s="1"/>
  <c r="Q1131" i="1"/>
  <c r="P1135" i="1"/>
  <c r="S1135" i="1" s="1"/>
  <c r="P1136" i="1"/>
  <c r="S1136" i="1" s="1"/>
  <c r="P1143" i="1"/>
  <c r="S1143" i="1" s="1"/>
  <c r="R1231" i="1"/>
  <c r="U1231" i="1" s="1"/>
  <c r="R1229" i="1"/>
  <c r="U1229" i="1" s="1"/>
  <c r="R1272" i="1"/>
  <c r="U1272" i="1" s="1"/>
  <c r="R1271" i="1"/>
  <c r="U1271" i="1" s="1"/>
  <c r="P2141" i="1"/>
  <c r="S2141" i="1" s="1"/>
  <c r="P2139" i="1"/>
  <c r="S2139" i="1" s="1"/>
  <c r="P2140" i="1"/>
  <c r="S2140" i="1" s="1"/>
  <c r="Q983" i="1"/>
  <c r="T983" i="1" s="1"/>
  <c r="P991" i="1"/>
  <c r="S991" i="1" s="1"/>
  <c r="R1032" i="1"/>
  <c r="U1032" i="1" s="1"/>
  <c r="R1091" i="1"/>
  <c r="U1091" i="1" s="1"/>
  <c r="Q1143" i="1"/>
  <c r="T1143" i="1" s="1"/>
  <c r="R1169" i="1"/>
  <c r="U1169" i="1" s="1"/>
  <c r="P1213" i="1"/>
  <c r="P1225" i="1"/>
  <c r="P1228" i="1"/>
  <c r="S1228" i="1" s="1"/>
  <c r="Q1235" i="1"/>
  <c r="T1235" i="1" s="1"/>
  <c r="Q1234" i="1"/>
  <c r="T1234" i="1" s="1"/>
  <c r="R1268" i="1"/>
  <c r="U1268" i="1" s="1"/>
  <c r="P1298" i="1"/>
  <c r="S1298" i="1" s="1"/>
  <c r="P1299" i="1"/>
  <c r="S1299" i="1" s="1"/>
  <c r="R1316" i="1"/>
  <c r="U1316" i="1" s="1"/>
  <c r="Q1413" i="1"/>
  <c r="T1413" i="1" s="1"/>
  <c r="Q1414" i="1"/>
  <c r="T1414" i="1" s="1"/>
  <c r="Q1309" i="1"/>
  <c r="T1309" i="1" s="1"/>
  <c r="Q1310" i="1"/>
  <c r="T1310" i="1" s="1"/>
  <c r="Q1308" i="1"/>
  <c r="T1308" i="1" s="1"/>
  <c r="P1359" i="1"/>
  <c r="S1359" i="1" s="1"/>
  <c r="P1358" i="1"/>
  <c r="S1358" i="1" s="1"/>
  <c r="P1580" i="1"/>
  <c r="S1580" i="1" s="1"/>
  <c r="P1762" i="1"/>
  <c r="S1762" i="1" s="1"/>
  <c r="P1784" i="1"/>
  <c r="S1784" i="1" s="1"/>
  <c r="P1782" i="1"/>
  <c r="S1782" i="1" s="1"/>
  <c r="P1833" i="1"/>
  <c r="S1833" i="1" s="1"/>
  <c r="P2025" i="1"/>
  <c r="S2025" i="1" s="1"/>
  <c r="P2113" i="1"/>
  <c r="S2113" i="1" s="1"/>
  <c r="P2112" i="1"/>
  <c r="S2112" i="1" s="1"/>
  <c r="P2176" i="1"/>
  <c r="S2176" i="1" s="1"/>
  <c r="P2174" i="1"/>
  <c r="S2174" i="1" s="1"/>
  <c r="P1236" i="1"/>
  <c r="S1236" i="1" s="1"/>
  <c r="R1312" i="1"/>
  <c r="U1312" i="1" s="1"/>
  <c r="R1311" i="1"/>
  <c r="U1311" i="1" s="1"/>
  <c r="Q1451" i="1"/>
  <c r="T1451" i="1" s="1"/>
  <c r="Q1452" i="1"/>
  <c r="T1452" i="1" s="1"/>
  <c r="P1477" i="1"/>
  <c r="S1477" i="1" s="1"/>
  <c r="P1622" i="1"/>
  <c r="S1622" i="1" s="1"/>
  <c r="P1620" i="1"/>
  <c r="S1620" i="1" s="1"/>
  <c r="P1690" i="1"/>
  <c r="S1690" i="1" s="1"/>
  <c r="P1739" i="1"/>
  <c r="S1739" i="1" s="1"/>
  <c r="P1763" i="1"/>
  <c r="S1763" i="1" s="1"/>
  <c r="P1834" i="1"/>
  <c r="S1834" i="1" s="1"/>
  <c r="P1967" i="1"/>
  <c r="S1967" i="1" s="1"/>
  <c r="P1965" i="1"/>
  <c r="S1965" i="1" s="1"/>
  <c r="P1978" i="1"/>
  <c r="S1978" i="1" s="1"/>
  <c r="P1976" i="1"/>
  <c r="S1976" i="1" s="1"/>
  <c r="P2026" i="1"/>
  <c r="S2026" i="1" s="1"/>
  <c r="R1098" i="1"/>
  <c r="U1098" i="1" s="1"/>
  <c r="Q1240" i="1"/>
  <c r="T1240" i="1" s="1"/>
  <c r="P1360" i="1"/>
  <c r="S1360" i="1" s="1"/>
  <c r="Q1373" i="1"/>
  <c r="T1373" i="1" s="1"/>
  <c r="Q1453" i="1"/>
  <c r="T1453" i="1" s="1"/>
  <c r="P1453" i="1"/>
  <c r="S1453" i="1" s="1"/>
  <c r="P1452" i="1"/>
  <c r="S1452" i="1" s="1"/>
  <c r="P1562" i="1"/>
  <c r="P1627" i="1"/>
  <c r="S1627" i="1" s="1"/>
  <c r="P1721" i="1"/>
  <c r="S1721" i="1" s="1"/>
  <c r="P1719" i="1"/>
  <c r="S1719" i="1" s="1"/>
  <c r="P1753" i="1"/>
  <c r="S1753" i="1" s="1"/>
  <c r="P1751" i="1"/>
  <c r="S1751" i="1" s="1"/>
  <c r="P1786" i="1"/>
  <c r="S1786" i="1" s="1"/>
  <c r="P1823" i="1"/>
  <c r="P1821" i="1"/>
  <c r="R1299" i="1"/>
  <c r="U1299" i="1" s="1"/>
  <c r="Q1312" i="1"/>
  <c r="T1312" i="1" s="1"/>
  <c r="Q1313" i="1"/>
  <c r="T1313" i="1" s="1"/>
  <c r="Q1360" i="1"/>
  <c r="T1360" i="1" s="1"/>
  <c r="P1526" i="1"/>
  <c r="P1610" i="1"/>
  <c r="S1610" i="1" s="1"/>
  <c r="P1608" i="1"/>
  <c r="S1608" i="1" s="1"/>
  <c r="P1625" i="1"/>
  <c r="S1625" i="1" s="1"/>
  <c r="P1682" i="1"/>
  <c r="P1787" i="1"/>
  <c r="S1787" i="1" s="1"/>
  <c r="P2029" i="1"/>
  <c r="S2029" i="1" s="1"/>
  <c r="P2092" i="1"/>
  <c r="S2092" i="1" s="1"/>
  <c r="P2090" i="1"/>
  <c r="S2090" i="1" s="1"/>
  <c r="P2178" i="1"/>
  <c r="S2178" i="1" s="1"/>
  <c r="P1303" i="1"/>
  <c r="S1303" i="1" s="1"/>
  <c r="R1369" i="1"/>
  <c r="U1369" i="1" s="1"/>
  <c r="R1370" i="1"/>
  <c r="U1370" i="1" s="1"/>
  <c r="R1368" i="1"/>
  <c r="U1368" i="1" s="1"/>
  <c r="P1611" i="1"/>
  <c r="S1611" i="1" s="1"/>
  <c r="R2231" i="1"/>
  <c r="R2229" i="1"/>
  <c r="Q2235" i="1"/>
  <c r="T2235" i="1" s="1"/>
  <c r="Q2238" i="1"/>
  <c r="T2238" i="1" s="1"/>
  <c r="P1314" i="1"/>
  <c r="S1314" i="1" s="1"/>
  <c r="P1313" i="1"/>
  <c r="S1313" i="1" s="1"/>
  <c r="P1319" i="1"/>
  <c r="S1319" i="1" s="1"/>
  <c r="P1317" i="1"/>
  <c r="S1317" i="1" s="1"/>
  <c r="Q1367" i="1"/>
  <c r="Q1365" i="1"/>
  <c r="T1365" i="1" s="1"/>
  <c r="P1457" i="1"/>
  <c r="S1457" i="1" s="1"/>
  <c r="P1458" i="1"/>
  <c r="S1458" i="1" s="1"/>
  <c r="P1456" i="1"/>
  <c r="S1456" i="1" s="1"/>
  <c r="P1500" i="1"/>
  <c r="S1500" i="1" s="1"/>
  <c r="P1528" i="1"/>
  <c r="S1528" i="1" s="1"/>
  <c r="P1612" i="1"/>
  <c r="S1612" i="1" s="1"/>
  <c r="P1662" i="1"/>
  <c r="S1662" i="1" s="1"/>
  <c r="P1916" i="1"/>
  <c r="P2143" i="1"/>
  <c r="S2143" i="1" s="1"/>
  <c r="R1303" i="1"/>
  <c r="U1303" i="1" s="1"/>
  <c r="Q1319" i="1"/>
  <c r="T1319" i="1" s="1"/>
  <c r="Q1317" i="1"/>
  <c r="T1317" i="1" s="1"/>
  <c r="R1357" i="1"/>
  <c r="R1356" i="1"/>
  <c r="R1361" i="1"/>
  <c r="U1361" i="1" s="1"/>
  <c r="R1362" i="1"/>
  <c r="U1362" i="1" s="1"/>
  <c r="R1360" i="1"/>
  <c r="U1360" i="1" s="1"/>
  <c r="P1412" i="1"/>
  <c r="S1412" i="1" s="1"/>
  <c r="P1482" i="1"/>
  <c r="S1482" i="1" s="1"/>
  <c r="P1480" i="1"/>
  <c r="S1480" i="1" s="1"/>
  <c r="P1515" i="1"/>
  <c r="P1514" i="1"/>
  <c r="S1514" i="1" s="1"/>
  <c r="P1513" i="1"/>
  <c r="P1860" i="1"/>
  <c r="S1860" i="1" s="1"/>
  <c r="P1870" i="1"/>
  <c r="S1870" i="1" s="1"/>
  <c r="P1868" i="1"/>
  <c r="S1868" i="1" s="1"/>
  <c r="P2192" i="1"/>
  <c r="S2192" i="1" s="1"/>
  <c r="P2190" i="1"/>
  <c r="S2190" i="1" s="1"/>
  <c r="Q1305" i="1"/>
  <c r="T1305" i="1" s="1"/>
  <c r="Q1304" i="1"/>
  <c r="T1304" i="1" s="1"/>
  <c r="P1409" i="1"/>
  <c r="S1409" i="1" s="1"/>
  <c r="P1410" i="1"/>
  <c r="S1410" i="1" s="1"/>
  <c r="P1454" i="1"/>
  <c r="S1454" i="1" s="1"/>
  <c r="P1503" i="1"/>
  <c r="S1503" i="1" s="1"/>
  <c r="P1529" i="1"/>
  <c r="S1529" i="1" s="1"/>
  <c r="P1663" i="1"/>
  <c r="P1723" i="1"/>
  <c r="S1723" i="1" s="1"/>
  <c r="P1790" i="1"/>
  <c r="S1790" i="1" s="1"/>
  <c r="P1950" i="1"/>
  <c r="P1948" i="1"/>
  <c r="S1948" i="1" s="1"/>
  <c r="P2094" i="1"/>
  <c r="S2094" i="1" s="1"/>
  <c r="P2182" i="1"/>
  <c r="S2182" i="1" s="1"/>
  <c r="R1300" i="1"/>
  <c r="U1300" i="1" s="1"/>
  <c r="Q1318" i="1"/>
  <c r="T1318" i="1" s="1"/>
  <c r="R1358" i="1"/>
  <c r="U1358" i="1" s="1"/>
  <c r="Q1366" i="1"/>
  <c r="P1367" i="1"/>
  <c r="P1366" i="1"/>
  <c r="P1585" i="1"/>
  <c r="S1585" i="1" s="1"/>
  <c r="P1584" i="1"/>
  <c r="S1584" i="1" s="1"/>
  <c r="P1644" i="1"/>
  <c r="P1779" i="1"/>
  <c r="P1778" i="1"/>
  <c r="P1874" i="1"/>
  <c r="S1874" i="1" s="1"/>
  <c r="P1994" i="1"/>
  <c r="S1994" i="1" s="1"/>
  <c r="P1992" i="1"/>
  <c r="S1992" i="1" s="1"/>
  <c r="P2048" i="1"/>
  <c r="S2048" i="1" s="1"/>
  <c r="P2194" i="1"/>
  <c r="S2194" i="1" s="1"/>
  <c r="P2193" i="1"/>
  <c r="S2193" i="1" s="1"/>
  <c r="P1688" i="1"/>
  <c r="S1688" i="1" s="1"/>
  <c r="P1687" i="1"/>
  <c r="S1687" i="1" s="1"/>
  <c r="P1931" i="1"/>
  <c r="S1931" i="1" s="1"/>
  <c r="P1941" i="1"/>
  <c r="S1941" i="1" s="1"/>
  <c r="P1939" i="1"/>
  <c r="S1939" i="1" s="1"/>
  <c r="P1974" i="1"/>
  <c r="P1973" i="1"/>
  <c r="S1973" i="1" s="1"/>
  <c r="P1972" i="1"/>
  <c r="S1972" i="1" s="1"/>
  <c r="P1315" i="1"/>
  <c r="S1315" i="1" s="1"/>
  <c r="R1385" i="1"/>
  <c r="U1385" i="1" s="1"/>
  <c r="R1386" i="1"/>
  <c r="U1386" i="1" s="1"/>
  <c r="P1484" i="1"/>
  <c r="S1484" i="1" s="1"/>
  <c r="P1493" i="1"/>
  <c r="S1493" i="1" s="1"/>
  <c r="P1492" i="1"/>
  <c r="S1492" i="1" s="1"/>
  <c r="P1577" i="1"/>
  <c r="S1577" i="1" s="1"/>
  <c r="P1747" i="1"/>
  <c r="S1747" i="1" s="1"/>
  <c r="P1807" i="1"/>
  <c r="P1806" i="1"/>
  <c r="S1806" i="1" s="1"/>
  <c r="P1805" i="1"/>
  <c r="S1805" i="1" s="1"/>
  <c r="P1830" i="1"/>
  <c r="P1906" i="1"/>
  <c r="S1906" i="1" s="1"/>
  <c r="P1955" i="1"/>
  <c r="S1955" i="1" s="1"/>
  <c r="P1966" i="1"/>
  <c r="S1966" i="1" s="1"/>
  <c r="P1977" i="1"/>
  <c r="S1977" i="1" s="1"/>
  <c r="P2023" i="1"/>
  <c r="P2022" i="1"/>
  <c r="P2021" i="1"/>
  <c r="Q2239" i="1"/>
  <c r="T2239" i="1" s="1"/>
  <c r="P1301" i="1"/>
  <c r="S1301" i="1" s="1"/>
  <c r="P1305" i="1"/>
  <c r="S1305" i="1" s="1"/>
  <c r="P1306" i="1"/>
  <c r="S1306" i="1" s="1"/>
  <c r="R1374" i="1"/>
  <c r="U1374" i="1" s="1"/>
  <c r="P1387" i="1"/>
  <c r="S1387" i="1" s="1"/>
  <c r="P1385" i="1"/>
  <c r="S1385" i="1" s="1"/>
  <c r="R1400" i="1"/>
  <c r="Q1448" i="1"/>
  <c r="T1448" i="1" s="1"/>
  <c r="Q1447" i="1"/>
  <c r="Q1449" i="1"/>
  <c r="T1449" i="1" s="1"/>
  <c r="R1451" i="1"/>
  <c r="U1451" i="1" s="1"/>
  <c r="R1450" i="1"/>
  <c r="U1450" i="1" s="1"/>
  <c r="P1485" i="1"/>
  <c r="S1485" i="1" s="1"/>
  <c r="P1519" i="1"/>
  <c r="S1519" i="1" s="1"/>
  <c r="P1517" i="1"/>
  <c r="S1517" i="1" s="1"/>
  <c r="P1727" i="1"/>
  <c r="S1727" i="1" s="1"/>
  <c r="P1737" i="1"/>
  <c r="S1737" i="1" s="1"/>
  <c r="P1735" i="1"/>
  <c r="S1735" i="1" s="1"/>
  <c r="P1953" i="1"/>
  <c r="S1953" i="1" s="1"/>
  <c r="P2057" i="1"/>
  <c r="S2057" i="1" s="1"/>
  <c r="P2056" i="1"/>
  <c r="S2056" i="1" s="1"/>
  <c r="P2100" i="1"/>
  <c r="S2100" i="1" s="1"/>
  <c r="P2114" i="1"/>
  <c r="S2114" i="1" s="1"/>
  <c r="P1533" i="1"/>
  <c r="S1533" i="1" s="1"/>
  <c r="P1532" i="1"/>
  <c r="S1532" i="1" s="1"/>
  <c r="P1932" i="1"/>
  <c r="P1930" i="1"/>
  <c r="Q1386" i="1"/>
  <c r="T1386" i="1" s="1"/>
  <c r="P1459" i="1"/>
  <c r="S1459" i="1" s="1"/>
  <c r="P1501" i="1"/>
  <c r="S1501" i="1" s="1"/>
  <c r="P1643" i="1"/>
  <c r="P1691" i="1"/>
  <c r="S1691" i="1" s="1"/>
  <c r="P1724" i="1"/>
  <c r="S1724" i="1" s="1"/>
  <c r="P1740" i="1"/>
  <c r="S1740" i="1" s="1"/>
  <c r="P1829" i="1"/>
  <c r="P1873" i="1"/>
  <c r="S1873" i="1" s="1"/>
  <c r="P1944" i="1"/>
  <c r="S1944" i="1" s="1"/>
  <c r="P1970" i="1"/>
  <c r="S1970" i="1" s="1"/>
  <c r="P1981" i="1"/>
  <c r="S1981" i="1" s="1"/>
  <c r="P2095" i="1"/>
  <c r="S2095" i="1" s="1"/>
  <c r="P2110" i="1"/>
  <c r="P2128" i="1"/>
  <c r="S2128" i="1" s="1"/>
  <c r="P2144" i="1"/>
  <c r="S2144" i="1" s="1"/>
  <c r="P2179" i="1"/>
  <c r="S2179" i="1" s="1"/>
  <c r="R2241" i="1"/>
  <c r="U2241" i="1" s="1"/>
  <c r="P1413" i="1"/>
  <c r="S1413" i="1" s="1"/>
  <c r="P1579" i="1"/>
  <c r="S1579" i="1" s="1"/>
  <c r="P1646" i="1"/>
  <c r="S1646" i="1" s="1"/>
  <c r="P1726" i="1"/>
  <c r="S1726" i="1" s="1"/>
  <c r="P1742" i="1"/>
  <c r="S1742" i="1" s="1"/>
  <c r="P1789" i="1"/>
  <c r="S1789" i="1" s="1"/>
  <c r="P1832" i="1"/>
  <c r="S1832" i="1" s="1"/>
  <c r="P1905" i="1"/>
  <c r="S1905" i="1" s="1"/>
  <c r="P1929" i="1"/>
  <c r="S1929" i="1" s="1"/>
  <c r="P1983" i="1"/>
  <c r="S1983" i="1" s="1"/>
  <c r="P2028" i="1"/>
  <c r="S2028" i="1" s="1"/>
  <c r="P2051" i="1"/>
  <c r="S2051" i="1" s="1"/>
  <c r="P2097" i="1"/>
  <c r="S2097" i="1" s="1"/>
  <c r="P2130" i="1"/>
  <c r="S2130" i="1" s="1"/>
  <c r="P2146" i="1"/>
  <c r="S2146" i="1" s="1"/>
  <c r="P2181" i="1"/>
  <c r="S2181" i="1" s="1"/>
  <c r="P1411" i="1"/>
  <c r="P1859" i="1"/>
  <c r="P2063" i="1"/>
  <c r="S2063" i="1" s="1"/>
  <c r="P2177" i="1"/>
  <c r="S217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tc={A578B9EC-1512-4DBD-B830-DAC362B409AF}</author>
    <author>tc={4C72CBB5-F4D8-4ABD-B3F1-AE34DA519DC6}</author>
    <author>tc={D754BBB7-C7B6-4EC9-985A-BFF7890F0E2C}</author>
  </authors>
  <commentList>
    <comment ref="H1" authorId="0" shapeId="0" xr:uid="{A578B9EC-1512-4DBD-B830-DAC362B409AF}">
      <text>
        <t>[Threaded comment]
Your version of Excel allows you to read this threaded comment; however, any edits to it will get removed if the file is opened in a newer version of Excel. Learn more: https://go.microsoft.com/fwlink/?linkid=870924
Comment:
    Avg CDN + English AK ER</t>
      </text>
    </comment>
    <comment ref="I1" authorId="1" shapeId="0" xr:uid="{4C72CBB5-F4D8-4ABD-B3F1-AE34DA519DC6}">
      <text>
        <t>[Threaded comment]
Your version of Excel allows you to read this threaded comment; however, any edits to it will get removed if the file is opened in a newer version of Excel. Learn more: https://go.microsoft.com/fwlink/?linkid=870924
Comment:
    Avg CAN + Avg AK (A2 &amp; A4)</t>
      </text>
    </comment>
    <comment ref="F2037" authorId="2" shapeId="0" xr:uid="{D754BBB7-C7B6-4EC9-985A-BFF7890F0E2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Originally 14674, I suspect the true estimate was either 1674 or 4674</t>
      </text>
    </comment>
  </commentList>
</comments>
</file>

<file path=xl/sharedStrings.xml><?xml version="1.0" encoding="utf-8"?>
<sst xmlns="http://schemas.openxmlformats.org/spreadsheetml/2006/main" count="19252" uniqueCount="99">
  <si>
    <t>pop_no</t>
  </si>
  <si>
    <t>population</t>
  </si>
  <si>
    <t>stat_area</t>
  </si>
  <si>
    <t>CU</t>
  </si>
  <si>
    <t>year</t>
  </si>
  <si>
    <t>escapement</t>
  </si>
  <si>
    <t>er_E</t>
  </si>
  <si>
    <t>er_2</t>
  </si>
  <si>
    <t>er_3</t>
  </si>
  <si>
    <t>total_runE</t>
  </si>
  <si>
    <t>total_run2</t>
  </si>
  <si>
    <t>total_run3</t>
  </si>
  <si>
    <t>age_3</t>
  </si>
  <si>
    <t>age_4</t>
  </si>
  <si>
    <t>age_5</t>
  </si>
  <si>
    <t>rec_E</t>
  </si>
  <si>
    <t>rec_2</t>
  </si>
  <si>
    <t>rec_3</t>
  </si>
  <si>
    <t>RS_E</t>
  </si>
  <si>
    <t>RS_2</t>
  </si>
  <si>
    <t>RS_3</t>
  </si>
  <si>
    <t>belowe_ck</t>
  </si>
  <si>
    <t>hecate_strait_mainland</t>
  </si>
  <si>
    <t>NA</t>
  </si>
  <si>
    <t>sylvia_ck</t>
  </si>
  <si>
    <t>tsimtack_lk</t>
  </si>
  <si>
    <t>brim</t>
  </si>
  <si>
    <t>brim_wahoo</t>
  </si>
  <si>
    <t>kemano</t>
  </si>
  <si>
    <t>northern_coastal</t>
  </si>
  <si>
    <t>kiltush</t>
  </si>
  <si>
    <t>paril</t>
  </si>
  <si>
    <t>wahoo</t>
  </si>
  <si>
    <t>dala</t>
  </si>
  <si>
    <t>kildala</t>
  </si>
  <si>
    <t>evelyn_ck</t>
  </si>
  <si>
    <t>foch_ck</t>
  </si>
  <si>
    <t>douglas_channel_kitimat</t>
  </si>
  <si>
    <t>hartleybay_ck</t>
  </si>
  <si>
    <t>hugh_ck</t>
  </si>
  <si>
    <t>kiskosh_ck</t>
  </si>
  <si>
    <t>quaal</t>
  </si>
  <si>
    <t>riordan</t>
  </si>
  <si>
    <t>aaltanhash</t>
  </si>
  <si>
    <t>green</t>
  </si>
  <si>
    <t>mussel_kynoch</t>
  </si>
  <si>
    <t>east_arm</t>
  </si>
  <si>
    <t>west_arm</t>
  </si>
  <si>
    <t>arnoup</t>
  </si>
  <si>
    <t>nias</t>
  </si>
  <si>
    <t>tyler_ck</t>
  </si>
  <si>
    <t>roscoe</t>
  </si>
  <si>
    <t>quartcha</t>
  </si>
  <si>
    <t>martin</t>
  </si>
  <si>
    <t>elcho</t>
  </si>
  <si>
    <t>cascade</t>
  </si>
  <si>
    <t>bella_coola</t>
  </si>
  <si>
    <t>bella_coola_dean</t>
  </si>
  <si>
    <t>necleetsconnay</t>
  </si>
  <si>
    <t>chuckwalla</t>
  </si>
  <si>
    <t>rivers_inlet</t>
  </si>
  <si>
    <t>docee</t>
  </si>
  <si>
    <t>smith_inlet</t>
  </si>
  <si>
    <t>kasiks</t>
  </si>
  <si>
    <t>lower_skeena</t>
  </si>
  <si>
    <t>ecstall</t>
  </si>
  <si>
    <t>exchamsiks</t>
  </si>
  <si>
    <t>exstew</t>
  </si>
  <si>
    <t>kadeen</t>
  </si>
  <si>
    <t>zymagotitz</t>
  </si>
  <si>
    <t>babine_fence</t>
  </si>
  <si>
    <t>middle_skeena</t>
  </si>
  <si>
    <t>nangeese_kspx</t>
  </si>
  <si>
    <t>kitwanga</t>
  </si>
  <si>
    <t>damshilgwit</t>
  </si>
  <si>
    <t>upper_skeena</t>
  </si>
  <si>
    <t>bear</t>
  </si>
  <si>
    <t>zolzap</t>
  </si>
  <si>
    <t>lower_nass</t>
  </si>
  <si>
    <t>meziadin</t>
  </si>
  <si>
    <t>upper_nass</t>
  </si>
  <si>
    <t>diskangieg</t>
  </si>
  <si>
    <t>lachmach</t>
  </si>
  <si>
    <t>portland_observatory</t>
  </si>
  <si>
    <t>tlell</t>
  </si>
  <si>
    <t>haida_gwaii_graham_isl_low</t>
  </si>
  <si>
    <t>deena</t>
  </si>
  <si>
    <t>haida_gwaii_east</t>
  </si>
  <si>
    <t>pallant_ck</t>
  </si>
  <si>
    <t>salloomt</t>
  </si>
  <si>
    <t>Row Labels</t>
  </si>
  <si>
    <t>Grand Total</t>
  </si>
  <si>
    <t>fill in estimates for highlighted streams.</t>
  </si>
  <si>
    <t>N/A Key</t>
  </si>
  <si>
    <t>N/A</t>
  </si>
  <si>
    <t>A/P</t>
  </si>
  <si>
    <t>F/P</t>
  </si>
  <si>
    <t>N/I</t>
  </si>
  <si>
    <t>No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</si>
</sst>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2" fillId="0" borderId="1" xfId="1" applyNumberFormat="1" applyFont="1" applyBorder="1" applyAlignment="1">
      <alignment horizontal="right"/>
    </xf>
    <xf numFmtId="0" fontId="0" fillId="2" borderId="0" xfId="0" applyFill="1"/>
    <xf numFmtId="164" fontId="0" fillId="2" borderId="0" xfId="0" applyNumberFormat="1" applyFill="1"/>
    <xf numFmtId="1" fontId="0" fillId="2" borderId="0" xfId="0" applyNumberFormat="1" applyFill="1"/>
    <xf numFmtId="164" fontId="2" fillId="2" borderId="1" xfId="1" applyNumberFormat="1" applyFont="1" applyFill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indent="1"/>
    </xf>
    <xf numFmtId="164" fontId="2" fillId="0" borderId="0" xfId="1" applyNumberFormat="1" applyFont="1" applyBorder="1" applyAlignment="1">
      <alignment horizontal="right"/>
    </xf>
    <xf numFmtId="0" fontId="0" fillId="0" borderId="1" xfId="0" applyBorder="1"/>
    <xf numFmtId="164" fontId="2" fillId="2" borderId="0" xfId="1" applyNumberFormat="1" applyFont="1" applyFill="1" applyBorder="1" applyAlignment="1">
      <alignment horizontal="right"/>
    </xf>
    <xf numFmtId="0" fontId="0" fillId="0" borderId="0" xfId="0" applyBorder="1"/>
    <xf numFmtId="164" fontId="0" fillId="0" borderId="0" xfId="0" applyNumberFormat="1" applyBorder="1"/>
    <xf numFmtId="0" fontId="0" fillId="2" borderId="0" xfId="0" applyFill="1" applyBorder="1"/>
  </cellXfs>
  <cellStyles count="2">
    <cellStyle name="Normal" xfId="0" builtinId="0"/>
    <cellStyle name="Normal_Sheet1" xfId="1" xr:uid="{79601E64-D421-4DBD-81B3-4D29F4FB0BF1}"/>
  </cellStyles>
  <dxfs count="5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LASERD\Desktop\projects\2024_NCC_Coho\NCC_coho\Data\Coho_Brood_MASTER.xlsx" TargetMode="External"/><Relationship Id="rId1" Type="http://schemas.openxmlformats.org/officeDocument/2006/relationships/externalLinkPath" Target="Coho_Brood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rood_table"/>
      <sheetName val="populations"/>
      <sheetName val="Coho_ER_byPFMA"/>
      <sheetName val="escapement_data"/>
      <sheetName val="Nass_ERs"/>
      <sheetName val="Skeena_ERs"/>
      <sheetName val="Babine_ERs"/>
      <sheetName val="Area2-4_ERs"/>
      <sheetName val="Recent"/>
      <sheetName val="Area6-8_ERs"/>
      <sheetName val="Area5-10_Hec&amp;Rivers"/>
      <sheetName val="All_ERs_English"/>
      <sheetName val="ERs_by_fishery"/>
      <sheetName val="Age_PSF_Englis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K2">
            <v>0.31333333333333335</v>
          </cell>
          <cell r="L2">
            <v>0.14799999999999999</v>
          </cell>
          <cell r="P2">
            <v>0.25700000000000001</v>
          </cell>
        </row>
        <row r="3">
          <cell r="K3">
            <v>0.29933333333333328</v>
          </cell>
          <cell r="L3">
            <v>0.13450000000000001</v>
          </cell>
          <cell r="P3">
            <v>0.23300000000000001</v>
          </cell>
        </row>
        <row r="4">
          <cell r="K4">
            <v>0.28399999999999997</v>
          </cell>
          <cell r="L4">
            <v>0.11600000000000001</v>
          </cell>
          <cell r="P4">
            <v>0.20100000000000001</v>
          </cell>
        </row>
        <row r="5">
          <cell r="K5">
            <v>0.33666666666666667</v>
          </cell>
          <cell r="L5">
            <v>0.16200000000000001</v>
          </cell>
          <cell r="P5">
            <v>0.28100000000000003</v>
          </cell>
        </row>
        <row r="6">
          <cell r="K6">
            <v>0.3113333333333333</v>
          </cell>
          <cell r="L6">
            <v>0.14399999999999999</v>
          </cell>
          <cell r="P6">
            <v>0.25</v>
          </cell>
        </row>
        <row r="7">
          <cell r="K7">
            <v>0.31866666666666665</v>
          </cell>
          <cell r="L7">
            <v>0.15</v>
          </cell>
          <cell r="P7">
            <v>0.26</v>
          </cell>
        </row>
        <row r="8">
          <cell r="K8">
            <v>0.33466666666666667</v>
          </cell>
          <cell r="L8">
            <v>0.16599999999999998</v>
          </cell>
          <cell r="P8">
            <v>0.28799999999999998</v>
          </cell>
        </row>
        <row r="9">
          <cell r="K9">
            <v>0.28866666666666668</v>
          </cell>
          <cell r="L9">
            <v>0.128</v>
          </cell>
          <cell r="P9">
            <v>0.222</v>
          </cell>
        </row>
        <row r="10">
          <cell r="K10">
            <v>0.28333333333333338</v>
          </cell>
          <cell r="L10">
            <v>0.1265</v>
          </cell>
          <cell r="P10">
            <v>0.219</v>
          </cell>
        </row>
        <row r="11">
          <cell r="K11">
            <v>0.28266666666666668</v>
          </cell>
          <cell r="L11">
            <v>0.123</v>
          </cell>
          <cell r="P11">
            <v>0.21299999999999999</v>
          </cell>
        </row>
        <row r="12">
          <cell r="K12">
            <v>0.3193333333333333</v>
          </cell>
          <cell r="L12">
            <v>0.13949999999999999</v>
          </cell>
          <cell r="P12">
            <v>0.24199999999999999</v>
          </cell>
        </row>
        <row r="13">
          <cell r="K13">
            <v>0.23199999999999998</v>
          </cell>
          <cell r="L13">
            <v>0.1615</v>
          </cell>
          <cell r="P13">
            <v>0.29599999999999999</v>
          </cell>
        </row>
        <row r="14">
          <cell r="K14">
            <v>0.20799999999999999</v>
          </cell>
          <cell r="L14">
            <v>0.19450000000000001</v>
          </cell>
          <cell r="P14">
            <v>0.36499999999999999</v>
          </cell>
        </row>
        <row r="15">
          <cell r="K15">
            <v>0.20399999999999999</v>
          </cell>
          <cell r="L15">
            <v>0.15150000000000002</v>
          </cell>
          <cell r="P15">
            <v>0.28000000000000003</v>
          </cell>
        </row>
        <row r="16">
          <cell r="K16">
            <v>0.23333333333333331</v>
          </cell>
          <cell r="L16">
            <v>0.1875</v>
          </cell>
          <cell r="P16">
            <v>0.34699999999999998</v>
          </cell>
        </row>
        <row r="17">
          <cell r="K17">
            <v>0.16600000000000001</v>
          </cell>
          <cell r="L17">
            <v>0.10349999999999999</v>
          </cell>
          <cell r="P17">
            <v>0.187</v>
          </cell>
        </row>
        <row r="18">
          <cell r="K18">
            <v>0.30399999999999999</v>
          </cell>
          <cell r="L18">
            <v>0.15700000000000003</v>
          </cell>
          <cell r="P18">
            <v>0.28100000000000003</v>
          </cell>
        </row>
        <row r="19">
          <cell r="K19">
            <v>0.15433333333333335</v>
          </cell>
          <cell r="L19">
            <v>0.19350000000000001</v>
          </cell>
          <cell r="P19">
            <v>0.35399999999999998</v>
          </cell>
        </row>
        <row r="20">
          <cell r="K20">
            <v>5.6666666666666671E-3</v>
          </cell>
          <cell r="L20">
            <v>0.11149999999999999</v>
          </cell>
          <cell r="P20">
            <v>0.18</v>
          </cell>
        </row>
        <row r="21">
          <cell r="K21">
            <v>9.6666666666666654E-3</v>
          </cell>
          <cell r="L21">
            <v>0.1105</v>
          </cell>
          <cell r="P21">
            <v>0.2</v>
          </cell>
        </row>
        <row r="22">
          <cell r="K22">
            <v>7.6999999999999999E-2</v>
          </cell>
          <cell r="L22">
            <v>0.13450000000000001</v>
          </cell>
          <cell r="P22">
            <v>0.26900000000000002</v>
          </cell>
        </row>
        <row r="23">
          <cell r="K23">
            <v>5.8333333333333327E-2</v>
          </cell>
          <cell r="L23">
            <v>0.1195</v>
          </cell>
          <cell r="P23">
            <v>0.23799999999999999</v>
          </cell>
        </row>
        <row r="24">
          <cell r="K24">
            <v>6.6000000000000003E-2</v>
          </cell>
          <cell r="L24">
            <v>6.6500000000000004E-2</v>
          </cell>
          <cell r="P24">
            <v>0.13300000000000001</v>
          </cell>
        </row>
        <row r="25">
          <cell r="K25">
            <v>8.6333333333333331E-2</v>
          </cell>
          <cell r="L25">
            <v>9.4E-2</v>
          </cell>
          <cell r="P25">
            <v>0.187</v>
          </cell>
        </row>
        <row r="26">
          <cell r="K26">
            <v>0.29699999999999999</v>
          </cell>
          <cell r="L26">
            <v>0.115</v>
          </cell>
          <cell r="P26">
            <v>0.218</v>
          </cell>
        </row>
        <row r="27">
          <cell r="K27">
            <v>0.21333333333333337</v>
          </cell>
          <cell r="L27">
            <v>0.20200000000000001</v>
          </cell>
          <cell r="P27">
            <v>0.221</v>
          </cell>
        </row>
        <row r="28">
          <cell r="K28">
            <v>0.12366666666666669</v>
          </cell>
          <cell r="L28">
            <v>0.113</v>
          </cell>
          <cell r="P28">
            <v>0.19</v>
          </cell>
        </row>
        <row r="29">
          <cell r="K29">
            <v>0.14633333333333334</v>
          </cell>
          <cell r="L29">
            <v>0.161</v>
          </cell>
          <cell r="P29">
            <v>0.29799999999999999</v>
          </cell>
        </row>
        <row r="30">
          <cell r="K30">
            <v>0.10266666666666667</v>
          </cell>
          <cell r="L30">
            <v>0.18000000000000002</v>
          </cell>
          <cell r="P30">
            <v>0.33600000000000002</v>
          </cell>
        </row>
        <row r="31">
          <cell r="K31">
            <v>0.11099999999999999</v>
          </cell>
          <cell r="L31">
            <v>0.1535</v>
          </cell>
          <cell r="P31">
            <v>0.29599999999999999</v>
          </cell>
        </row>
        <row r="32">
          <cell r="K32">
            <v>0.17466666666666666</v>
          </cell>
          <cell r="L32">
            <v>9.7500000000000003E-2</v>
          </cell>
          <cell r="P32">
            <v>0.19400000000000001</v>
          </cell>
        </row>
        <row r="33">
          <cell r="K33">
            <v>0.13933333333333334</v>
          </cell>
          <cell r="L33">
            <v>0.10100000000000001</v>
          </cell>
          <cell r="P33">
            <v>0.19900000000000001</v>
          </cell>
        </row>
        <row r="34">
          <cell r="K34">
            <v>0.13200000000000001</v>
          </cell>
          <cell r="L34">
            <v>0.1245</v>
          </cell>
          <cell r="P34">
            <v>0.245</v>
          </cell>
        </row>
        <row r="35">
          <cell r="K35">
            <v>0.14333333333333331</v>
          </cell>
          <cell r="L35">
            <v>0.13600000000000001</v>
          </cell>
          <cell r="P35">
            <v>0.26700000000000002</v>
          </cell>
        </row>
        <row r="36">
          <cell r="K36">
            <v>0.10033333333333333</v>
          </cell>
          <cell r="L36">
            <v>9.9999999999999992E-2</v>
          </cell>
          <cell r="P36">
            <v>0.17399999999999999</v>
          </cell>
        </row>
        <row r="37">
          <cell r="K37">
            <v>0.17</v>
          </cell>
          <cell r="L37">
            <v>0.11700000000000001</v>
          </cell>
          <cell r="P37">
            <v>0.224</v>
          </cell>
        </row>
        <row r="38">
          <cell r="K38">
            <v>0.159</v>
          </cell>
          <cell r="L38">
            <v>0.12000000000000001</v>
          </cell>
          <cell r="P38">
            <v>0.23</v>
          </cell>
        </row>
        <row r="39">
          <cell r="K39">
            <v>0.17595890259957306</v>
          </cell>
          <cell r="L39">
            <v>0.13673875739867333</v>
          </cell>
          <cell r="P39">
            <v>0.26347751479734666</v>
          </cell>
        </row>
        <row r="40">
          <cell r="K40">
            <v>0.2729298949857808</v>
          </cell>
          <cell r="L40">
            <v>7.2118262038684142E-2</v>
          </cell>
          <cell r="P40">
            <v>0.13423652407736827</v>
          </cell>
        </row>
        <row r="41">
          <cell r="K41">
            <v>0.2311120658984375</v>
          </cell>
          <cell r="L41">
            <v>8.3997514100841608E-2</v>
          </cell>
          <cell r="P41">
            <v>0.15799502820168321</v>
          </cell>
        </row>
        <row r="42">
          <cell r="K42">
            <v>0.21214428374344185</v>
          </cell>
          <cell r="L42">
            <v>4.212098802767341E-2</v>
          </cell>
          <cell r="P42">
            <v>7.4241976055346826E-2</v>
          </cell>
        </row>
      </sheetData>
      <sheetData sheetId="1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Will Atlas" id="{08B3F234-DF31-4DCF-BDB7-4F29421AD619}" userId="S::watlas@WildSalmonCenter.onmicrosoft.com::a4fa8ef6-1227-4115-956f-7eb09f4632e7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ttley, Jessica" refreshedDate="45688.350361226854" createdVersion="8" refreshedVersion="8" minRefreshableVersion="3" recordCount="2132" xr:uid="{87E0BC84-FBEF-4198-B223-2564B0B3EE2E}">
  <cacheSource type="worksheet">
    <worksheetSource ref="A1:U2133" sheet="Sheet1"/>
  </cacheSource>
  <cacheFields count="21">
    <cacheField name="pop_no" numFmtId="0">
      <sharedItems containsSemiMixedTypes="0" containsString="0" containsNumber="1" containsInteger="1" minValue="1" maxValue="52"/>
    </cacheField>
    <cacheField name="population" numFmtId="0">
      <sharedItems count="52">
        <s v="belowe_ck"/>
        <s v="sylvia_ck"/>
        <s v="tsimtack_lk"/>
        <s v="brim"/>
        <s v="kemano"/>
        <s v="kiltush"/>
        <s v="paril"/>
        <s v="wahoo"/>
        <s v="dala"/>
        <s v="kildala"/>
        <s v="evelyn_ck"/>
        <s v="foch_ck"/>
        <s v="hartleybay_ck"/>
        <s v="hugh_ck"/>
        <s v="kiskosh_ck"/>
        <s v="quaal"/>
        <s v="riordan"/>
        <s v="aaltanhash"/>
        <s v="green"/>
        <s v="east_arm"/>
        <s v="west_arm"/>
        <s v="arnoup"/>
        <s v="nias"/>
        <s v="tyler_ck"/>
        <s v="roscoe"/>
        <s v="quartcha"/>
        <s v="martin"/>
        <s v="elcho"/>
        <s v="cascade"/>
        <s v="bella_coola"/>
        <s v="necleetsconnay"/>
        <s v="chuckwalla"/>
        <s v="docee"/>
        <s v="kasiks"/>
        <s v="ecstall"/>
        <s v="exchamsiks"/>
        <s v="exstew"/>
        <s v="kadeen"/>
        <s v="zymagotitz"/>
        <s v="babine_fence"/>
        <s v="nangeese_kspx"/>
        <s v="kitwanga"/>
        <s v="damshilgwit"/>
        <s v="bear"/>
        <s v="zolzap"/>
        <s v="meziadin"/>
        <s v="diskangieg"/>
        <s v="lachmach"/>
        <s v="tlell"/>
        <s v="deena"/>
        <s v="pallant_ck"/>
        <s v="salloomt"/>
      </sharedItems>
    </cacheField>
    <cacheField name="stat_area" numFmtId="0">
      <sharedItems containsSemiMixedTypes="0" containsString="0" containsNumber="1" containsInteger="1" minValue="2" maxValue="10" count="9">
        <n v="5"/>
        <n v="6"/>
        <n v="7"/>
        <n v="8"/>
        <n v="9"/>
        <n v="10"/>
        <n v="4"/>
        <n v="3"/>
        <n v="2"/>
      </sharedItems>
    </cacheField>
    <cacheField name="CU" numFmtId="0">
      <sharedItems/>
    </cacheField>
    <cacheField name="year" numFmtId="0">
      <sharedItems containsSemiMixedTypes="0" containsString="0" containsNumber="1" containsInteger="1" minValue="1980" maxValue="2020"/>
    </cacheField>
    <cacheField name="escapement" numFmtId="0">
      <sharedItems containsMixedTypes="1" containsNumber="1" containsInteger="1" minValue="2" maxValue="83500"/>
    </cacheField>
    <cacheField name="er_E" numFmtId="0">
      <sharedItems containsSemiMixedTypes="0" containsString="0" containsNumber="1" minValue="0.02" maxValue="0.83"/>
    </cacheField>
    <cacheField name="er_2" numFmtId="0">
      <sharedItems containsMixedTypes="1" containsNumber="1" minValue="4.1666666666666664E-2" maxValue="0.6226666666666667"/>
    </cacheField>
    <cacheField name="er_3" numFmtId="0">
      <sharedItems containsMixedTypes="1" containsNumber="1" minValue="0.11716666666666666" maxValue="0.50066666666666659"/>
    </cacheField>
    <cacheField name="total_runE" numFmtId="0">
      <sharedItems containsMixedTypes="1" containsNumber="1" minValue="2.6490066225165565" maxValue="105031.4465408805"/>
    </cacheField>
    <cacheField name="total_run2" numFmtId="0">
      <sharedItems containsMixedTypes="1" containsNumber="1" minValue="2.770083102493075" maxValue="104549.2487479132"/>
    </cacheField>
    <cacheField name="total_run3" numFmtId="0">
      <sharedItems containsMixedTypes="1" containsNumber="1" minValue="2.7378507871321016" maxValue="101560.9162781269"/>
    </cacheField>
    <cacheField name="age_3" numFmtId="0">
      <sharedItems containsSemiMixedTypes="0" containsString="0" containsNumber="1" minValue="0.54757999999999996" maxValue="0.94594594595000003"/>
    </cacheField>
    <cacheField name="age_4" numFmtId="0">
      <sharedItems containsSemiMixedTypes="0" containsString="0" containsNumber="1" minValue="5.4054054054000003E-2" maxValue="0.44964999999999999"/>
    </cacheField>
    <cacheField name="age_5" numFmtId="0">
      <sharedItems containsSemiMixedTypes="0" containsString="0" containsNumber="1" minValue="0" maxValue="5.0800000000000003E-3"/>
    </cacheField>
    <cacheField name="rec_E" numFmtId="0">
      <sharedItems containsMixedTypes="1" containsNumber="1" minValue="12.556615386022278" maxValue="101187.48341233637"/>
    </cacheField>
    <cacheField name="rec_2" numFmtId="0">
      <sharedItems containsMixedTypes="1" containsNumber="1" minValue="12.181321044850765" maxValue="100733.49721781317"/>
    </cacheField>
    <cacheField name="rec_3" numFmtId="0">
      <sharedItems containsMixedTypes="1" containsNumber="1" minValue="11.889555465980894" maxValue="97878.131334458623"/>
    </cacheField>
    <cacheField name="RS_E" numFmtId="0">
      <sharedItems containsMixedTypes="1" containsNumber="1" minValue="6.3447550593718705E-2" maxValue="42.353784908857236"/>
    </cacheField>
    <cacheField name="RS_2" numFmtId="0">
      <sharedItems containsMixedTypes="1" containsNumber="1" minValue="6.7753824431697918E-2" maxValue="45.502704204361379"/>
    </cacheField>
    <cacheField name="RS_3" numFmtId="0">
      <sharedItems containsMixedTypes="1" containsNumber="1" minValue="6.7447586155984743E-2" maxValue="40.0442336330831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2">
  <r>
    <n v="1"/>
    <x v="0"/>
    <x v="0"/>
    <s v="hecate_strait_mainland"/>
    <n v="1980"/>
    <n v="500"/>
    <n v="0.40667522081402602"/>
    <n v="0.41633333333333333"/>
    <n v="0.46133333333333337"/>
    <n v="842.70877863214628"/>
    <n v="856.65334094802972"/>
    <n v="928.21782178217825"/>
    <n v="0.85441176471000002"/>
    <n v="0.14117647058999999"/>
    <n v="4.4117647059000002E-3"/>
    <s v="NA"/>
    <s v="NA"/>
    <s v="NA"/>
    <s v="NA"/>
    <s v="NA"/>
    <s v="NA"/>
  </r>
  <r>
    <n v="1"/>
    <x v="0"/>
    <x v="0"/>
    <s v="hecate_strait_mainland"/>
    <n v="1981"/>
    <n v="300"/>
    <n v="0.36820594316945598"/>
    <n v="0.39233333333333331"/>
    <n v="0.43383333333333329"/>
    <n v="474.8382748406641"/>
    <n v="493.69171695008225"/>
    <n v="529.87930526935531"/>
    <n v="0.85441176471000002"/>
    <n v="0.14117647058999999"/>
    <n v="4.4117647059000002E-3"/>
    <s v="NA"/>
    <s v="NA"/>
    <s v="NA"/>
    <s v="NA"/>
    <s v="NA"/>
    <s v="NA"/>
  </r>
  <r>
    <n v="1"/>
    <x v="0"/>
    <x v="0"/>
    <s v="hecate_strait_mainland"/>
    <n v="1982"/>
    <s v="NA"/>
    <n v="0.31874544334072302"/>
    <n v="0.36499999999999999"/>
    <n v="0.39999999999999997"/>
    <s v="NA"/>
    <s v="NA"/>
    <s v="NA"/>
    <n v="0.85441176471000002"/>
    <n v="0.14117647058999999"/>
    <n v="4.4117647059000002E-3"/>
    <s v="NA"/>
    <s v="NA"/>
    <s v="NA"/>
    <s v="NA"/>
    <s v="NA"/>
    <s v="NA"/>
  </r>
  <r>
    <n v="1"/>
    <x v="0"/>
    <x v="0"/>
    <s v="hecate_strait_mainland"/>
    <n v="1983"/>
    <s v="NA"/>
    <n v="0.44514449845859599"/>
    <n v="0.44966666666666666"/>
    <n v="0.4986666666666667"/>
    <s v="NA"/>
    <s v="NA"/>
    <s v="NA"/>
    <n v="0.85441176471000002"/>
    <n v="0.14117647058999999"/>
    <n v="4.4117647059000002E-3"/>
    <s v="NA"/>
    <s v="NA"/>
    <s v="NA"/>
    <s v="NA"/>
    <s v="NA"/>
    <s v="NA"/>
  </r>
  <r>
    <n v="1"/>
    <x v="0"/>
    <x v="0"/>
    <s v="hecate_strait_mainland"/>
    <n v="1984"/>
    <n v="100"/>
    <n v="0.39568399862986298"/>
    <n v="0.41133333333333333"/>
    <n v="0.45533333333333326"/>
    <n v="165.47633981770258"/>
    <n v="169.87542468856171"/>
    <n v="183.59853121175027"/>
    <n v="0.85441176471000002"/>
    <n v="0.14117647058999999"/>
    <n v="4.4117647059000002E-3"/>
    <s v="NA"/>
    <s v="NA"/>
    <s v="NA"/>
    <s v="NA"/>
    <s v="NA"/>
    <s v="NA"/>
  </r>
  <r>
    <n v="1"/>
    <x v="0"/>
    <x v="0"/>
    <s v="hecate_strait_mainland"/>
    <n v="1985"/>
    <s v="NA"/>
    <n v="0.41217083190610698"/>
    <n v="0.42266666666666663"/>
    <n v="0.46866666666666668"/>
    <s v="NA"/>
    <s v="NA"/>
    <s v="NA"/>
    <n v="0.85441176471000002"/>
    <n v="0.14117647058999999"/>
    <n v="4.4117647059000002E-3"/>
    <s v="NA"/>
    <s v="NA"/>
    <s v="NA"/>
    <s v="NA"/>
    <s v="NA"/>
    <s v="NA"/>
  </r>
  <r>
    <n v="1"/>
    <x v="0"/>
    <x v="0"/>
    <s v="hecate_strait_mainland"/>
    <n v="1986"/>
    <n v="340"/>
    <n v="0.45613572064275898"/>
    <n v="0.44966666666666666"/>
    <n v="0.50066666666666659"/>
    <n v="625.15596795918384"/>
    <n v="617.80738946093277"/>
    <n v="680.90787716955936"/>
    <n v="0.85441176471000002"/>
    <n v="0.14117647058999999"/>
    <n v="4.4117647059000002E-3"/>
    <s v="NA"/>
    <s v="NA"/>
    <s v="NA"/>
    <s v="NA"/>
    <s v="NA"/>
    <s v="NA"/>
  </r>
  <r>
    <n v="1"/>
    <x v="0"/>
    <x v="0"/>
    <s v="hecate_strait_mainland"/>
    <n v="1987"/>
    <s v="NA"/>
    <n v="0.35171910989321198"/>
    <n v="0.37766666666666671"/>
    <n v="0.41666666666666669"/>
    <s v="NA"/>
    <s v="NA"/>
    <s v="NA"/>
    <n v="0.85441176471000002"/>
    <n v="0.14117647058999999"/>
    <n v="4.4117647059000002E-3"/>
    <s v="NA"/>
    <s v="NA"/>
    <s v="NA"/>
    <s v="NA"/>
    <s v="NA"/>
    <s v="NA"/>
  </r>
  <r>
    <n v="1"/>
    <x v="0"/>
    <x v="0"/>
    <s v="hecate_strait_mainland"/>
    <n v="1988"/>
    <s v="NA"/>
    <n v="0.34622349880113001"/>
    <n v="0.3713333333333334"/>
    <n v="0.40983333333333338"/>
    <s v="NA"/>
    <s v="NA"/>
    <s v="NA"/>
    <n v="0.85441176471000002"/>
    <n v="0.14117647058999999"/>
    <n v="4.4117647059000002E-3"/>
    <s v="NA"/>
    <s v="NA"/>
    <s v="NA"/>
    <s v="NA"/>
    <s v="NA"/>
    <s v="NA"/>
  </r>
  <r>
    <n v="1"/>
    <x v="0"/>
    <x v="0"/>
    <s v="hecate_strait_mainland"/>
    <n v="1989"/>
    <s v="NA"/>
    <n v="0.337919300105678"/>
    <n v="0.3676666666666667"/>
    <n v="0.40566666666666668"/>
    <s v="NA"/>
    <s v="NA"/>
    <s v="NA"/>
    <n v="0.85441176471000002"/>
    <n v="0.14117647058999999"/>
    <n v="4.4117647059000002E-3"/>
    <s v="NA"/>
    <s v="NA"/>
    <s v="NA"/>
    <s v="NA"/>
    <s v="NA"/>
    <s v="NA"/>
  </r>
  <r>
    <n v="1"/>
    <x v="0"/>
    <x v="0"/>
    <s v="hecate_strait_mainland"/>
    <n v="1990"/>
    <s v="NA"/>
    <n v="0.38326529978520901"/>
    <n v="0.41633333333333333"/>
    <n v="0.45883333333333332"/>
    <s v="NA"/>
    <s v="NA"/>
    <s v="NA"/>
    <n v="0.85441176471000002"/>
    <n v="0.14117647058999999"/>
    <n v="4.4117647059000002E-3"/>
    <s v="NA"/>
    <s v="NA"/>
    <s v="NA"/>
    <s v="NA"/>
    <s v="NA"/>
    <s v="NA"/>
  </r>
  <r>
    <n v="1"/>
    <x v="0"/>
    <x v="0"/>
    <s v="hecate_strait_mainland"/>
    <n v="1991"/>
    <s v="NA"/>
    <n v="0.32495642920263801"/>
    <n v="0.35"/>
    <n v="0.39349999999999996"/>
    <s v="NA"/>
    <s v="NA"/>
    <s v="NA"/>
    <n v="0.85441176471000002"/>
    <n v="0.14117647058999999"/>
    <n v="4.4117647059000002E-3"/>
    <s v="NA"/>
    <s v="NA"/>
    <s v="NA"/>
    <s v="NA"/>
    <s v="NA"/>
    <s v="NA"/>
  </r>
  <r>
    <n v="1"/>
    <x v="0"/>
    <x v="0"/>
    <s v="hecate_strait_mainland"/>
    <n v="1992"/>
    <s v="NA"/>
    <n v="0.32712893524410402"/>
    <n v="0.35399999999999998"/>
    <n v="0.40249999999999997"/>
    <s v="NA"/>
    <s v="NA"/>
    <s v="NA"/>
    <n v="0.85441176471000002"/>
    <n v="0.14117647058999999"/>
    <n v="4.4117647059000002E-3"/>
    <s v="NA"/>
    <s v="NA"/>
    <s v="NA"/>
    <s v="NA"/>
    <s v="NA"/>
    <s v="NA"/>
  </r>
  <r>
    <n v="1"/>
    <x v="0"/>
    <x v="0"/>
    <s v="hecate_strait_mainland"/>
    <n v="1993"/>
    <s v="NA"/>
    <n v="0.29235067022036199"/>
    <n v="0.316"/>
    <n v="0.35550000000000004"/>
    <s v="NA"/>
    <s v="NA"/>
    <s v="NA"/>
    <n v="0.85441176471000002"/>
    <n v="0.14117647058999999"/>
    <n v="4.4117647059000002E-3"/>
    <s v="NA"/>
    <s v="NA"/>
    <s v="NA"/>
    <s v="NA"/>
    <s v="NA"/>
    <s v="NA"/>
  </r>
  <r>
    <n v="1"/>
    <x v="0"/>
    <x v="0"/>
    <s v="hecate_strait_mainland"/>
    <n v="1994"/>
    <s v="NA"/>
    <n v="0.33047368103241698"/>
    <n v="0.37233333333333329"/>
    <n v="0.42083333333333328"/>
    <s v="NA"/>
    <s v="NA"/>
    <s v="NA"/>
    <n v="0.85441176471000002"/>
    <n v="0.14117647058999999"/>
    <n v="4.4117647059000002E-3"/>
    <s v="NA"/>
    <s v="NA"/>
    <s v="NA"/>
    <s v="NA"/>
    <s v="NA"/>
    <s v="NA"/>
  </r>
  <r>
    <n v="1"/>
    <x v="0"/>
    <x v="0"/>
    <s v="hecate_strait_mainland"/>
    <n v="1995"/>
    <s v="NA"/>
    <n v="0.197903485305433"/>
    <n v="0.24099999999999999"/>
    <n v="0.26950000000000002"/>
    <s v="NA"/>
    <s v="NA"/>
    <s v="NA"/>
    <n v="0.85441176471000002"/>
    <n v="0.14117647058999999"/>
    <n v="4.4117647059000002E-3"/>
    <n v="260.71916559698263"/>
    <n v="248.38730619603538"/>
    <n v="258.86358941410413"/>
    <s v="NA"/>
    <s v="NA"/>
    <s v="NA"/>
  </r>
  <r>
    <n v="1"/>
    <x v="0"/>
    <x v="0"/>
    <s v="hecate_strait_mainland"/>
    <n v="1996"/>
    <s v="NA"/>
    <n v="0.40303950660207699"/>
    <n v="0.41599999999999998"/>
    <n v="0.46100000000000002"/>
    <s v="NA"/>
    <s v="NA"/>
    <s v="NA"/>
    <n v="0.85441176471000002"/>
    <n v="0.14117647058999999"/>
    <n v="4.4117647059000002E-3"/>
    <n v="423.84534561264195"/>
    <n v="411.11477321738272"/>
    <n v="425.32462724965779"/>
    <s v="NA"/>
    <s v="NA"/>
    <s v="NA"/>
  </r>
  <r>
    <n v="1"/>
    <x v="0"/>
    <x v="0"/>
    <s v="hecate_strait_mainland"/>
    <n v="1997"/>
    <s v="NA"/>
    <n v="0.375"/>
    <n v="0.29633333333333334"/>
    <n v="0.34783333333333333"/>
    <s v="NA"/>
    <s v="NA"/>
    <s v="NA"/>
    <n v="0.85441176471000002"/>
    <n v="0.14117647058999999"/>
    <n v="4.4117647059000002E-3"/>
    <n v="236.82603671205067"/>
    <n v="246.02497834633252"/>
    <n v="254.11217391104262"/>
    <s v="NA"/>
    <s v="NA"/>
    <s v="NA"/>
  </r>
  <r>
    <n v="1"/>
    <x v="0"/>
    <x v="0"/>
    <s v="hecate_strait_mainland"/>
    <n v="1998"/>
    <n v="200"/>
    <n v="0.125"/>
    <n v="7.7666666666666662E-2"/>
    <n v="0.11716666666666666"/>
    <n v="228.57142857142858"/>
    <n v="216.84134441633537"/>
    <n v="226.54332641117614"/>
    <n v="0.85441176471000002"/>
    <n v="0.14117647058999999"/>
    <n v="4.4117647059000002E-3"/>
    <n v="300.31958958707929"/>
    <n v="299.55511200204177"/>
    <n v="307.1023172889108"/>
    <n v="1.5015979479353965"/>
    <n v="1.4977755600102087"/>
    <n v="1.5355115864445539"/>
  </r>
  <r>
    <n v="1"/>
    <x v="0"/>
    <x v="0"/>
    <s v="hecate_strait_mainland"/>
    <n v="1999"/>
    <n v="400"/>
    <n v="0.123"/>
    <n v="8.9666666666666672E-2"/>
    <n v="0.12016666666666667"/>
    <n v="456.10034207525655"/>
    <n v="439.39948736726473"/>
    <n v="454.63155900738775"/>
    <n v="0.85441176471000002"/>
    <n v="0.14117647058999999"/>
    <n v="4.4117647059000002E-3"/>
    <n v="632.86533286483427"/>
    <n v="634.0040021109013"/>
    <n v="644.30672622216719"/>
    <n v="1.5821633321620856"/>
    <n v="1.5850100052772533"/>
    <n v="1.610766815555418"/>
  </r>
  <r>
    <n v="1"/>
    <x v="0"/>
    <x v="0"/>
    <s v="hecate_strait_mainland"/>
    <n v="2000"/>
    <n v="200"/>
    <n v="0.14699999999999999"/>
    <n v="0.185"/>
    <n v="0.21150000000000002"/>
    <n v="234.46658851113716"/>
    <n v="245.39877300613497"/>
    <n v="253.64616360177553"/>
    <n v="0.85441176471000002"/>
    <n v="0.14117647058999999"/>
    <n v="4.4117647059000002E-3"/>
    <n v="347.22359083228179"/>
    <n v="359.21892585316004"/>
    <n v="369.15304817641692"/>
    <n v="1.7361179541614089"/>
    <n v="1.7960946292658002"/>
    <n v="1.8457652408820846"/>
  </r>
  <r>
    <n v="1"/>
    <x v="0"/>
    <x v="0"/>
    <s v="hecate_strait_mainland"/>
    <n v="2001"/>
    <n v="200"/>
    <n v="0.157"/>
    <n v="0.15333333333333332"/>
    <n v="0.17783333333333332"/>
    <n v="237.24792408066429"/>
    <n v="236.22047244094489"/>
    <n v="243.25967970808838"/>
    <n v="0.85441176471000002"/>
    <n v="0.14117647058999999"/>
    <n v="4.4117647059000002E-3"/>
    <n v="302.03449333325079"/>
    <n v="377.45981132490965"/>
    <n v="404.96338972175886"/>
    <n v="1.5101724666662539"/>
    <n v="1.8872990566245482"/>
    <n v="2.0248169486087941"/>
  </r>
  <r>
    <n v="1"/>
    <x v="0"/>
    <x v="0"/>
    <s v="hecate_strait_mainland"/>
    <n v="2002"/>
    <n v="600"/>
    <n v="0.11799999999999999"/>
    <n v="0.11899999999999999"/>
    <n v="0.13250000000000001"/>
    <n v="680.27210884353747"/>
    <n v="681.04426787741204"/>
    <n v="691.64265129682997"/>
    <n v="0.85441176471000002"/>
    <n v="0.14117647058999999"/>
    <n v="4.4117647059000002E-3"/>
    <n v="354.20772973238644"/>
    <n v="414.62556178250225"/>
    <n v="492.0623069556259"/>
    <n v="0.59034621622064409"/>
    <n v="0.69104260297083708"/>
    <n v="0.82010384492604316"/>
  </r>
  <r>
    <n v="1"/>
    <x v="0"/>
    <x v="0"/>
    <s v="hecate_strait_mainland"/>
    <n v="2003"/>
    <n v="300"/>
    <n v="0.159"/>
    <n v="0.16133333333333333"/>
    <n v="0.18033333333333335"/>
    <n v="356.71819262782401"/>
    <n v="357.71065182829886"/>
    <n v="366.0024400162668"/>
    <n v="0.85441176471000002"/>
    <n v="0.14117647058999999"/>
    <n v="4.4117647059000002E-3"/>
    <n v="142.39654379212092"/>
    <n v="151.18086452191326"/>
    <n v="158.66266152298044"/>
    <n v="0.47465514597373643"/>
    <n v="0.5039362150730442"/>
    <n v="0.52887553840993484"/>
  </r>
  <r>
    <n v="1"/>
    <x v="0"/>
    <x v="0"/>
    <s v="hecate_strait_mainland"/>
    <n v="2004"/>
    <n v="225"/>
    <n v="0.22"/>
    <n v="0.38400000000000001"/>
    <n v="0.41199999999999998"/>
    <n v="288.46153846153845"/>
    <n v="365.25974025974028"/>
    <n v="382.65306122448976"/>
    <n v="0.85441176471000002"/>
    <n v="0.14117647058999999"/>
    <n v="4.4117647059000002E-3"/>
    <n v="90.758224104469463"/>
    <n v="98.723294394262027"/>
    <n v="104.79139313914057"/>
    <n v="0.40336988490875314"/>
    <n v="0.43877019730783123"/>
    <n v="0.46573952506284694"/>
  </r>
  <r>
    <n v="1"/>
    <x v="0"/>
    <x v="0"/>
    <s v="hecate_strait_mainland"/>
    <n v="2005"/>
    <n v="320"/>
    <n v="0.17699999999999999"/>
    <n v="0.30133333333333334"/>
    <n v="0.41533333333333339"/>
    <n v="388.82138517618472"/>
    <n v="458.01526717557255"/>
    <n v="547.32041049030784"/>
    <n v="0.85441176471000002"/>
    <n v="0.14117647058999999"/>
    <n v="4.4117647059000002E-3"/>
    <n v="198.07704634329178"/>
    <n v="207.41284519796471"/>
    <n v="220.06395442160792"/>
    <n v="0.61899076982278678"/>
    <n v="0.64816514124363978"/>
    <n v="0.68769985756752472"/>
  </r>
  <r>
    <n v="1"/>
    <x v="0"/>
    <x v="0"/>
    <s v="hecate_strait_mainland"/>
    <n v="2006"/>
    <n v="130"/>
    <n v="0.153"/>
    <n v="0.19966666666666669"/>
    <n v="0.23666666666666669"/>
    <n v="153.48288075560802"/>
    <n v="162.4323198667222"/>
    <n v="170.3056768558952"/>
    <n v="0.85441176471000002"/>
    <n v="0.14117647058999999"/>
    <n v="4.4117647059000002E-3"/>
    <n v="254.51905355878847"/>
    <n v="267.28681596766597"/>
    <n v="279.44670699096429"/>
    <n v="1.9578388735291421"/>
    <n v="2.0560524305205075"/>
    <n v="2.1495900537766484"/>
  </r>
  <r>
    <n v="1"/>
    <x v="0"/>
    <x v="0"/>
    <s v="hecate_strait_mainland"/>
    <n v="2007"/>
    <n v="60"/>
    <n v="0.188"/>
    <n v="0.26533333333333331"/>
    <n v="0.30733333333333335"/>
    <n v="73.891625615763544"/>
    <n v="81.669691470054445"/>
    <n v="86.621751684311846"/>
    <n v="0.85441176471000002"/>
    <n v="0.14117647058999999"/>
    <n v="4.4117647059000002E-3"/>
    <n v="202.39847771461413"/>
    <n v="224.48173099497427"/>
    <n v="230.54074953920005"/>
    <n v="3.3733079619102355"/>
    <n v="3.7413621832495711"/>
    <n v="3.842345825653334"/>
  </r>
  <r>
    <n v="1"/>
    <x v="0"/>
    <x v="0"/>
    <s v="hecate_strait_mainland"/>
    <n v="2008"/>
    <n v="150"/>
    <n v="0.2"/>
    <n v="0.23666666666666669"/>
    <n v="0.28266666666666668"/>
    <n v="187.5"/>
    <n v="196.50655021834061"/>
    <n v="209.10780669144981"/>
    <n v="0.85441176471000002"/>
    <n v="0.14117647058999999"/>
    <n v="4.4117647059000002E-3"/>
    <n v="121.29124689546047"/>
    <n v="130.06297320676092"/>
    <n v="133.9710108521158"/>
    <n v="0.8086083126364032"/>
    <n v="0.86708648804507282"/>
    <n v="0.89314007234743864"/>
  </r>
  <r>
    <n v="1"/>
    <x v="0"/>
    <x v="0"/>
    <s v="hecate_strait_mainland"/>
    <n v="2009"/>
    <n v="210"/>
    <n v="0.19700000000000001"/>
    <n v="0.22899999999999998"/>
    <n v="0.26449999999999996"/>
    <n v="261.51930261519306"/>
    <n v="272.37354085603113"/>
    <n v="285.52005438477227"/>
    <n v="0.85441176471000002"/>
    <n v="0.14117647058999999"/>
    <n v="4.4117647059000002E-3"/>
    <n v="125.44348524634812"/>
    <n v="141.02350050518709"/>
    <n v="146.13690215735991"/>
    <n v="0.59734992974451484"/>
    <n v="0.67154047859612898"/>
    <n v="0.69589001027314246"/>
  </r>
  <r>
    <n v="1"/>
    <x v="0"/>
    <x v="0"/>
    <s v="hecate_strait_mainland"/>
    <n v="2010"/>
    <n v="180"/>
    <n v="0.16799999999999998"/>
    <n v="0.25266666666666665"/>
    <n v="0.27216666666666667"/>
    <n v="216.34615384615384"/>
    <n v="240.85637823371988"/>
    <n v="247.30936569727501"/>
    <n v="0.85441176471000002"/>
    <n v="0.14117647058999999"/>
    <n v="4.4117647059000002E-3"/>
    <n v="105.02022716460978"/>
    <n v="118.48939650569916"/>
    <n v="123.25057032305563"/>
    <n v="0.58344570647005434"/>
    <n v="0.658274425031662"/>
    <n v="0.68472539068364235"/>
  </r>
  <r>
    <n v="1"/>
    <x v="0"/>
    <x v="0"/>
    <s v="hecate_strait_mainland"/>
    <n v="2011"/>
    <n v="100"/>
    <n v="0.16899999999999998"/>
    <n v="0.21833333333333332"/>
    <n v="0.24033333333333334"/>
    <n v="120.33694344163659"/>
    <n v="127.93176972281449"/>
    <n v="131.63668275559456"/>
    <n v="0.85441176471000002"/>
    <n v="0.14117647058999999"/>
    <n v="4.4117647059000002E-3"/>
    <n v="31.835187164521983"/>
    <n v="34.9770691858524"/>
    <n v="36.325332895693954"/>
    <n v="0.31835187164521983"/>
    <n v="0.349770691858524"/>
    <n v="0.36325332895693951"/>
  </r>
  <r>
    <n v="1"/>
    <x v="0"/>
    <x v="0"/>
    <s v="hecate_strait_mainland"/>
    <n v="2012"/>
    <n v="110"/>
    <n v="0.13500000000000001"/>
    <n v="0.23"/>
    <n v="0.25650000000000001"/>
    <n v="127.16763005780346"/>
    <n v="142.85714285714286"/>
    <n v="147.94889038332212"/>
    <n v="0.85441176471000002"/>
    <n v="0.14117647058999999"/>
    <n v="4.4117647059000002E-3"/>
    <n v="66.096644463059846"/>
    <n v="74.554276395023095"/>
    <n v="77.405594817939658"/>
    <n v="0.60087858602781674"/>
    <n v="0.67776614904566446"/>
    <n v="0.70368722561763331"/>
  </r>
  <r>
    <n v="1"/>
    <x v="0"/>
    <x v="0"/>
    <s v="hecate_strait_mainland"/>
    <n v="2013"/>
    <n v="100"/>
    <n v="0.153"/>
    <n v="0.2503333333333333"/>
    <n v="0.27933333333333332"/>
    <n v="118.06375442739079"/>
    <n v="133.39261894175189"/>
    <n v="138.76040703052729"/>
    <n v="0.85441176471000002"/>
    <n v="0.14117647058999999"/>
    <n v="4.4117647059000002E-3"/>
    <n v="143.97508850797442"/>
    <n v="161.21517602457681"/>
    <n v="167.66956355114482"/>
    <n v="1.4397508850797442"/>
    <n v="1.612151760245768"/>
    <n v="1.6766956355114482"/>
  </r>
  <r>
    <n v="1"/>
    <x v="0"/>
    <x v="0"/>
    <s v="hecate_strait_mainland"/>
    <n v="2014"/>
    <n v="25"/>
    <n v="9.7000000000000003E-2"/>
    <n v="0.16933333333333334"/>
    <n v="0.20033333333333331"/>
    <n v="27.685492801771872"/>
    <n v="30.096308186195827"/>
    <n v="31.263026260942056"/>
    <n v="0.85441176471000002"/>
    <n v="0.14117647058999999"/>
    <n v="4.4117647059000002E-3"/>
    <n v="170.51586962720924"/>
    <n v="196.77974352381122"/>
    <n v="205.43337700172475"/>
    <n v="6.8206347850883695"/>
    <n v="7.8711897409524489"/>
    <n v="8.2173350800689899"/>
  </r>
  <r>
    <n v="1"/>
    <x v="0"/>
    <x v="0"/>
    <s v="hecate_strait_mainland"/>
    <n v="2015"/>
    <n v="45"/>
    <n v="0.16099999999999998"/>
    <n v="0.26"/>
    <n v="0.28700000000000003"/>
    <n v="53.635280095351611"/>
    <n v="60.810810810810814"/>
    <n v="63.113604488078543"/>
    <n v="0.85441176471000002"/>
    <n v="0.14117647058999999"/>
    <n v="4.4117647059000002E-3"/>
    <n v="99.451648519305877"/>
    <n v="122.32460585990461"/>
    <n v="125.79513733326854"/>
    <n v="2.2100366337623529"/>
    <n v="2.718324574664547"/>
    <n v="2.7954474962948566"/>
  </r>
  <r>
    <n v="1"/>
    <x v="0"/>
    <x v="0"/>
    <s v="hecate_strait_mainland"/>
    <n v="2016"/>
    <n v="115"/>
    <n v="0.16599999999999998"/>
    <n v="0.251"/>
    <n v="0.27900000000000003"/>
    <n v="137.88968824940048"/>
    <n v="153.53805073431241"/>
    <n v="159.50069348127602"/>
    <n v="0.85441176471000002"/>
    <n v="0.14117647058999999"/>
    <n v="4.4117647059000002E-3"/>
    <s v="NA"/>
    <s v="NA"/>
    <s v="NA"/>
    <s v="NA"/>
    <s v="NA"/>
    <s v="NA"/>
  </r>
  <r>
    <n v="1"/>
    <x v="0"/>
    <x v="0"/>
    <s v="hecate_strait_mainland"/>
    <n v="2017"/>
    <n v="150"/>
    <n v="0.17614168903842634"/>
    <n v="0.28134990851851172"/>
    <n v="0.31269765999824639"/>
    <n v="182.07014240704345"/>
    <n v="208.72466556120079"/>
    <n v="218.24456468403307"/>
    <n v="0.85441176471000002"/>
    <n v="0.14117647058999999"/>
    <n v="4.4117647059000002E-3"/>
    <s v="NA"/>
    <s v="NA"/>
    <s v="NA"/>
    <s v="NA"/>
    <s v="NA"/>
    <s v="NA"/>
  </r>
  <r>
    <n v="1"/>
    <x v="0"/>
    <x v="0"/>
    <s v="hecate_strait_mainland"/>
    <n v="2018"/>
    <n v="86"/>
    <n v="0.16886166874172692"/>
    <n v="0.3266245046167281"/>
    <n v="0.34504815702446495"/>
    <n v="103.4725469463107"/>
    <n v="127.71477517317513"/>
    <n v="131.30736392662146"/>
    <n v="0.85441176471000002"/>
    <n v="0.14117647058999999"/>
    <n v="4.4117647059000002E-3"/>
    <s v="NA"/>
    <s v="NA"/>
    <s v="NA"/>
    <s v="NA"/>
    <s v="NA"/>
    <s v="NA"/>
  </r>
  <r>
    <n v="1"/>
    <x v="0"/>
    <x v="0"/>
    <s v="hecate_strait_mainland"/>
    <n v="2019"/>
    <n v="66"/>
    <n v="0.15627672779650664"/>
    <n v="0.29431007717911079"/>
    <n v="0.31510957999927913"/>
    <n v="78.224700176436286"/>
    <n v="93.52549592344316"/>
    <n v="96.365780674710763"/>
    <n v="0.85441176471000002"/>
    <n v="0.14117647058999999"/>
    <n v="4.4117647059000002E-3"/>
    <s v="NA"/>
    <s v="NA"/>
    <s v="NA"/>
    <s v="NA"/>
    <s v="NA"/>
    <s v="NA"/>
  </r>
  <r>
    <n v="1"/>
    <x v="0"/>
    <x v="0"/>
    <s v="hecate_strait_mainland"/>
    <n v="2020"/>
    <s v="NA"/>
    <n v="7.1730431912490608E-2"/>
    <n v="0.24184107416558059"/>
    <n v="0.25426527177111524"/>
    <s v="NA"/>
    <s v="NA"/>
    <s v="NA"/>
    <n v="0.85441176471000002"/>
    <n v="0.14117647058999999"/>
    <n v="4.4117647059000002E-3"/>
    <s v="NA"/>
    <s v="NA"/>
    <s v="NA"/>
    <s v="NA"/>
    <s v="NA"/>
    <s v="NA"/>
  </r>
  <r>
    <n v="2"/>
    <x v="1"/>
    <x v="0"/>
    <s v="hecate_strait_mainland"/>
    <n v="1980"/>
    <s v="NA"/>
    <n v="0.40667522081402602"/>
    <n v="0.41633333333333333"/>
    <n v="0.46133333333333337"/>
    <s v="NA"/>
    <s v="NA"/>
    <s v="NA"/>
    <n v="0.85441176471000002"/>
    <n v="0.14117647058999999"/>
    <n v="4.4117647059000002E-3"/>
    <s v="NA"/>
    <s v="NA"/>
    <s v="NA"/>
    <s v="NA"/>
    <s v="NA"/>
    <s v="NA"/>
  </r>
  <r>
    <n v="2"/>
    <x v="1"/>
    <x v="0"/>
    <s v="hecate_strait_mainland"/>
    <n v="1981"/>
    <s v="NA"/>
    <n v="0.36820594316945598"/>
    <n v="0.39233333333333331"/>
    <n v="0.43383333333333329"/>
    <s v="NA"/>
    <s v="NA"/>
    <s v="NA"/>
    <n v="0.85441176471000002"/>
    <n v="0.14117647058999999"/>
    <n v="4.4117647059000002E-3"/>
    <s v="NA"/>
    <s v="NA"/>
    <s v="NA"/>
    <s v="NA"/>
    <s v="NA"/>
    <s v="NA"/>
  </r>
  <r>
    <n v="2"/>
    <x v="1"/>
    <x v="0"/>
    <s v="hecate_strait_mainland"/>
    <n v="1982"/>
    <s v="NA"/>
    <n v="0.31874544334072302"/>
    <n v="0.36499999999999999"/>
    <n v="0.39999999999999997"/>
    <s v="NA"/>
    <s v="NA"/>
    <s v="NA"/>
    <n v="0.85441176471000002"/>
    <n v="0.14117647058999999"/>
    <n v="4.4117647059000002E-3"/>
    <s v="NA"/>
    <s v="NA"/>
    <s v="NA"/>
    <s v="NA"/>
    <s v="NA"/>
    <s v="NA"/>
  </r>
  <r>
    <n v="2"/>
    <x v="1"/>
    <x v="0"/>
    <s v="hecate_strait_mainland"/>
    <n v="1983"/>
    <s v="NA"/>
    <n v="0.44514449845859599"/>
    <n v="0.44966666666666666"/>
    <n v="0.4986666666666667"/>
    <s v="NA"/>
    <s v="NA"/>
    <s v="NA"/>
    <n v="0.85441176471000002"/>
    <n v="0.14117647058999999"/>
    <n v="4.4117647059000002E-3"/>
    <s v="NA"/>
    <s v="NA"/>
    <s v="NA"/>
    <s v="NA"/>
    <s v="NA"/>
    <s v="NA"/>
  </r>
  <r>
    <n v="2"/>
    <x v="1"/>
    <x v="0"/>
    <s v="hecate_strait_mainland"/>
    <n v="1984"/>
    <s v="NA"/>
    <n v="0.39568399862986298"/>
    <n v="0.41133333333333333"/>
    <n v="0.45533333333333326"/>
    <s v="NA"/>
    <s v="NA"/>
    <s v="NA"/>
    <n v="0.85441176471000002"/>
    <n v="0.14117647058999999"/>
    <n v="4.4117647059000002E-3"/>
    <s v="NA"/>
    <s v="NA"/>
    <s v="NA"/>
    <s v="NA"/>
    <s v="NA"/>
    <s v="NA"/>
  </r>
  <r>
    <n v="2"/>
    <x v="1"/>
    <x v="0"/>
    <s v="hecate_strait_mainland"/>
    <n v="1985"/>
    <s v="NA"/>
    <n v="0.41217083190610698"/>
    <n v="0.42266666666666663"/>
    <n v="0.46866666666666668"/>
    <s v="NA"/>
    <s v="NA"/>
    <s v="NA"/>
    <n v="0.85441176471000002"/>
    <n v="0.14117647058999999"/>
    <n v="4.4117647059000002E-3"/>
    <s v="NA"/>
    <s v="NA"/>
    <s v="NA"/>
    <s v="NA"/>
    <s v="NA"/>
    <s v="NA"/>
  </r>
  <r>
    <n v="2"/>
    <x v="1"/>
    <x v="0"/>
    <s v="hecate_strait_mainland"/>
    <n v="1986"/>
    <s v="NA"/>
    <n v="0.45613572064275898"/>
    <n v="0.44966666666666666"/>
    <n v="0.50066666666666659"/>
    <s v="NA"/>
    <s v="NA"/>
    <s v="NA"/>
    <n v="0.85441176471000002"/>
    <n v="0.14117647058999999"/>
    <n v="4.4117647059000002E-3"/>
    <s v="NA"/>
    <s v="NA"/>
    <s v="NA"/>
    <s v="NA"/>
    <s v="NA"/>
    <s v="NA"/>
  </r>
  <r>
    <n v="2"/>
    <x v="1"/>
    <x v="0"/>
    <s v="hecate_strait_mainland"/>
    <n v="1987"/>
    <s v="NA"/>
    <n v="0.35171910989321198"/>
    <n v="0.37766666666666671"/>
    <n v="0.41666666666666669"/>
    <s v="NA"/>
    <s v="NA"/>
    <s v="NA"/>
    <n v="0.85441176471000002"/>
    <n v="0.14117647058999999"/>
    <n v="4.4117647059000002E-3"/>
    <s v="NA"/>
    <s v="NA"/>
    <s v="NA"/>
    <s v="NA"/>
    <s v="NA"/>
    <s v="NA"/>
  </r>
  <r>
    <n v="2"/>
    <x v="1"/>
    <x v="0"/>
    <s v="hecate_strait_mainland"/>
    <n v="1988"/>
    <s v="NA"/>
    <n v="0.34622349880113001"/>
    <n v="0.3713333333333334"/>
    <n v="0.40983333333333338"/>
    <s v="NA"/>
    <s v="NA"/>
    <s v="NA"/>
    <n v="0.85441176471000002"/>
    <n v="0.14117647058999999"/>
    <n v="4.4117647059000002E-3"/>
    <s v="NA"/>
    <s v="NA"/>
    <s v="NA"/>
    <s v="NA"/>
    <s v="NA"/>
    <s v="NA"/>
  </r>
  <r>
    <n v="2"/>
    <x v="1"/>
    <x v="0"/>
    <s v="hecate_strait_mainland"/>
    <n v="1989"/>
    <s v="NA"/>
    <n v="0.337919300105678"/>
    <n v="0.3676666666666667"/>
    <n v="0.40566666666666668"/>
    <s v="NA"/>
    <s v="NA"/>
    <s v="NA"/>
    <n v="0.85441176471000002"/>
    <n v="0.14117647058999999"/>
    <n v="4.4117647059000002E-3"/>
    <s v="NA"/>
    <s v="NA"/>
    <s v="NA"/>
    <s v="NA"/>
    <s v="NA"/>
    <s v="NA"/>
  </r>
  <r>
    <n v="2"/>
    <x v="1"/>
    <x v="0"/>
    <s v="hecate_strait_mainland"/>
    <n v="1990"/>
    <s v="NA"/>
    <n v="0.38326529978520901"/>
    <n v="0.41633333333333333"/>
    <n v="0.45883333333333332"/>
    <s v="NA"/>
    <s v="NA"/>
    <s v="NA"/>
    <n v="0.85441176471000002"/>
    <n v="0.14117647058999999"/>
    <n v="4.4117647059000002E-3"/>
    <s v="NA"/>
    <s v="NA"/>
    <s v="NA"/>
    <s v="NA"/>
    <s v="NA"/>
    <s v="NA"/>
  </r>
  <r>
    <n v="2"/>
    <x v="1"/>
    <x v="0"/>
    <s v="hecate_strait_mainland"/>
    <n v="1991"/>
    <s v="NA"/>
    <n v="0.32495642920263801"/>
    <n v="0.35"/>
    <n v="0.39349999999999996"/>
    <s v="NA"/>
    <s v="NA"/>
    <s v="NA"/>
    <n v="0.85441176471000002"/>
    <n v="0.14117647058999999"/>
    <n v="4.4117647059000002E-3"/>
    <s v="NA"/>
    <s v="NA"/>
    <s v="NA"/>
    <s v="NA"/>
    <s v="NA"/>
    <s v="NA"/>
  </r>
  <r>
    <n v="2"/>
    <x v="1"/>
    <x v="0"/>
    <s v="hecate_strait_mainland"/>
    <n v="1992"/>
    <s v="NA"/>
    <n v="0.32712893524410402"/>
    <n v="0.35399999999999998"/>
    <n v="0.40249999999999997"/>
    <s v="NA"/>
    <s v="NA"/>
    <s v="NA"/>
    <n v="0.85441176471000002"/>
    <n v="0.14117647058999999"/>
    <n v="4.4117647059000002E-3"/>
    <s v="NA"/>
    <s v="NA"/>
    <s v="NA"/>
    <s v="NA"/>
    <s v="NA"/>
    <s v="NA"/>
  </r>
  <r>
    <n v="2"/>
    <x v="1"/>
    <x v="0"/>
    <s v="hecate_strait_mainland"/>
    <n v="1993"/>
    <s v="NA"/>
    <n v="0.29235067022036199"/>
    <n v="0.316"/>
    <n v="0.35550000000000004"/>
    <s v="NA"/>
    <s v="NA"/>
    <s v="NA"/>
    <n v="0.85441176471000002"/>
    <n v="0.14117647058999999"/>
    <n v="4.4117647059000002E-3"/>
    <s v="NA"/>
    <s v="NA"/>
    <s v="NA"/>
    <s v="NA"/>
    <s v="NA"/>
    <s v="NA"/>
  </r>
  <r>
    <n v="2"/>
    <x v="1"/>
    <x v="0"/>
    <s v="hecate_strait_mainland"/>
    <n v="1994"/>
    <s v="NA"/>
    <n v="0.33047368103241698"/>
    <n v="0.37233333333333329"/>
    <n v="0.42083333333333328"/>
    <s v="NA"/>
    <s v="NA"/>
    <s v="NA"/>
    <n v="0.85441176471000002"/>
    <n v="0.14117647058999999"/>
    <n v="4.4117647059000002E-3"/>
    <s v="NA"/>
    <s v="NA"/>
    <s v="NA"/>
    <s v="NA"/>
    <s v="NA"/>
    <s v="NA"/>
  </r>
  <r>
    <n v="2"/>
    <x v="1"/>
    <x v="0"/>
    <s v="hecate_strait_mainland"/>
    <n v="1995"/>
    <s v="NA"/>
    <n v="0.197903485305433"/>
    <n v="0.24099999999999999"/>
    <n v="0.26950000000000002"/>
    <s v="NA"/>
    <s v="NA"/>
    <s v="NA"/>
    <n v="0.85441176471000002"/>
    <n v="0.14117647058999999"/>
    <n v="4.4117647059000002E-3"/>
    <s v="NA"/>
    <s v="NA"/>
    <s v="NA"/>
    <s v="NA"/>
    <s v="NA"/>
    <s v="NA"/>
  </r>
  <r>
    <n v="2"/>
    <x v="1"/>
    <x v="0"/>
    <s v="hecate_strait_mainland"/>
    <n v="1996"/>
    <s v="NA"/>
    <n v="0.40303950660207699"/>
    <n v="0.41599999999999998"/>
    <n v="0.46100000000000002"/>
    <s v="NA"/>
    <s v="NA"/>
    <s v="NA"/>
    <n v="0.85441176471000002"/>
    <n v="0.14117647058999999"/>
    <n v="4.4117647059000002E-3"/>
    <s v="NA"/>
    <s v="NA"/>
    <s v="NA"/>
    <s v="NA"/>
    <s v="NA"/>
    <s v="NA"/>
  </r>
  <r>
    <n v="2"/>
    <x v="1"/>
    <x v="0"/>
    <s v="hecate_strait_mainland"/>
    <n v="1997"/>
    <s v="NA"/>
    <n v="0.375"/>
    <n v="0.29633333333333334"/>
    <n v="0.34783333333333333"/>
    <s v="NA"/>
    <s v="NA"/>
    <s v="NA"/>
    <n v="0.85441176471000002"/>
    <n v="0.14117647058999999"/>
    <n v="4.4117647059000002E-3"/>
    <s v="NA"/>
    <s v="NA"/>
    <s v="NA"/>
    <s v="NA"/>
    <s v="NA"/>
    <s v="NA"/>
  </r>
  <r>
    <n v="2"/>
    <x v="1"/>
    <x v="0"/>
    <s v="hecate_strait_mainland"/>
    <n v="1998"/>
    <s v="NA"/>
    <n v="0.125"/>
    <n v="7.7666666666666662E-2"/>
    <n v="0.11716666666666666"/>
    <s v="NA"/>
    <s v="NA"/>
    <s v="NA"/>
    <n v="0.85441176471000002"/>
    <n v="0.14117647058999999"/>
    <n v="4.4117647059000002E-3"/>
    <s v="NA"/>
    <s v="NA"/>
    <s v="NA"/>
    <s v="NA"/>
    <s v="NA"/>
    <s v="NA"/>
  </r>
  <r>
    <n v="2"/>
    <x v="1"/>
    <x v="0"/>
    <s v="hecate_strait_mainland"/>
    <n v="1999"/>
    <n v="250"/>
    <n v="0.123"/>
    <n v="8.9666666666666672E-2"/>
    <n v="0.12016666666666667"/>
    <n v="285.06271379703537"/>
    <n v="274.62467960454046"/>
    <n v="284.14472437961734"/>
    <n v="0.85441176471000002"/>
    <n v="0.14117647058999999"/>
    <n v="4.4117647059000002E-3"/>
    <n v="261.38091185881137"/>
    <n v="261.90293874081033"/>
    <n v="266.14957308398033"/>
    <n v="1.0455236474352454"/>
    <n v="1.0476117549632413"/>
    <n v="1.0645982923359214"/>
  </r>
  <r>
    <n v="2"/>
    <x v="1"/>
    <x v="0"/>
    <s v="hecate_strait_mainland"/>
    <n v="2000"/>
    <n v="400"/>
    <n v="0.14699999999999999"/>
    <n v="0.185"/>
    <n v="0.21150000000000002"/>
    <n v="468.93317702227432"/>
    <n v="490.79754601226995"/>
    <n v="507.29232720355105"/>
    <n v="0.85441176471000002"/>
    <n v="0.14117647058999999"/>
    <n v="4.4117647059000002E-3"/>
    <n v="136.35574372635583"/>
    <n v="143.12178149138285"/>
    <n v="147.3844637809288"/>
    <n v="0.34088935931588954"/>
    <n v="0.35780445372845709"/>
    <n v="0.368461159452322"/>
  </r>
  <r>
    <n v="2"/>
    <x v="1"/>
    <x v="0"/>
    <s v="hecate_strait_mainland"/>
    <n v="2001"/>
    <s v="NA"/>
    <n v="0.157"/>
    <n v="0.15333333333333332"/>
    <n v="0.17783333333333332"/>
    <s v="NA"/>
    <s v="NA"/>
    <s v="NA"/>
    <n v="0.85441176471000002"/>
    <n v="0.14117647058999999"/>
    <n v="4.4117647059000002E-3"/>
    <n v="176.94412134285341"/>
    <n v="220.97534134101539"/>
    <n v="237.4536198206267"/>
    <s v="NA"/>
    <s v="NA"/>
    <s v="NA"/>
  </r>
  <r>
    <n v="2"/>
    <x v="1"/>
    <x v="0"/>
    <s v="hecate_strait_mainland"/>
    <n v="2002"/>
    <n v="250"/>
    <n v="0.11799999999999999"/>
    <n v="0.11899999999999999"/>
    <n v="0.13250000000000001"/>
    <n v="283.4467120181406"/>
    <n v="283.76844494892168"/>
    <n v="288.18443804034587"/>
    <n v="0.85441176471000002"/>
    <n v="0.14117647058999999"/>
    <n v="4.4117647059000002E-3"/>
    <n v="215.21549765194351"/>
    <n v="252.61146632310457"/>
    <n v="300.69129267701953"/>
    <n v="0.86086199060777402"/>
    <n v="1.0104458652924182"/>
    <n v="1.2027651707080782"/>
  </r>
  <r>
    <n v="2"/>
    <x v="1"/>
    <x v="0"/>
    <s v="hecate_strait_mainland"/>
    <n v="2003"/>
    <n v="110"/>
    <n v="0.159"/>
    <n v="0.16133333333333333"/>
    <n v="0.18033333333333335"/>
    <n v="130.79667063020216"/>
    <n v="131.16057233704294"/>
    <n v="134.20089467263116"/>
    <n v="0.85441176471000002"/>
    <n v="0.14117647058999999"/>
    <n v="4.4117647059000002E-3"/>
    <n v="48.387746485281802"/>
    <n v="51.327676837845637"/>
    <n v="53.857006872118397"/>
    <n v="0.43988860441165273"/>
    <n v="0.46661524398041487"/>
    <n v="0.48960915338289451"/>
  </r>
  <r>
    <n v="2"/>
    <x v="1"/>
    <x v="0"/>
    <s v="hecate_strait_mainland"/>
    <n v="2004"/>
    <n v="130"/>
    <n v="0.22"/>
    <n v="0.38400000000000001"/>
    <n v="0.41199999999999998"/>
    <n v="166.66666666666666"/>
    <n v="211.03896103896105"/>
    <n v="221.08843537414964"/>
    <n v="0.85441176471000002"/>
    <n v="0.14117647058999999"/>
    <n v="4.4117647059000002E-3"/>
    <n v="28.762737478098693"/>
    <n v="31.043523386048559"/>
    <n v="32.962983786702999"/>
    <n v="0.22125182675460534"/>
    <n v="0.23879633373883508"/>
    <n v="0.2535614137438692"/>
  </r>
  <r>
    <n v="2"/>
    <x v="1"/>
    <x v="0"/>
    <s v="hecate_strait_mainland"/>
    <n v="2005"/>
    <n v="200"/>
    <n v="0.17699999999999999"/>
    <n v="0.30133333333333334"/>
    <n v="0.41533333333333339"/>
    <n v="243.01336573511546"/>
    <n v="286.25954198473283"/>
    <n v="342.07525655644241"/>
    <n v="0.85441176471000002"/>
    <n v="0.14117647058999999"/>
    <n v="4.4117647059000002E-3"/>
    <n v="95.567091802848708"/>
    <n v="100.07659385281333"/>
    <n v="106.13134238790671"/>
    <n v="0.47783545901424351"/>
    <n v="0.50038296926406667"/>
    <n v="0.53065671193953357"/>
  </r>
  <r>
    <n v="2"/>
    <x v="1"/>
    <x v="0"/>
    <s v="hecate_strait_mainland"/>
    <n v="2006"/>
    <n v="45"/>
    <n v="0.153"/>
    <n v="0.19966666666666669"/>
    <n v="0.23666666666666669"/>
    <n v="53.128689492325854"/>
    <n v="56.226572261557685"/>
    <n v="58.951965065502186"/>
    <n v="0.85441176471000002"/>
    <n v="0.14117647058999999"/>
    <n v="4.4117647059000002E-3"/>
    <n v="146.84808147721625"/>
    <n v="154.72110997682952"/>
    <n v="161.58190520668066"/>
    <n v="3.2632906994936945"/>
    <n v="3.4382468883739894"/>
    <n v="3.5907090045929033"/>
  </r>
  <r>
    <n v="2"/>
    <x v="1"/>
    <x v="0"/>
    <s v="hecate_strait_mainland"/>
    <n v="2007"/>
    <n v="15"/>
    <n v="0.188"/>
    <n v="0.26533333333333331"/>
    <n v="0.30733333333333335"/>
    <n v="18.472906403940886"/>
    <n v="20.417422867513611"/>
    <n v="21.655437921077962"/>
    <n v="0.85441176471000002"/>
    <n v="0.14117647058999999"/>
    <n v="4.4117647059000002E-3"/>
    <n v="183.93784663713464"/>
    <n v="202.99014290032832"/>
    <n v="208.5146634571143"/>
    <n v="12.262523109142309"/>
    <n v="13.532676193355222"/>
    <n v="13.90097756380762"/>
  </r>
  <r>
    <n v="2"/>
    <x v="1"/>
    <x v="0"/>
    <s v="hecate_strait_mainland"/>
    <n v="2008"/>
    <n v="70"/>
    <n v="0.2"/>
    <n v="0.23666666666666669"/>
    <n v="0.28266666666666668"/>
    <n v="87.5"/>
    <n v="91.703056768558952"/>
    <n v="97.583643122676577"/>
    <n v="0.85441176471000002"/>
    <n v="0.14117647058999999"/>
    <n v="4.4117647059000002E-3"/>
    <n v="228.65709960098528"/>
    <n v="243.85937107776209"/>
    <n v="251.01981466733855"/>
    <n v="3.2665299942997899"/>
    <n v="3.4837053011108869"/>
    <n v="3.5859973523905508"/>
  </r>
  <r>
    <n v="2"/>
    <x v="1"/>
    <x v="0"/>
    <s v="hecate_strait_mainland"/>
    <n v="2009"/>
    <n v="114"/>
    <n v="0.19700000000000001"/>
    <n v="0.22899999999999998"/>
    <n v="0.26449999999999996"/>
    <n v="141.96762141967622"/>
    <n v="147.85992217898831"/>
    <n v="154.99660095173351"/>
    <n v="0.85441176471000002"/>
    <n v="0.14117647058999999"/>
    <n v="4.4117647059000002E-3"/>
    <n v="90.376196617548942"/>
    <n v="101.61921510580707"/>
    <n v="105.32527697344055"/>
    <n v="0.79277365453990301"/>
    <n v="0.89139662373514972"/>
    <n v="0.92390593836351365"/>
  </r>
  <r>
    <n v="2"/>
    <x v="1"/>
    <x v="0"/>
    <s v="hecate_strait_mainland"/>
    <n v="2010"/>
    <n v="144"/>
    <n v="0.16799999999999998"/>
    <n v="0.25266666666666665"/>
    <n v="0.27216666666666667"/>
    <n v="173.07692307692307"/>
    <n v="192.68510258697589"/>
    <n v="197.84749255782"/>
    <n v="0.85441176471000002"/>
    <n v="0.14117647058999999"/>
    <n v="4.4117647059000002E-3"/>
    <n v="106.40459735034776"/>
    <n v="119.81933594027758"/>
    <n v="124.62539846098591"/>
    <n v="0.73892081493297057"/>
    <n v="0.83207872180748321"/>
    <n v="0.86545415597906883"/>
  </r>
  <r>
    <n v="2"/>
    <x v="1"/>
    <x v="0"/>
    <s v="hecate_strait_mainland"/>
    <n v="2011"/>
    <n v="210"/>
    <n v="0.16899999999999998"/>
    <n v="0.21833333333333332"/>
    <n v="0.24033333333333334"/>
    <n v="252.70758122743683"/>
    <n v="268.65671641791045"/>
    <n v="276.43703378674854"/>
    <n v="0.85441176471000002"/>
    <n v="0.14117647058999999"/>
    <n v="4.4117647059000002E-3"/>
    <n v="62.846055917729068"/>
    <n v="68.598558222822689"/>
    <n v="71.251878463134631"/>
    <n v="0.29926693294156698"/>
    <n v="0.32665980106106041"/>
    <n v="0.33929465934826014"/>
  </r>
  <r>
    <n v="2"/>
    <x v="1"/>
    <x v="0"/>
    <s v="hecate_strait_mainland"/>
    <n v="2012"/>
    <n v="75"/>
    <n v="0.13500000000000001"/>
    <n v="0.23"/>
    <n v="0.25650000000000001"/>
    <n v="86.705202312138724"/>
    <n v="97.402597402597394"/>
    <n v="100.87424344317417"/>
    <n v="0.85441176471000002"/>
    <n v="0.14117647058999999"/>
    <n v="4.4117647059000002E-3"/>
    <n v="41.83534448312497"/>
    <n v="47.315346623369834"/>
    <n v="49.115846096365438"/>
    <n v="0.55780459310833297"/>
    <n v="0.63087128831159778"/>
    <n v="0.6548779479515392"/>
  </r>
  <r>
    <n v="2"/>
    <x v="1"/>
    <x v="0"/>
    <s v="hecate_strait_mainland"/>
    <n v="2013"/>
    <n v="96"/>
    <n v="0.153"/>
    <n v="0.2503333333333333"/>
    <n v="0.27933333333333332"/>
    <n v="113.34120425029516"/>
    <n v="128.05691418408182"/>
    <n v="133.2099907493062"/>
    <n v="0.85441176471000002"/>
    <n v="0.14117647058999999"/>
    <n v="4.4117647059000002E-3"/>
    <n v="44.498928921080456"/>
    <n v="49.839844618403966"/>
    <n v="51.840935907953501"/>
    <n v="0.46353050959458808"/>
    <n v="0.5191650481083746"/>
    <n v="0.54000974904118226"/>
  </r>
  <r>
    <n v="2"/>
    <x v="1"/>
    <x v="0"/>
    <s v="hecate_strait_mainland"/>
    <n v="2014"/>
    <n v="60"/>
    <n v="9.7000000000000003E-2"/>
    <n v="0.16933333333333334"/>
    <n v="0.20033333333333331"/>
    <n v="66.44518272425249"/>
    <n v="72.231139646869991"/>
    <n v="75.03126302626093"/>
    <n v="0.85441176471000002"/>
    <n v="0.14117647058999999"/>
    <n v="4.4117647059000002E-3"/>
    <n v="54.415331330376659"/>
    <n v="62.599581497399235"/>
    <n v="65.40009680299859"/>
    <n v="0.90692218883961095"/>
    <n v="1.0433263582899872"/>
    <n v="1.0900016133833099"/>
  </r>
  <r>
    <n v="2"/>
    <x v="1"/>
    <x v="0"/>
    <s v="hecate_strait_mainland"/>
    <n v="2015"/>
    <n v="35"/>
    <n v="0.16099999999999998"/>
    <n v="0.26"/>
    <n v="0.28700000000000003"/>
    <n v="41.716328963051254"/>
    <n v="47.297297297297298"/>
    <n v="49.088359046283315"/>
    <n v="0.85441176471000002"/>
    <n v="0.14117647058999999"/>
    <n v="4.4117647059000002E-3"/>
    <n v="20.248420945875953"/>
    <n v="24.76579355432948"/>
    <n v="25.478129395254363"/>
    <n v="0.57852631273931299"/>
    <n v="0.70759410155227087"/>
    <n v="0.72794655415012466"/>
  </r>
  <r>
    <n v="2"/>
    <x v="1"/>
    <x v="0"/>
    <s v="hecate_strait_mainland"/>
    <n v="2016"/>
    <n v="35"/>
    <n v="0.16599999999999998"/>
    <n v="0.251"/>
    <n v="0.27900000000000003"/>
    <n v="41.966426858513188"/>
    <n v="46.728971962616825"/>
    <n v="48.543689320388353"/>
    <n v="0.85441176471000002"/>
    <n v="0.14117647058999999"/>
    <n v="4.4117647059000002E-3"/>
    <s v="NA"/>
    <s v="NA"/>
    <s v="NA"/>
    <s v="NA"/>
    <s v="NA"/>
    <s v="NA"/>
  </r>
  <r>
    <n v="2"/>
    <x v="1"/>
    <x v="0"/>
    <s v="hecate_strait_mainland"/>
    <n v="2017"/>
    <n v="50"/>
    <n v="0.17614168903842634"/>
    <n v="0.28134990851851172"/>
    <n v="0.31269765999824639"/>
    <n v="60.69004746901448"/>
    <n v="69.574888520400265"/>
    <n v="72.748188228011017"/>
    <n v="0.85441176471000002"/>
    <n v="0.14117647058999999"/>
    <n v="4.4117647059000002E-3"/>
    <s v="NA"/>
    <s v="NA"/>
    <s v="NA"/>
    <s v="NA"/>
    <s v="NA"/>
    <s v="NA"/>
  </r>
  <r>
    <n v="2"/>
    <x v="1"/>
    <x v="0"/>
    <s v="hecate_strait_mainland"/>
    <n v="2018"/>
    <n v="14"/>
    <n v="0.16886166874172692"/>
    <n v="0.3266245046167281"/>
    <n v="0.34504815702446495"/>
    <n v="16.844368107538951"/>
    <n v="20.790777353772697"/>
    <n v="21.37561738340349"/>
    <n v="0.85441176471000002"/>
    <n v="0.14117647058999999"/>
    <n v="4.4117647059000002E-3"/>
    <s v="NA"/>
    <s v="NA"/>
    <s v="NA"/>
    <s v="NA"/>
    <s v="NA"/>
    <s v="NA"/>
  </r>
  <r>
    <n v="2"/>
    <x v="1"/>
    <x v="0"/>
    <s v="hecate_strait_mainland"/>
    <n v="2019"/>
    <n v="35"/>
    <n v="0.15627672779650664"/>
    <n v="0.29431007717911079"/>
    <n v="0.31510957999927913"/>
    <n v="41.482795548110147"/>
    <n v="49.596853898795615"/>
    <n v="51.103065509316309"/>
    <n v="0.85441176471000002"/>
    <n v="0.14117647058999999"/>
    <n v="4.4117647059000002E-3"/>
    <s v="NA"/>
    <s v="NA"/>
    <s v="NA"/>
    <s v="NA"/>
    <s v="NA"/>
    <s v="NA"/>
  </r>
  <r>
    <n v="2"/>
    <x v="1"/>
    <x v="0"/>
    <s v="hecate_strait_mainland"/>
    <n v="2020"/>
    <s v="NA"/>
    <n v="7.1730431912490608E-2"/>
    <n v="0.24184107416558059"/>
    <n v="0.25426527177111524"/>
    <s v="NA"/>
    <s v="NA"/>
    <s v="NA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1980"/>
    <n v="300"/>
    <n v="0.40667522081402602"/>
    <n v="0.41633333333333333"/>
    <n v="0.46133333333333337"/>
    <n v="505.62526717928779"/>
    <n v="513.99200456881783"/>
    <n v="556.93069306930693"/>
    <n v="0.85441176471000002"/>
    <n v="0.14117647058999999"/>
    <n v="4.4117647059000002E-3"/>
    <n v="888.24865293529695"/>
    <n v="897.70789220838788"/>
    <n v="983.39899536682844"/>
    <n v="2.9608288431176564"/>
    <n v="2.9923596406946262"/>
    <n v="3.2779966512227614"/>
  </r>
  <r>
    <n v="3"/>
    <x v="2"/>
    <x v="0"/>
    <s v="hecate_strait_mainland"/>
    <n v="1981"/>
    <n v="800"/>
    <n v="0.36820594316945598"/>
    <n v="0.39233333333333331"/>
    <n v="0.43383333333333329"/>
    <n v="1266.2353995751041"/>
    <n v="1316.5112452002193"/>
    <n v="1413.0114807182808"/>
    <n v="0.85441176471000002"/>
    <n v="0.14117647058999999"/>
    <n v="4.4117647059000002E-3"/>
    <n v="763.06970578459527"/>
    <n v="782.64073740303331"/>
    <n v="846.31948824951769"/>
    <n v="0.95383713223074407"/>
    <n v="0.97830092175379169"/>
    <n v="1.0578993603118971"/>
  </r>
  <r>
    <n v="3"/>
    <x v="2"/>
    <x v="0"/>
    <s v="hecate_strait_mainland"/>
    <n v="1982"/>
    <s v="NA"/>
    <n v="0.31874544334072302"/>
    <n v="0.36499999999999999"/>
    <n v="0.39999999999999997"/>
    <s v="NA"/>
    <s v="NA"/>
    <s v="NA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1983"/>
    <n v="500"/>
    <n v="0.44514449845859599"/>
    <n v="0.44966666666666666"/>
    <n v="0.4986666666666667"/>
    <n v="901.13551836646843"/>
    <n v="908.54027861901875"/>
    <n v="997.340425531915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1984"/>
    <n v="500"/>
    <n v="0.39568399862986298"/>
    <n v="0.41133333333333333"/>
    <n v="0.45533333333333326"/>
    <n v="827.38169908851285"/>
    <n v="849.37712344280862"/>
    <n v="917.99265605875144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1985"/>
    <n v="200"/>
    <n v="0.41217083190610698"/>
    <n v="0.42266666666666663"/>
    <n v="0.46866666666666668"/>
    <n v="340.23490302212144"/>
    <n v="346.42032332563508"/>
    <n v="376.4115432873275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1986"/>
    <n v="1000"/>
    <n v="0.45613572064275898"/>
    <n v="0.44966666666666666"/>
    <n v="0.50066666666666659"/>
    <n v="1838.6940234093643"/>
    <n v="1817.0805572380375"/>
    <n v="2002.6702269692921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1987"/>
    <s v="NA"/>
    <n v="0.35171910989321198"/>
    <n v="0.37766666666666671"/>
    <n v="0.41666666666666669"/>
    <s v="NA"/>
    <s v="NA"/>
    <s v="NA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1988"/>
    <s v="NA"/>
    <n v="0.34622349880113001"/>
    <n v="0.3713333333333334"/>
    <n v="0.40983333333333338"/>
    <s v="NA"/>
    <s v="NA"/>
    <s v="NA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1989"/>
    <s v="NA"/>
    <n v="0.337919300105678"/>
    <n v="0.3676666666666667"/>
    <n v="0.40566666666666668"/>
    <s v="NA"/>
    <s v="NA"/>
    <s v="NA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1990"/>
    <n v="200"/>
    <n v="0.38326529978520901"/>
    <n v="0.41633333333333333"/>
    <n v="0.45883333333333332"/>
    <n v="324.28854729650487"/>
    <n v="342.66133637921189"/>
    <n v="369.57191253464737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1991"/>
    <s v="NA"/>
    <n v="0.32495642920263801"/>
    <n v="0.35"/>
    <n v="0.39349999999999996"/>
    <s v="NA"/>
    <s v="NA"/>
    <s v="NA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1992"/>
    <n v="75"/>
    <n v="0.32712893524410402"/>
    <n v="0.35399999999999998"/>
    <n v="0.40249999999999997"/>
    <n v="111.4626619101365"/>
    <n v="116.09907120743034"/>
    <n v="125.52301255230125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1993"/>
    <n v="275"/>
    <n v="0.29235067022036199"/>
    <n v="0.316"/>
    <n v="0.35550000000000004"/>
    <n v="388.61055670841233"/>
    <n v="402.04678362573105"/>
    <n v="426.68735453840191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1994"/>
    <s v="NA"/>
    <n v="0.33047368103241698"/>
    <n v="0.37233333333333329"/>
    <n v="0.42083333333333328"/>
    <s v="NA"/>
    <s v="NA"/>
    <s v="NA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1995"/>
    <s v="NA"/>
    <n v="0.197903485305433"/>
    <n v="0.24099999999999999"/>
    <n v="0.26950000000000002"/>
    <s v="NA"/>
    <s v="NA"/>
    <s v="NA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1996"/>
    <s v="NA"/>
    <n v="0.40303950660207699"/>
    <n v="0.41599999999999998"/>
    <n v="0.46100000000000002"/>
    <s v="NA"/>
    <s v="NA"/>
    <s v="NA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1997"/>
    <s v="NA"/>
    <n v="0.375"/>
    <n v="0.29633333333333334"/>
    <n v="0.34783333333333333"/>
    <s v="NA"/>
    <s v="NA"/>
    <s v="NA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1998"/>
    <s v="NA"/>
    <n v="0.125"/>
    <n v="7.7666666666666662E-2"/>
    <n v="0.11716666666666666"/>
    <s v="NA"/>
    <s v="NA"/>
    <s v="NA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1999"/>
    <s v="NA"/>
    <n v="0.123"/>
    <n v="8.9666666666666672E-2"/>
    <n v="0.12016666666666667"/>
    <s v="NA"/>
    <s v="NA"/>
    <s v="NA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2000"/>
    <s v="NA"/>
    <n v="0.14699999999999999"/>
    <n v="0.185"/>
    <n v="0.21150000000000002"/>
    <s v="NA"/>
    <s v="NA"/>
    <s v="NA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2001"/>
    <s v="NA"/>
    <n v="0.157"/>
    <n v="0.15333333333333332"/>
    <n v="0.17783333333333332"/>
    <s v="NA"/>
    <s v="NA"/>
    <s v="NA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2002"/>
    <n v="150"/>
    <n v="0.11799999999999999"/>
    <n v="0.11899999999999999"/>
    <n v="0.13250000000000001"/>
    <n v="170.06802721088437"/>
    <n v="170.26106696935301"/>
    <n v="172.91066282420749"/>
    <n v="0.85441176471000002"/>
    <n v="0.14117647058999999"/>
    <n v="4.4117647059000002E-3"/>
    <n v="278.47410775669823"/>
    <n v="325.79364406085051"/>
    <n v="386.38622918400483"/>
    <n v="1.8564940517113215"/>
    <n v="2.1719576270723366"/>
    <n v="2.5759081945600322"/>
  </r>
  <r>
    <n v="3"/>
    <x v="2"/>
    <x v="0"/>
    <s v="hecate_strait_mainland"/>
    <n v="2003"/>
    <n v="100"/>
    <n v="0.159"/>
    <n v="0.16133333333333333"/>
    <n v="0.18033333333333335"/>
    <n v="118.90606420927467"/>
    <n v="119.2368839427663"/>
    <n v="122.00081333875559"/>
    <n v="0.85441176471000002"/>
    <n v="0.14117647058999999"/>
    <n v="4.4117647059000002E-3"/>
    <n v="130.80436994624705"/>
    <n v="139.32207372810535"/>
    <n v="146.34411680018707"/>
    <n v="1.3080436994624705"/>
    <n v="1.3932207372810534"/>
    <n v="1.4634411680018706"/>
  </r>
  <r>
    <n v="3"/>
    <x v="2"/>
    <x v="0"/>
    <s v="hecate_strait_mainland"/>
    <n v="2004"/>
    <s v="NA"/>
    <n v="0.22"/>
    <n v="0.38400000000000001"/>
    <n v="0.41199999999999998"/>
    <s v="NA"/>
    <s v="NA"/>
    <s v="NA"/>
    <n v="0.85441176471000002"/>
    <n v="0.14117647058999999"/>
    <n v="4.4117647059000002E-3"/>
    <n v="139.89531523606016"/>
    <n v="153.23118990889799"/>
    <n v="162.59076582669508"/>
    <s v="NA"/>
    <s v="NA"/>
    <s v="NA"/>
  </r>
  <r>
    <n v="3"/>
    <x v="2"/>
    <x v="0"/>
    <s v="hecate_strait_mainland"/>
    <n v="2005"/>
    <n v="250"/>
    <n v="0.17699999999999999"/>
    <n v="0.30133333333333334"/>
    <n v="0.41533333333333339"/>
    <n v="303.7667071688943"/>
    <n v="357.82442748091603"/>
    <n v="427.594070695553"/>
    <n v="0.85441176471000002"/>
    <n v="0.14117647058999999"/>
    <n v="4.4117647059000002E-3"/>
    <n v="179.93308068206477"/>
    <n v="188.48101259508354"/>
    <n v="199.82844123830603"/>
    <n v="0.71973232272825904"/>
    <n v="0.75392405038033417"/>
    <n v="0.79931376495322415"/>
  </r>
  <r>
    <n v="3"/>
    <x v="2"/>
    <x v="0"/>
    <s v="hecate_strait_mainland"/>
    <n v="2006"/>
    <n v="110"/>
    <n v="0.153"/>
    <n v="0.19966666666666669"/>
    <n v="0.23666666666666669"/>
    <n v="129.87012987012989"/>
    <n v="137.44273219491879"/>
    <n v="144.10480349344979"/>
    <n v="0.85441176471000002"/>
    <n v="0.14117647058999999"/>
    <n v="4.4117647059000002E-3"/>
    <n v="315.85702255001593"/>
    <n v="334.6075725188407"/>
    <n v="348.81839058053782"/>
    <n v="2.8714274777274174"/>
    <n v="3.041887022898552"/>
    <n v="3.1710762780048891"/>
  </r>
  <r>
    <n v="3"/>
    <x v="2"/>
    <x v="0"/>
    <s v="hecate_strait_mainland"/>
    <n v="2007"/>
    <n v="110"/>
    <n v="0.188"/>
    <n v="0.26533333333333331"/>
    <n v="0.30733333333333335"/>
    <n v="135.46798029556649"/>
    <n v="149.7277676950998"/>
    <n v="158.80654475457172"/>
    <n v="0.85441176471000002"/>
    <n v="0.14117647058999999"/>
    <n v="4.4117647059000002E-3"/>
    <n v="616.61873599896387"/>
    <n v="679.17812233349014"/>
    <n v="697.7437397029521"/>
    <n v="5.6056248727178533"/>
    <n v="6.1743465666680919"/>
    <n v="6.3431249063904733"/>
  </r>
  <r>
    <n v="3"/>
    <x v="2"/>
    <x v="0"/>
    <s v="hecate_strait_mainland"/>
    <n v="2008"/>
    <n v="130"/>
    <n v="0.2"/>
    <n v="0.23666666666666669"/>
    <n v="0.28266666666666668"/>
    <n v="162.5"/>
    <n v="170.3056768558952"/>
    <n v="181.2267657992565"/>
    <n v="0.85441176471000002"/>
    <n v="0.14117647058999999"/>
    <n v="4.4117647059000002E-3"/>
    <n v="990.60331725374181"/>
    <n v="1059.5472419057814"/>
    <n v="1091.041228150322"/>
    <n v="7.620025517336475"/>
    <n v="8.1503633992752427"/>
    <n v="8.3926248319255539"/>
  </r>
  <r>
    <n v="3"/>
    <x v="2"/>
    <x v="0"/>
    <s v="hecate_strait_mainland"/>
    <n v="2009"/>
    <n v="220"/>
    <n v="0.19700000000000001"/>
    <n v="0.22899999999999998"/>
    <n v="0.26449999999999996"/>
    <n v="273.97260273972603"/>
    <n v="285.3437094682231"/>
    <n v="299.11624745071379"/>
    <n v="0.85441176471000002"/>
    <n v="0.14117647058999999"/>
    <n v="4.4117647059000002E-3"/>
    <n v="699.75488064006697"/>
    <n v="786.44973287391429"/>
    <n v="814.83340571285032"/>
    <n v="3.1807040029093954"/>
    <n v="3.5747715130632467"/>
    <n v="3.7037882077856832"/>
  </r>
  <r>
    <n v="3"/>
    <x v="2"/>
    <x v="0"/>
    <s v="hecate_strait_mainland"/>
    <n v="2010"/>
    <n v="455"/>
    <n v="0.16799999999999998"/>
    <n v="0.25266666666666665"/>
    <n v="0.27216666666666667"/>
    <n v="546.875"/>
    <n v="608.8314005352363"/>
    <n v="625.1431188458896"/>
    <n v="0.85441176471000002"/>
    <n v="0.14117647058999999"/>
    <n v="4.4117647059000002E-3"/>
    <n v="465.41997451790758"/>
    <n v="523.24471660598283"/>
    <n v="544.20008429901702"/>
    <n v="1.0229010428965002"/>
    <n v="1.1499883881450172"/>
    <n v="1.196044141316521"/>
  </r>
  <r>
    <n v="3"/>
    <x v="2"/>
    <x v="0"/>
    <s v="hecate_strait_mainland"/>
    <n v="2011"/>
    <n v="860"/>
    <n v="0.16899999999999998"/>
    <n v="0.21833333333333332"/>
    <n v="0.24033333333333334"/>
    <n v="1034.8977135980747"/>
    <n v="1100.2132196162047"/>
    <n v="1132.0754716981132"/>
    <n v="0.85441176471000002"/>
    <n v="0.14117647058999999"/>
    <n v="4.4117647059000002E-3"/>
    <n v="399.30320605326659"/>
    <n v="435.4886032784741"/>
    <n v="452.33998374083103"/>
    <n v="0.46430605355031002"/>
    <n v="0.506382096835435"/>
    <n v="0.52597672528003603"/>
  </r>
  <r>
    <n v="3"/>
    <x v="2"/>
    <x v="0"/>
    <s v="hecate_strait_mainland"/>
    <n v="2012"/>
    <n v="639"/>
    <n v="0.13500000000000001"/>
    <n v="0.23"/>
    <n v="0.25650000000000001"/>
    <n v="738.72832369942194"/>
    <n v="829.87012987012986"/>
    <n v="859.44855413584389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2013"/>
    <n v="400"/>
    <n v="0.153"/>
    <n v="0.2503333333333333"/>
    <n v="0.27933333333333332"/>
    <n v="472.25501770956316"/>
    <n v="533.57047576700757"/>
    <n v="555.04162812210916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2014"/>
    <n v="390"/>
    <n v="9.7000000000000003E-2"/>
    <n v="0.16933333333333334"/>
    <n v="0.20033333333333331"/>
    <n v="431.89368770764116"/>
    <n v="469.5024077046549"/>
    <n v="487.70320967069608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2015"/>
    <n v="180"/>
    <n v="0.16099999999999998"/>
    <n v="0.26"/>
    <n v="0.28700000000000003"/>
    <n v="214.54112038140644"/>
    <n v="243.24324324324326"/>
    <n v="252.45441795231417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2016"/>
    <s v="NA"/>
    <n v="0.16599999999999998"/>
    <n v="0.251"/>
    <n v="0.27900000000000003"/>
    <s v="NA"/>
    <s v="NA"/>
    <s v="NA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2017"/>
    <s v="NA"/>
    <n v="0.17614168903842634"/>
    <n v="0.28134990851851172"/>
    <n v="0.31269765999824639"/>
    <s v="NA"/>
    <s v="NA"/>
    <s v="NA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2018"/>
    <s v="NA"/>
    <n v="0.16886166874172692"/>
    <n v="0.3266245046167281"/>
    <n v="0.34504815702446495"/>
    <s v="NA"/>
    <s v="NA"/>
    <s v="NA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2019"/>
    <s v="NA"/>
    <n v="0.15627672779650664"/>
    <n v="0.29431007717911079"/>
    <n v="0.31510957999927913"/>
    <s v="NA"/>
    <s v="NA"/>
    <s v="NA"/>
    <n v="0.85441176471000002"/>
    <n v="0.14117647058999999"/>
    <n v="4.4117647059000002E-3"/>
    <s v="NA"/>
    <s v="NA"/>
    <s v="NA"/>
    <s v="NA"/>
    <s v="NA"/>
    <s v="NA"/>
  </r>
  <r>
    <n v="3"/>
    <x v="2"/>
    <x v="0"/>
    <s v="hecate_strait_mainland"/>
    <n v="2020"/>
    <s v="NA"/>
    <n v="7.1730431912490608E-2"/>
    <n v="0.24184107416558059"/>
    <n v="0.25426527177111524"/>
    <s v="NA"/>
    <s v="NA"/>
    <s v="NA"/>
    <n v="0.85441176471000002"/>
    <n v="0.14117647058999999"/>
    <n v="4.4117647059000002E-3"/>
    <s v="NA"/>
    <s v="NA"/>
    <s v="NA"/>
    <s v="NA"/>
    <s v="NA"/>
    <s v="NA"/>
  </r>
  <r>
    <n v="4"/>
    <x v="3"/>
    <x v="1"/>
    <s v="brim_wahoo"/>
    <n v="1980"/>
    <n v="750"/>
    <n v="0.56200000000000006"/>
    <n v="0.57033333333333336"/>
    <n v="0.46133333333333337"/>
    <n v="1712.3287671232879"/>
    <n v="1745.5391776570987"/>
    <n v="1392.3267326732675"/>
    <n v="0.71359223300999997"/>
    <n v="0.28640776698999998"/>
    <n v="0"/>
    <n v="1246.0778176528174"/>
    <n v="1268.8897396800057"/>
    <n v="990.02786783717988"/>
    <n v="1.6614370902037565"/>
    <n v="1.6918529862400076"/>
    <n v="1.3200371571162399"/>
  </r>
  <r>
    <n v="4"/>
    <x v="3"/>
    <x v="1"/>
    <s v="brim_wahoo"/>
    <n v="1981"/>
    <n v="600"/>
    <n v="0.50800000000000001"/>
    <n v="0.53233333333333333"/>
    <n v="0.43383333333333329"/>
    <n v="1219.5121951219512"/>
    <n v="1282.9650748396293"/>
    <n v="1059.7586105387106"/>
    <n v="0.71359223300999997"/>
    <n v="0.28640776698999998"/>
    <n v="0"/>
    <n v="1456.7870018800966"/>
    <n v="1505.3135924948128"/>
    <n v="1209.8266712912671"/>
    <n v="2.4279783364668277"/>
    <n v="2.5088559874913545"/>
    <n v="2.016377785485445"/>
  </r>
  <r>
    <n v="4"/>
    <x v="3"/>
    <x v="1"/>
    <s v="brim_wahoo"/>
    <n v="1982"/>
    <n v="600"/>
    <n v="0.44"/>
    <n v="0.48499999999999999"/>
    <n v="0.39999999999999997"/>
    <n v="1071.4285714285713"/>
    <n v="1165.0485436893205"/>
    <n v="999.99999999999989"/>
    <n v="0.71359223300999997"/>
    <n v="0.28640776698999998"/>
    <n v="0"/>
    <n v="883.73745312883284"/>
    <n v="887.6113278305088"/>
    <n v="689.69668441953218"/>
    <n v="1.4728957552147215"/>
    <n v="1.4793522130508481"/>
    <n v="1.1494944740325537"/>
  </r>
  <r>
    <n v="4"/>
    <x v="3"/>
    <x v="1"/>
    <s v="brim_wahoo"/>
    <n v="1983"/>
    <n v="400"/>
    <n v="0.61499999999999999"/>
    <n v="0.6176666666666667"/>
    <n v="0.4986666666666667"/>
    <n v="1038.9610389610389"/>
    <n v="1046.2074978204012"/>
    <n v="797.872340425532"/>
    <n v="0.71359223300999997"/>
    <n v="0.28640776698999998"/>
    <n v="0"/>
    <n v="1187.1992501739931"/>
    <n v="1179.693537376419"/>
    <n v="910.93885698740178"/>
    <n v="2.9679981254349825"/>
    <n v="2.9492338434410477"/>
    <n v="2.2773471424685043"/>
  </r>
  <r>
    <n v="4"/>
    <x v="3"/>
    <x v="1"/>
    <s v="brim_wahoo"/>
    <n v="1984"/>
    <n v="800"/>
    <n v="0.54600000000000004"/>
    <n v="0.56133333333333324"/>
    <n v="0.45533333333333326"/>
    <n v="1762.1145374449341"/>
    <n v="1823.7082066869298"/>
    <n v="1468.7882496940022"/>
    <n v="0.71359223300999997"/>
    <n v="0.28640776698999998"/>
    <n v="0"/>
    <n v="1103.9985780720217"/>
    <n v="1158.8191079190062"/>
    <n v="974.62019121331218"/>
    <n v="1.3799982225900271"/>
    <n v="1.4485238848987578"/>
    <n v="1.2182752390166403"/>
  </r>
  <r>
    <n v="4"/>
    <x v="3"/>
    <x v="1"/>
    <s v="brim_wahoo"/>
    <n v="1985"/>
    <n v="300"/>
    <n v="0.56899999999999995"/>
    <n v="0.57866666666666666"/>
    <n v="0.46866666666666668"/>
    <n v="696.05568445475626"/>
    <n v="712.02531645569616"/>
    <n v="564.61731493099126"/>
    <n v="0.71359223300999997"/>
    <n v="0.28640776698999998"/>
    <n v="0"/>
    <n v="1903.3790620780057"/>
    <n v="2001.769674644087"/>
    <n v="1691.0343297600039"/>
    <n v="6.3445968735933524"/>
    <n v="6.6725655821469569"/>
    <n v="5.6367810992000127"/>
  </r>
  <r>
    <n v="4"/>
    <x v="3"/>
    <x v="1"/>
    <s v="brim_wahoo"/>
    <n v="1986"/>
    <n v="500"/>
    <n v="0.63"/>
    <n v="0.6226666666666667"/>
    <n v="0.50066666666666659"/>
    <n v="1351.3513513513515"/>
    <n v="1325.0883392226149"/>
    <n v="1001.3351134846461"/>
    <n v="0.71359223300999997"/>
    <n v="0.28640776698999998"/>
    <n v="0"/>
    <s v="NA"/>
    <s v="NA"/>
    <s v="NA"/>
    <s v="NA"/>
    <s v="NA"/>
    <s v="NA"/>
  </r>
  <r>
    <n v="4"/>
    <x v="3"/>
    <x v="1"/>
    <s v="brim_wahoo"/>
    <n v="1987"/>
    <n v="400"/>
    <n v="0.48599999999999999"/>
    <n v="0.51066666666666671"/>
    <n v="0.41666666666666669"/>
    <n v="778.21011673151747"/>
    <n v="817.4386920980927"/>
    <n v="685.71428571428578"/>
    <n v="0.71359223300999997"/>
    <n v="0.28640776698999998"/>
    <n v="0"/>
    <s v="NA"/>
    <s v="NA"/>
    <s v="NA"/>
    <s v="NA"/>
    <s v="NA"/>
    <s v="NA"/>
  </r>
  <r>
    <n v="4"/>
    <x v="3"/>
    <x v="1"/>
    <s v="brim_wahoo"/>
    <n v="1988"/>
    <n v="1000"/>
    <n v="0.47799999999999998"/>
    <n v="0.50233333333333341"/>
    <n v="0.40983333333333338"/>
    <n v="1915.7088122605364"/>
    <n v="2009.3770931011391"/>
    <n v="1694.4365998305566"/>
    <n v="0.71359223300999997"/>
    <n v="0.28640776698999998"/>
    <n v="0"/>
    <n v="423.11200077560295"/>
    <n v="448.76068884107309"/>
    <n v="327.91483415434084"/>
    <n v="0.42311200077560296"/>
    <n v="0.44876068884107306"/>
    <n v="0.32791483415434086"/>
  </r>
  <r>
    <n v="4"/>
    <x v="3"/>
    <x v="1"/>
    <s v="brim_wahoo"/>
    <n v="1989"/>
    <n v="1000"/>
    <n v="0.46600000000000003"/>
    <n v="0.4956666666666667"/>
    <n v="0.40566666666666668"/>
    <n v="1872.6591760299625"/>
    <n v="1982.8155981493721"/>
    <n v="1682.5574873808187"/>
    <n v="0.71359223300999997"/>
    <n v="0.28640776698999998"/>
    <n v="0"/>
    <s v="NA"/>
    <s v="NA"/>
    <s v="NA"/>
    <s v="NA"/>
    <s v="NA"/>
    <s v="NA"/>
  </r>
  <r>
    <n v="4"/>
    <x v="3"/>
    <x v="1"/>
    <s v="brim_wahoo"/>
    <n v="1990"/>
    <s v="NA"/>
    <n v="0.52900000000000003"/>
    <n v="0.56133333333333324"/>
    <n v="0.45883333333333332"/>
    <s v="NA"/>
    <s v="NA"/>
    <s v="NA"/>
    <n v="0.71359223300999997"/>
    <n v="0.28640776698999998"/>
    <n v="0"/>
    <s v="NA"/>
    <s v="NA"/>
    <s v="NA"/>
    <s v="NA"/>
    <s v="NA"/>
    <s v="NA"/>
  </r>
  <r>
    <n v="4"/>
    <x v="3"/>
    <x v="1"/>
    <s v="brim_wahoo"/>
    <n v="1991"/>
    <n v="75"/>
    <n v="0.503"/>
    <n v="0.52800000000000002"/>
    <n v="0.39349999999999996"/>
    <n v="150.90543259557344"/>
    <n v="158.89830508474577"/>
    <n v="123.66034624896949"/>
    <n v="0.71359223300999997"/>
    <n v="0.28640776698999998"/>
    <n v="0"/>
    <s v="NA"/>
    <s v="NA"/>
    <s v="NA"/>
    <s v="NA"/>
    <s v="NA"/>
    <s v="NA"/>
  </r>
  <r>
    <n v="4"/>
    <x v="3"/>
    <x v="1"/>
    <s v="brim_wahoo"/>
    <n v="1992"/>
    <n v="500"/>
    <n v="0.54600000000000004"/>
    <n v="0.57299999999999995"/>
    <n v="0.40249999999999997"/>
    <n v="1101.3215859030838"/>
    <n v="1170.9601873536299"/>
    <n v="836.82008368200832"/>
    <n v="0.71359223300999997"/>
    <n v="0.28640776698999998"/>
    <n v="0"/>
    <s v="NA"/>
    <s v="NA"/>
    <s v="NA"/>
    <s v="NA"/>
    <s v="NA"/>
    <s v="NA"/>
  </r>
  <r>
    <n v="4"/>
    <x v="3"/>
    <x v="1"/>
    <s v="brim_wahoo"/>
    <n v="1993"/>
    <s v="NA"/>
    <n v="0.46100000000000002"/>
    <n v="0.48399999999999999"/>
    <n v="0.35550000000000004"/>
    <s v="NA"/>
    <s v="NA"/>
    <s v="NA"/>
    <n v="0.71359223300999997"/>
    <n v="0.28640776698999998"/>
    <n v="0"/>
    <s v="NA"/>
    <s v="NA"/>
    <s v="NA"/>
    <s v="NA"/>
    <s v="NA"/>
    <s v="NA"/>
  </r>
  <r>
    <n v="4"/>
    <x v="3"/>
    <x v="1"/>
    <s v="brim_wahoo"/>
    <n v="1994"/>
    <n v="250"/>
    <n v="0.54900000000000004"/>
    <n v="0.58033333333333326"/>
    <n v="0.42083333333333328"/>
    <n v="554.32372505543242"/>
    <n v="595.71088165210472"/>
    <n v="431.65467625899277"/>
    <n v="0.71359223300999997"/>
    <n v="0.28640776698999998"/>
    <n v="0"/>
    <s v="NA"/>
    <s v="NA"/>
    <s v="NA"/>
    <s v="NA"/>
    <s v="NA"/>
    <s v="NA"/>
  </r>
  <r>
    <n v="4"/>
    <x v="3"/>
    <x v="1"/>
    <s v="brim_wahoo"/>
    <n v="1995"/>
    <s v="NA"/>
    <n v="0.32500000000000001"/>
    <n v="0.35299999999999998"/>
    <n v="0.26950000000000002"/>
    <s v="NA"/>
    <s v="NA"/>
    <s v="NA"/>
    <n v="0.71359223300999997"/>
    <n v="0.28640776698999998"/>
    <n v="0"/>
    <n v="373.77713171943185"/>
    <n v="363.53613737309422"/>
    <n v="330.2566273431645"/>
    <s v="NA"/>
    <s v="NA"/>
    <s v="NA"/>
  </r>
  <r>
    <n v="4"/>
    <x v="3"/>
    <x v="1"/>
    <s v="brim_wahoo"/>
    <n v="1996"/>
    <s v="NA"/>
    <n v="0.56999999999999995"/>
    <n v="0.58499999999999996"/>
    <n v="0.46100000000000002"/>
    <s v="NA"/>
    <s v="NA"/>
    <s v="NA"/>
    <n v="0.71359223300999997"/>
    <n v="0.28640776698999998"/>
    <n v="0"/>
    <n v="1018.8135976488261"/>
    <n v="1049.2010339744952"/>
    <n v="906.28863455049259"/>
    <s v="NA"/>
    <s v="NA"/>
    <s v="NA"/>
  </r>
  <r>
    <n v="4"/>
    <x v="3"/>
    <x v="1"/>
    <s v="brim_wahoo"/>
    <n v="1997"/>
    <s v="NA"/>
    <n v="0.53699999999999992"/>
    <n v="0.5083333333333333"/>
    <n v="0.34783333333333333"/>
    <s v="NA"/>
    <s v="NA"/>
    <s v="NA"/>
    <n v="0.71359223300999997"/>
    <n v="0.28640776698999998"/>
    <n v="0"/>
    <n v="1995.5567535780824"/>
    <n v="2123.3874131929388"/>
    <n v="1782.7142103130268"/>
    <s v="NA"/>
    <s v="NA"/>
    <s v="NA"/>
  </r>
  <r>
    <n v="4"/>
    <x v="3"/>
    <x v="1"/>
    <s v="brim_wahoo"/>
    <n v="1998"/>
    <n v="175"/>
    <n v="0.214"/>
    <n v="0.18566666666666665"/>
    <n v="0.11716666666666666"/>
    <n v="222.64631043256998"/>
    <n v="214.89971346704871"/>
    <n v="198.22541060977912"/>
    <n v="0.71359223300999997"/>
    <n v="0.28640776698999998"/>
    <n v="0"/>
    <n v="2568.6642365481339"/>
    <n v="2636.0676731318636"/>
    <n v="2297.1423578286654"/>
    <n v="14.678081351703621"/>
    <n v="15.063243846467792"/>
    <n v="13.126527759020945"/>
  </r>
  <r>
    <n v="4"/>
    <x v="3"/>
    <x v="1"/>
    <s v="brim_wahoo"/>
    <n v="1999"/>
    <n v="580"/>
    <n v="0.22700000000000001"/>
    <n v="0.20966666666666667"/>
    <n v="0.12016666666666667"/>
    <n v="750.32341526520054"/>
    <n v="733.86756642766761"/>
    <n v="659.21576056071228"/>
    <n v="0.71359223300999997"/>
    <n v="0.28640776698999998"/>
    <n v="0"/>
    <n v="2022.3905402521902"/>
    <n v="2066.2851626079887"/>
    <n v="1887.5817285580431"/>
    <n v="3.4868802418141209"/>
    <n v="3.5625606251861872"/>
    <n v="3.2544512561345571"/>
  </r>
  <r>
    <n v="4"/>
    <x v="3"/>
    <x v="1"/>
    <s v="brim_wahoo"/>
    <n v="2000"/>
    <n v="1200"/>
    <n v="0.28900000000000003"/>
    <n v="0.34600000000000003"/>
    <n v="0.21150000000000002"/>
    <n v="1687.7637130801688"/>
    <n v="1834.8623853211011"/>
    <n v="1521.8769816106533"/>
    <n v="0.71359223300999997"/>
    <n v="0.28640776698999998"/>
    <n v="0"/>
    <n v="1775.8783640553506"/>
    <n v="2024.3953503105931"/>
    <n v="1754.6205024806463"/>
    <n v="1.4798986367127922"/>
    <n v="1.6869961252588277"/>
    <n v="1.4621837520672052"/>
  </r>
  <r>
    <n v="4"/>
    <x v="3"/>
    <x v="1"/>
    <s v="brim_wahoo"/>
    <n v="2001"/>
    <n v="2000"/>
    <n v="0.27599999999999997"/>
    <n v="0.29633333333333334"/>
    <n v="0.17783333333333332"/>
    <n v="2762.4309392265195"/>
    <n v="2842.2548555187113"/>
    <n v="2432.5967970808838"/>
    <n v="0.71359223300999997"/>
    <n v="0.28640776698999998"/>
    <n v="0"/>
    <n v="1715.0392717959276"/>
    <n v="2327.3031762763844"/>
    <n v="2020.7625289212583"/>
    <n v="0.85751963589796376"/>
    <n v="1.1636515881381921"/>
    <n v="1.0103812644606291"/>
  </r>
  <r>
    <n v="4"/>
    <x v="3"/>
    <x v="1"/>
    <s v="brim_wahoo"/>
    <n v="2002"/>
    <n v="1700"/>
    <n v="0.185"/>
    <n v="0.19900000000000001"/>
    <n v="0.13250000000000001"/>
    <n v="2085.8895705521472"/>
    <n v="2122.3470661672909"/>
    <n v="1959.6541786743517"/>
    <n v="0.71359223300999997"/>
    <n v="0.28640776698999998"/>
    <n v="0"/>
    <n v="1778.1241393269306"/>
    <n v="2058.2201232887742"/>
    <n v="1971.3604004374642"/>
    <n v="1.0459553760746652"/>
    <n v="1.2107177195816319"/>
    <n v="1.1596237649632142"/>
  </r>
  <r>
    <n v="4"/>
    <x v="3"/>
    <x v="1"/>
    <s v="brim_wahoo"/>
    <n v="2003"/>
    <n v="1400"/>
    <n v="0.249"/>
    <n v="0.27333333333333332"/>
    <n v="0.18033333333333335"/>
    <n v="1864.1810918774966"/>
    <n v="1926.605504587156"/>
    <n v="1708.0113867425782"/>
    <n v="0.71359223300999997"/>
    <n v="0.28640776698999998"/>
    <n v="0"/>
    <n v="997.07137992708272"/>
    <n v="1075.7175483899055"/>
    <n v="933.48874335068058"/>
    <n v="0.71219384280505904"/>
    <n v="0.76836967742136109"/>
    <n v="0.66677767382191466"/>
  </r>
  <r>
    <n v="4"/>
    <x v="3"/>
    <x v="1"/>
    <s v="brim_wahoo"/>
    <n v="2004"/>
    <n v="1100"/>
    <n v="0.29299999999999998"/>
    <n v="0.51500000000000001"/>
    <n v="0.41199999999999998"/>
    <n v="1555.8698727015558"/>
    <n v="2268.0412371134021"/>
    <n v="1870.7482993197277"/>
    <n v="0.71359223300999997"/>
    <n v="0.28640776698999998"/>
    <n v="0"/>
    <n v="1076.8232106570783"/>
    <n v="1157.6709345076656"/>
    <n v="922.97423353477927"/>
    <n v="0.9789301915064349"/>
    <n v="1.0524281222796961"/>
    <n v="0.83906748503161754"/>
  </r>
  <r>
    <n v="4"/>
    <x v="3"/>
    <x v="1"/>
    <s v="brim_wahoo"/>
    <n v="2005"/>
    <n v="1400"/>
    <n v="0.33700000000000002"/>
    <n v="0.43433333333333335"/>
    <n v="0.41533333333333339"/>
    <n v="2111.6138763197587"/>
    <n v="2474.9558043606366"/>
    <n v="2394.5267958950967"/>
    <n v="0.71359223300999997"/>
    <n v="0.28640776698999998"/>
    <n v="0"/>
    <n v="1611.6459226444204"/>
    <n v="1593.9755934629447"/>
    <n v="1267.9572387283679"/>
    <n v="1.1511756590317288"/>
    <n v="1.1385539953306749"/>
    <n v="0.90568374194883416"/>
  </r>
  <r>
    <n v="4"/>
    <x v="3"/>
    <x v="1"/>
    <s v="brim_wahoo"/>
    <n v="2006"/>
    <n v="700"/>
    <n v="0.26100000000000001"/>
    <n v="0.3136666666666667"/>
    <n v="0.23666666666666669"/>
    <n v="947.22598105548036"/>
    <n v="1019.9125789218068"/>
    <n v="917.03056768558952"/>
    <n v="0.71359223300999997"/>
    <n v="0.28640776698999998"/>
    <n v="0"/>
    <n v="2469.0795029693104"/>
    <n v="2361.1190662374233"/>
    <n v="1915.592959606965"/>
    <n v="3.5272564328133007"/>
    <n v="3.3730272374820331"/>
    <n v="2.7365613708670931"/>
  </r>
  <r>
    <n v="4"/>
    <x v="3"/>
    <x v="1"/>
    <s v="brim_wahoo"/>
    <n v="2007"/>
    <n v="675"/>
    <n v="0.39800000000000002"/>
    <n v="0.44433333333333336"/>
    <n v="0.30733333333333335"/>
    <n v="1121.2624584717607"/>
    <n v="1214.757048590282"/>
    <n v="974.49470644850817"/>
    <n v="0.71359223300999997"/>
    <n v="0.28640776698999998"/>
    <n v="0"/>
    <n v="814.60972066539318"/>
    <n v="823.65569608549254"/>
    <n v="715.66022811387461"/>
    <n v="1.2068292158005824"/>
    <n v="1.2202306608673963"/>
    <n v="1.0602373749835179"/>
  </r>
  <r>
    <n v="4"/>
    <x v="3"/>
    <x v="1"/>
    <s v="brim_wahoo"/>
    <n v="2008"/>
    <n v="570"/>
    <n v="0.41000000000000003"/>
    <n v="0.4386666666666667"/>
    <n v="0.28266666666666668"/>
    <n v="966.10169491525426"/>
    <n v="1015.4394299287412"/>
    <n v="794.6096654275093"/>
    <n v="0.71359223300999997"/>
    <n v="0.28640776698999998"/>
    <n v="0"/>
    <n v="1214.7156752919163"/>
    <n v="1105.5530395905482"/>
    <n v="954.19127782383021"/>
    <n v="2.1310801320910815"/>
    <n v="1.9395667361237687"/>
    <n v="1.6740197856558425"/>
  </r>
  <r>
    <n v="4"/>
    <x v="3"/>
    <x v="1"/>
    <s v="brim_wahoo"/>
    <n v="2009"/>
    <n v="1800"/>
    <n v="0.44099999999999995"/>
    <n v="0.40699999999999997"/>
    <n v="0.26449999999999996"/>
    <n v="3220.0357781753128"/>
    <n v="3035.4131534569983"/>
    <n v="2447.3147518694764"/>
    <n v="0.71359223300999997"/>
    <n v="0.28640776698999998"/>
    <n v="0"/>
    <n v="1279.283383995667"/>
    <n v="1350.7510256727358"/>
    <n v="1118.1945852975769"/>
    <n v="0.7107129911087039"/>
    <n v="0.75041723648485315"/>
    <n v="0.62121921405420932"/>
  </r>
  <r>
    <n v="4"/>
    <x v="3"/>
    <x v="1"/>
    <s v="brim_wahoo"/>
    <n v="2010"/>
    <n v="430"/>
    <n v="0.28100000000000003"/>
    <n v="0.3686666666666667"/>
    <n v="0.27216666666666667"/>
    <n v="598.05285118219751"/>
    <n v="681.09820485744456"/>
    <n v="590.79459583237917"/>
    <n v="0.71359223300999997"/>
    <n v="0.28640776698999998"/>
    <n v="0"/>
    <n v="2175.1030972059275"/>
    <n v="2277.0361249671573"/>
    <n v="1912.4339873464232"/>
    <n v="5.0583792958277387"/>
    <n v="5.2954328487608313"/>
    <n v="4.4475209008056353"/>
  </r>
  <r>
    <n v="4"/>
    <x v="3"/>
    <x v="1"/>
    <s v="brim_wahoo"/>
    <n v="2011"/>
    <n v="780"/>
    <n v="0.42400000000000004"/>
    <n v="0.33833333333333337"/>
    <n v="0.24033333333333334"/>
    <n v="1354.1666666666667"/>
    <n v="1178.8413098236776"/>
    <n v="1026.7661254936374"/>
    <n v="0.71359223300999997"/>
    <n v="0.28640776698999998"/>
    <n v="0"/>
    <n v="1544.074185701832"/>
    <n v="1598.8367091324922"/>
    <n v="1438.1030960691198"/>
    <n v="1.9795822893613231"/>
    <n v="2.0497906527339644"/>
    <n v="1.8437219180373332"/>
  </r>
  <r>
    <n v="4"/>
    <x v="3"/>
    <x v="1"/>
    <s v="brim_wahoo"/>
    <n v="2012"/>
    <n v="575"/>
    <n v="0.33699999999999997"/>
    <n v="0.377"/>
    <n v="0.25650000000000001"/>
    <n v="867.26998491704364"/>
    <n v="922.95345104333865"/>
    <n v="773.36919973100191"/>
    <n v="0.71359223300999997"/>
    <n v="0.28640776698999998"/>
    <n v="0"/>
    <n v="1179.6936611547048"/>
    <n v="1148.7617744657232"/>
    <n v="974.88118824994422"/>
    <n v="2.0516411498342695"/>
    <n v="1.9978465642882142"/>
    <n v="1.6954455447825116"/>
  </r>
  <r>
    <n v="4"/>
    <x v="3"/>
    <x v="1"/>
    <s v="brim_wahoo"/>
    <n v="2013"/>
    <n v="1425"/>
    <n v="0.38200000000000001"/>
    <n v="0.41033333333333333"/>
    <n v="0.27933333333333332"/>
    <n v="2305.8252427184466"/>
    <n v="2416.6195590729226"/>
    <n v="1977.3358001850138"/>
    <n v="0.71359223300999997"/>
    <n v="0.28640776698999998"/>
    <n v="0"/>
    <n v="2058.2885700460129"/>
    <n v="1994.1723291230451"/>
    <n v="1673.6645676894314"/>
    <n v="1.4444130316112371"/>
    <n v="1.3994191783319614"/>
    <n v="1.1745014510101273"/>
  </r>
  <r>
    <n v="4"/>
    <x v="3"/>
    <x v="1"/>
    <s v="brim_wahoo"/>
    <n v="2014"/>
    <n v="1400"/>
    <n v="0.24299999999999999"/>
    <n v="0.27433333333333332"/>
    <n v="0.20033333333333331"/>
    <n v="1849.4055482166445"/>
    <n v="1929.2604501607716"/>
    <n v="1750.7294706127552"/>
    <n v="0.71359223300999997"/>
    <n v="0.28640776698999998"/>
    <n v="0"/>
    <n v="1597.2491759420129"/>
    <n v="1587.0165252056822"/>
    <n v="1322.4931879746346"/>
    <n v="1.1408922685300091"/>
    <n v="1.133583232289773"/>
    <n v="0.94463799141045324"/>
  </r>
  <r>
    <n v="4"/>
    <x v="3"/>
    <x v="1"/>
    <s v="brim_wahoo"/>
    <n v="2015"/>
    <n v="470"/>
    <n v="0.4"/>
    <n v="0.39400000000000002"/>
    <n v="0.28700000000000003"/>
    <n v="783.33333333333337"/>
    <n v="775.57755775577562"/>
    <n v="659.18653576437589"/>
    <n v="0.71359223300999997"/>
    <n v="0.28640776698999998"/>
    <n v="0"/>
    <n v="1014.2210353398583"/>
    <n v="993.37889870726895"/>
    <n v="896.3782235414094"/>
    <n v="2.1579170964677838"/>
    <n v="2.1135721249090831"/>
    <n v="1.9071877096625731"/>
  </r>
  <r>
    <n v="4"/>
    <x v="3"/>
    <x v="1"/>
    <s v="brim_wahoo"/>
    <n v="2016"/>
    <n v="1270"/>
    <n v="0.41400000000000003"/>
    <n v="0.38900000000000001"/>
    <n v="0.27900000000000003"/>
    <n v="2167.2354948805464"/>
    <n v="2078.5597381342063"/>
    <n v="1761.4424410540917"/>
    <n v="0.71359223300999997"/>
    <n v="0.28640776698999998"/>
    <n v="0"/>
    <n v="900.43851828285642"/>
    <n v="955.09390135685157"/>
    <n v="879.80369546491499"/>
    <n v="0.70900670730933579"/>
    <n v="0.75204244201326897"/>
    <n v="0.69275881532670469"/>
  </r>
  <r>
    <n v="4"/>
    <x v="3"/>
    <x v="1"/>
    <s v="brim_wahoo"/>
    <n v="2017"/>
    <n v="1000"/>
    <n v="0.44035422259606583"/>
    <n v="0.43943641739691974"/>
    <n v="0.31269765999824639"/>
    <n v="1786.8445369833148"/>
    <n v="1783.9189541288354"/>
    <n v="1454.9637645602204"/>
    <n v="0.71359223300999997"/>
    <n v="0.28640776698999998"/>
    <n v="0"/>
    <s v="NA"/>
    <s v="NA"/>
    <s v="NA"/>
    <s v="NA"/>
    <s v="NA"/>
    <s v="NA"/>
  </r>
  <r>
    <n v="4"/>
    <x v="3"/>
    <x v="1"/>
    <s v="brim_wahoo"/>
    <n v="2018"/>
    <n v="650"/>
    <n v="0.42215417185431725"/>
    <n v="0.4071664190631491"/>
    <n v="0.34504815702446495"/>
    <n v="1124.8675136858931"/>
    <n v="1096.4291175489914"/>
    <n v="992.43937851516216"/>
    <n v="0.71359223300999997"/>
    <n v="0.28640776698999998"/>
    <n v="0"/>
    <s v="NA"/>
    <s v="NA"/>
    <s v="NA"/>
    <s v="NA"/>
    <s v="NA"/>
    <s v="NA"/>
  </r>
  <r>
    <n v="4"/>
    <x v="3"/>
    <x v="1"/>
    <s v="brim_wahoo"/>
    <n v="2019"/>
    <n v="450"/>
    <n v="0.39069181949126658"/>
    <n v="0.38910709410012068"/>
    <n v="0.31510957999927913"/>
    <n v="738.54252149426043"/>
    <n v="736.62665854193358"/>
    <n v="657.03941369120969"/>
    <n v="0.71359223300999997"/>
    <n v="0.28640776698999998"/>
    <n v="0"/>
    <s v="NA"/>
    <s v="NA"/>
    <s v="NA"/>
    <s v="NA"/>
    <s v="NA"/>
    <s v="NA"/>
  </r>
  <r>
    <n v="4"/>
    <x v="3"/>
    <x v="1"/>
    <s v="brim_wahoo"/>
    <n v="2020"/>
    <n v="1070"/>
    <n v="0.1793260797812265"/>
    <n v="0.28638625979878868"/>
    <n v="0.25426527177111524"/>
    <n v="1303.806510282137"/>
    <n v="1499.4105910829319"/>
    <n v="1434.8265670035821"/>
    <n v="0.71359223300999997"/>
    <n v="0.28640776698999998"/>
    <n v="0"/>
    <s v="NA"/>
    <s v="NA"/>
    <s v="NA"/>
    <s v="NA"/>
    <s v="NA"/>
    <s v="NA"/>
  </r>
  <r>
    <n v="5"/>
    <x v="4"/>
    <x v="1"/>
    <s v="northern_coastal"/>
    <n v="1980"/>
    <n v="4000"/>
    <n v="0.44700000000000001"/>
    <n v="0.46733333333333338"/>
    <n v="0.46133333333333337"/>
    <n v="7233.2730560578666"/>
    <n v="7509.3867334167717"/>
    <n v="7425.742574257426"/>
    <n v="0.71359223300999997"/>
    <n v="0.28640776698999998"/>
    <n v="0"/>
    <n v="7624.4674345382609"/>
    <n v="7900.9689032984215"/>
    <n v="7796.9168644917509"/>
    <n v="1.9061168586345651"/>
    <n v="1.9752422258246054"/>
    <n v="1.9492292161229376"/>
  </r>
  <r>
    <n v="5"/>
    <x v="4"/>
    <x v="1"/>
    <s v="northern_coastal"/>
    <n v="1981"/>
    <n v="4000"/>
    <n v="0.40500000000000003"/>
    <n v="0.4393333333333333"/>
    <n v="0.43383333333333329"/>
    <n v="6722.6890756302528"/>
    <n v="7134.3638525564802"/>
    <n v="7065.0574035914033"/>
    <n v="0.71359223300999997"/>
    <n v="0.28640776698999998"/>
    <n v="0"/>
    <n v="6622.7725514032454"/>
    <n v="6934.5295748839635"/>
    <n v="6857.68727832271"/>
    <n v="1.6556931378508113"/>
    <n v="1.733632393720991"/>
    <n v="1.7144218195806775"/>
  </r>
  <r>
    <n v="5"/>
    <x v="4"/>
    <x v="1"/>
    <s v="northern_coastal"/>
    <n v="1982"/>
    <n v="4000"/>
    <n v="0.35099999999999998"/>
    <n v="0.40499999999999997"/>
    <n v="0.39999999999999997"/>
    <n v="6163.3281972265022"/>
    <n v="6722.6890756302528"/>
    <n v="6666.6666666666661"/>
    <n v="0.71359223300999997"/>
    <n v="0.28640776698999998"/>
    <n v="0"/>
    <n v="6789.248543844813"/>
    <n v="6983.7599387931059"/>
    <n v="6896.9668441953218"/>
    <n v="1.6973121359612033"/>
    <n v="1.7459399846982764"/>
    <n v="1.7242417110488304"/>
  </r>
  <r>
    <n v="5"/>
    <x v="4"/>
    <x v="1"/>
    <s v="northern_coastal"/>
    <n v="1983"/>
    <n v="4000"/>
    <n v="0.49"/>
    <n v="0.50566666666666671"/>
    <n v="0.4986666666666667"/>
    <n v="7843.1372549019607"/>
    <n v="8091.706001348618"/>
    <n v="7978.72340425532"/>
    <n v="0.71359223300999997"/>
    <n v="0.28640776698999998"/>
    <n v="0"/>
    <n v="7631.8037636243835"/>
    <n v="7742.273234599279"/>
    <n v="7636.4343396397317"/>
    <n v="1.907950940906096"/>
    <n v="1.9355683086498197"/>
    <n v="1.909108584909933"/>
  </r>
  <r>
    <n v="5"/>
    <x v="4"/>
    <x v="1"/>
    <s v="northern_coastal"/>
    <n v="1984"/>
    <n v="4000"/>
    <n v="0.435"/>
    <n v="0.46133333333333326"/>
    <n v="0.45533333333333326"/>
    <n v="7079.6460176991159"/>
    <n v="7425.7425742574251"/>
    <n v="7343.9412484700115"/>
    <n v="0.71359223300999997"/>
    <n v="0.28640776698999998"/>
    <n v="0"/>
    <n v="3014.8754289602239"/>
    <n v="3189.9915755430347"/>
    <n v="3164.5001823286775"/>
    <n v="0.75371885724005594"/>
    <n v="0.79749789388575865"/>
    <n v="0.79112504558216934"/>
  </r>
  <r>
    <n v="5"/>
    <x v="4"/>
    <x v="1"/>
    <s v="northern_coastal"/>
    <n v="1985"/>
    <n v="3000"/>
    <n v="0.45300000000000001"/>
    <n v="0.47466666666666668"/>
    <n v="0.46866666666666668"/>
    <n v="5484.4606946983549"/>
    <n v="5710.6598984771572"/>
    <n v="5646.1731493099123"/>
    <n v="0.71359223300999997"/>
    <n v="0.28640776698999998"/>
    <n v="0"/>
    <n v="6435.5116645615999"/>
    <n v="6817.6531671495413"/>
    <n v="6764.1373190400154"/>
    <n v="2.1451705548538667"/>
    <n v="2.2725510557165136"/>
    <n v="2.2547124396800053"/>
  </r>
  <r>
    <n v="5"/>
    <x v="4"/>
    <x v="1"/>
    <s v="northern_coastal"/>
    <n v="1986"/>
    <n v="5000"/>
    <n v="0.502"/>
    <n v="0.50766666666666671"/>
    <n v="0.50066666666666659"/>
    <n v="10040.160642570281"/>
    <n v="10155.721056194991"/>
    <n v="10013.35113484646"/>
    <n v="0.71359223300999997"/>
    <n v="0.28640776698999998"/>
    <n v="0"/>
    <s v="NA"/>
    <s v="NA"/>
    <s v="NA"/>
    <s v="NA"/>
    <s v="NA"/>
    <s v="NA"/>
  </r>
  <r>
    <n v="5"/>
    <x v="4"/>
    <x v="1"/>
    <s v="northern_coastal"/>
    <n v="1987"/>
    <n v="1000"/>
    <n v="0.38700000000000001"/>
    <n v="0.42166666666666669"/>
    <n v="0.41666666666666669"/>
    <n v="1631.3213703099511"/>
    <n v="1729.1066282420747"/>
    <n v="1714.2857142857144"/>
    <n v="0.71359223300999997"/>
    <n v="0.28640776698999998"/>
    <n v="0"/>
    <s v="NA"/>
    <s v="NA"/>
    <s v="NA"/>
    <s v="NA"/>
    <s v="NA"/>
    <s v="NA"/>
  </r>
  <r>
    <n v="5"/>
    <x v="4"/>
    <x v="1"/>
    <s v="northern_coastal"/>
    <n v="1988"/>
    <n v="4000"/>
    <n v="0.38100000000000001"/>
    <n v="0.41433333333333339"/>
    <n v="0.40983333333333338"/>
    <n v="6462.035541195477"/>
    <n v="6829.8235628912935"/>
    <n v="6777.7463993222264"/>
    <n v="0.71359223300999997"/>
    <n v="0.28640776698999998"/>
    <n v="0"/>
    <n v="2759.7746705220229"/>
    <n v="2918.7957569543578"/>
    <n v="2832.4918794686159"/>
    <n v="0.68994366763050574"/>
    <n v="0.72969893923858942"/>
    <n v="0.70812296986715395"/>
  </r>
  <r>
    <n v="5"/>
    <x v="4"/>
    <x v="1"/>
    <s v="northern_coastal"/>
    <n v="1989"/>
    <n v="4000"/>
    <n v="0.372"/>
    <n v="0.41066666666666668"/>
    <n v="0.40566666666666668"/>
    <n v="6369.4267515923566"/>
    <n v="6787.3303167420827"/>
    <n v="6730.2299495232746"/>
    <n v="0.71359223300999997"/>
    <n v="0.28640776698999998"/>
    <n v="0"/>
    <s v="NA"/>
    <s v="NA"/>
    <s v="NA"/>
    <s v="NA"/>
    <s v="NA"/>
    <s v="NA"/>
  </r>
  <r>
    <n v="5"/>
    <x v="4"/>
    <x v="1"/>
    <s v="northern_coastal"/>
    <n v="1990"/>
    <s v="NA"/>
    <n v="0.42099999999999999"/>
    <n v="0.46433333333333326"/>
    <n v="0.45883333333333332"/>
    <s v="NA"/>
    <s v="NA"/>
    <s v="NA"/>
    <n v="0.71359223300999997"/>
    <n v="0.28640776698999998"/>
    <n v="0"/>
    <s v="NA"/>
    <s v="NA"/>
    <s v="NA"/>
    <s v="NA"/>
    <s v="NA"/>
    <s v="NA"/>
  </r>
  <r>
    <n v="5"/>
    <x v="4"/>
    <x v="1"/>
    <s v="northern_coastal"/>
    <n v="1991"/>
    <n v="2000"/>
    <n v="0.376"/>
    <n v="0.41"/>
    <n v="0.39349999999999996"/>
    <n v="3205.1282051282051"/>
    <n v="3389.8305084745757"/>
    <n v="3297.6092333058532"/>
    <n v="0.71359223300999997"/>
    <n v="0.28640776698999998"/>
    <n v="0"/>
    <s v="NA"/>
    <s v="NA"/>
    <s v="NA"/>
    <s v="NA"/>
    <s v="NA"/>
    <s v="NA"/>
  </r>
  <r>
    <n v="5"/>
    <x v="4"/>
    <x v="1"/>
    <s v="northern_coastal"/>
    <n v="1992"/>
    <n v="1000"/>
    <n v="0.39400000000000002"/>
    <n v="0.42699999999999999"/>
    <n v="0.40249999999999997"/>
    <n v="1650.1650165016501"/>
    <n v="1745.2006980802794"/>
    <n v="1673.6401673640166"/>
    <n v="0.71359223300999997"/>
    <n v="0.28640776698999998"/>
    <n v="0"/>
    <s v="NA"/>
    <s v="NA"/>
    <s v="NA"/>
    <s v="NA"/>
    <s v="NA"/>
    <s v="NA"/>
  </r>
  <r>
    <n v="5"/>
    <x v="4"/>
    <x v="1"/>
    <s v="northern_coastal"/>
    <n v="1993"/>
    <s v="NA"/>
    <n v="0.34200000000000003"/>
    <n v="0.372"/>
    <n v="0.35550000000000004"/>
    <s v="NA"/>
    <s v="NA"/>
    <s v="NA"/>
    <n v="0.71359223300999997"/>
    <n v="0.28640776698999998"/>
    <n v="0"/>
    <s v="NA"/>
    <s v="NA"/>
    <s v="NA"/>
    <s v="NA"/>
    <s v="NA"/>
    <s v="NA"/>
  </r>
  <r>
    <n v="5"/>
    <x v="4"/>
    <x v="1"/>
    <s v="northern_coastal"/>
    <n v="1994"/>
    <s v="NA"/>
    <n v="0.40200000000000002"/>
    <n v="0.4413333333333333"/>
    <n v="0.42083333333333328"/>
    <s v="NA"/>
    <s v="NA"/>
    <s v="NA"/>
    <n v="0.71359223300999997"/>
    <n v="0.28640776698999998"/>
    <n v="0"/>
    <s v="NA"/>
    <s v="NA"/>
    <s v="NA"/>
    <s v="NA"/>
    <s v="NA"/>
    <s v="NA"/>
  </r>
  <r>
    <n v="5"/>
    <x v="4"/>
    <x v="1"/>
    <s v="northern_coastal"/>
    <n v="1995"/>
    <s v="NA"/>
    <n v="0.245"/>
    <n v="0.27800000000000002"/>
    <n v="0.26950000000000002"/>
    <s v="NA"/>
    <s v="NA"/>
    <s v="NA"/>
    <n v="0.71359223300999997"/>
    <n v="0.28640776698999998"/>
    <n v="0"/>
    <s v="NA"/>
    <s v="NA"/>
    <s v="NA"/>
    <s v="NA"/>
    <s v="NA"/>
    <s v="NA"/>
  </r>
  <r>
    <n v="5"/>
    <x v="4"/>
    <x v="1"/>
    <s v="northern_coastal"/>
    <n v="1996"/>
    <s v="NA"/>
    <n v="0.44700000000000001"/>
    <n v="0.47199999999999998"/>
    <n v="0.46100000000000002"/>
    <s v="NA"/>
    <s v="NA"/>
    <s v="NA"/>
    <n v="0.71359223300999997"/>
    <n v="0.28640776698999998"/>
    <n v="0"/>
    <s v="NA"/>
    <s v="NA"/>
    <s v="NA"/>
    <s v="NA"/>
    <s v="NA"/>
    <s v="NA"/>
  </r>
  <r>
    <n v="5"/>
    <x v="4"/>
    <x v="1"/>
    <s v="northern_coastal"/>
    <n v="1997"/>
    <s v="NA"/>
    <n v="0.437"/>
    <n v="0.36633333333333334"/>
    <n v="0.34783333333333333"/>
    <s v="NA"/>
    <s v="NA"/>
    <s v="NA"/>
    <n v="0.71359223300999997"/>
    <n v="0.28640776698999998"/>
    <n v="0"/>
    <s v="NA"/>
    <s v="NA"/>
    <s v="NA"/>
    <s v="NA"/>
    <s v="NA"/>
    <s v="NA"/>
  </r>
  <r>
    <n v="5"/>
    <x v="4"/>
    <x v="1"/>
    <s v="northern_coastal"/>
    <n v="1998"/>
    <n v="10000"/>
    <n v="0.154"/>
    <n v="0.11366666666666667"/>
    <n v="0.11716666666666666"/>
    <n v="11820.330969267139"/>
    <n v="11282.437006393382"/>
    <n v="11327.166320558807"/>
    <n v="0.71359223300999997"/>
    <n v="0.28640776698999998"/>
    <n v="0"/>
    <s v="NA"/>
    <s v="NA"/>
    <s v="NA"/>
    <s v="NA"/>
    <s v="NA"/>
    <s v="NA"/>
  </r>
  <r>
    <n v="5"/>
    <x v="4"/>
    <x v="1"/>
    <s v="northern_coastal"/>
    <n v="1999"/>
    <s v="NA"/>
    <n v="0.156"/>
    <n v="0.12966666666666665"/>
    <n v="0.12016666666666667"/>
    <s v="NA"/>
    <s v="NA"/>
    <s v="NA"/>
    <n v="0.71359223300999997"/>
    <n v="0.28640776698999998"/>
    <n v="0"/>
    <s v="NA"/>
    <s v="NA"/>
    <s v="NA"/>
    <s v="NA"/>
    <s v="NA"/>
    <s v="NA"/>
  </r>
  <r>
    <n v="5"/>
    <x v="4"/>
    <x v="1"/>
    <s v="northern_coastal"/>
    <n v="2000"/>
    <s v="NA"/>
    <n v="0.19400000000000001"/>
    <n v="0.23899999999999999"/>
    <n v="0.21150000000000002"/>
    <s v="NA"/>
    <s v="NA"/>
    <s v="NA"/>
    <n v="0.71359223300999997"/>
    <n v="0.28640776698999998"/>
    <n v="0"/>
    <s v="NA"/>
    <s v="NA"/>
    <s v="NA"/>
    <s v="NA"/>
    <s v="NA"/>
    <s v="NA"/>
  </r>
  <r>
    <n v="5"/>
    <x v="4"/>
    <x v="1"/>
    <s v="northern_coastal"/>
    <n v="2001"/>
    <s v="NA"/>
    <n v="0.19499999999999998"/>
    <n v="0.20133333333333331"/>
    <n v="0.17783333333333332"/>
    <s v="NA"/>
    <s v="NA"/>
    <s v="NA"/>
    <n v="0.71359223300999997"/>
    <n v="0.28640776698999998"/>
    <n v="0"/>
    <s v="NA"/>
    <s v="NA"/>
    <s v="NA"/>
    <s v="NA"/>
    <s v="NA"/>
    <s v="NA"/>
  </r>
  <r>
    <n v="5"/>
    <x v="4"/>
    <x v="1"/>
    <s v="northern_coastal"/>
    <n v="2002"/>
    <s v="NA"/>
    <n v="0.13600000000000001"/>
    <n v="0.14600000000000002"/>
    <n v="0.13250000000000001"/>
    <s v="NA"/>
    <s v="NA"/>
    <s v="NA"/>
    <n v="0.71359223300999997"/>
    <n v="0.28640776698999998"/>
    <n v="0"/>
    <s v="NA"/>
    <s v="NA"/>
    <s v="NA"/>
    <s v="NA"/>
    <s v="NA"/>
    <s v="NA"/>
  </r>
  <r>
    <n v="5"/>
    <x v="4"/>
    <x v="1"/>
    <s v="northern_coastal"/>
    <n v="2003"/>
    <s v="NA"/>
    <n v="0.186"/>
    <n v="0.19833333333333333"/>
    <n v="0.18033333333333335"/>
    <s v="NA"/>
    <s v="NA"/>
    <s v="NA"/>
    <n v="0.71359223300999997"/>
    <n v="0.28640776698999998"/>
    <n v="0"/>
    <s v="NA"/>
    <s v="NA"/>
    <s v="NA"/>
    <s v="NA"/>
    <s v="NA"/>
    <s v="NA"/>
  </r>
  <r>
    <n v="5"/>
    <x v="4"/>
    <x v="1"/>
    <s v="northern_coastal"/>
    <n v="2004"/>
    <s v="NA"/>
    <n v="0.255"/>
    <n v="0.42799999999999999"/>
    <n v="0.41199999999999998"/>
    <s v="NA"/>
    <s v="NA"/>
    <s v="NA"/>
    <n v="0.71359223300999997"/>
    <n v="0.28640776698999998"/>
    <n v="0"/>
    <s v="NA"/>
    <s v="NA"/>
    <s v="NA"/>
    <s v="NA"/>
    <s v="NA"/>
    <s v="NA"/>
  </r>
  <r>
    <n v="5"/>
    <x v="4"/>
    <x v="1"/>
    <s v="northern_coastal"/>
    <n v="2005"/>
    <s v="NA"/>
    <n v="0.21200000000000002"/>
    <n v="0.34633333333333338"/>
    <n v="0.41533333333333339"/>
    <s v="NA"/>
    <s v="NA"/>
    <s v="NA"/>
    <n v="0.71359223300999997"/>
    <n v="0.28640776698999998"/>
    <n v="0"/>
    <s v="NA"/>
    <s v="NA"/>
    <s v="NA"/>
    <s v="NA"/>
    <s v="NA"/>
    <s v="NA"/>
  </r>
  <r>
    <n v="5"/>
    <x v="4"/>
    <x v="1"/>
    <s v="northern_coastal"/>
    <n v="2006"/>
    <s v="NA"/>
    <n v="0.182"/>
    <n v="0.23766666666666669"/>
    <n v="0.23666666666666669"/>
    <s v="NA"/>
    <s v="NA"/>
    <s v="NA"/>
    <n v="0.71359223300999997"/>
    <n v="0.28640776698999998"/>
    <n v="0"/>
    <s v="NA"/>
    <s v="NA"/>
    <s v="NA"/>
    <s v="NA"/>
    <s v="NA"/>
    <s v="NA"/>
  </r>
  <r>
    <n v="5"/>
    <x v="4"/>
    <x v="1"/>
    <s v="northern_coastal"/>
    <n v="2007"/>
    <s v="NA"/>
    <n v="0.23899999999999999"/>
    <n v="0.32533333333333336"/>
    <n v="0.30733333333333335"/>
    <s v="NA"/>
    <s v="NA"/>
    <s v="NA"/>
    <n v="0.71359223300999997"/>
    <n v="0.28640776698999998"/>
    <n v="0"/>
    <s v="NA"/>
    <s v="NA"/>
    <s v="NA"/>
    <s v="NA"/>
    <s v="NA"/>
    <s v="NA"/>
  </r>
  <r>
    <n v="5"/>
    <x v="4"/>
    <x v="1"/>
    <s v="northern_coastal"/>
    <n v="2008"/>
    <s v="NA"/>
    <n v="0.25900000000000001"/>
    <n v="0.3046666666666667"/>
    <n v="0.28266666666666668"/>
    <s v="NA"/>
    <s v="NA"/>
    <s v="NA"/>
    <n v="0.71359223300999997"/>
    <n v="0.28640776698999998"/>
    <n v="0"/>
    <s v="NA"/>
    <s v="NA"/>
    <s v="NA"/>
    <s v="NA"/>
    <s v="NA"/>
    <s v="NA"/>
  </r>
  <r>
    <n v="5"/>
    <x v="4"/>
    <x v="1"/>
    <s v="northern_coastal"/>
    <n v="2009"/>
    <s v="NA"/>
    <n v="0.247"/>
    <n v="0.28799999999999998"/>
    <n v="0.26449999999999996"/>
    <s v="NA"/>
    <s v="NA"/>
    <s v="NA"/>
    <n v="0.71359223300999997"/>
    <n v="0.28640776698999998"/>
    <n v="0"/>
    <n v="14890.341764275796"/>
    <n v="16480.258253240638"/>
    <n v="15970.691790646099"/>
    <s v="NA"/>
    <s v="NA"/>
    <s v="NA"/>
  </r>
  <r>
    <n v="5"/>
    <x v="4"/>
    <x v="1"/>
    <s v="northern_coastal"/>
    <n v="2010"/>
    <s v="NA"/>
    <n v="0.19700000000000001"/>
    <n v="0.29066666666666668"/>
    <n v="0.27216666666666667"/>
    <s v="NA"/>
    <s v="NA"/>
    <s v="NA"/>
    <n v="0.71359223300999997"/>
    <n v="0.28640776698999998"/>
    <n v="0"/>
    <n v="10319.053776383393"/>
    <n v="11346.360769961208"/>
    <n v="11038.279582999825"/>
    <s v="NA"/>
    <s v="NA"/>
    <s v="NA"/>
  </r>
  <r>
    <n v="5"/>
    <x v="4"/>
    <x v="1"/>
    <s v="northern_coastal"/>
    <n v="2011"/>
    <s v="NA"/>
    <n v="0.254"/>
    <n v="0.2583333333333333"/>
    <n v="0.24033333333333334"/>
    <s v="NA"/>
    <s v="NA"/>
    <s v="NA"/>
    <n v="0.71359223300999997"/>
    <n v="0.28640776698999998"/>
    <n v="0"/>
    <s v="NA"/>
    <s v="NA"/>
    <s v="NA"/>
    <s v="NA"/>
    <s v="NA"/>
    <s v="NA"/>
  </r>
  <r>
    <n v="5"/>
    <x v="4"/>
    <x v="1"/>
    <s v="northern_coastal"/>
    <n v="2012"/>
    <n v="13050"/>
    <n v="0.20199999999999999"/>
    <n v="0.27900000000000003"/>
    <n v="0.25650000000000001"/>
    <n v="16353.383458646616"/>
    <n v="18099.861303744801"/>
    <n v="17552.118359112304"/>
    <n v="0.71359223300999997"/>
    <n v="0.28640776698999998"/>
    <n v="0"/>
    <s v="NA"/>
    <s v="NA"/>
    <s v="NA"/>
    <s v="NA"/>
    <s v="NA"/>
    <s v="NA"/>
  </r>
  <r>
    <n v="5"/>
    <x v="4"/>
    <x v="1"/>
    <s v="northern_coastal"/>
    <n v="2013"/>
    <n v="8670"/>
    <n v="0.22900000000000001"/>
    <n v="0.30333333333333334"/>
    <n v="0.27933333333333332"/>
    <n v="11245.136186770427"/>
    <n v="12444.976076555024"/>
    <n v="12030.527289546715"/>
    <n v="0.71359223300999997"/>
    <n v="0.28640776698999998"/>
    <n v="0"/>
    <n v="14401.843879553528"/>
    <n v="15514.537516275614"/>
    <n v="15095.75726113531"/>
    <n v="1.6611123275148243"/>
    <n v="1.789450693918756"/>
    <n v="1.7411484730259872"/>
  </r>
  <r>
    <n v="5"/>
    <x v="4"/>
    <x v="1"/>
    <s v="northern_coastal"/>
    <n v="2014"/>
    <n v="6850"/>
    <n v="0.14499999999999999"/>
    <n v="0.20433333333333331"/>
    <n v="0.20033333333333331"/>
    <n v="8011.6959064327484"/>
    <n v="8609.1328026811898"/>
    <n v="8566.069195498123"/>
    <n v="0.71359223300999997"/>
    <n v="0.28640776698999998"/>
    <n v="0"/>
    <n v="12443.494463131565"/>
    <n v="13788.680754983776"/>
    <n v="13377.331526835944"/>
    <n v="1.8165685347637321"/>
    <n v="2.0129460956180694"/>
    <n v="1.9528951134067072"/>
  </r>
  <r>
    <n v="5"/>
    <x v="4"/>
    <x v="1"/>
    <s v="northern_coastal"/>
    <n v="2015"/>
    <s v="NA"/>
    <n v="0.24"/>
    <n v="0.30400000000000005"/>
    <n v="0.28700000000000003"/>
    <s v="NA"/>
    <s v="NA"/>
    <s v="NA"/>
    <n v="0.71359223300999997"/>
    <n v="0.28640776698999998"/>
    <n v="0"/>
    <n v="2755.0748207217703"/>
    <n v="3167.5919923243518"/>
    <n v="3124.3820313095102"/>
    <s v="NA"/>
    <s v="NA"/>
    <s v="NA"/>
  </r>
  <r>
    <n v="5"/>
    <x v="4"/>
    <x v="1"/>
    <s v="northern_coastal"/>
    <n v="2016"/>
    <n v="10200"/>
    <n v="0.252"/>
    <n v="0.29700000000000004"/>
    <n v="0.27900000000000003"/>
    <n v="13636.363636363636"/>
    <n v="14509.246088193457"/>
    <n v="14147.018030513176"/>
    <n v="0.71359223300999997"/>
    <n v="0.28640776698999998"/>
    <n v="0"/>
    <n v="3789.812020695344"/>
    <n v="4429.0812699559656"/>
    <n v="4388.1814604694391"/>
    <n v="0.37155019810738665"/>
    <n v="0.43422365391725154"/>
    <n v="0.43021386867347444"/>
  </r>
  <r>
    <n v="5"/>
    <x v="4"/>
    <x v="1"/>
    <s v="northern_coastal"/>
    <n v="2017"/>
    <n v="12000"/>
    <n v="0.26421253355763952"/>
    <n v="0.33404541147798106"/>
    <n v="0.31269765999824639"/>
    <n v="16309.057366825977"/>
    <n v="18019.246667602525"/>
    <n v="17459.565174722644"/>
    <n v="0.71359223300999997"/>
    <n v="0.28640776698999998"/>
    <n v="0"/>
    <s v="NA"/>
    <s v="NA"/>
    <s v="NA"/>
    <s v="NA"/>
    <s v="NA"/>
    <s v="NA"/>
  </r>
  <r>
    <n v="5"/>
    <x v="4"/>
    <x v="1"/>
    <s v="northern_coastal"/>
    <n v="2018"/>
    <n v="2100"/>
    <n v="0.25329250311259038"/>
    <n v="0.35347180943220174"/>
    <n v="0.34504815702446495"/>
    <n v="2812.3462115402372"/>
    <n v="3248.1182269186502"/>
    <n v="3206.342607510524"/>
    <n v="0.71359223300999997"/>
    <n v="0.28640776698999998"/>
    <n v="0"/>
    <s v="NA"/>
    <s v="NA"/>
    <s v="NA"/>
    <s v="NA"/>
    <s v="NA"/>
    <s v="NA"/>
  </r>
  <r>
    <n v="5"/>
    <x v="4"/>
    <x v="1"/>
    <s v="northern_coastal"/>
    <n v="2019"/>
    <n v="2000"/>
    <n v="0.23441509169475994"/>
    <n v="0.32590908281944742"/>
    <n v="0.31510957999927913"/>
    <n v="2612.3816944450482"/>
    <n v="2966.9588315552219"/>
    <n v="2920.1751719609319"/>
    <n v="0.71359223300999997"/>
    <n v="0.28640776698999998"/>
    <n v="0"/>
    <s v="NA"/>
    <s v="NA"/>
    <s v="NA"/>
    <s v="NA"/>
    <s v="NA"/>
    <s v="NA"/>
  </r>
  <r>
    <n v="5"/>
    <x v="4"/>
    <x v="1"/>
    <s v="northern_coastal"/>
    <n v="2020"/>
    <n v="6000"/>
    <n v="0.10759564786873591"/>
    <n v="0.25668946937664994"/>
    <n v="0.25426527177111524"/>
    <n v="6723.409613221449"/>
    <n v="8071.9964978409771"/>
    <n v="8045.7564504873762"/>
    <n v="0.71359223300999997"/>
    <n v="0.28640776698999998"/>
    <n v="0"/>
    <s v="NA"/>
    <s v="NA"/>
    <s v="NA"/>
    <s v="NA"/>
    <s v="NA"/>
    <s v="NA"/>
  </r>
  <r>
    <n v="6"/>
    <x v="5"/>
    <x v="1"/>
    <s v="northern_coastal"/>
    <n v="1980"/>
    <n v="100"/>
    <n v="0.44700000000000001"/>
    <n v="0.46733333333333338"/>
    <n v="0.46133333333333337"/>
    <n v="180.83182640144668"/>
    <n v="187.73466833541929"/>
    <n v="185.64356435643566"/>
    <n v="0.71359223300999997"/>
    <n v="0.28640776698999998"/>
    <n v="0"/>
    <n v="342.68660638912024"/>
    <n v="357.03349875263382"/>
    <n v="352.67505765329736"/>
    <n v="3.4268660638912025"/>
    <n v="3.5703349875263384"/>
    <n v="3.5267505765329736"/>
  </r>
  <r>
    <n v="6"/>
    <x v="5"/>
    <x v="1"/>
    <s v="northern_coastal"/>
    <n v="1981"/>
    <n v="75"/>
    <n v="0.40500000000000003"/>
    <n v="0.4393333333333333"/>
    <n v="0.43383333333333329"/>
    <n v="126.05042016806723"/>
    <n v="133.769322235434"/>
    <n v="132.46982631733883"/>
    <n v="0.71359223300999997"/>
    <n v="0.28640776698999998"/>
    <n v="0"/>
    <n v="583.7376481046756"/>
    <n v="611.67409001028727"/>
    <n v="604.91333564563354"/>
    <n v="7.7831686413956751"/>
    <n v="8.1556545334704964"/>
    <n v="8.06551114194178"/>
  </r>
  <r>
    <n v="6"/>
    <x v="5"/>
    <x v="1"/>
    <s v="northern_coastal"/>
    <n v="1982"/>
    <n v="75"/>
    <n v="0.35099999999999998"/>
    <n v="0.40499999999999997"/>
    <n v="0.39999999999999997"/>
    <n v="115.56240369799691"/>
    <n v="126.05042016806723"/>
    <n v="124.99999999999999"/>
    <n v="0.71359223300999997"/>
    <n v="0.28640776698999998"/>
    <n v="0"/>
    <n v="253.1950274964575"/>
    <n v="261.92767524331134"/>
    <n v="258.81129605122135"/>
    <n v="3.3759336999527667"/>
    <n v="3.4923690032441512"/>
    <n v="3.4508172806829513"/>
  </r>
  <r>
    <n v="6"/>
    <x v="5"/>
    <x v="1"/>
    <s v="northern_coastal"/>
    <n v="1983"/>
    <n v="100"/>
    <n v="0.49"/>
    <n v="0.50566666666666671"/>
    <n v="0.4986666666666667"/>
    <n v="196.07843137254901"/>
    <n v="202.29265003371546"/>
    <n v="199.468085106383"/>
    <n v="0.71359223300999997"/>
    <n v="0.28640776698999998"/>
    <n v="0"/>
    <n v="190.01392414557085"/>
    <n v="194.46383015457923"/>
    <n v="192.00746626570893"/>
    <n v="1.9001392414557086"/>
    <n v="1.9446383015457922"/>
    <n v="1.9200746626570893"/>
  </r>
  <r>
    <n v="6"/>
    <x v="5"/>
    <x v="1"/>
    <s v="northern_coastal"/>
    <n v="1984"/>
    <n v="400"/>
    <n v="0.435"/>
    <n v="0.46133333333333326"/>
    <n v="0.45533333333333326"/>
    <n v="707.96460176991161"/>
    <n v="742.57425742574253"/>
    <n v="734.39412484700108"/>
    <n v="0.71359223300999997"/>
    <n v="0.28640776698999998"/>
    <n v="0"/>
    <n v="208.94868441783171"/>
    <n v="221.19343177513446"/>
    <n v="219.39005766014816"/>
    <n v="0.52237171104457925"/>
    <n v="0.55298357943783616"/>
    <n v="0.54847514415037035"/>
  </r>
  <r>
    <n v="6"/>
    <x v="5"/>
    <x v="1"/>
    <s v="northern_coastal"/>
    <n v="1985"/>
    <n v="150"/>
    <n v="0.45300000000000001"/>
    <n v="0.47466666666666668"/>
    <n v="0.46866666666666668"/>
    <n v="274.22303473491775"/>
    <n v="285.53299492385787"/>
    <n v="282.30865746549563"/>
    <n v="0.71359223300999997"/>
    <n v="0.28640776698999998"/>
    <n v="0"/>
    <s v="NA"/>
    <s v="NA"/>
    <s v="NA"/>
    <s v="NA"/>
    <s v="NA"/>
    <s v="NA"/>
  </r>
  <r>
    <n v="6"/>
    <x v="5"/>
    <x v="1"/>
    <s v="northern_coastal"/>
    <n v="1986"/>
    <n v="100"/>
    <n v="0.502"/>
    <n v="0.50766666666666671"/>
    <n v="0.50066666666666659"/>
    <n v="200.80321285140562"/>
    <n v="203.1144211238998"/>
    <n v="200.26702269692922"/>
    <n v="0.71359223300999997"/>
    <n v="0.28640776698999998"/>
    <n v="0"/>
    <s v="NA"/>
    <s v="NA"/>
    <s v="NA"/>
    <s v="NA"/>
    <s v="NA"/>
    <s v="NA"/>
  </r>
  <r>
    <n v="6"/>
    <x v="5"/>
    <x v="1"/>
    <s v="northern_coastal"/>
    <n v="1987"/>
    <n v="100"/>
    <n v="0.38700000000000001"/>
    <n v="0.42166666666666669"/>
    <n v="0.41666666666666669"/>
    <n v="163.1321370309951"/>
    <n v="172.91066282420749"/>
    <n v="171.42857142857144"/>
    <n v="0.71359223300999997"/>
    <n v="0.28640776698999998"/>
    <n v="0"/>
    <s v="NA"/>
    <s v="NA"/>
    <s v="NA"/>
    <s v="NA"/>
    <s v="NA"/>
    <s v="NA"/>
  </r>
  <r>
    <n v="6"/>
    <x v="5"/>
    <x v="1"/>
    <s v="northern_coastal"/>
    <n v="1988"/>
    <n v="200"/>
    <n v="0.38100000000000001"/>
    <n v="0.41433333333333339"/>
    <n v="0.40983333333333338"/>
    <n v="323.10177705977384"/>
    <n v="341.49117814456469"/>
    <n v="338.88731996611131"/>
    <n v="0.71359223300999997"/>
    <n v="0.28640776698999998"/>
    <n v="0"/>
    <s v="NA"/>
    <s v="NA"/>
    <s v="NA"/>
    <s v="NA"/>
    <s v="NA"/>
    <s v="NA"/>
  </r>
  <r>
    <n v="6"/>
    <x v="5"/>
    <x v="1"/>
    <s v="northern_coastal"/>
    <n v="1989"/>
    <s v="NA"/>
    <n v="0.372"/>
    <n v="0.41066666666666668"/>
    <n v="0.40566666666666668"/>
    <s v="NA"/>
    <s v="NA"/>
    <s v="NA"/>
    <n v="0.71359223300999997"/>
    <n v="0.28640776698999998"/>
    <n v="0"/>
    <s v="NA"/>
    <s v="NA"/>
    <s v="NA"/>
    <s v="NA"/>
    <s v="NA"/>
    <s v="NA"/>
  </r>
  <r>
    <n v="6"/>
    <x v="5"/>
    <x v="1"/>
    <s v="northern_coastal"/>
    <n v="1990"/>
    <s v="NA"/>
    <n v="0.42099999999999999"/>
    <n v="0.46433333333333326"/>
    <n v="0.45883333333333332"/>
    <s v="NA"/>
    <s v="NA"/>
    <s v="NA"/>
    <n v="0.71359223300999997"/>
    <n v="0.28640776698999998"/>
    <n v="0"/>
    <s v="NA"/>
    <s v="NA"/>
    <s v="NA"/>
    <s v="NA"/>
    <s v="NA"/>
    <s v="NA"/>
  </r>
  <r>
    <n v="6"/>
    <x v="5"/>
    <x v="1"/>
    <s v="northern_coastal"/>
    <n v="1991"/>
    <s v="NA"/>
    <n v="0.376"/>
    <n v="0.41"/>
    <n v="0.39349999999999996"/>
    <s v="NA"/>
    <s v="NA"/>
    <s v="NA"/>
    <n v="0.71359223300999997"/>
    <n v="0.28640776698999998"/>
    <n v="0"/>
    <s v="NA"/>
    <s v="NA"/>
    <s v="NA"/>
    <s v="NA"/>
    <s v="NA"/>
    <s v="NA"/>
  </r>
  <r>
    <n v="6"/>
    <x v="5"/>
    <x v="1"/>
    <s v="northern_coastal"/>
    <n v="1992"/>
    <s v="NA"/>
    <n v="0.39400000000000002"/>
    <n v="0.42699999999999999"/>
    <n v="0.40249999999999997"/>
    <s v="NA"/>
    <s v="NA"/>
    <s v="NA"/>
    <n v="0.71359223300999997"/>
    <n v="0.28640776698999998"/>
    <n v="0"/>
    <s v="NA"/>
    <s v="NA"/>
    <s v="NA"/>
    <s v="NA"/>
    <s v="NA"/>
    <s v="NA"/>
  </r>
  <r>
    <n v="6"/>
    <x v="5"/>
    <x v="1"/>
    <s v="northern_coastal"/>
    <n v="1993"/>
    <s v="NA"/>
    <n v="0.34200000000000003"/>
    <n v="0.372"/>
    <n v="0.35550000000000004"/>
    <s v="NA"/>
    <s v="NA"/>
    <s v="NA"/>
    <n v="0.71359223300999997"/>
    <n v="0.28640776698999998"/>
    <n v="0"/>
    <s v="NA"/>
    <s v="NA"/>
    <s v="NA"/>
    <s v="NA"/>
    <s v="NA"/>
    <s v="NA"/>
  </r>
  <r>
    <n v="6"/>
    <x v="5"/>
    <x v="1"/>
    <s v="northern_coastal"/>
    <n v="1994"/>
    <s v="NA"/>
    <n v="0.40200000000000002"/>
    <n v="0.4413333333333333"/>
    <n v="0.42083333333333328"/>
    <s v="NA"/>
    <s v="NA"/>
    <s v="NA"/>
    <n v="0.71359223300999997"/>
    <n v="0.28640776698999998"/>
    <n v="0"/>
    <n v="98.921151468065901"/>
    <n v="90.236058559103483"/>
    <n v="88.773324073773011"/>
    <s v="NA"/>
    <s v="NA"/>
    <s v="NA"/>
  </r>
  <r>
    <n v="6"/>
    <x v="5"/>
    <x v="1"/>
    <s v="northern_coastal"/>
    <n v="1995"/>
    <n v="160"/>
    <n v="0.245"/>
    <n v="0.27800000000000002"/>
    <n v="0.26950000000000002"/>
    <n v="211.92052980132451"/>
    <n v="221.606648199446"/>
    <n v="219.02806297056813"/>
    <n v="0.71359223300999997"/>
    <n v="0.28640776698999998"/>
    <n v="0"/>
    <n v="110.62388210498008"/>
    <n v="105.92620988699264"/>
    <n v="106.0303946008182"/>
    <n v="0.69139926315612554"/>
    <n v="0.66203881179370394"/>
    <n v="0.66268996625511378"/>
  </r>
  <r>
    <n v="6"/>
    <x v="5"/>
    <x v="1"/>
    <s v="northern_coastal"/>
    <n v="1996"/>
    <s v="NA"/>
    <n v="0.44700000000000001"/>
    <n v="0.47199999999999998"/>
    <n v="0.46100000000000002"/>
    <s v="NA"/>
    <s v="NA"/>
    <s v="NA"/>
    <n v="0.71359223300999997"/>
    <n v="0.28640776698999998"/>
    <n v="0"/>
    <n v="161.56013502002443"/>
    <n v="166.20107857678141"/>
    <n v="161.68784875984326"/>
    <s v="NA"/>
    <s v="NA"/>
    <s v="NA"/>
  </r>
  <r>
    <n v="6"/>
    <x v="5"/>
    <x v="1"/>
    <s v="northern_coastal"/>
    <n v="1997"/>
    <n v="50"/>
    <n v="0.437"/>
    <n v="0.36633333333333334"/>
    <n v="0.34783333333333333"/>
    <n v="88.80994671403198"/>
    <n v="78.90583903208838"/>
    <n v="76.667518527983646"/>
    <n v="0.71359223300999997"/>
    <n v="0.28640776698999998"/>
    <n v="0"/>
    <n v="568.0231885652081"/>
    <n v="586.1272781179498"/>
    <n v="567.60361049007497"/>
    <n v="11.360463771304161"/>
    <n v="11.722545562358995"/>
    <n v="11.352072209801499"/>
  </r>
  <r>
    <n v="6"/>
    <x v="5"/>
    <x v="1"/>
    <s v="northern_coastal"/>
    <n v="1998"/>
    <n v="105"/>
    <n v="0.154"/>
    <n v="0.11366666666666667"/>
    <n v="0.11716666666666666"/>
    <n v="124.11347517730496"/>
    <n v="118.46558856713051"/>
    <n v="118.93524636586747"/>
    <n v="0.71359223300999997"/>
    <n v="0.28640776698999998"/>
    <n v="0"/>
    <n v="886.07867048154458"/>
    <n v="893.60634708759949"/>
    <n v="869.81114489646222"/>
    <n v="8.4388444807766145"/>
    <n v="8.5105366389295192"/>
    <n v="8.2839156656805919"/>
  </r>
  <r>
    <n v="6"/>
    <x v="5"/>
    <x v="1"/>
    <s v="northern_coastal"/>
    <n v="1999"/>
    <n v="65"/>
    <n v="0.156"/>
    <n v="0.12966666666666665"/>
    <n v="0.12016666666666667"/>
    <n v="77.014218009478682"/>
    <n v="74.684029107621598"/>
    <n v="73.877628338700504"/>
    <n v="0.71359223300999997"/>
    <n v="0.28640776698999998"/>
    <n v="0"/>
    <n v="492.21882959744056"/>
    <n v="498.57732461581054"/>
    <n v="489.76699304476506"/>
    <n v="7.5725973784221621"/>
    <n v="7.6704203787047778"/>
    <n v="7.5348768160733082"/>
  </r>
  <r>
    <n v="6"/>
    <x v="5"/>
    <x v="1"/>
    <s v="northern_coastal"/>
    <n v="2000"/>
    <n v="300"/>
    <n v="0.19400000000000001"/>
    <n v="0.23899999999999999"/>
    <n v="0.21150000000000002"/>
    <n v="372.20843672456573"/>
    <n v="394.21813403416559"/>
    <n v="380.46924540266332"/>
    <n v="0.71359223300999997"/>
    <n v="0.28640776698999998"/>
    <n v="0"/>
    <n v="979.91844359170386"/>
    <n v="1160.5318061622775"/>
    <n v="1131.1026896173776"/>
    <n v="3.2663948119723463"/>
    <n v="3.8684393538742583"/>
    <n v="3.770342298724592"/>
  </r>
  <r>
    <n v="6"/>
    <x v="5"/>
    <x v="1"/>
    <s v="northern_coastal"/>
    <n v="2001"/>
    <n v="850"/>
    <n v="0.19499999999999998"/>
    <n v="0.20133333333333331"/>
    <n v="0.17783333333333332"/>
    <n v="1055.9006211180124"/>
    <n v="1064.2737896494157"/>
    <n v="1033.8536387593756"/>
    <n v="0.71359223300999997"/>
    <n v="0.28640776698999998"/>
    <n v="0"/>
    <n v="2054.6476617563026"/>
    <n v="2616.1729701755407"/>
    <n v="2653.1589376846332"/>
    <n v="2.4172325432427089"/>
    <n v="3.077850553147695"/>
    <n v="3.1213634560995684"/>
  </r>
  <r>
    <n v="6"/>
    <x v="5"/>
    <x v="1"/>
    <s v="northern_coastal"/>
    <n v="2002"/>
    <n v="400"/>
    <n v="0.13600000000000001"/>
    <n v="0.14600000000000002"/>
    <n v="0.13250000000000001"/>
    <n v="462.96296296296299"/>
    <n v="468.38407494145201"/>
    <n v="461.09510086455333"/>
    <n v="0.71359223300999997"/>
    <n v="0.28640776698999998"/>
    <n v="0"/>
    <n v="1872.1007868523261"/>
    <n v="2212.7631750264391"/>
    <n v="2431.3154401244069"/>
    <n v="4.6802519671308156"/>
    <n v="5.531907937566098"/>
    <n v="6.0782886003110175"/>
  </r>
  <r>
    <n v="6"/>
    <x v="5"/>
    <x v="1"/>
    <s v="northern_coastal"/>
    <n v="2003"/>
    <n v="460"/>
    <n v="0.186"/>
    <n v="0.19833333333333333"/>
    <n v="0.18033333333333335"/>
    <n v="565.11056511056506"/>
    <n v="573.80457380457381"/>
    <n v="561.20374135827569"/>
    <n v="0.71359223300999997"/>
    <n v="0.28640776698999998"/>
    <n v="0"/>
    <n v="952.94188491506804"/>
    <n v="1029.3508623172461"/>
    <n v="1024.5454207518467"/>
    <n v="2.0716127932936264"/>
    <n v="2.2377192659070566"/>
    <n v="2.2272726538083623"/>
  </r>
  <r>
    <n v="6"/>
    <x v="5"/>
    <x v="1"/>
    <s v="northern_coastal"/>
    <n v="2004"/>
    <n v="1500"/>
    <n v="0.255"/>
    <n v="0.42799999999999999"/>
    <n v="0.41199999999999998"/>
    <n v="2013.4228187919464"/>
    <n v="2622.3776223776222"/>
    <n v="2551.0204081632651"/>
    <n v="0.71359223300999997"/>
    <n v="0.28640776698999998"/>
    <n v="0"/>
    <n v="545.21637353429628"/>
    <n v="600.29865023075729"/>
    <n v="583.52242389439573"/>
    <n v="0.36347758235619754"/>
    <n v="0.40019910015383819"/>
    <n v="0.38901494926293051"/>
  </r>
  <r>
    <n v="6"/>
    <x v="5"/>
    <x v="1"/>
    <s v="northern_coastal"/>
    <n v="2005"/>
    <n v="1700"/>
    <n v="0.21200000000000002"/>
    <n v="0.34633333333333338"/>
    <n v="0.41533333333333339"/>
    <n v="2157.3604060913704"/>
    <n v="2600.7139214686385"/>
    <n v="2907.6396807297606"/>
    <n v="0.71359223300999997"/>
    <n v="0.28640776698999998"/>
    <n v="0"/>
    <n v="1043.8643210262705"/>
    <n v="1108.7278339357606"/>
    <n v="1074.1053094513004"/>
    <n v="0.61403783589780625"/>
    <n v="0.65219284349162387"/>
    <n v="0.63182665261841198"/>
  </r>
  <r>
    <n v="6"/>
    <x v="5"/>
    <x v="1"/>
    <s v="northern_coastal"/>
    <n v="2006"/>
    <n v="950"/>
    <n v="0.182"/>
    <n v="0.23766666666666669"/>
    <n v="0.23666666666666669"/>
    <n v="1161.3691931540341"/>
    <n v="1246.1740271097508"/>
    <n v="1244.5414847161574"/>
    <n v="0.71359223300999997"/>
    <n v="0.28640776698999998"/>
    <n v="0"/>
    <n v="1290.5678185591021"/>
    <n v="1376.3047885069798"/>
    <n v="1333.4646933853471"/>
    <n v="1.3584924405885286"/>
    <n v="1.448741882638926"/>
    <n v="1.4036470456687864"/>
  </r>
  <r>
    <n v="6"/>
    <x v="5"/>
    <x v="1"/>
    <s v="northern_coastal"/>
    <n v="2007"/>
    <n v="330"/>
    <n v="0.23899999999999999"/>
    <n v="0.32533333333333336"/>
    <n v="0.30733333333333335"/>
    <n v="433.63994743758212"/>
    <n v="489.13043478260875"/>
    <n v="476.41963426371512"/>
    <n v="0.71359223300999997"/>
    <n v="0.28640776698999998"/>
    <n v="0"/>
    <n v="587.52253653806065"/>
    <n v="639.18151780123299"/>
    <n v="623.29089562697254"/>
    <n v="1.7803713228426081"/>
    <n v="1.9369136903067665"/>
    <n v="1.8887602897787046"/>
  </r>
  <r>
    <n v="6"/>
    <x v="5"/>
    <x v="1"/>
    <s v="northern_coastal"/>
    <n v="2008"/>
    <n v="610"/>
    <n v="0.25900000000000001"/>
    <n v="0.3046666666666667"/>
    <n v="0.28266666666666668"/>
    <n v="823.21187584345478"/>
    <n v="877.27708533077657"/>
    <n v="850.37174721189581"/>
    <n v="0.71359223300999997"/>
    <n v="0.28640776698999998"/>
    <n v="0"/>
    <n v="754.02071382674808"/>
    <n v="782.88342660689318"/>
    <n v="762.5722933080126"/>
    <n v="1.2360995308635214"/>
    <n v="1.2834154534539233"/>
    <n v="1.2501185136196928"/>
  </r>
  <r>
    <n v="6"/>
    <x v="5"/>
    <x v="1"/>
    <s v="northern_coastal"/>
    <n v="2009"/>
    <n v="1200"/>
    <n v="0.247"/>
    <n v="0.28799999999999998"/>
    <n v="0.26449999999999996"/>
    <n v="1593.6254980079682"/>
    <n v="1685.3932584269664"/>
    <n v="1631.5431679129842"/>
    <n v="0.71359223300999997"/>
    <n v="0.28640776698999998"/>
    <n v="0"/>
    <n v="952.78961352598094"/>
    <n v="1054.5097802216919"/>
    <n v="1021.423037934107"/>
    <n v="0.79399134460498411"/>
    <n v="0.87875815018474324"/>
    <n v="0.85118586494508919"/>
  </r>
  <r>
    <n v="6"/>
    <x v="5"/>
    <x v="1"/>
    <s v="northern_coastal"/>
    <n v="2010"/>
    <n v="430"/>
    <n v="0.19700000000000001"/>
    <n v="0.29066666666666668"/>
    <n v="0.27216666666666667"/>
    <n v="535.49190535491914"/>
    <n v="606.20300751879699"/>
    <n v="590.79459583237917"/>
    <n v="0.71359223300999997"/>
    <n v="0.28640776698999998"/>
    <n v="0"/>
    <s v="NA"/>
    <s v="NA"/>
    <s v="NA"/>
    <s v="NA"/>
    <s v="NA"/>
    <s v="NA"/>
  </r>
  <r>
    <n v="6"/>
    <x v="5"/>
    <x v="1"/>
    <s v="northern_coastal"/>
    <n v="2011"/>
    <n v="535"/>
    <n v="0.254"/>
    <n v="0.2583333333333333"/>
    <n v="0.24033333333333334"/>
    <n v="717.15817694369969"/>
    <n v="721.3483146067415"/>
    <n v="704.25625274243089"/>
    <n v="0.71359223300999997"/>
    <n v="0.28640776698999998"/>
    <n v="0"/>
    <s v="NA"/>
    <s v="NA"/>
    <s v="NA"/>
    <s v="NA"/>
    <s v="NA"/>
    <s v="NA"/>
  </r>
  <r>
    <n v="6"/>
    <x v="5"/>
    <x v="1"/>
    <s v="northern_coastal"/>
    <n v="2012"/>
    <n v="675"/>
    <n v="0.20199999999999999"/>
    <n v="0.27900000000000003"/>
    <n v="0.25650000000000001"/>
    <n v="845.86466165413526"/>
    <n v="936.19972260748966"/>
    <n v="907.86819098856756"/>
    <n v="0.71359223300999997"/>
    <n v="0.28640776698999998"/>
    <n v="0"/>
    <n v="708.86356121868846"/>
    <n v="769.98072729585272"/>
    <n v="751.44837481913396"/>
    <n v="1.0501682388425013"/>
    <n v="1.1407121885864484"/>
    <n v="1.1132568515839021"/>
  </r>
  <r>
    <n v="6"/>
    <x v="5"/>
    <x v="1"/>
    <s v="northern_coastal"/>
    <n v="2013"/>
    <n v="940"/>
    <n v="0.22900000000000001"/>
    <n v="0.30333333333333334"/>
    <n v="0.27933333333333332"/>
    <n v="1219.195849546044"/>
    <n v="1349.2822966507176"/>
    <n v="1304.3478260869565"/>
    <n v="0.71359223300999997"/>
    <n v="0.28640776698999998"/>
    <n v="0"/>
    <n v="598.79692722420361"/>
    <n v="646.77863851945608"/>
    <n v="629.04051191996894"/>
    <n v="0.63701800768532302"/>
    <n v="0.6880623814036767"/>
    <n v="0.66919203395741378"/>
  </r>
  <r>
    <n v="6"/>
    <x v="5"/>
    <x v="1"/>
    <s v="northern_coastal"/>
    <n v="2014"/>
    <s v="NA"/>
    <n v="0.14499999999999999"/>
    <n v="0.20433333333333331"/>
    <n v="0.20033333333333331"/>
    <s v="NA"/>
    <s v="NA"/>
    <s v="NA"/>
    <n v="0.71359223300999997"/>
    <n v="0.28640776698999998"/>
    <n v="0"/>
    <n v="709.51134605597827"/>
    <n v="789.96339668388828"/>
    <n v="767.96647487590371"/>
    <s v="NA"/>
    <s v="NA"/>
    <s v="NA"/>
  </r>
  <r>
    <n v="6"/>
    <x v="5"/>
    <x v="1"/>
    <s v="northern_coastal"/>
    <n v="2015"/>
    <n v="600"/>
    <n v="0.24"/>
    <n v="0.30400000000000005"/>
    <n v="0.28700000000000003"/>
    <n v="789.47368421052636"/>
    <n v="862.06896551724139"/>
    <n v="841.51472650771393"/>
    <n v="0.71359223300999997"/>
    <n v="0.28640776698999998"/>
    <n v="0"/>
    <n v="428.22535126089667"/>
    <n v="492.13399992259264"/>
    <n v="485.38452170084599"/>
    <n v="0.71370891876816112"/>
    <n v="0.82022333320432106"/>
    <n v="0.80897420283474331"/>
  </r>
  <r>
    <n v="6"/>
    <x v="5"/>
    <x v="1"/>
    <s v="northern_coastal"/>
    <n v="2016"/>
    <n v="380"/>
    <n v="0.252"/>
    <n v="0.29700000000000004"/>
    <n v="0.27900000000000003"/>
    <n v="508.02139037433153"/>
    <n v="540.54054054054052"/>
    <n v="527.0457697642164"/>
    <n v="0.71359223300999997"/>
    <n v="0.28640776698999998"/>
    <n v="0"/>
    <n v="429.23860823473473"/>
    <n v="494.78360427493374"/>
    <n v="488.66985112167976"/>
    <n v="1.1295752848282492"/>
    <n v="1.3020621165129835"/>
    <n v="1.285973292425473"/>
  </r>
  <r>
    <n v="6"/>
    <x v="5"/>
    <x v="1"/>
    <s v="northern_coastal"/>
    <n v="2017"/>
    <n v="607"/>
    <n v="0.26421253355763952"/>
    <n v="0.33404541147798106"/>
    <n v="0.31269765999824639"/>
    <n v="824.96648513861396"/>
    <n v="911.47356060289439"/>
    <n v="883.16300508805375"/>
    <n v="0.71359223300999997"/>
    <n v="0.28640776698999998"/>
    <n v="0"/>
    <s v="NA"/>
    <s v="NA"/>
    <s v="NA"/>
    <s v="NA"/>
    <s v="NA"/>
    <s v="NA"/>
  </r>
  <r>
    <n v="6"/>
    <x v="5"/>
    <x v="1"/>
    <s v="northern_coastal"/>
    <n v="2018"/>
    <n v="315"/>
    <n v="0.25329250311259038"/>
    <n v="0.35347180943220174"/>
    <n v="0.34504815702446495"/>
    <n v="421.85193173103556"/>
    <n v="487.21773403779758"/>
    <n v="480.95139112657859"/>
    <n v="0.71359223300999997"/>
    <n v="0.28640776698999998"/>
    <n v="0"/>
    <s v="NA"/>
    <s v="NA"/>
    <s v="NA"/>
    <s v="NA"/>
    <s v="NA"/>
    <s v="NA"/>
  </r>
  <r>
    <n v="6"/>
    <x v="5"/>
    <x v="1"/>
    <s v="northern_coastal"/>
    <n v="2019"/>
    <n v="340"/>
    <n v="0.23441509169475994"/>
    <n v="0.32590908281944742"/>
    <n v="0.31510957999927913"/>
    <n v="444.10488805565819"/>
    <n v="504.38300136438767"/>
    <n v="496.42977923335843"/>
    <n v="0.71359223300999997"/>
    <n v="0.28640776698999998"/>
    <n v="0"/>
    <s v="NA"/>
    <s v="NA"/>
    <s v="NA"/>
    <s v="NA"/>
    <s v="NA"/>
    <s v="NA"/>
  </r>
  <r>
    <n v="6"/>
    <x v="5"/>
    <x v="1"/>
    <s v="northern_coastal"/>
    <n v="2020"/>
    <n v="350"/>
    <n v="0.10759564786873591"/>
    <n v="0.25668946937664994"/>
    <n v="0.25426527177111524"/>
    <n v="392.1988941045845"/>
    <n v="470.86646237405699"/>
    <n v="469.33579294509696"/>
    <n v="0.71359223300999997"/>
    <n v="0.28640776698999998"/>
    <n v="0"/>
    <s v="NA"/>
    <s v="NA"/>
    <s v="NA"/>
    <s v="NA"/>
    <s v="NA"/>
    <s v="NA"/>
  </r>
  <r>
    <n v="7"/>
    <x v="6"/>
    <x v="1"/>
    <s v="northern_coastal"/>
    <n v="1980"/>
    <n v="100"/>
    <n v="0.44700000000000001"/>
    <n v="0.46733333333333338"/>
    <n v="0.46133333333333337"/>
    <n v="180.83182640144668"/>
    <n v="187.73466833541929"/>
    <n v="185.64356435643566"/>
    <n v="0.71359223300999997"/>
    <n v="0.28640776698999998"/>
    <n v="0"/>
    <n v="291.99496621389903"/>
    <n v="303.86374002924265"/>
    <n v="300.09101230629619"/>
    <n v="2.9199496621389902"/>
    <n v="3.0386374002924263"/>
    <n v="3.0009101230629618"/>
  </r>
  <r>
    <n v="7"/>
    <x v="6"/>
    <x v="1"/>
    <s v="northern_coastal"/>
    <n v="1981"/>
    <n v="50"/>
    <n v="0.40500000000000003"/>
    <n v="0.4393333333333333"/>
    <n v="0.43383333333333329"/>
    <n v="84.033613445378151"/>
    <n v="89.179548156956002"/>
    <n v="88.313217544892552"/>
    <n v="0.71359223300999997"/>
    <n v="0.28640776698999998"/>
    <n v="0"/>
    <n v="483.61800684930188"/>
    <n v="506.45990686994571"/>
    <n v="500.85064717643036"/>
    <n v="9.6723601369860379"/>
    <n v="10.129198137398914"/>
    <n v="10.017012943528607"/>
  </r>
  <r>
    <n v="7"/>
    <x v="6"/>
    <x v="1"/>
    <s v="northern_coastal"/>
    <n v="1982"/>
    <n v="300"/>
    <n v="0.35099999999999998"/>
    <n v="0.40499999999999997"/>
    <n v="0.39999999999999997"/>
    <n v="462.24961479198765"/>
    <n v="504.20168067226894"/>
    <n v="499.99999999999994"/>
    <n v="0.71359223300999997"/>
    <n v="0.28640776698999998"/>
    <n v="0"/>
    <n v="375.93443652673585"/>
    <n v="388.01926552279025"/>
    <n v="383.32041524987062"/>
    <n v="1.2531147884224529"/>
    <n v="1.2933975517426342"/>
    <n v="1.2777347174995688"/>
  </r>
  <r>
    <n v="7"/>
    <x v="6"/>
    <x v="1"/>
    <s v="northern_coastal"/>
    <n v="1983"/>
    <n v="100"/>
    <n v="0.49"/>
    <n v="0.50566666666666671"/>
    <n v="0.4986666666666667"/>
    <n v="196.07843137254901"/>
    <n v="202.29265003371546"/>
    <n v="199.468085106383"/>
    <n v="0.71359223300999997"/>
    <n v="0.28640776698999998"/>
    <n v="0"/>
    <n v="473.47247047384974"/>
    <n v="487.97357396564263"/>
    <n v="482.21188121370358"/>
    <n v="4.7347247047384977"/>
    <n v="4.879735739656426"/>
    <n v="4.8221188121370355"/>
  </r>
  <r>
    <n v="7"/>
    <x v="6"/>
    <x v="1"/>
    <s v="northern_coastal"/>
    <n v="1984"/>
    <n v="300"/>
    <n v="0.435"/>
    <n v="0.46133333333333326"/>
    <n v="0.45533333333333326"/>
    <n v="530.97345132743362"/>
    <n v="556.93069306930681"/>
    <n v="550.79559363525084"/>
    <n v="0.71359223300999997"/>
    <n v="0.28640776698999998"/>
    <n v="0"/>
    <n v="650.71702071494565"/>
    <n v="689.16227554219972"/>
    <n v="683.44030949515354"/>
    <n v="2.1690567357164854"/>
    <n v="2.2972075851406659"/>
    <n v="2.278134364983845"/>
  </r>
  <r>
    <n v="7"/>
    <x v="6"/>
    <x v="1"/>
    <s v="northern_coastal"/>
    <n v="1985"/>
    <n v="200"/>
    <n v="0.45300000000000001"/>
    <n v="0.47466666666666668"/>
    <n v="0.46866666666666668"/>
    <n v="365.63071297989035"/>
    <n v="380.71065989847716"/>
    <n v="376.4115432873275"/>
    <n v="0.71359223300999997"/>
    <n v="0.28640776698999998"/>
    <n v="0"/>
    <n v="643.55116645615999"/>
    <n v="681.76531671495411"/>
    <n v="676.41373190400157"/>
    <n v="3.2177558322807998"/>
    <n v="3.4088265835747706"/>
    <n v="3.3820686595200078"/>
  </r>
  <r>
    <n v="7"/>
    <x v="6"/>
    <x v="1"/>
    <s v="northern_coastal"/>
    <n v="1986"/>
    <n v="200"/>
    <n v="0.502"/>
    <n v="0.50766666666666671"/>
    <n v="0.50066666666666659"/>
    <n v="401.60642570281124"/>
    <n v="406.22884224779961"/>
    <n v="400.53404539385843"/>
    <n v="0.71359223300999997"/>
    <n v="0.28640776698999998"/>
    <n v="0"/>
    <s v="NA"/>
    <s v="NA"/>
    <s v="NA"/>
    <s v="NA"/>
    <s v="NA"/>
    <s v="NA"/>
  </r>
  <r>
    <n v="7"/>
    <x v="6"/>
    <x v="1"/>
    <s v="northern_coastal"/>
    <n v="1987"/>
    <n v="400"/>
    <n v="0.38700000000000001"/>
    <n v="0.42166666666666669"/>
    <n v="0.41666666666666669"/>
    <n v="652.52854812398039"/>
    <n v="691.64265129682997"/>
    <n v="685.71428571428578"/>
    <n v="0.71359223300999997"/>
    <n v="0.28640776698999998"/>
    <n v="0"/>
    <s v="NA"/>
    <s v="NA"/>
    <s v="NA"/>
    <s v="NA"/>
    <s v="NA"/>
    <s v="NA"/>
  </r>
  <r>
    <n v="7"/>
    <x v="6"/>
    <x v="1"/>
    <s v="northern_coastal"/>
    <n v="1988"/>
    <n v="400"/>
    <n v="0.38100000000000001"/>
    <n v="0.41433333333333339"/>
    <n v="0.40983333333333338"/>
    <n v="646.20355411954768"/>
    <n v="682.98235628912937"/>
    <n v="677.77463993222261"/>
    <n v="0.71359223300999997"/>
    <n v="0.28640776698999998"/>
    <n v="0"/>
    <n v="190.20916981542348"/>
    <n v="201.16869861789343"/>
    <n v="195.00612533226965"/>
    <n v="0.47552292453855871"/>
    <n v="0.50292174654473354"/>
    <n v="0.4875153133306741"/>
  </r>
  <r>
    <n v="7"/>
    <x v="6"/>
    <x v="1"/>
    <s v="northern_coastal"/>
    <n v="1989"/>
    <n v="400"/>
    <n v="0.372"/>
    <n v="0.41066666666666668"/>
    <n v="0.40566666666666668"/>
    <n v="636.9426751592357"/>
    <n v="678.73303167420818"/>
    <n v="673.02299495232751"/>
    <n v="0.71359223300999997"/>
    <n v="0.28640776698999998"/>
    <n v="0"/>
    <n v="248.33554267567487"/>
    <n v="261.35516328911694"/>
    <n v="252.74592324613997"/>
    <n v="0.62083885668918715"/>
    <n v="0.65338790822279236"/>
    <n v="0.63186480811534995"/>
  </r>
  <r>
    <n v="7"/>
    <x v="6"/>
    <x v="1"/>
    <s v="northern_coastal"/>
    <n v="1990"/>
    <s v="NA"/>
    <n v="0.42099999999999999"/>
    <n v="0.46433333333333326"/>
    <n v="0.45883333333333332"/>
    <s v="NA"/>
    <s v="NA"/>
    <s v="NA"/>
    <n v="0.71359223300999997"/>
    <n v="0.28640776698999998"/>
    <n v="0"/>
    <s v="NA"/>
    <s v="NA"/>
    <s v="NA"/>
    <s v="NA"/>
    <s v="NA"/>
    <s v="NA"/>
  </r>
  <r>
    <n v="7"/>
    <x v="6"/>
    <x v="1"/>
    <s v="northern_coastal"/>
    <n v="1991"/>
    <n v="125"/>
    <n v="0.376"/>
    <n v="0.41"/>
    <n v="0.39349999999999996"/>
    <n v="200.32051282051282"/>
    <n v="211.86440677966098"/>
    <n v="206.10057708161582"/>
    <n v="0.71359223300999997"/>
    <n v="0.28640776698999998"/>
    <n v="0"/>
    <s v="NA"/>
    <s v="NA"/>
    <s v="NA"/>
    <s v="NA"/>
    <s v="NA"/>
    <s v="NA"/>
  </r>
  <r>
    <n v="7"/>
    <x v="6"/>
    <x v="1"/>
    <s v="northern_coastal"/>
    <n v="1992"/>
    <n v="100"/>
    <n v="0.39400000000000002"/>
    <n v="0.42699999999999999"/>
    <n v="0.40249999999999997"/>
    <n v="165.01650165016503"/>
    <n v="174.52006980802793"/>
    <n v="167.36401673640165"/>
    <n v="0.71359223300999997"/>
    <n v="0.28640776698999998"/>
    <n v="0"/>
    <n v="275.9085802278268"/>
    <n v="288.5533793140288"/>
    <n v="285.00547347013219"/>
    <n v="2.7590858022782681"/>
    <n v="2.8855337931402882"/>
    <n v="2.8500547347013221"/>
  </r>
  <r>
    <n v="7"/>
    <x v="6"/>
    <x v="1"/>
    <s v="northern_coastal"/>
    <n v="1993"/>
    <n v="300"/>
    <n v="0.34200000000000003"/>
    <n v="0.372"/>
    <n v="0.35550000000000004"/>
    <n v="455.92705167173256"/>
    <n v="477.70700636942672"/>
    <n v="465.47711404189295"/>
    <n v="0.71359223300999997"/>
    <n v="0.28640776698999998"/>
    <n v="0"/>
    <n v="57.211963595904692"/>
    <n v="59.031851587396339"/>
    <n v="57.787549997997949"/>
    <n v="0.19070654531968231"/>
    <n v="0.19677283862465447"/>
    <n v="0.19262516665999316"/>
  </r>
  <r>
    <n v="7"/>
    <x v="6"/>
    <x v="1"/>
    <s v="northern_coastal"/>
    <n v="1994"/>
    <s v="NA"/>
    <n v="0.40200000000000002"/>
    <n v="0.4413333333333333"/>
    <n v="0.42083333333333328"/>
    <s v="NA"/>
    <s v="NA"/>
    <s v="NA"/>
    <n v="0.71359223300999997"/>
    <n v="0.28640776698999998"/>
    <n v="0"/>
    <n v="64.723818371474493"/>
    <n v="60.858114490032847"/>
    <n v="60.698882246991992"/>
    <s v="NA"/>
    <s v="NA"/>
    <s v="NA"/>
  </r>
  <r>
    <n v="7"/>
    <x v="6"/>
    <x v="1"/>
    <s v="northern_coastal"/>
    <n v="1995"/>
    <n v="270"/>
    <n v="0.245"/>
    <n v="0.27800000000000002"/>
    <n v="0.26950000000000002"/>
    <n v="357.61589403973511"/>
    <n v="373.96121883656514"/>
    <n v="369.60985626283372"/>
    <n v="0.71359223300999997"/>
    <n v="0.28640776698999998"/>
    <n v="0"/>
    <n v="133.31035947886457"/>
    <n v="127.34745618288984"/>
    <n v="127.75516910637278"/>
    <n v="0.49374207214394283"/>
    <n v="0.47165724512181423"/>
    <n v="0.47316729298656585"/>
  </r>
  <r>
    <n v="7"/>
    <x v="6"/>
    <x v="1"/>
    <s v="northern_coastal"/>
    <n v="1996"/>
    <n v="40"/>
    <n v="0.44700000000000001"/>
    <n v="0.47199999999999998"/>
    <n v="0.46100000000000002"/>
    <n v="72.332730560578668"/>
    <n v="75.757575757575751"/>
    <n v="74.211502782931362"/>
    <n v="0.71359223300999997"/>
    <n v="0.28640776698999998"/>
    <n v="0"/>
    <s v="NA"/>
    <s v="NA"/>
    <s v="NA"/>
    <s v="NA"/>
    <s v="NA"/>
    <s v="NA"/>
  </r>
  <r>
    <n v="7"/>
    <x v="6"/>
    <x v="1"/>
    <s v="northern_coastal"/>
    <n v="1997"/>
    <n v="11"/>
    <n v="0.437"/>
    <n v="0.36633333333333334"/>
    <n v="0.34783333333333333"/>
    <n v="19.538188277087034"/>
    <n v="17.359284587059445"/>
    <n v="16.8668540761564"/>
    <n v="0.71359223300999997"/>
    <n v="0.28640776698999998"/>
    <n v="0"/>
    <s v="NA"/>
    <s v="NA"/>
    <s v="NA"/>
    <s v="NA"/>
    <s v="NA"/>
    <s v="NA"/>
  </r>
  <r>
    <n v="7"/>
    <x v="6"/>
    <x v="1"/>
    <s v="northern_coastal"/>
    <n v="1998"/>
    <n v="150"/>
    <n v="0.154"/>
    <n v="0.11366666666666667"/>
    <n v="0.11716666666666666"/>
    <n v="177.3049645390071"/>
    <n v="169.23655509590071"/>
    <n v="169.9074948083821"/>
    <n v="0.71359223300999997"/>
    <n v="0.28640776698999998"/>
    <n v="0"/>
    <n v="2125.994715695123"/>
    <n v="2144.8583105340381"/>
    <n v="2090.5388352323116"/>
    <n v="14.173298104634153"/>
    <n v="14.299055403560255"/>
    <n v="13.936925568215411"/>
  </r>
  <r>
    <n v="7"/>
    <x v="6"/>
    <x v="1"/>
    <s v="northern_coastal"/>
    <n v="1999"/>
    <n v="20"/>
    <n v="0.156"/>
    <n v="0.12966666666666665"/>
    <n v="0.12016666666666667"/>
    <n v="23.696682464454977"/>
    <n v="22.979701263883566"/>
    <n v="22.731577950369388"/>
    <n v="0.71359223300999997"/>
    <n v="0.28640776698999998"/>
    <n v="0"/>
    <n v="1462.2080156064699"/>
    <n v="1479.8471140986683"/>
    <n v="1455.9034527008985"/>
    <s v="NA"/>
    <s v="NA"/>
    <s v="NA"/>
  </r>
  <r>
    <n v="7"/>
    <x v="6"/>
    <x v="1"/>
    <s v="northern_coastal"/>
    <n v="2000"/>
    <s v="NA"/>
    <n v="0.19400000000000001"/>
    <n v="0.23899999999999999"/>
    <n v="0.21150000000000002"/>
    <s v="NA"/>
    <s v="NA"/>
    <s v="NA"/>
    <n v="0.71359223300999997"/>
    <n v="0.28640776698999998"/>
    <n v="0"/>
    <n v="1081.0954897741108"/>
    <n v="1307.408807407985"/>
    <n v="1273.70260556517"/>
    <s v="NA"/>
    <s v="NA"/>
    <s v="NA"/>
  </r>
  <r>
    <n v="7"/>
    <x v="6"/>
    <x v="1"/>
    <s v="northern_coastal"/>
    <n v="2001"/>
    <n v="1800"/>
    <n v="0.19499999999999998"/>
    <n v="0.20133333333333331"/>
    <n v="0.17783333333333332"/>
    <n v="2236.0248447204967"/>
    <n v="2253.7562604340569"/>
    <n v="2189.3371173727955"/>
    <n v="0.71359223300999997"/>
    <n v="0.28640776698999998"/>
    <n v="0"/>
    <n v="2292.3997778632283"/>
    <n v="2939.9262431873017"/>
    <n v="2942.6498101429906"/>
    <n v="1.2735554321462379"/>
    <n v="1.6332923573262788"/>
    <n v="1.6348054500794393"/>
  </r>
  <r>
    <n v="7"/>
    <x v="6"/>
    <x v="1"/>
    <s v="northern_coastal"/>
    <n v="2002"/>
    <n v="1600"/>
    <n v="0.13600000000000001"/>
    <n v="0.14600000000000002"/>
    <n v="0.13250000000000001"/>
    <n v="1851.851851851852"/>
    <n v="1873.5362997658081"/>
    <n v="1844.3804034582133"/>
    <n v="0.71359223300999997"/>
    <n v="0.28640776698999998"/>
    <n v="0"/>
    <n v="1429.340925716866"/>
    <n v="1689.6820235501004"/>
    <n v="1856.8134109785999"/>
    <n v="0.89333807857304126"/>
    <n v="1.0560512647188127"/>
    <n v="1.1605083818616249"/>
  </r>
  <r>
    <n v="7"/>
    <x v="6"/>
    <x v="1"/>
    <s v="northern_coastal"/>
    <n v="2003"/>
    <n v="400"/>
    <n v="0.186"/>
    <n v="0.19833333333333333"/>
    <n v="0.18033333333333335"/>
    <n v="491.40049140049138"/>
    <n v="498.96049896049897"/>
    <n v="488.00325335502237"/>
    <n v="0.71359223300999997"/>
    <n v="0.28640776698999998"/>
    <n v="0"/>
    <n v="846.38787157802074"/>
    <n v="920.18567046061708"/>
    <n v="912.90434083181231"/>
    <n v="2.1159696789450519"/>
    <n v="2.3004641761515425"/>
    <n v="2.2822608520795309"/>
  </r>
  <r>
    <n v="7"/>
    <x v="6"/>
    <x v="1"/>
    <s v="northern_coastal"/>
    <n v="2004"/>
    <n v="1900"/>
    <n v="0.255"/>
    <n v="0.42799999999999999"/>
    <n v="0.41199999999999998"/>
    <n v="2550.3355704697988"/>
    <n v="3321.6783216783215"/>
    <n v="3231.2925170068024"/>
    <n v="0.71359223300999997"/>
    <n v="0.28640776698999998"/>
    <n v="0"/>
    <n v="864.67555079159547"/>
    <n v="955.34063917267463"/>
    <n v="928.91377557244277"/>
    <n v="0.45509239515347127"/>
    <n v="0.50281086272246034"/>
    <n v="0.48890198714339095"/>
  </r>
  <r>
    <n v="7"/>
    <x v="6"/>
    <x v="1"/>
    <s v="northern_coastal"/>
    <n v="2005"/>
    <n v="1300"/>
    <n v="0.21200000000000002"/>
    <n v="0.34633333333333338"/>
    <n v="0.41533333333333339"/>
    <n v="1649.746192893401"/>
    <n v="1988.7812340642531"/>
    <n v="2223.4891676168759"/>
    <n v="0.71359223300999997"/>
    <n v="0.28640776698999998"/>
    <n v="0"/>
    <n v="1609.4577705054662"/>
    <n v="1708.6048914872538"/>
    <n v="1655.1050884582921"/>
    <n v="1.2380444388503586"/>
    <n v="1.3143114549901953"/>
    <n v="1.2731577603525324"/>
  </r>
  <r>
    <n v="7"/>
    <x v="6"/>
    <x v="1"/>
    <s v="northern_coastal"/>
    <n v="2006"/>
    <n v="720"/>
    <n v="0.182"/>
    <n v="0.23766666666666669"/>
    <n v="0.23666666666666669"/>
    <n v="880.19559902200479"/>
    <n v="944.46873633581117"/>
    <n v="943.23144104803498"/>
    <n v="0.71359223300999997"/>
    <n v="0.28640776698999998"/>
    <n v="0"/>
    <n v="2182.5970369215875"/>
    <n v="2320.4976415081819"/>
    <n v="2247.5687265596994"/>
    <n v="3.0313847735022046"/>
    <n v="3.2229133909835861"/>
    <n v="3.121623231332916"/>
  </r>
  <r>
    <n v="7"/>
    <x v="6"/>
    <x v="1"/>
    <s v="northern_coastal"/>
    <n v="2007"/>
    <n v="580"/>
    <n v="0.23899999999999999"/>
    <n v="0.32533333333333336"/>
    <n v="0.30733333333333335"/>
    <n v="762.15505913272011"/>
    <n v="859.68379446640324"/>
    <n v="837.34359961501445"/>
    <n v="0.71359223300999997"/>
    <n v="0.28640776698999998"/>
    <n v="0"/>
    <n v="516.28149301003145"/>
    <n v="570.88885763013627"/>
    <n v="556.56439338923792"/>
    <n v="0.89014050518970944"/>
    <n v="0.9842911338450625"/>
    <n v="0.95959378170558263"/>
  </r>
  <r>
    <n v="7"/>
    <x v="6"/>
    <x v="1"/>
    <s v="northern_coastal"/>
    <n v="2008"/>
    <n v="830"/>
    <n v="0.25900000000000001"/>
    <n v="0.3046666666666667"/>
    <n v="0.28266666666666668"/>
    <n v="1120.1079622132254"/>
    <n v="1193.6720997123682"/>
    <n v="1157.0631970260222"/>
    <n v="0.71359223300999997"/>
    <n v="0.28640776698999998"/>
    <n v="0"/>
    <n v="502.920296263578"/>
    <n v="529.59124774718475"/>
    <n v="515.33395045465136"/>
    <n v="0.60592806778744335"/>
    <n v="0.63806174427371654"/>
    <n v="0.62088427765620646"/>
  </r>
  <r>
    <n v="7"/>
    <x v="6"/>
    <x v="1"/>
    <s v="northern_coastal"/>
    <n v="2009"/>
    <n v="2130"/>
    <n v="0.247"/>
    <n v="0.28799999999999998"/>
    <n v="0.26449999999999996"/>
    <n v="2828.6852589641435"/>
    <n v="2991.5730337078653"/>
    <n v="2895.9891230455469"/>
    <n v="0.71359223300999997"/>
    <n v="0.28640776698999998"/>
    <n v="0"/>
    <n v="660.01307621001104"/>
    <n v="730.49266195867881"/>
    <n v="708.13631923293894"/>
    <n v="0.30986529399531032"/>
    <n v="0.34295430138905109"/>
    <n v="0.33245836583706051"/>
  </r>
  <r>
    <n v="7"/>
    <x v="6"/>
    <x v="1"/>
    <s v="northern_coastal"/>
    <n v="2010"/>
    <n v="460"/>
    <n v="0.19700000000000001"/>
    <n v="0.29066666666666668"/>
    <n v="0.27216666666666667"/>
    <n v="572.85180572851812"/>
    <n v="648.4962406015037"/>
    <n v="632.01282344859169"/>
    <n v="0.71359223300999997"/>
    <n v="0.28640776698999998"/>
    <n v="0"/>
    <n v="302.35117720126738"/>
    <n v="330.84483551784223"/>
    <n v="323.39232698302692"/>
    <n v="0.65728516782884217"/>
    <n v="0.71922790329965702"/>
    <n v="0.70302679778918897"/>
  </r>
  <r>
    <n v="7"/>
    <x v="6"/>
    <x v="1"/>
    <s v="northern_coastal"/>
    <n v="2011"/>
    <n v="280"/>
    <n v="0.254"/>
    <n v="0.2583333333333333"/>
    <n v="0.24033333333333334"/>
    <n v="375.33512064343165"/>
    <n v="377.52808988764042"/>
    <n v="368.58271171566474"/>
    <n v="0.71359223300999997"/>
    <n v="0.28640776698999998"/>
    <n v="0"/>
    <n v="491.84551183776307"/>
    <n v="531.99474523185143"/>
    <n v="525.22451719171897"/>
    <n v="1.7565911137062966"/>
    <n v="1.899981232970898"/>
    <n v="1.875801847113282"/>
  </r>
  <r>
    <n v="7"/>
    <x v="6"/>
    <x v="1"/>
    <s v="northern_coastal"/>
    <n v="2012"/>
    <n v="655"/>
    <n v="0.20199999999999999"/>
    <n v="0.27900000000000003"/>
    <n v="0.25650000000000001"/>
    <n v="820.80200501253125"/>
    <n v="908.46047156726775"/>
    <n v="880.96839273705439"/>
    <n v="0.71359223300999997"/>
    <n v="0.28640776698999998"/>
    <n v="0"/>
    <n v="715.88859681000622"/>
    <n v="775.61889810800324"/>
    <n v="756.86523233571336"/>
    <n v="1.092959689786269"/>
    <n v="1.1841509894778675"/>
    <n v="1.1555194386804784"/>
  </r>
  <r>
    <n v="7"/>
    <x v="6"/>
    <x v="1"/>
    <s v="northern_coastal"/>
    <n v="2013"/>
    <n v="200"/>
    <n v="0.22900000000000001"/>
    <n v="0.30333333333333334"/>
    <n v="0.27933333333333332"/>
    <n v="259.40337224383916"/>
    <n v="287.08133971291869"/>
    <n v="277.52081406105458"/>
    <n v="0.71359223300999997"/>
    <n v="0.28640776698999998"/>
    <n v="0"/>
    <n v="602.16818633790172"/>
    <n v="643.09894954651065"/>
    <n v="626.65059004564068"/>
    <n v="3.0108409316895086"/>
    <n v="3.2154947477325533"/>
    <n v="3.1332529502282034"/>
  </r>
  <r>
    <n v="7"/>
    <x v="6"/>
    <x v="1"/>
    <s v="northern_coastal"/>
    <n v="2014"/>
    <n v="350"/>
    <n v="0.14499999999999999"/>
    <n v="0.20433333333333331"/>
    <n v="0.20033333333333331"/>
    <n v="409.35672514619881"/>
    <n v="439.88269794721401"/>
    <n v="437.68236765318881"/>
    <n v="0.71359223300999997"/>
    <n v="0.28640776698999998"/>
    <n v="0"/>
    <n v="195.33811964113985"/>
    <n v="218.319082013593"/>
    <n v="212.5860955098687"/>
    <n v="0.55810891326039958"/>
    <n v="0.62376880575312288"/>
    <n v="0.6073888443139106"/>
  </r>
  <r>
    <n v="7"/>
    <x v="6"/>
    <x v="1"/>
    <s v="northern_coastal"/>
    <n v="2015"/>
    <n v="530"/>
    <n v="0.24"/>
    <n v="0.30400000000000005"/>
    <n v="0.28700000000000003"/>
    <n v="697.36842105263156"/>
    <n v="761.49425287356325"/>
    <n v="743.33800841514733"/>
    <n v="0.71359223300999997"/>
    <n v="0.28640776698999998"/>
    <n v="0"/>
    <n v="195.31432001153499"/>
    <n v="224.21203939719362"/>
    <n v="221.09368721933032"/>
    <n v="0.36851758492742448"/>
    <n v="0.42304158376828987"/>
    <n v="0.41715790041383077"/>
  </r>
  <r>
    <n v="7"/>
    <x v="6"/>
    <x v="1"/>
    <s v="northern_coastal"/>
    <n v="2016"/>
    <n v="570"/>
    <n v="0.252"/>
    <n v="0.29700000000000004"/>
    <n v="0.27900000000000003"/>
    <n v="762.0320855614973"/>
    <n v="810.81081081081084"/>
    <n v="790.5686546463246"/>
    <n v="0.71359223300999997"/>
    <n v="0.28640776698999998"/>
    <n v="0"/>
    <s v="NA"/>
    <s v="NA"/>
    <s v="NA"/>
    <s v="NA"/>
    <s v="NA"/>
    <s v="NA"/>
  </r>
  <r>
    <n v="7"/>
    <x v="6"/>
    <x v="1"/>
    <s v="northern_coastal"/>
    <n v="2017"/>
    <n v="150"/>
    <n v="0.26421253355763952"/>
    <n v="0.33404541147798106"/>
    <n v="0.31269765999824639"/>
    <n v="203.86321708532469"/>
    <n v="225.24058334503155"/>
    <n v="218.24456468403307"/>
    <n v="0.71359223300999997"/>
    <n v="0.28640776698999998"/>
    <n v="0"/>
    <s v="NA"/>
    <s v="NA"/>
    <s v="NA"/>
    <s v="NA"/>
    <s v="NA"/>
    <s v="NA"/>
  </r>
  <r>
    <n v="7"/>
    <x v="6"/>
    <x v="1"/>
    <s v="northern_coastal"/>
    <n v="2018"/>
    <n v="130"/>
    <n v="0.25329250311259038"/>
    <n v="0.35347180943220174"/>
    <n v="0.34504815702446495"/>
    <n v="174.09762261915753"/>
    <n v="201.07398547591646"/>
    <n v="198.48787570303242"/>
    <n v="0.71359223300999997"/>
    <n v="0.28640776698999998"/>
    <n v="0"/>
    <s v="NA"/>
    <s v="NA"/>
    <s v="NA"/>
    <s v="NA"/>
    <s v="NA"/>
    <s v="NA"/>
  </r>
  <r>
    <n v="7"/>
    <x v="6"/>
    <x v="1"/>
    <s v="northern_coastal"/>
    <n v="2019"/>
    <n v="190"/>
    <n v="0.23441509169475994"/>
    <n v="0.32590908281944742"/>
    <n v="0.31510957999927913"/>
    <n v="248.17626097227958"/>
    <n v="281.86108899774604"/>
    <n v="277.41664133628854"/>
    <n v="0.71359223300999997"/>
    <n v="0.28640776698999998"/>
    <n v="0"/>
    <s v="NA"/>
    <s v="NA"/>
    <s v="NA"/>
    <s v="NA"/>
    <s v="NA"/>
    <s v="NA"/>
  </r>
  <r>
    <n v="7"/>
    <x v="6"/>
    <x v="1"/>
    <s v="northern_coastal"/>
    <n v="2020"/>
    <s v="NA"/>
    <n v="0.10759564786873591"/>
    <n v="0.25668946937664994"/>
    <n v="0.25426527177111524"/>
    <s v="NA"/>
    <s v="NA"/>
    <s v="NA"/>
    <n v="0.71359223300999997"/>
    <n v="0.28640776698999998"/>
    <n v="0"/>
    <s v="NA"/>
    <s v="NA"/>
    <s v="NA"/>
    <s v="NA"/>
    <s v="NA"/>
    <s v="NA"/>
  </r>
  <r>
    <n v="8"/>
    <x v="7"/>
    <x v="1"/>
    <s v="brim_wahoo"/>
    <n v="1980"/>
    <n v="200"/>
    <n v="0.56200000000000006"/>
    <n v="0.57033333333333336"/>
    <n v="0.46133333333333337"/>
    <n v="456.6210045662101"/>
    <n v="465.47711404189295"/>
    <n v="371.28712871287132"/>
    <n v="0.71359223300999997"/>
    <n v="0.28640776698999998"/>
    <n v="0"/>
    <n v="839.93024639269686"/>
    <n v="853.73151817527764"/>
    <n v="663.64483285738311"/>
    <n v="4.1996512319634842"/>
    <n v="4.268657590876388"/>
    <n v="3.3182241642869155"/>
  </r>
  <r>
    <n v="8"/>
    <x v="7"/>
    <x v="1"/>
    <s v="brim_wahoo"/>
    <n v="1981"/>
    <n v="700"/>
    <n v="0.50800000000000001"/>
    <n v="0.53233333333333333"/>
    <n v="0.43383333333333329"/>
    <n v="1422.7642276422764"/>
    <n v="1496.7925873129009"/>
    <n v="1236.3850456284956"/>
    <n v="0.71359223300999997"/>
    <n v="0.28640776698999998"/>
    <n v="0"/>
    <n v="1039.5646672476644"/>
    <n v="1071.9111413845922"/>
    <n v="859.08316034682889"/>
    <n v="1.4850923817823776"/>
    <n v="1.5313016305494174"/>
    <n v="1.2272616576383271"/>
  </r>
  <r>
    <n v="8"/>
    <x v="7"/>
    <x v="1"/>
    <s v="brim_wahoo"/>
    <n v="1982"/>
    <n v="500"/>
    <n v="0.44"/>
    <n v="0.48499999999999999"/>
    <n v="0.39999999999999997"/>
    <n v="892.85714285714278"/>
    <n v="970.87378640776694"/>
    <n v="833.33333333333326"/>
    <n v="0.71359223300999997"/>
    <n v="0.28640776698999998"/>
    <n v="0"/>
    <n v="1292.2782445003072"/>
    <n v="1302.2449366436044"/>
    <n v="1015.6590688970396"/>
    <n v="2.5845564890006143"/>
    <n v="2.6044898732872088"/>
    <n v="2.031318137794079"/>
  </r>
  <r>
    <n v="8"/>
    <x v="7"/>
    <x v="1"/>
    <s v="brim_wahoo"/>
    <n v="1983"/>
    <n v="300"/>
    <n v="0.61499999999999999"/>
    <n v="0.6176666666666667"/>
    <n v="0.4986666666666667"/>
    <n v="779.22077922077915"/>
    <n v="784.65562336530081"/>
    <n v="598.404255319149"/>
    <n v="0.71359223300999997"/>
    <n v="0.28640776698999998"/>
    <n v="0"/>
    <n v="1296.4799826840836"/>
    <n v="1281.0127903400544"/>
    <n v="980.20013740025354"/>
    <n v="4.3215999422802787"/>
    <n v="4.2700426344668481"/>
    <n v="3.2673337913341784"/>
  </r>
  <r>
    <n v="8"/>
    <x v="7"/>
    <x v="1"/>
    <s v="brim_wahoo"/>
    <n v="1984"/>
    <n v="450"/>
    <n v="0.54600000000000004"/>
    <n v="0.56133333333333324"/>
    <n v="0.45533333333333326"/>
    <n v="991.18942731277536"/>
    <n v="1025.835866261398"/>
    <n v="826.19339045287632"/>
    <n v="0.71359223300999997"/>
    <n v="0.28640776698999998"/>
    <n v="0"/>
    <s v="NA"/>
    <s v="NA"/>
    <s v="NA"/>
    <s v="NA"/>
    <s v="NA"/>
    <s v="NA"/>
  </r>
  <r>
    <n v="8"/>
    <x v="7"/>
    <x v="1"/>
    <s v="brim_wahoo"/>
    <n v="1985"/>
    <n v="500"/>
    <n v="0.56899999999999995"/>
    <n v="0.57866666666666666"/>
    <n v="0.46866666666666668"/>
    <n v="1160.0928074245937"/>
    <n v="1186.7088607594937"/>
    <n v="941.02885821831876"/>
    <n v="0.71359223300999997"/>
    <n v="0.28640776698999998"/>
    <n v="0"/>
    <s v="NA"/>
    <s v="NA"/>
    <s v="NA"/>
    <s v="NA"/>
    <s v="NA"/>
    <s v="NA"/>
  </r>
  <r>
    <n v="8"/>
    <x v="7"/>
    <x v="1"/>
    <s v="brim_wahoo"/>
    <n v="1986"/>
    <n v="600"/>
    <n v="0.63"/>
    <n v="0.6226666666666667"/>
    <n v="0.50066666666666659"/>
    <n v="1621.6216216216217"/>
    <n v="1590.1060070671379"/>
    <n v="1201.6021361815754"/>
    <n v="0.71359223300999997"/>
    <n v="0.28640776698999998"/>
    <n v="0"/>
    <s v="NA"/>
    <s v="NA"/>
    <s v="NA"/>
    <s v="NA"/>
    <s v="NA"/>
    <s v="NA"/>
  </r>
  <r>
    <n v="8"/>
    <x v="7"/>
    <x v="1"/>
    <s v="brim_wahoo"/>
    <n v="1987"/>
    <n v="250"/>
    <n v="0.48599999999999999"/>
    <n v="0.51066666666666671"/>
    <n v="0.41666666666666669"/>
    <n v="486.38132295719845"/>
    <n v="510.89918256130795"/>
    <n v="428.57142857142861"/>
    <n v="0.71359223300999997"/>
    <n v="0.28640776698999998"/>
    <n v="0"/>
    <s v="NA"/>
    <s v="NA"/>
    <s v="NA"/>
    <s v="NA"/>
    <s v="NA"/>
    <s v="NA"/>
  </r>
  <r>
    <n v="8"/>
    <x v="7"/>
    <x v="1"/>
    <s v="brim_wahoo"/>
    <n v="1988"/>
    <s v="NA"/>
    <n v="0.47799999999999998"/>
    <n v="0.50233333333333341"/>
    <n v="0.40983333333333338"/>
    <s v="NA"/>
    <s v="NA"/>
    <s v="NA"/>
    <n v="0.71359223300999997"/>
    <n v="0.28640776698999998"/>
    <n v="0"/>
    <s v="NA"/>
    <s v="NA"/>
    <s v="NA"/>
    <s v="NA"/>
    <s v="NA"/>
    <s v="NA"/>
  </r>
  <r>
    <n v="8"/>
    <x v="7"/>
    <x v="1"/>
    <s v="brim_wahoo"/>
    <n v="1989"/>
    <s v="NA"/>
    <n v="0.46600000000000003"/>
    <n v="0.4956666666666667"/>
    <n v="0.40566666666666668"/>
    <s v="NA"/>
    <s v="NA"/>
    <s v="NA"/>
    <n v="0.71359223300999997"/>
    <n v="0.28640776698999998"/>
    <n v="0"/>
    <s v="NA"/>
    <s v="NA"/>
    <s v="NA"/>
    <s v="NA"/>
    <s v="NA"/>
    <s v="NA"/>
  </r>
  <r>
    <n v="8"/>
    <x v="7"/>
    <x v="1"/>
    <s v="brim_wahoo"/>
    <n v="1990"/>
    <s v="NA"/>
    <n v="0.52900000000000003"/>
    <n v="0.56133333333333324"/>
    <n v="0.45883333333333332"/>
    <s v="NA"/>
    <s v="NA"/>
    <s v="NA"/>
    <n v="0.71359223300999997"/>
    <n v="0.28640776698999998"/>
    <n v="0"/>
    <s v="NA"/>
    <s v="NA"/>
    <s v="NA"/>
    <s v="NA"/>
    <s v="NA"/>
    <s v="NA"/>
  </r>
  <r>
    <n v="8"/>
    <x v="7"/>
    <x v="1"/>
    <s v="brim_wahoo"/>
    <n v="1991"/>
    <n v="20"/>
    <n v="0.503"/>
    <n v="0.52800000000000002"/>
    <n v="0.39349999999999996"/>
    <n v="40.241448692152915"/>
    <n v="42.372881355932208"/>
    <n v="32.976092333058531"/>
    <n v="0.71359223300999997"/>
    <n v="0.28640776698999998"/>
    <n v="0"/>
    <n v="847.07569817714477"/>
    <n v="910.05408408722758"/>
    <n v="660.85531686317336"/>
    <n v="42.353784908857236"/>
    <n v="45.502704204361379"/>
    <n v="33.042765843158669"/>
  </r>
  <r>
    <n v="8"/>
    <x v="7"/>
    <x v="1"/>
    <s v="brim_wahoo"/>
    <n v="1992"/>
    <n v="400"/>
    <n v="0.54600000000000004"/>
    <n v="0.57299999999999995"/>
    <n v="0.40249999999999997"/>
    <n v="881.05726872246703"/>
    <n v="936.76814988290391"/>
    <n v="669.45606694560661"/>
    <n v="0.71359223300999997"/>
    <n v="0.28640776698999998"/>
    <n v="0"/>
    <n v="820.42096284508511"/>
    <n v="850.22552959914697"/>
    <n v="657.17961447932407"/>
    <n v="2.0510524071127127"/>
    <n v="2.1255638239978674"/>
    <n v="1.6429490361983101"/>
  </r>
  <r>
    <n v="8"/>
    <x v="7"/>
    <x v="1"/>
    <s v="brim_wahoo"/>
    <n v="1993"/>
    <s v="NA"/>
    <n v="0.46100000000000002"/>
    <n v="0.48399999999999999"/>
    <n v="0.35550000000000004"/>
    <s v="NA"/>
    <s v="NA"/>
    <s v="NA"/>
    <n v="0.71359223300999997"/>
    <n v="0.28640776698999998"/>
    <n v="0"/>
    <n v="2065.6511398716157"/>
    <n v="2133.3021406020107"/>
    <n v="1641.4021742544289"/>
    <s v="NA"/>
    <s v="NA"/>
    <s v="NA"/>
  </r>
  <r>
    <n v="8"/>
    <x v="7"/>
    <x v="1"/>
    <s v="brim_wahoo"/>
    <n v="1994"/>
    <n v="530"/>
    <n v="0.54900000000000004"/>
    <n v="0.58033333333333326"/>
    <n v="0.42083333333333328"/>
    <n v="1175.1662971175167"/>
    <n v="1262.9070691024619"/>
    <n v="915.10791366906471"/>
    <n v="0.71359223300999997"/>
    <n v="0.28640776698999998"/>
    <n v="0"/>
    <s v="NA"/>
    <s v="NA"/>
    <s v="NA"/>
    <s v="NA"/>
    <s v="NA"/>
    <s v="NA"/>
  </r>
  <r>
    <n v="8"/>
    <x v="7"/>
    <x v="1"/>
    <s v="brim_wahoo"/>
    <n v="1995"/>
    <n v="20"/>
    <n v="0.32500000000000001"/>
    <n v="0.35299999999999998"/>
    <n v="0.26950000000000002"/>
    <n v="29.629629629629626"/>
    <n v="30.911901081916536"/>
    <n v="27.378507871321016"/>
    <n v="0.71359223300999997"/>
    <n v="0.28640776698999998"/>
    <n v="0"/>
    <s v="NA"/>
    <s v="NA"/>
    <s v="NA"/>
    <s v="NA"/>
    <s v="NA"/>
    <s v="NA"/>
  </r>
  <r>
    <n v="8"/>
    <x v="7"/>
    <x v="1"/>
    <s v="brim_wahoo"/>
    <n v="1996"/>
    <n v="1200"/>
    <n v="0.56999999999999995"/>
    <n v="0.58499999999999996"/>
    <n v="0.46100000000000002"/>
    <n v="2790.6976744186045"/>
    <n v="2891.5662650602408"/>
    <n v="2226.3450834879409"/>
    <n v="0.71359223300999997"/>
    <n v="0.28640776698999998"/>
    <n v="0"/>
    <n v="1221.0636454278624"/>
    <n v="1282.1698825068383"/>
    <n v="1091.4365562901592"/>
    <n v="1.017553037856552"/>
    <n v="1.0684749020890321"/>
    <n v="0.90953046357513267"/>
  </r>
  <r>
    <n v="8"/>
    <x v="7"/>
    <x v="1"/>
    <s v="brim_wahoo"/>
    <n v="1997"/>
    <n v="120"/>
    <n v="0.53699999999999992"/>
    <n v="0.5083333333333333"/>
    <n v="0.34783333333333333"/>
    <n v="259.17926565874728"/>
    <n v="244.06779661016947"/>
    <n v="184.00204446716074"/>
    <n v="0.71359223300999997"/>
    <n v="0.28640776698999998"/>
    <n v="0"/>
    <n v="3035.8279744818869"/>
    <n v="3240.496270980178"/>
    <n v="2715.7283244207583"/>
    <n v="25.298566454015724"/>
    <n v="27.004135591501484"/>
    <n v="22.631069370172987"/>
  </r>
  <r>
    <n v="8"/>
    <x v="7"/>
    <x v="1"/>
    <s v="brim_wahoo"/>
    <n v="1998"/>
    <s v="NA"/>
    <n v="0.214"/>
    <n v="0.18566666666666665"/>
    <n v="0.11716666666666666"/>
    <s v="NA"/>
    <s v="NA"/>
    <s v="NA"/>
    <n v="0.71359223300999997"/>
    <n v="0.28640776698999998"/>
    <n v="0"/>
    <n v="3335.7493017826355"/>
    <n v="3423.3123475184889"/>
    <n v="2982.9835347220487"/>
    <s v="NA"/>
    <s v="NA"/>
    <s v="NA"/>
  </r>
  <r>
    <n v="8"/>
    <x v="7"/>
    <x v="1"/>
    <s v="brim_wahoo"/>
    <n v="1999"/>
    <n v="450"/>
    <n v="0.22700000000000001"/>
    <n v="0.20966666666666667"/>
    <n v="0.12016666666666667"/>
    <n v="582.14747736093148"/>
    <n v="569.38000843525936"/>
    <n v="511.46050388331122"/>
    <n v="0.71359223300999997"/>
    <n v="0.28640776698999998"/>
    <n v="0"/>
    <n v="2612.7245987819133"/>
    <n v="2669.3791618587466"/>
    <n v="2438.6420039551954"/>
    <n v="5.8060546639598076"/>
    <n v="5.9319536930194365"/>
    <n v="5.4192044532337675"/>
  </r>
  <r>
    <n v="8"/>
    <x v="7"/>
    <x v="1"/>
    <s v="brim_wahoo"/>
    <n v="2000"/>
    <n v="2000"/>
    <n v="0.28900000000000003"/>
    <n v="0.34600000000000003"/>
    <n v="0.21150000000000002"/>
    <n v="2812.9395218002815"/>
    <n v="3058.1039755351685"/>
    <n v="2536.4616360177552"/>
    <n v="0.71359223300999997"/>
    <n v="0.28640776698999998"/>
    <n v="0"/>
    <n v="2520.546751897999"/>
    <n v="2948.6767448497021"/>
    <n v="2541.2350689471768"/>
    <n v="1.2602733759489995"/>
    <n v="1.4743383724248511"/>
    <n v="1.2706175344735884"/>
  </r>
  <r>
    <n v="8"/>
    <x v="7"/>
    <x v="1"/>
    <s v="brim_wahoo"/>
    <n v="2001"/>
    <n v="2600"/>
    <n v="0.27599999999999997"/>
    <n v="0.29633333333333334"/>
    <n v="0.17783333333333332"/>
    <n v="3591.1602209944754"/>
    <n v="3694.9313121743248"/>
    <n v="3162.375836205149"/>
    <n v="0.71359223300999997"/>
    <n v="0.28640776698999998"/>
    <n v="0"/>
    <n v="2623.4310818510903"/>
    <n v="3651.4949488722609"/>
    <n v="3112.9955386304418"/>
    <n v="1.0090119545581118"/>
    <n v="1.4044211341816388"/>
    <n v="1.1973059763963239"/>
  </r>
  <r>
    <n v="8"/>
    <x v="7"/>
    <x v="1"/>
    <s v="brim_wahoo"/>
    <n v="2002"/>
    <n v="2200"/>
    <n v="0.185"/>
    <n v="0.19900000000000001"/>
    <n v="0.13250000000000001"/>
    <n v="2699.3865030674847"/>
    <n v="2746.5667915106119"/>
    <n v="2536.0230547550436"/>
    <n v="0.71359223300999997"/>
    <n v="0.28640776698999998"/>
    <n v="0"/>
    <n v="1661.8557630116397"/>
    <n v="1933.0297443227712"/>
    <n v="1858.7983959435778"/>
    <n v="0.75538898318710901"/>
    <n v="0.87864988378307785"/>
    <n v="0.84490836179253537"/>
  </r>
  <r>
    <n v="8"/>
    <x v="7"/>
    <x v="1"/>
    <s v="brim_wahoo"/>
    <n v="2003"/>
    <n v="1800"/>
    <n v="0.249"/>
    <n v="0.27333333333333332"/>
    <n v="0.18033333333333335"/>
    <n v="2396.8042609853528"/>
    <n v="2477.0642201834862"/>
    <n v="2196.0146400976005"/>
    <n v="0.71359223300999997"/>
    <n v="0.28640776698999998"/>
    <n v="0"/>
    <n v="671.70373359027417"/>
    <n v="725.1452193091859"/>
    <n v="622.02621931705323"/>
    <n v="0.37316874088348567"/>
    <n v="0.40285845517176994"/>
    <n v="0.34557012184280733"/>
  </r>
  <r>
    <n v="8"/>
    <x v="7"/>
    <x v="1"/>
    <s v="brim_wahoo"/>
    <n v="2004"/>
    <n v="2000"/>
    <n v="0.29299999999999998"/>
    <n v="0.51500000000000001"/>
    <n v="0.41199999999999998"/>
    <n v="2828.8543140028287"/>
    <n v="4123.7113402061859"/>
    <n v="3401.3605442176868"/>
    <n v="0.71359223300999997"/>
    <n v="0.28640776698999998"/>
    <n v="0"/>
    <n v="1034.0370286746063"/>
    <n v="1109.8268694622277"/>
    <n v="883.63886867084921"/>
    <n v="0.51701851433730317"/>
    <n v="0.55491343473111387"/>
    <n v="0.44181943433542459"/>
  </r>
  <r>
    <n v="8"/>
    <x v="7"/>
    <x v="1"/>
    <s v="brim_wahoo"/>
    <n v="2005"/>
    <n v="1400"/>
    <n v="0.33700000000000002"/>
    <n v="0.43433333333333335"/>
    <n v="0.41533333333333339"/>
    <n v="2111.6138763197587"/>
    <n v="2474.9558043606366"/>
    <n v="2394.5267958950967"/>
    <n v="0.71359223300999997"/>
    <n v="0.28640776698999998"/>
    <n v="0"/>
    <n v="2679.5310656929087"/>
    <n v="2613.0886417906363"/>
    <n v="2086.7560712937689"/>
    <n v="1.9139507612092206"/>
    <n v="1.8664918869933116"/>
    <n v="1.4905400509241207"/>
  </r>
  <r>
    <n v="8"/>
    <x v="7"/>
    <x v="1"/>
    <s v="brim_wahoo"/>
    <n v="2006"/>
    <n v="400"/>
    <n v="0.26100000000000001"/>
    <n v="0.3136666666666667"/>
    <n v="0.23666666666666669"/>
    <n v="541.27198917456019"/>
    <n v="582.80718795531823"/>
    <n v="524.01746724890836"/>
    <n v="0.71359223300999997"/>
    <n v="0.28640776698999998"/>
    <n v="0"/>
    <n v="5002.8018354489695"/>
    <n v="4780.8300459060965"/>
    <n v="3877.5935253052467"/>
    <n v="12.507004588622424"/>
    <n v="11.952075114765242"/>
    <n v="9.6939838132631166"/>
  </r>
  <r>
    <n v="8"/>
    <x v="7"/>
    <x v="1"/>
    <s v="brim_wahoo"/>
    <n v="2007"/>
    <n v="600"/>
    <n v="0.39800000000000002"/>
    <n v="0.44433333333333336"/>
    <n v="0.30733333333333335"/>
    <n v="996.67774086378745"/>
    <n v="1079.7840431913619"/>
    <n v="866.21751684311835"/>
    <n v="0.71359223300999997"/>
    <n v="0.28640776698999998"/>
    <n v="0"/>
    <n v="1231.4906554710076"/>
    <n v="1293.0875906035935"/>
    <n v="1122.9143632635753"/>
    <n v="2.0524844257850128"/>
    <n v="2.1551459843393226"/>
    <n v="1.8715239387726255"/>
  </r>
  <r>
    <n v="8"/>
    <x v="7"/>
    <x v="1"/>
    <s v="brim_wahoo"/>
    <n v="2008"/>
    <n v="665"/>
    <n v="0.41000000000000003"/>
    <n v="0.4386666666666667"/>
    <n v="0.28266666666666668"/>
    <n v="1127.1186440677966"/>
    <n v="1184.6793349168647"/>
    <n v="927.0446096654274"/>
    <n v="0.71359223300999997"/>
    <n v="0.28640776698999998"/>
    <n v="0"/>
    <n v="2203.8436827299538"/>
    <n v="2148.5908216302269"/>
    <n v="1829.6090811108575"/>
    <n v="3.3140506507217351"/>
    <n v="3.2309636415492133"/>
    <n v="2.7512918512945226"/>
  </r>
  <r>
    <n v="8"/>
    <x v="7"/>
    <x v="1"/>
    <s v="brim_wahoo"/>
    <n v="2009"/>
    <n v="3660"/>
    <n v="0.44099999999999995"/>
    <n v="0.40699999999999997"/>
    <n v="0.26449999999999996"/>
    <n v="6547.4060822898027"/>
    <n v="6172.0067453625634"/>
    <n v="4976.2066621346021"/>
    <n v="0.71359223300999997"/>
    <n v="0.28640776698999998"/>
    <n v="0"/>
    <n v="3492.8065572835558"/>
    <n v="3708.4534610383334"/>
    <n v="3096.4131472283871"/>
    <n v="0.95431873149823931"/>
    <n v="1.0132386505569217"/>
    <n v="0.84601452110065223"/>
  </r>
  <r>
    <n v="8"/>
    <x v="7"/>
    <x v="1"/>
    <s v="brim_wahoo"/>
    <n v="2010"/>
    <n v="830"/>
    <n v="0.28100000000000003"/>
    <n v="0.3686666666666667"/>
    <n v="0.27216666666666667"/>
    <n v="1154.3810848400556"/>
    <n v="1314.6779303062303"/>
    <n v="1140.3709640485458"/>
    <n v="0.71359223300999997"/>
    <n v="0.28640776698999998"/>
    <n v="0"/>
    <n v="1522.7300715367737"/>
    <n v="1594.9477475357801"/>
    <n v="1323.162865061711"/>
    <n v="1.8346145440202093"/>
    <n v="1.9216237922117831"/>
    <n v="1.5941721265803748"/>
  </r>
  <r>
    <n v="8"/>
    <x v="7"/>
    <x v="1"/>
    <s v="brim_wahoo"/>
    <n v="2011"/>
    <n v="820"/>
    <n v="0.42400000000000004"/>
    <n v="0.33833333333333337"/>
    <n v="0.24033333333333334"/>
    <n v="1423.6111111111113"/>
    <n v="1239.294710327456"/>
    <n v="1079.4207985958753"/>
    <n v="0.71359223300999997"/>
    <n v="0.28640776698999998"/>
    <n v="0"/>
    <n v="795.74403731290067"/>
    <n v="813.63391856922442"/>
    <n v="720.66753588666688"/>
    <n v="0.9704195576986594"/>
    <n v="0.99223648606002979"/>
    <n v="0.87886284864227671"/>
  </r>
  <r>
    <n v="8"/>
    <x v="7"/>
    <x v="1"/>
    <s v="brim_wahoo"/>
    <n v="2012"/>
    <n v="2750"/>
    <n v="0.33699999999999997"/>
    <n v="0.377"/>
    <n v="0.25650000000000001"/>
    <n v="4147.8129713423832"/>
    <n v="4414.1252006420546"/>
    <n v="3698.7222595830531"/>
    <n v="0.71359223300999997"/>
    <n v="0.28640776698999998"/>
    <n v="0"/>
    <n v="1823.8717319983193"/>
    <n v="1773.2220483414421"/>
    <n v="1504.5991258195957"/>
    <n v="0.66322608436302521"/>
    <n v="0.64480801757870621"/>
    <n v="0.54712695484348928"/>
  </r>
  <r>
    <n v="8"/>
    <x v="7"/>
    <x v="1"/>
    <s v="brim_wahoo"/>
    <n v="2013"/>
    <n v="1150"/>
    <n v="0.38200000000000001"/>
    <n v="0.41033333333333333"/>
    <n v="0.27933333333333332"/>
    <n v="1860.8414239482202"/>
    <n v="1950.2543810062182"/>
    <n v="1595.7446808510638"/>
    <n v="0.71359223300999997"/>
    <n v="0.28640776698999998"/>
    <n v="0"/>
    <n v="3769.6023459916269"/>
    <n v="3660.5923152329478"/>
    <n v="3065.5143413031965"/>
    <n v="3.27791508347098"/>
    <n v="3.1831237523764764"/>
    <n v="2.6656646446114753"/>
  </r>
  <r>
    <n v="8"/>
    <x v="7"/>
    <x v="1"/>
    <s v="brim_wahoo"/>
    <n v="2014"/>
    <n v="515"/>
    <n v="0.24299999999999999"/>
    <n v="0.27433333333333332"/>
    <n v="0.20033333333333331"/>
    <n v="680.31704095112286"/>
    <n v="709.69223702342674"/>
    <n v="644.01834097540632"/>
    <n v="0.71359223300999997"/>
    <n v="0.28640776698999998"/>
    <n v="0"/>
    <n v="3191.0971549265669"/>
    <n v="3178.2549126877561"/>
    <n v="2620.306740101089"/>
    <n v="6.1963051551972175"/>
    <n v="6.1713687625004976"/>
    <n v="5.0879742526234741"/>
  </r>
  <r>
    <n v="8"/>
    <x v="7"/>
    <x v="1"/>
    <s v="brim_wahoo"/>
    <n v="2015"/>
    <n v="650"/>
    <n v="0.4"/>
    <n v="0.39400000000000002"/>
    <n v="0.28700000000000003"/>
    <n v="1083.3333333333335"/>
    <n v="1072.6072607260726"/>
    <n v="911.64095371669009"/>
    <n v="0.71359223300999997"/>
    <n v="0.28640776698999998"/>
    <n v="0"/>
    <n v="1117.6329223839334"/>
    <n v="1096.5225236033268"/>
    <n v="988.37791706571602"/>
    <n v="1.7194352652060514"/>
    <n v="1.6869577286205029"/>
    <n v="1.5205814108703324"/>
  </r>
  <r>
    <n v="8"/>
    <x v="7"/>
    <x v="1"/>
    <s v="brim_wahoo"/>
    <n v="2016"/>
    <n v="2150"/>
    <n v="0.41400000000000003"/>
    <n v="0.38900000000000001"/>
    <n v="0.27900000000000003"/>
    <n v="3668.9419795221847"/>
    <n v="3518.8216039279869"/>
    <n v="2981.9694868238557"/>
    <n v="0.71359223300999997"/>
    <n v="0.28640776698999998"/>
    <n v="0"/>
    <n v="1322.1176081399235"/>
    <n v="1400.7126355680352"/>
    <n v="1289.5320300567867"/>
    <n v="0.6149384223906621"/>
    <n v="0.65149424910141174"/>
    <n v="0.59978233956129612"/>
  </r>
  <r>
    <n v="8"/>
    <x v="7"/>
    <x v="1"/>
    <s v="brim_wahoo"/>
    <n v="2017"/>
    <n v="2250"/>
    <n v="0.44035422259606583"/>
    <n v="0.43943641739691974"/>
    <n v="0.31269765999824639"/>
    <n v="4020.4002082124584"/>
    <n v="4013.8176467898797"/>
    <n v="3273.6684702604957"/>
    <n v="0.71359223300999997"/>
    <n v="0.28640776698999998"/>
    <n v="0"/>
    <s v="NA"/>
    <s v="NA"/>
    <s v="NA"/>
    <s v="NA"/>
    <s v="NA"/>
    <s v="NA"/>
  </r>
  <r>
    <n v="8"/>
    <x v="7"/>
    <x v="1"/>
    <s v="brim_wahoo"/>
    <n v="2018"/>
    <n v="650"/>
    <n v="0.42215417185431725"/>
    <n v="0.4071664190631491"/>
    <n v="0.34504815702446495"/>
    <n v="1124.8675136858931"/>
    <n v="1096.4291175489914"/>
    <n v="992.43937851516216"/>
    <n v="0.71359223300999997"/>
    <n v="0.28640776698999998"/>
    <n v="0"/>
    <s v="NA"/>
    <s v="NA"/>
    <s v="NA"/>
    <s v="NA"/>
    <s v="NA"/>
    <s v="NA"/>
  </r>
  <r>
    <n v="8"/>
    <x v="7"/>
    <x v="1"/>
    <s v="brim_wahoo"/>
    <n v="2019"/>
    <n v="670"/>
    <n v="0.39069181949126658"/>
    <n v="0.38910709410012068"/>
    <n v="0.31510957999927913"/>
    <n v="1099.6077542247876"/>
    <n v="1096.7552471624344"/>
    <n v="978.2586826069122"/>
    <n v="0.71359223300999997"/>
    <n v="0.28640776698999998"/>
    <n v="0"/>
    <s v="NA"/>
    <s v="NA"/>
    <s v="NA"/>
    <s v="NA"/>
    <s v="NA"/>
    <s v="NA"/>
  </r>
  <r>
    <n v="8"/>
    <x v="7"/>
    <x v="1"/>
    <s v="brim_wahoo"/>
    <n v="2020"/>
    <n v="1540"/>
    <n v="0.1793260797812265"/>
    <n v="0.28638625979878868"/>
    <n v="0.25426527177111524"/>
    <n v="1876.5065662004588"/>
    <n v="2158.0301965118833"/>
    <n v="2065.0774889584268"/>
    <n v="0.71359223300999997"/>
    <n v="0.28640776698999998"/>
    <n v="0"/>
    <s v="NA"/>
    <s v="NA"/>
    <s v="NA"/>
    <s v="NA"/>
    <s v="NA"/>
    <s v="NA"/>
  </r>
  <r>
    <n v="9"/>
    <x v="8"/>
    <x v="1"/>
    <s v="northern_coastal"/>
    <n v="1980"/>
    <n v="3000"/>
    <n v="0.44700000000000001"/>
    <n v="0.46733333333333338"/>
    <n v="0.46133333333333337"/>
    <n v="5424.9547920434006"/>
    <n v="5632.0400500625783"/>
    <n v="5569.3069306930702"/>
    <n v="0.71359223300999997"/>
    <n v="0.28640776698999998"/>
    <n v="0"/>
    <n v="5211.4341741514836"/>
    <n v="5394.0290902399056"/>
    <n v="5321.8471948988008"/>
    <n v="1.7371447247171612"/>
    <n v="1.7980096967466352"/>
    <n v="1.773949064966267"/>
  </r>
  <r>
    <n v="9"/>
    <x v="8"/>
    <x v="1"/>
    <s v="northern_coastal"/>
    <n v="1981"/>
    <n v="2000"/>
    <n v="0.40500000000000003"/>
    <n v="0.4393333333333333"/>
    <n v="0.43383333333333329"/>
    <n v="3361.3445378151264"/>
    <n v="3567.1819262782401"/>
    <n v="3532.5287017957016"/>
    <n v="0.71359223300999997"/>
    <n v="0.28640776698999998"/>
    <n v="0"/>
    <n v="4620.3797262957723"/>
    <n v="4830.2459120771346"/>
    <n v="4776.433508938645"/>
    <n v="2.3101898631478863"/>
    <n v="2.4151229560385672"/>
    <n v="2.3882167544693225"/>
  </r>
  <r>
    <n v="9"/>
    <x v="8"/>
    <x v="1"/>
    <s v="northern_coastal"/>
    <n v="1982"/>
    <n v="3000"/>
    <n v="0.35099999999999998"/>
    <n v="0.40499999999999997"/>
    <n v="0.39999999999999997"/>
    <n v="4622.4961479198764"/>
    <n v="5042.0168067226896"/>
    <n v="4999.9999999999991"/>
    <n v="0.71359223300999997"/>
    <n v="0.28640776698999998"/>
    <n v="0"/>
    <n v="7518.6887305347173"/>
    <n v="7760.3853104558048"/>
    <n v="7666.4083049974106"/>
    <n v="2.5062295768449059"/>
    <n v="2.5867951034852683"/>
    <n v="2.5554694349991367"/>
  </r>
  <r>
    <n v="9"/>
    <x v="8"/>
    <x v="1"/>
    <s v="northern_coastal"/>
    <n v="1983"/>
    <n v="3000"/>
    <n v="0.49"/>
    <n v="0.50566666666666671"/>
    <n v="0.4986666666666667"/>
    <n v="5882.3529411764703"/>
    <n v="6068.7795010114642"/>
    <n v="5984.0425531914898"/>
    <n v="0.71359223300999997"/>
    <n v="0.28640776698999998"/>
    <n v="0"/>
    <n v="6666.1107439957541"/>
    <n v="6788.0940696183279"/>
    <n v="6698.3291638054998"/>
    <n v="2.2220369146652512"/>
    <n v="2.2626980232061094"/>
    <n v="2.2327763879351665"/>
  </r>
  <r>
    <n v="9"/>
    <x v="8"/>
    <x v="1"/>
    <s v="northern_coastal"/>
    <n v="1984"/>
    <n v="2000"/>
    <n v="0.435"/>
    <n v="0.46133333333333326"/>
    <n v="0.45533333333333326"/>
    <n v="3539.8230088495579"/>
    <n v="3712.8712871287125"/>
    <n v="3671.9706242350057"/>
    <n v="0.71359223300999997"/>
    <n v="0.28640776698999998"/>
    <n v="0"/>
    <n v="2790.8908111837754"/>
    <n v="2956.7827488151534"/>
    <n v="2931.9017446121693"/>
    <n v="1.3954454055918877"/>
    <n v="1.4783913744075767"/>
    <n v="1.4659508723060846"/>
  </r>
  <r>
    <n v="9"/>
    <x v="8"/>
    <x v="1"/>
    <s v="northern_coastal"/>
    <n v="1985"/>
    <n v="4000"/>
    <n v="0.45300000000000001"/>
    <n v="0.47466666666666668"/>
    <n v="0.46866666666666668"/>
    <n v="7312.6142595978072"/>
    <n v="7614.2131979695432"/>
    <n v="7528.2308657465501"/>
    <n v="0.71359223300999997"/>
    <n v="0.28640776698999998"/>
    <n v="0"/>
    <n v="2064.941239372884"/>
    <n v="2190.3993217477928"/>
    <n v="2172.9318625530495"/>
    <n v="0.51623530984322097"/>
    <n v="0.54759983043694815"/>
    <n v="0.5432329656382624"/>
  </r>
  <r>
    <n v="9"/>
    <x v="8"/>
    <x v="1"/>
    <s v="northern_coastal"/>
    <n v="1986"/>
    <n v="4000"/>
    <n v="0.502"/>
    <n v="0.50766666666666671"/>
    <n v="0.50066666666666659"/>
    <n v="8032.128514056225"/>
    <n v="8124.5768449559928"/>
    <n v="8010.6809078771685"/>
    <n v="0.71359223300999997"/>
    <n v="0.28640776698999998"/>
    <n v="0"/>
    <n v="3756.5647966369093"/>
    <n v="4025.719173689803"/>
    <n v="3989.0439023446252"/>
    <n v="0.93914119915922734"/>
    <n v="1.0064297934224506"/>
    <n v="0.99726097558615634"/>
  </r>
  <r>
    <n v="9"/>
    <x v="8"/>
    <x v="1"/>
    <s v="northern_coastal"/>
    <n v="1987"/>
    <n v="2000"/>
    <n v="0.38700000000000001"/>
    <n v="0.42166666666666669"/>
    <n v="0.41666666666666669"/>
    <n v="3262.6427406199023"/>
    <n v="3458.2132564841495"/>
    <n v="3428.5714285714289"/>
    <n v="0.71359223300999997"/>
    <n v="0.28640776698999998"/>
    <n v="0"/>
    <n v="4385.8492920639446"/>
    <n v="4724.6270865941315"/>
    <n v="4664.200367538182"/>
    <n v="2.1929246460319725"/>
    <n v="2.3623135432970659"/>
    <n v="2.3321001837690911"/>
  </r>
  <r>
    <n v="9"/>
    <x v="8"/>
    <x v="1"/>
    <s v="northern_coastal"/>
    <n v="1988"/>
    <n v="1000"/>
    <n v="0.38100000000000001"/>
    <n v="0.41433333333333339"/>
    <n v="0.40983333333333338"/>
    <n v="1615.5088852988692"/>
    <n v="1707.4558907228234"/>
    <n v="1694.4365998305566"/>
    <n v="0.71359223300999997"/>
    <n v="0.28640776698999998"/>
    <n v="0"/>
    <s v="NA"/>
    <s v="NA"/>
    <s v="NA"/>
    <s v="NA"/>
    <s v="NA"/>
    <s v="NA"/>
  </r>
  <r>
    <n v="9"/>
    <x v="8"/>
    <x v="1"/>
    <s v="northern_coastal"/>
    <n v="1989"/>
    <n v="2000"/>
    <n v="0.372"/>
    <n v="0.41066666666666668"/>
    <n v="0.40566666666666668"/>
    <n v="3184.7133757961783"/>
    <n v="3393.6651583710413"/>
    <n v="3365.1149747616373"/>
    <n v="0.71359223300999997"/>
    <n v="0.28640776698999998"/>
    <n v="0"/>
    <s v="NA"/>
    <s v="NA"/>
    <s v="NA"/>
    <s v="NA"/>
    <s v="NA"/>
    <s v="NA"/>
  </r>
  <r>
    <n v="9"/>
    <x v="8"/>
    <x v="1"/>
    <s v="northern_coastal"/>
    <n v="1990"/>
    <n v="3000"/>
    <n v="0.42099999999999999"/>
    <n v="0.46433333333333326"/>
    <n v="0.45883333333333332"/>
    <n v="5181.3471502590673"/>
    <n v="5600.4978220286239"/>
    <n v="5543.5786880197102"/>
    <n v="0.71359223300999997"/>
    <n v="0.28640776698999998"/>
    <n v="0"/>
    <s v="NA"/>
    <s v="NA"/>
    <s v="NA"/>
    <s v="NA"/>
    <s v="NA"/>
    <s v="NA"/>
  </r>
  <r>
    <n v="9"/>
    <x v="8"/>
    <x v="1"/>
    <s v="northern_coastal"/>
    <n v="1991"/>
    <n v="1500"/>
    <n v="0.376"/>
    <n v="0.41"/>
    <n v="0.39349999999999996"/>
    <n v="2403.8461538461538"/>
    <n v="2542.3728813559319"/>
    <n v="2473.2069249793899"/>
    <n v="0.71359223300999997"/>
    <n v="0.28640776698999998"/>
    <n v="0"/>
    <s v="NA"/>
    <s v="NA"/>
    <s v="NA"/>
    <s v="NA"/>
    <s v="NA"/>
    <s v="NA"/>
  </r>
  <r>
    <n v="9"/>
    <x v="8"/>
    <x v="1"/>
    <s v="northern_coastal"/>
    <n v="1992"/>
    <s v="NA"/>
    <n v="0.39400000000000002"/>
    <n v="0.42699999999999999"/>
    <n v="0.40249999999999997"/>
    <s v="NA"/>
    <s v="NA"/>
    <s v="NA"/>
    <n v="0.71359223300999997"/>
    <n v="0.28640776698999998"/>
    <n v="0"/>
    <s v="NA"/>
    <s v="NA"/>
    <s v="NA"/>
    <s v="NA"/>
    <s v="NA"/>
    <s v="NA"/>
  </r>
  <r>
    <n v="9"/>
    <x v="8"/>
    <x v="1"/>
    <s v="northern_coastal"/>
    <n v="1993"/>
    <s v="NA"/>
    <n v="0.34200000000000003"/>
    <n v="0.372"/>
    <n v="0.35550000000000004"/>
    <s v="NA"/>
    <s v="NA"/>
    <s v="NA"/>
    <n v="0.71359223300999997"/>
    <n v="0.28640776698999998"/>
    <n v="0"/>
    <s v="NA"/>
    <s v="NA"/>
    <s v="NA"/>
    <s v="NA"/>
    <s v="NA"/>
    <s v="NA"/>
  </r>
  <r>
    <n v="9"/>
    <x v="8"/>
    <x v="1"/>
    <s v="northern_coastal"/>
    <n v="1994"/>
    <s v="NA"/>
    <n v="0.40200000000000002"/>
    <n v="0.4413333333333333"/>
    <n v="0.42083333333333328"/>
    <s v="NA"/>
    <s v="NA"/>
    <s v="NA"/>
    <n v="0.71359223300999997"/>
    <n v="0.28640776698999998"/>
    <n v="0"/>
    <s v="NA"/>
    <s v="NA"/>
    <s v="NA"/>
    <s v="NA"/>
    <s v="NA"/>
    <s v="NA"/>
  </r>
  <r>
    <n v="9"/>
    <x v="8"/>
    <x v="1"/>
    <s v="northern_coastal"/>
    <n v="1995"/>
    <s v="NA"/>
    <n v="0.245"/>
    <n v="0.27800000000000002"/>
    <n v="0.26950000000000002"/>
    <s v="NA"/>
    <s v="NA"/>
    <s v="NA"/>
    <n v="0.71359223300999997"/>
    <n v="0.28640776698999998"/>
    <n v="0"/>
    <s v="NA"/>
    <s v="NA"/>
    <s v="NA"/>
    <s v="NA"/>
    <s v="NA"/>
    <s v="NA"/>
  </r>
  <r>
    <n v="9"/>
    <x v="8"/>
    <x v="1"/>
    <s v="northern_coastal"/>
    <n v="1996"/>
    <s v="NA"/>
    <n v="0.44700000000000001"/>
    <n v="0.47199999999999998"/>
    <n v="0.46100000000000002"/>
    <s v="NA"/>
    <s v="NA"/>
    <s v="NA"/>
    <n v="0.71359223300999997"/>
    <n v="0.28640776698999998"/>
    <n v="0"/>
    <n v="2089.1946119367185"/>
    <n v="2137.1567308229178"/>
    <n v="2082.3629216206314"/>
    <s v="NA"/>
    <s v="NA"/>
    <s v="NA"/>
  </r>
  <r>
    <n v="9"/>
    <x v="8"/>
    <x v="1"/>
    <s v="northern_coastal"/>
    <n v="1997"/>
    <s v="NA"/>
    <n v="0.437"/>
    <n v="0.36633333333333334"/>
    <n v="0.34783333333333333"/>
    <s v="NA"/>
    <s v="NA"/>
    <s v="NA"/>
    <n v="0.71359223300999997"/>
    <n v="0.28640776698999998"/>
    <n v="0"/>
    <n v="4237.2409246278421"/>
    <n v="4429.5052905433731"/>
    <n v="4282.2422015050279"/>
    <s v="NA"/>
    <s v="NA"/>
    <s v="NA"/>
  </r>
  <r>
    <n v="9"/>
    <x v="8"/>
    <x v="1"/>
    <s v="northern_coastal"/>
    <n v="1998"/>
    <s v="NA"/>
    <n v="0.154"/>
    <n v="0.11366666666666667"/>
    <n v="0.11716666666666666"/>
    <s v="NA"/>
    <s v="NA"/>
    <s v="NA"/>
    <n v="0.71359223300999997"/>
    <n v="0.28640776698999998"/>
    <n v="0"/>
    <n v="3764.8132514111858"/>
    <n v="3798.1760146163278"/>
    <n v="3701.8400161675931"/>
    <s v="NA"/>
    <s v="NA"/>
    <s v="NA"/>
  </r>
  <r>
    <n v="9"/>
    <x v="8"/>
    <x v="1"/>
    <s v="northern_coastal"/>
    <n v="1999"/>
    <n v="1000"/>
    <n v="0.156"/>
    <n v="0.12966666666666665"/>
    <n v="0.12016666666666667"/>
    <n v="1184.8341232227488"/>
    <n v="1148.9850631941783"/>
    <n v="1136.5788975184694"/>
    <n v="0.71359223300999997"/>
    <n v="0.28640776698999998"/>
    <n v="0"/>
    <n v="3157.0129264304874"/>
    <n v="3197.0836395475135"/>
    <n v="3141.8447110549573"/>
    <n v="3.1570129264304874"/>
    <n v="3.1970836395475133"/>
    <n v="3.1418447110549574"/>
  </r>
  <r>
    <n v="9"/>
    <x v="8"/>
    <x v="1"/>
    <s v="northern_coastal"/>
    <n v="2000"/>
    <n v="3500"/>
    <n v="0.19400000000000001"/>
    <n v="0.23899999999999999"/>
    <n v="0.21150000000000002"/>
    <n v="4342.4317617866"/>
    <n v="4599.2115637319312"/>
    <n v="4438.807863031072"/>
    <n v="0.71359223300999997"/>
    <n v="0.28640776698999998"/>
    <n v="0"/>
    <s v="NA"/>
    <s v="NA"/>
    <s v="NA"/>
    <s v="NA"/>
    <s v="NA"/>
    <s v="NA"/>
  </r>
  <r>
    <n v="9"/>
    <x v="8"/>
    <x v="1"/>
    <s v="northern_coastal"/>
    <n v="2001"/>
    <n v="3200"/>
    <n v="0.19499999999999998"/>
    <n v="0.20133333333333331"/>
    <n v="0.17783333333333332"/>
    <n v="3975.1552795031052"/>
    <n v="4006.677796327212"/>
    <n v="3892.1548753294142"/>
    <n v="0.71359223300999997"/>
    <n v="0.28640776698999998"/>
    <n v="0"/>
    <s v="NA"/>
    <s v="NA"/>
    <s v="NA"/>
    <s v="NA"/>
    <s v="NA"/>
    <s v="NA"/>
  </r>
  <r>
    <n v="9"/>
    <x v="8"/>
    <x v="1"/>
    <s v="northern_coastal"/>
    <n v="2002"/>
    <n v="2800"/>
    <n v="0.13600000000000001"/>
    <n v="0.14600000000000002"/>
    <n v="0.13250000000000001"/>
    <n v="3240.7407407407409"/>
    <n v="3278.688524590164"/>
    <n v="3227.6657060518733"/>
    <n v="0.71359223300999997"/>
    <n v="0.28640776698999998"/>
    <n v="0"/>
    <n v="5575.8804143009966"/>
    <n v="6642.906244837859"/>
    <n v="7350.6631288471508"/>
    <n v="1.991385862250356"/>
    <n v="2.372466516013521"/>
    <n v="2.6252368317311254"/>
  </r>
  <r>
    <n v="9"/>
    <x v="8"/>
    <x v="1"/>
    <s v="northern_coastal"/>
    <n v="2003"/>
    <n v="2400"/>
    <n v="0.186"/>
    <n v="0.19833333333333333"/>
    <n v="0.18033333333333335"/>
    <n v="2948.4029484029484"/>
    <n v="2993.762993762994"/>
    <n v="2928.0195201301344"/>
    <n v="0.71359223300999997"/>
    <n v="0.28640776698999998"/>
    <n v="0"/>
    <n v="2047.5513205532657"/>
    <n v="2228.0837211874668"/>
    <n v="2209.4514388258208"/>
    <n v="0.85314638356386074"/>
    <n v="0.92836821716144446"/>
    <n v="0.92060476617742537"/>
  </r>
  <r>
    <n v="9"/>
    <x v="8"/>
    <x v="1"/>
    <s v="northern_coastal"/>
    <n v="2004"/>
    <s v="NA"/>
    <n v="0.255"/>
    <n v="0.42799999999999999"/>
    <n v="0.41199999999999998"/>
    <s v="NA"/>
    <s v="NA"/>
    <s v="NA"/>
    <n v="0.71359223300999997"/>
    <n v="0.28640776698999998"/>
    <n v="0"/>
    <n v="1754.4186773956174"/>
    <n v="1957.2539535904293"/>
    <n v="1904.6558301391935"/>
    <s v="NA"/>
    <s v="NA"/>
    <s v="NA"/>
  </r>
  <r>
    <n v="9"/>
    <x v="8"/>
    <x v="1"/>
    <s v="northern_coastal"/>
    <n v="2005"/>
    <n v="5500"/>
    <n v="0.21200000000000002"/>
    <n v="0.34633333333333338"/>
    <n v="0.41533333333333339"/>
    <n v="6979.6954314720806"/>
    <n v="8414.074451810302"/>
    <n v="9407.0695553021669"/>
    <n v="0.71359223300999997"/>
    <n v="0.28640776698999998"/>
    <n v="0"/>
    <n v="2855.9710035018406"/>
    <n v="3027.4431448356795"/>
    <n v="2931.8971598896374"/>
    <n v="0.51926745518215289"/>
    <n v="0.55044420815194173"/>
    <n v="0.53307221088902501"/>
  </r>
  <r>
    <n v="9"/>
    <x v="8"/>
    <x v="1"/>
    <s v="northern_coastal"/>
    <n v="2006"/>
    <n v="1700"/>
    <n v="0.182"/>
    <n v="0.23766666666666669"/>
    <n v="0.23666666666666669"/>
    <n v="2078.2396088019559"/>
    <n v="2229.9956274595543"/>
    <n v="2227.0742358078605"/>
    <n v="0.71359223300999997"/>
    <n v="0.28640776698999998"/>
    <n v="0"/>
    <n v="5305.8300837701372"/>
    <n v="5637.3906977562692"/>
    <n v="5459.8552579060379"/>
    <n v="3.1210765198647867"/>
    <n v="3.3161121751507467"/>
    <n v="3.21167956347414"/>
  </r>
  <r>
    <n v="9"/>
    <x v="8"/>
    <x v="1"/>
    <s v="northern_coastal"/>
    <n v="2007"/>
    <n v="1500"/>
    <n v="0.23899999999999999"/>
    <n v="0.32533333333333336"/>
    <n v="0.30733333333333335"/>
    <n v="1971.0906701708279"/>
    <n v="2223.320158102767"/>
    <n v="2165.543792107796"/>
    <n v="0.71359223300999997"/>
    <n v="0.28640776698999998"/>
    <n v="0"/>
    <n v="1961.2305905217793"/>
    <n v="2082.6004891681018"/>
    <n v="2031.5551196028309"/>
    <n v="1.3074870603478528"/>
    <n v="1.3884003261120679"/>
    <n v="1.3543700797352207"/>
  </r>
  <r>
    <n v="9"/>
    <x v="8"/>
    <x v="1"/>
    <s v="northern_coastal"/>
    <n v="2008"/>
    <n v="900"/>
    <n v="0.25900000000000001"/>
    <n v="0.3046666666666667"/>
    <n v="0.28266666666666668"/>
    <n v="1214.5748987854251"/>
    <n v="1294.3432406519655"/>
    <n v="1254.6468401486989"/>
    <n v="0.71359223300999997"/>
    <n v="0.28640776698999998"/>
    <n v="0"/>
    <n v="3025.2845863071343"/>
    <n v="3074.1206888916167"/>
    <n v="2999.0369482150472"/>
    <n v="3.3614273181190382"/>
    <n v="3.4156896543240185"/>
    <n v="3.3322632757944968"/>
  </r>
  <r>
    <n v="9"/>
    <x v="8"/>
    <x v="1"/>
    <s v="northern_coastal"/>
    <n v="2009"/>
    <n v="5230"/>
    <n v="0.247"/>
    <n v="0.28799999999999998"/>
    <n v="0.26449999999999996"/>
    <n v="6945.5511288180614"/>
    <n v="7345.5056179775283"/>
    <n v="7110.8089734874229"/>
    <n v="0.71359223300999997"/>
    <n v="0.28640776698999998"/>
    <n v="0"/>
    <n v="1749.7300919171848"/>
    <n v="1936.4988019102327"/>
    <n v="1874.5962851379286"/>
    <n v="0.33455642292871601"/>
    <n v="0.37026745734421274"/>
    <n v="0.3584314120722617"/>
  </r>
  <r>
    <n v="9"/>
    <x v="8"/>
    <x v="1"/>
    <s v="northern_coastal"/>
    <n v="2010"/>
    <n v="980"/>
    <n v="0.19700000000000001"/>
    <n v="0.29066666666666668"/>
    <n v="0.27216666666666667"/>
    <n v="1220.4234122042342"/>
    <n v="1381.578947368421"/>
    <n v="1346.4621021296084"/>
    <n v="0.71359223300999997"/>
    <n v="0.28640776698999998"/>
    <n v="0"/>
    <n v="2962.6474166481921"/>
    <n v="3262.0761966704986"/>
    <n v="3169.2307653723292"/>
    <n v="3.023109608824686"/>
    <n v="3.328649180276019"/>
    <n v="3.2339089442574789"/>
  </r>
  <r>
    <n v="9"/>
    <x v="8"/>
    <x v="1"/>
    <s v="northern_coastal"/>
    <n v="2011"/>
    <n v="2840"/>
    <n v="0.254"/>
    <n v="0.2583333333333333"/>
    <n v="0.24033333333333334"/>
    <n v="3806.9705093833782"/>
    <n v="3829.2134831460671"/>
    <n v="3738.4817902588852"/>
    <n v="0.71359223300999997"/>
    <n v="0.28640776698999998"/>
    <n v="0"/>
    <n v="1723.258388690263"/>
    <n v="1859.2309096996976"/>
    <n v="1841.0923406978686"/>
    <n v="0.60678112277826157"/>
    <n v="0.65465877102102032"/>
    <n v="0.64827195094995371"/>
  </r>
  <r>
    <n v="9"/>
    <x v="8"/>
    <x v="1"/>
    <s v="northern_coastal"/>
    <n v="2012"/>
    <n v="860"/>
    <n v="0.20199999999999999"/>
    <n v="0.27900000000000003"/>
    <n v="0.25650000000000001"/>
    <n v="1077.6942355889723"/>
    <n v="1192.7877947295424"/>
    <n v="1156.6913248150638"/>
    <n v="0.71359223300999997"/>
    <n v="0.28640776698999998"/>
    <n v="0"/>
    <n v="2242.0564872013633"/>
    <n v="2415.4830962612955"/>
    <n v="2356.4916614248978"/>
    <n v="2.6070424269783294"/>
    <n v="2.8087012747224365"/>
    <n v="2.7401065830522069"/>
  </r>
  <r>
    <n v="9"/>
    <x v="8"/>
    <x v="1"/>
    <s v="northern_coastal"/>
    <n v="2013"/>
    <n v="2640"/>
    <n v="0.22900000000000001"/>
    <n v="0.30333333333333334"/>
    <n v="0.27933333333333332"/>
    <n v="3424.1245136186772"/>
    <n v="3789.4736842105262"/>
    <n v="3663.2747456059205"/>
    <n v="0.71359223300999997"/>
    <n v="0.28640776698999998"/>
    <n v="0"/>
    <n v="4413.9739779089468"/>
    <n v="4757.5782989008849"/>
    <n v="4628.7382798267663"/>
    <n v="1.6719598401170253"/>
    <n v="1.8021129920079109"/>
    <n v="1.7533099544798356"/>
  </r>
  <r>
    <n v="9"/>
    <x v="8"/>
    <x v="1"/>
    <s v="northern_coastal"/>
    <n v="2014"/>
    <n v="1550"/>
    <n v="0.14499999999999999"/>
    <n v="0.20433333333333331"/>
    <n v="0.20033333333333331"/>
    <n v="1812.8654970760235"/>
    <n v="1948.0519480519479"/>
    <n v="1938.3076281784074"/>
    <n v="0.71359223300999997"/>
    <n v="0.28640776698999998"/>
    <n v="0"/>
    <n v="4472.1090026874017"/>
    <n v="4978.5234970406491"/>
    <n v="4839.6102709528805"/>
    <n v="2.8852316146370334"/>
    <n v="3.2119506432520315"/>
    <n v="3.1223292070663744"/>
  </r>
  <r>
    <n v="9"/>
    <x v="8"/>
    <x v="1"/>
    <s v="northern_coastal"/>
    <n v="2015"/>
    <n v="1140"/>
    <n v="0.24"/>
    <n v="0.30400000000000005"/>
    <n v="0.28700000000000003"/>
    <n v="1500"/>
    <n v="1637.9310344827588"/>
    <n v="1598.8779803646564"/>
    <n v="0.71359223300999997"/>
    <n v="0.28640776698999998"/>
    <n v="0"/>
    <n v="2312.4445138769888"/>
    <n v="2662.128546657887"/>
    <n v="2626.4076068576551"/>
    <n v="2.0284600998920954"/>
    <n v="2.3352004795244623"/>
    <n v="2.3038663218049606"/>
  </r>
  <r>
    <n v="9"/>
    <x v="8"/>
    <x v="1"/>
    <s v="northern_coastal"/>
    <n v="2016"/>
    <n v="3060"/>
    <n v="0.252"/>
    <n v="0.29700000000000004"/>
    <n v="0.27900000000000003"/>
    <n v="4090.909090909091"/>
    <n v="4352.7738264580375"/>
    <n v="4244.1054091539527"/>
    <n v="0.71359223300999997"/>
    <n v="0.28640776698999998"/>
    <n v="0"/>
    <n v="1872.7128928584866"/>
    <n v="2175.8065761198845"/>
    <n v="2152.8323890463562"/>
    <n v="0.61199767740473421"/>
    <n v="0.71104790069277268"/>
    <n v="0.70353999642037779"/>
  </r>
  <r>
    <n v="9"/>
    <x v="8"/>
    <x v="1"/>
    <s v="northern_coastal"/>
    <n v="2017"/>
    <n v="3840"/>
    <n v="0.26421253355763952"/>
    <n v="0.33404541147798106"/>
    <n v="0.31269765999824639"/>
    <n v="5218.8983573843125"/>
    <n v="5766.1589336328079"/>
    <n v="5587.0608559112461"/>
    <n v="0.71359223300999997"/>
    <n v="0.28640776698999998"/>
    <n v="0"/>
    <s v="NA"/>
    <s v="NA"/>
    <s v="NA"/>
    <s v="NA"/>
    <s v="NA"/>
    <s v="NA"/>
  </r>
  <r>
    <n v="9"/>
    <x v="8"/>
    <x v="1"/>
    <s v="northern_coastal"/>
    <n v="2018"/>
    <n v="1950"/>
    <n v="0.25329250311259038"/>
    <n v="0.35347180943220174"/>
    <n v="0.34504815702446495"/>
    <n v="2611.4643392873631"/>
    <n v="3016.1097821387466"/>
    <n v="2977.3181355454863"/>
    <n v="0.71359223300999997"/>
    <n v="0.28640776698999998"/>
    <n v="0"/>
    <s v="NA"/>
    <s v="NA"/>
    <s v="NA"/>
    <s v="NA"/>
    <s v="NA"/>
    <s v="NA"/>
  </r>
  <r>
    <n v="9"/>
    <x v="8"/>
    <x v="1"/>
    <s v="northern_coastal"/>
    <n v="2019"/>
    <n v="1200"/>
    <n v="0.23441509169475994"/>
    <n v="0.32590908281944742"/>
    <n v="0.31510957999927913"/>
    <n v="1567.4290166670289"/>
    <n v="1780.175298933133"/>
    <n v="1752.1051031765592"/>
    <n v="0.71359223300999997"/>
    <n v="0.28640776698999998"/>
    <n v="0"/>
    <s v="NA"/>
    <s v="NA"/>
    <s v="NA"/>
    <s v="NA"/>
    <s v="NA"/>
    <s v="NA"/>
  </r>
  <r>
    <n v="9"/>
    <x v="8"/>
    <x v="1"/>
    <s v="northern_coastal"/>
    <n v="2020"/>
    <n v="2350"/>
    <n v="0.10759564786873591"/>
    <n v="0.25668946937664994"/>
    <n v="0.25426527177111524"/>
    <n v="2633.3354318450674"/>
    <n v="3161.5319616543825"/>
    <n v="3151.2546097742224"/>
    <n v="0.71359223300999997"/>
    <n v="0.28640776698999998"/>
    <n v="0"/>
    <s v="NA"/>
    <s v="NA"/>
    <s v="NA"/>
    <s v="NA"/>
    <s v="NA"/>
    <s v="NA"/>
  </r>
  <r>
    <n v="10"/>
    <x v="9"/>
    <x v="1"/>
    <s v="northern_coastal"/>
    <n v="1980"/>
    <n v="3000"/>
    <n v="0.44700000000000001"/>
    <n v="0.46733333333333338"/>
    <n v="0.46133333333333337"/>
    <n v="5424.9547920434006"/>
    <n v="5632.0400500625783"/>
    <n v="5569.3069306930702"/>
    <n v="0.71359223300999997"/>
    <n v="0.28640776698999998"/>
    <n v="0"/>
    <n v="3812.2337172691305"/>
    <n v="3950.4844516492108"/>
    <n v="3898.4584322458754"/>
    <n v="1.2707445724230435"/>
    <n v="1.316828150549737"/>
    <n v="1.2994861440819585"/>
  </r>
  <r>
    <n v="10"/>
    <x v="9"/>
    <x v="1"/>
    <s v="northern_coastal"/>
    <n v="1981"/>
    <n v="2000"/>
    <n v="0.40500000000000003"/>
    <n v="0.4393333333333333"/>
    <n v="0.43383333333333329"/>
    <n v="3361.3445378151264"/>
    <n v="3567.1819262782401"/>
    <n v="3532.5287017957016"/>
    <n v="0.71359223300999997"/>
    <n v="0.28640776698999998"/>
    <n v="0"/>
    <n v="3834.9836559392829"/>
    <n v="4012.4572372960429"/>
    <n v="3967.8795870722706"/>
    <n v="1.9174918279696416"/>
    <n v="2.0062286186480214"/>
    <n v="1.9839397935361354"/>
  </r>
  <r>
    <n v="10"/>
    <x v="9"/>
    <x v="1"/>
    <s v="northern_coastal"/>
    <n v="1982"/>
    <n v="2500"/>
    <n v="0.35099999999999998"/>
    <n v="0.40499999999999997"/>
    <n v="0.39999999999999997"/>
    <n v="3852.080123266564"/>
    <n v="4201.680672268908"/>
    <n v="4166.6666666666661"/>
    <n v="0.71359223300999997"/>
    <n v="0.28640776698999998"/>
    <n v="0"/>
    <n v="4986.7384555701419"/>
    <n v="5141.1085580226909"/>
    <n v="5078.2953444851983"/>
    <n v="1.9946953822280569"/>
    <n v="2.0564434232090765"/>
    <n v="2.0313181377940794"/>
  </r>
  <r>
    <n v="10"/>
    <x v="9"/>
    <x v="1"/>
    <s v="northern_coastal"/>
    <n v="1983"/>
    <n v="2000"/>
    <n v="0.49"/>
    <n v="0.50566666666666671"/>
    <n v="0.4986666666666667"/>
    <n v="3921.5686274509803"/>
    <n v="4045.853000674309"/>
    <n v="3989.36170212766"/>
    <n v="0.71359223300999997"/>
    <n v="0.28640776698999998"/>
    <n v="0"/>
    <n v="5233.1946134535856"/>
    <n v="5338.6853363549562"/>
    <n v="5269.2392445598389"/>
    <n v="2.6165973067267929"/>
    <n v="2.6693426681774781"/>
    <n v="2.6346196222799194"/>
  </r>
  <r>
    <n v="10"/>
    <x v="9"/>
    <x v="1"/>
    <s v="northern_coastal"/>
    <n v="1984"/>
    <n v="2000"/>
    <n v="0.435"/>
    <n v="0.46133333333333326"/>
    <n v="0.45533333333333326"/>
    <n v="3539.8230088495579"/>
    <n v="3712.8712871287125"/>
    <n v="3671.9706242350057"/>
    <n v="0.71359223300999997"/>
    <n v="0.28640776698999998"/>
    <n v="0"/>
    <n v="2790.8908111837754"/>
    <n v="2956.7827488151534"/>
    <n v="2931.9017446121693"/>
    <n v="1.3954454055918877"/>
    <n v="1.4783913744075767"/>
    <n v="1.4659508723060846"/>
  </r>
  <r>
    <n v="10"/>
    <x v="9"/>
    <x v="1"/>
    <s v="northern_coastal"/>
    <n v="1985"/>
    <n v="2500"/>
    <n v="0.45300000000000001"/>
    <n v="0.47466666666666668"/>
    <n v="0.46866666666666668"/>
    <n v="4570.3839122486297"/>
    <n v="4758.8832487309646"/>
    <n v="4705.1442910915939"/>
    <n v="0.71359223300999997"/>
    <n v="0.28640776698999998"/>
    <n v="0"/>
    <n v="2064.941239372884"/>
    <n v="2190.3993217477928"/>
    <n v="2172.9318625530495"/>
    <n v="0.82597649574915355"/>
    <n v="0.87615972869911707"/>
    <n v="0.86917274502121977"/>
  </r>
  <r>
    <n v="10"/>
    <x v="9"/>
    <x v="1"/>
    <s v="northern_coastal"/>
    <n v="1986"/>
    <n v="3000"/>
    <n v="0.502"/>
    <n v="0.50766666666666671"/>
    <n v="0.50066666666666659"/>
    <n v="6024.0963855421687"/>
    <n v="6093.4326337169941"/>
    <n v="6008.0106809078761"/>
    <n v="0.71359223300999997"/>
    <n v="0.28640776698999998"/>
    <n v="0"/>
    <n v="4003.8944745211929"/>
    <n v="4293.0568528963995"/>
    <n v="4253.6645678728055"/>
    <n v="1.3346314915070643"/>
    <n v="1.4310189509654665"/>
    <n v="1.4178881892909352"/>
  </r>
  <r>
    <n v="10"/>
    <x v="9"/>
    <x v="1"/>
    <s v="northern_coastal"/>
    <n v="1987"/>
    <n v="2000"/>
    <n v="0.38700000000000001"/>
    <n v="0.42166666666666669"/>
    <n v="0.41666666666666669"/>
    <n v="3262.6427406199023"/>
    <n v="3458.2132564841495"/>
    <n v="3428.5714285714289"/>
    <n v="0.71359223300999997"/>
    <n v="0.28640776698999998"/>
    <n v="0"/>
    <s v="NA"/>
    <s v="NA"/>
    <s v="NA"/>
    <s v="NA"/>
    <s v="NA"/>
    <s v="NA"/>
  </r>
  <r>
    <n v="10"/>
    <x v="9"/>
    <x v="1"/>
    <s v="northern_coastal"/>
    <n v="1988"/>
    <n v="1000"/>
    <n v="0.38100000000000001"/>
    <n v="0.41433333333333339"/>
    <n v="0.40983333333333338"/>
    <n v="1615.5088852988692"/>
    <n v="1707.4558907228234"/>
    <n v="1694.4365998305566"/>
    <n v="0.71359223300999997"/>
    <n v="0.28640776698999998"/>
    <n v="0"/>
    <s v="NA"/>
    <s v="NA"/>
    <s v="NA"/>
    <s v="NA"/>
    <s v="NA"/>
    <s v="NA"/>
  </r>
  <r>
    <n v="10"/>
    <x v="9"/>
    <x v="1"/>
    <s v="northern_coastal"/>
    <n v="1989"/>
    <n v="2000"/>
    <n v="0.372"/>
    <n v="0.41066666666666668"/>
    <n v="0.40566666666666668"/>
    <n v="3184.7133757961783"/>
    <n v="3393.6651583710413"/>
    <n v="3365.1149747616373"/>
    <n v="0.71359223300999997"/>
    <n v="0.28640776698999998"/>
    <n v="0"/>
    <s v="NA"/>
    <s v="NA"/>
    <s v="NA"/>
    <s v="NA"/>
    <s v="NA"/>
    <s v="NA"/>
  </r>
  <r>
    <n v="10"/>
    <x v="9"/>
    <x v="1"/>
    <s v="northern_coastal"/>
    <n v="1990"/>
    <n v="3500"/>
    <n v="0.42099999999999999"/>
    <n v="0.46433333333333326"/>
    <n v="0.45883333333333332"/>
    <n v="6044.9050086355792"/>
    <n v="6533.914125700061"/>
    <n v="6467.5084693563285"/>
    <n v="0.71359223300999997"/>
    <n v="0.28640776698999998"/>
    <n v="0"/>
    <s v="NA"/>
    <s v="NA"/>
    <s v="NA"/>
    <s v="NA"/>
    <s v="NA"/>
    <s v="NA"/>
  </r>
  <r>
    <n v="10"/>
    <x v="9"/>
    <x v="1"/>
    <s v="northern_coastal"/>
    <n v="1991"/>
    <s v="NA"/>
    <n v="0.376"/>
    <n v="0.41"/>
    <n v="0.39349999999999996"/>
    <s v="NA"/>
    <s v="NA"/>
    <s v="NA"/>
    <n v="0.71359223300999997"/>
    <n v="0.28640776698999998"/>
    <n v="0"/>
    <s v="NA"/>
    <s v="NA"/>
    <s v="NA"/>
    <s v="NA"/>
    <s v="NA"/>
    <s v="NA"/>
  </r>
  <r>
    <n v="10"/>
    <x v="9"/>
    <x v="1"/>
    <s v="northern_coastal"/>
    <n v="1992"/>
    <s v="NA"/>
    <n v="0.39400000000000002"/>
    <n v="0.42699999999999999"/>
    <n v="0.40249999999999997"/>
    <s v="NA"/>
    <s v="NA"/>
    <s v="NA"/>
    <n v="0.71359223300999997"/>
    <n v="0.28640776698999998"/>
    <n v="0"/>
    <s v="NA"/>
    <s v="NA"/>
    <s v="NA"/>
    <s v="NA"/>
    <s v="NA"/>
    <s v="NA"/>
  </r>
  <r>
    <n v="10"/>
    <x v="9"/>
    <x v="1"/>
    <s v="northern_coastal"/>
    <n v="1993"/>
    <s v="NA"/>
    <n v="0.34200000000000003"/>
    <n v="0.372"/>
    <n v="0.35550000000000004"/>
    <s v="NA"/>
    <s v="NA"/>
    <s v="NA"/>
    <n v="0.71359223300999997"/>
    <n v="0.28640776698999998"/>
    <n v="0"/>
    <s v="NA"/>
    <s v="NA"/>
    <s v="NA"/>
    <s v="NA"/>
    <s v="NA"/>
    <s v="NA"/>
  </r>
  <r>
    <n v="10"/>
    <x v="9"/>
    <x v="1"/>
    <s v="northern_coastal"/>
    <n v="1994"/>
    <s v="NA"/>
    <n v="0.40200000000000002"/>
    <n v="0.4413333333333333"/>
    <n v="0.42083333333333328"/>
    <s v="NA"/>
    <s v="NA"/>
    <s v="NA"/>
    <n v="0.71359223300999997"/>
    <n v="0.28640776698999998"/>
    <n v="0"/>
    <s v="NA"/>
    <s v="NA"/>
    <s v="NA"/>
    <s v="NA"/>
    <s v="NA"/>
    <s v="NA"/>
  </r>
  <r>
    <n v="10"/>
    <x v="9"/>
    <x v="1"/>
    <s v="northern_coastal"/>
    <n v="1995"/>
    <s v="NA"/>
    <n v="0.245"/>
    <n v="0.27800000000000002"/>
    <n v="0.26950000000000002"/>
    <s v="NA"/>
    <s v="NA"/>
    <s v="NA"/>
    <n v="0.71359223300999997"/>
    <n v="0.28640776698999998"/>
    <n v="0"/>
    <s v="NA"/>
    <s v="NA"/>
    <s v="NA"/>
    <s v="NA"/>
    <s v="NA"/>
    <s v="NA"/>
  </r>
  <r>
    <n v="10"/>
    <x v="9"/>
    <x v="1"/>
    <s v="northern_coastal"/>
    <n v="1996"/>
    <s v="NA"/>
    <n v="0.44700000000000001"/>
    <n v="0.47199999999999998"/>
    <n v="0.46100000000000002"/>
    <s v="NA"/>
    <s v="NA"/>
    <s v="NA"/>
    <n v="0.71359223300999997"/>
    <n v="0.28640776698999998"/>
    <n v="0"/>
    <s v="NA"/>
    <s v="NA"/>
    <s v="NA"/>
    <s v="NA"/>
    <s v="NA"/>
    <s v="NA"/>
  </r>
  <r>
    <n v="10"/>
    <x v="9"/>
    <x v="1"/>
    <s v="northern_coastal"/>
    <n v="1997"/>
    <s v="NA"/>
    <n v="0.437"/>
    <n v="0.36633333333333334"/>
    <n v="0.34783333333333333"/>
    <s v="NA"/>
    <s v="NA"/>
    <s v="NA"/>
    <n v="0.71359223300999997"/>
    <n v="0.28640776698999998"/>
    <n v="0"/>
    <s v="NA"/>
    <s v="NA"/>
    <s v="NA"/>
    <s v="NA"/>
    <s v="NA"/>
    <s v="NA"/>
  </r>
  <r>
    <n v="10"/>
    <x v="9"/>
    <x v="1"/>
    <s v="northern_coastal"/>
    <n v="1998"/>
    <s v="NA"/>
    <n v="0.154"/>
    <n v="0.11366666666666667"/>
    <n v="0.11716666666666666"/>
    <s v="NA"/>
    <s v="NA"/>
    <s v="NA"/>
    <n v="0.71359223300999997"/>
    <n v="0.28640776698999998"/>
    <n v="0"/>
    <s v="NA"/>
    <s v="NA"/>
    <s v="NA"/>
    <s v="NA"/>
    <s v="NA"/>
    <s v="NA"/>
  </r>
  <r>
    <n v="10"/>
    <x v="9"/>
    <x v="1"/>
    <s v="northern_coastal"/>
    <n v="1999"/>
    <s v="NA"/>
    <n v="0.156"/>
    <n v="0.12966666666666665"/>
    <n v="0.12016666666666667"/>
    <s v="NA"/>
    <s v="NA"/>
    <s v="NA"/>
    <n v="0.71359223300999997"/>
    <n v="0.28640776698999998"/>
    <n v="0"/>
    <s v="NA"/>
    <s v="NA"/>
    <s v="NA"/>
    <s v="NA"/>
    <s v="NA"/>
    <s v="NA"/>
  </r>
  <r>
    <n v="10"/>
    <x v="9"/>
    <x v="1"/>
    <s v="northern_coastal"/>
    <n v="2000"/>
    <s v="NA"/>
    <n v="0.19400000000000001"/>
    <n v="0.23899999999999999"/>
    <n v="0.21150000000000002"/>
    <s v="NA"/>
    <s v="NA"/>
    <s v="NA"/>
    <n v="0.71359223300999997"/>
    <n v="0.28640776698999998"/>
    <n v="0"/>
    <s v="NA"/>
    <s v="NA"/>
    <s v="NA"/>
    <s v="NA"/>
    <s v="NA"/>
    <s v="NA"/>
  </r>
  <r>
    <n v="10"/>
    <x v="9"/>
    <x v="1"/>
    <s v="northern_coastal"/>
    <n v="2001"/>
    <s v="NA"/>
    <n v="0.19499999999999998"/>
    <n v="0.20133333333333331"/>
    <n v="0.17783333333333332"/>
    <s v="NA"/>
    <s v="NA"/>
    <s v="NA"/>
    <n v="0.71359223300999997"/>
    <n v="0.28640776698999998"/>
    <n v="0"/>
    <s v="NA"/>
    <s v="NA"/>
    <s v="NA"/>
    <s v="NA"/>
    <s v="NA"/>
    <s v="NA"/>
  </r>
  <r>
    <n v="10"/>
    <x v="9"/>
    <x v="1"/>
    <s v="northern_coastal"/>
    <n v="2002"/>
    <n v="2500"/>
    <n v="0.13600000000000001"/>
    <n v="0.14600000000000002"/>
    <n v="0.13250000000000001"/>
    <n v="2893.5185185185187"/>
    <n v="2927.4004683840749"/>
    <n v="2881.8443804034582"/>
    <n v="0.71359223300999997"/>
    <n v="0.28640776698999998"/>
    <n v="0"/>
    <n v="3136.879792660513"/>
    <n v="3725.8667327016378"/>
    <n v="4111.7817107292512"/>
    <n v="1.2547519170642052"/>
    <n v="1.490346693080655"/>
    <n v="1.6447126842917006"/>
  </r>
  <r>
    <n v="10"/>
    <x v="9"/>
    <x v="1"/>
    <s v="northern_coastal"/>
    <n v="2003"/>
    <n v="2000"/>
    <n v="0.186"/>
    <n v="0.19833333333333333"/>
    <n v="0.18033333333333335"/>
    <n v="2457.002457002457"/>
    <n v="2494.8024948024949"/>
    <n v="2440.0162667751119"/>
    <n v="0.71359223300999997"/>
    <n v="0.28640776698999998"/>
    <n v="0"/>
    <n v="1460.8274017303411"/>
    <n v="1590.2451095931233"/>
    <n v="1576.6386624367226"/>
    <n v="0.73041370086517055"/>
    <n v="0.79512255479656169"/>
    <n v="0.78831933121836129"/>
  </r>
  <r>
    <n v="10"/>
    <x v="9"/>
    <x v="1"/>
    <s v="northern_coastal"/>
    <n v="2004"/>
    <s v="NA"/>
    <n v="0.255"/>
    <n v="0.42799999999999999"/>
    <n v="0.41199999999999998"/>
    <s v="NA"/>
    <s v="NA"/>
    <s v="NA"/>
    <n v="0.71359223300999997"/>
    <n v="0.28640776698999998"/>
    <n v="0"/>
    <n v="1688.5495100760843"/>
    <n v="1863.6955165937356"/>
    <n v="1811.9856352598199"/>
    <s v="NA"/>
    <s v="NA"/>
    <s v="NA"/>
  </r>
  <r>
    <n v="10"/>
    <x v="9"/>
    <x v="1"/>
    <s v="northern_coastal"/>
    <n v="2005"/>
    <n v="3000"/>
    <n v="0.21200000000000002"/>
    <n v="0.34633333333333338"/>
    <n v="0.41533333333333339"/>
    <n v="3807.1065989847716"/>
    <n v="4589.4951555328917"/>
    <n v="5131.128848346636"/>
    <n v="0.71359223300999997"/>
    <n v="0.28640776698999998"/>
    <n v="0"/>
    <n v="4771.2513284232791"/>
    <n v="5059.2473879507743"/>
    <n v="4899.8355730157227"/>
    <n v="1.5904171094744264"/>
    <n v="1.6864157959835915"/>
    <n v="1.6332785243385743"/>
  </r>
  <r>
    <n v="10"/>
    <x v="9"/>
    <x v="1"/>
    <s v="northern_coastal"/>
    <n v="2006"/>
    <n v="1200"/>
    <n v="0.182"/>
    <n v="0.23766666666666669"/>
    <n v="0.23666666666666669"/>
    <n v="1466.9926650366747"/>
    <n v="1574.1145605596853"/>
    <n v="1572.0524017467249"/>
    <n v="0.71359223300999997"/>
    <n v="0.28640776698999998"/>
    <n v="0"/>
    <n v="8062.0021937452202"/>
    <n v="8545.1039135176379"/>
    <n v="8273.9517420068823"/>
    <n v="6.7183351614543501"/>
    <n v="7.1209199279313653"/>
    <n v="6.8949597850057351"/>
  </r>
  <r>
    <n v="10"/>
    <x v="9"/>
    <x v="1"/>
    <s v="northern_coastal"/>
    <n v="2007"/>
    <n v="1100"/>
    <n v="0.23899999999999999"/>
    <n v="0.32533333333333336"/>
    <n v="0.30733333333333335"/>
    <n v="1445.4664914586072"/>
    <n v="1630.4347826086957"/>
    <n v="1588.065447545717"/>
    <n v="0.71359223300999997"/>
    <n v="0.28640776698999998"/>
    <n v="0"/>
    <n v="1552.3661448509185"/>
    <n v="1641.0655641223761"/>
    <n v="1600.9502750417191"/>
    <n v="1.4112419498644715"/>
    <n v="1.4918777855657965"/>
    <n v="1.4554093409470175"/>
  </r>
  <r>
    <n v="10"/>
    <x v="9"/>
    <x v="1"/>
    <s v="northern_coastal"/>
    <n v="2008"/>
    <n v="1700"/>
    <n v="0.25900000000000001"/>
    <n v="0.3046666666666667"/>
    <n v="0.28266666666666668"/>
    <n v="2294.1970310391362"/>
    <n v="2444.8705656759348"/>
    <n v="2369.8884758364311"/>
    <n v="0.71359223300999997"/>
    <n v="0.28640776698999998"/>
    <n v="0"/>
    <n v="3343.747457871234"/>
    <n v="3469.0839889264544"/>
    <n v="3379.2673733020647"/>
    <n v="1.9669102693360201"/>
    <n v="2.0406376405449733"/>
    <n v="1.9878043372365086"/>
  </r>
  <r>
    <n v="10"/>
    <x v="9"/>
    <x v="1"/>
    <s v="northern_coastal"/>
    <n v="2009"/>
    <n v="8240"/>
    <n v="0.247"/>
    <n v="0.28799999999999998"/>
    <n v="0.26449999999999996"/>
    <n v="10942.895086321381"/>
    <n v="11573.033707865168"/>
    <n v="11203.263086335824"/>
    <n v="0.71359223300999997"/>
    <n v="0.28640776698999998"/>
    <n v="0"/>
    <n v="3177.6399462640934"/>
    <n v="3516.9442889742895"/>
    <n v="3408.6075063097087"/>
    <n v="0.38563591580874917"/>
    <n v="0.42681362730270506"/>
    <n v="0.41366595950360541"/>
  </r>
  <r>
    <n v="10"/>
    <x v="9"/>
    <x v="1"/>
    <s v="northern_coastal"/>
    <n v="2010"/>
    <n v="710"/>
    <n v="0.19700000000000001"/>
    <n v="0.29066666666666668"/>
    <n v="0.27216666666666667"/>
    <n v="884.18430884184318"/>
    <n v="1000.9398496240601"/>
    <n v="975.49805358369588"/>
    <n v="0.71359223300999997"/>
    <n v="0.28640776698999998"/>
    <n v="0"/>
    <n v="2148.4059240818133"/>
    <n v="2353.9608602120315"/>
    <n v="2297.9794893565904"/>
    <n v="3.0259238367349481"/>
    <n v="3.3154378312845516"/>
    <n v="3.2365908300797046"/>
  </r>
  <r>
    <n v="10"/>
    <x v="9"/>
    <x v="1"/>
    <s v="northern_coastal"/>
    <n v="2011"/>
    <n v="2400"/>
    <n v="0.254"/>
    <n v="0.2583333333333333"/>
    <n v="0.24033333333333334"/>
    <n v="3217.1581769436998"/>
    <n v="3235.9550561797751"/>
    <n v="3159.2803861342691"/>
    <n v="0.71359223300999997"/>
    <n v="0.28640776698999998"/>
    <n v="0"/>
    <n v="2646.376256174342"/>
    <n v="2857.8027185905003"/>
    <n v="2826.8385734985586"/>
    <n v="1.1026567734059758"/>
    <n v="1.1907511327460418"/>
    <n v="1.1778494056243993"/>
  </r>
  <r>
    <n v="10"/>
    <x v="9"/>
    <x v="1"/>
    <s v="northern_coastal"/>
    <n v="2012"/>
    <n v="2920"/>
    <n v="0.20199999999999999"/>
    <n v="0.27900000000000003"/>
    <n v="0.25650000000000001"/>
    <n v="3659.1478696741851"/>
    <n v="4049.9306518723997"/>
    <n v="3927.3705447209145"/>
    <n v="0.71359223300999997"/>
    <n v="0.28640776698999998"/>
    <n v="0"/>
    <n v="3052.5396970696629"/>
    <n v="3304.345204277588"/>
    <n v="3224.3253238993302"/>
    <n v="1.0453903072156381"/>
    <n v="1.1316250699580781"/>
    <n v="1.104221001335387"/>
  </r>
  <r>
    <n v="10"/>
    <x v="9"/>
    <x v="1"/>
    <s v="northern_coastal"/>
    <n v="2013"/>
    <n v="1525"/>
    <n v="0.22900000000000001"/>
    <n v="0.30333333333333334"/>
    <n v="0.27933333333333332"/>
    <n v="1977.9507133592735"/>
    <n v="2188.9952153110048"/>
    <n v="2116.0962072155412"/>
    <n v="0.71359223300999997"/>
    <n v="0.28640776698999998"/>
    <n v="0"/>
    <n v="4288.5157651985037"/>
    <n v="4632.993880675549"/>
    <n v="4505.7962629751346"/>
    <n v="2.8121414853760678"/>
    <n v="3.0380287742134748"/>
    <n v="2.9546205003115635"/>
  </r>
  <r>
    <n v="10"/>
    <x v="9"/>
    <x v="1"/>
    <s v="northern_coastal"/>
    <n v="2014"/>
    <n v="2200"/>
    <n v="0.14499999999999999"/>
    <n v="0.20433333333333331"/>
    <n v="0.20033333333333331"/>
    <n v="2573.0994152046783"/>
    <n v="2764.9769585253453"/>
    <n v="2751.1463109629008"/>
    <n v="0.71359223300999997"/>
    <n v="0.28640776698999998"/>
    <n v="0"/>
    <n v="4842.6140616570574"/>
    <n v="5379.2348437095934"/>
    <n v="5224.2475795008213"/>
    <n v="2.2011882098441169"/>
    <n v="2.4451067471407244"/>
    <n v="2.3746579906821914"/>
  </r>
  <r>
    <n v="10"/>
    <x v="9"/>
    <x v="1"/>
    <s v="northern_coastal"/>
    <n v="2015"/>
    <n v="2150"/>
    <n v="0.24"/>
    <n v="0.30400000000000005"/>
    <n v="0.28700000000000003"/>
    <n v="2828.9473684210525"/>
    <n v="3089.0804597701153"/>
    <n v="3015.4277699859749"/>
    <n v="0.71359223300999997"/>
    <n v="0.28640776698999998"/>
    <n v="0"/>
    <n v="1813.1921897945956"/>
    <n v="2086.8474691279093"/>
    <n v="2058.7539751218137"/>
    <n v="0.84334520455562589"/>
    <n v="0.97062672982693454"/>
    <n v="0.95755998842875056"/>
  </r>
  <r>
    <n v="10"/>
    <x v="9"/>
    <x v="1"/>
    <s v="northern_coastal"/>
    <n v="2016"/>
    <n v="2700"/>
    <n v="0.252"/>
    <n v="0.29700000000000004"/>
    <n v="0.27900000000000003"/>
    <n v="3609.6256684491977"/>
    <n v="3840.6827880512092"/>
    <n v="3744.7988904299586"/>
    <n v="0.71359223300999997"/>
    <n v="0.28640776698999998"/>
    <n v="0"/>
    <n v="1687.4391006023598"/>
    <n v="1964.5531392206799"/>
    <n v="1944.7171166938797"/>
    <n v="0.62497744466754068"/>
    <n v="0.72761227378543702"/>
    <n v="0.720265598775511"/>
  </r>
  <r>
    <n v="10"/>
    <x v="9"/>
    <x v="1"/>
    <s v="northern_coastal"/>
    <n v="2017"/>
    <n v="4400"/>
    <n v="0.26421253355763952"/>
    <n v="0.33404541147798106"/>
    <n v="0.31269765999824639"/>
    <n v="5979.9877011695244"/>
    <n v="6607.057111454259"/>
    <n v="6401.8405640649698"/>
    <n v="0.71359223300999997"/>
    <n v="0.28640776698999998"/>
    <n v="0"/>
    <s v="NA"/>
    <s v="NA"/>
    <s v="NA"/>
    <s v="NA"/>
    <s v="NA"/>
    <s v="NA"/>
  </r>
  <r>
    <n v="10"/>
    <x v="9"/>
    <x v="1"/>
    <s v="northern_coastal"/>
    <n v="2018"/>
    <n v="1500"/>
    <n v="0.25329250311259038"/>
    <n v="0.35347180943220174"/>
    <n v="0.34504815702446495"/>
    <n v="2008.8187225287409"/>
    <n v="2320.0844477990358"/>
    <n v="2290.244719650374"/>
    <n v="0.71359223300999997"/>
    <n v="0.28640776698999998"/>
    <n v="0"/>
    <s v="NA"/>
    <s v="NA"/>
    <s v="NA"/>
    <s v="NA"/>
    <s v="NA"/>
    <s v="NA"/>
  </r>
  <r>
    <n v="10"/>
    <x v="9"/>
    <x v="1"/>
    <s v="northern_coastal"/>
    <n v="2019"/>
    <n v="1015"/>
    <n v="0.23441509169475994"/>
    <n v="0.32590908281944742"/>
    <n v="0.31510957999927913"/>
    <n v="1325.783709930862"/>
    <n v="1505.7316070142749"/>
    <n v="1481.988899770173"/>
    <n v="0.71359223300999997"/>
    <n v="0.28640776698999998"/>
    <n v="0"/>
    <s v="NA"/>
    <s v="NA"/>
    <s v="NA"/>
    <s v="NA"/>
    <s v="NA"/>
    <s v="NA"/>
  </r>
  <r>
    <n v="10"/>
    <x v="9"/>
    <x v="1"/>
    <s v="northern_coastal"/>
    <n v="2020"/>
    <n v="2310"/>
    <n v="0.10759564786873591"/>
    <n v="0.25668946937664994"/>
    <n v="0.25426527177111524"/>
    <n v="2588.5127010902579"/>
    <n v="3107.7186516687761"/>
    <n v="3097.6162334376399"/>
    <n v="0.71359223300999997"/>
    <n v="0.28640776698999998"/>
    <n v="0"/>
    <s v="NA"/>
    <s v="NA"/>
    <s v="NA"/>
    <s v="NA"/>
    <s v="NA"/>
    <s v="NA"/>
  </r>
  <r>
    <n v="11"/>
    <x v="10"/>
    <x v="1"/>
    <s v="northern_coastal"/>
    <n v="1980"/>
    <n v="50"/>
    <n v="0.44700000000000001"/>
    <n v="0.46733333333333338"/>
    <n v="0.46133333333333337"/>
    <n v="90.415913200723338"/>
    <n v="93.867334167709643"/>
    <n v="92.821782178217831"/>
    <n v="0.71359223300999997"/>
    <n v="0.28640776698999998"/>
    <n v="0"/>
    <n v="431.91501190213432"/>
    <n v="448.21820388831213"/>
    <n v="442.42988857158878"/>
    <n v="8.638300238042687"/>
    <n v="8.964364077766243"/>
    <n v="8.8485977714317752"/>
  </r>
  <r>
    <n v="11"/>
    <x v="10"/>
    <x v="1"/>
    <s v="northern_coastal"/>
    <n v="1981"/>
    <n v="200"/>
    <n v="0.40500000000000003"/>
    <n v="0.4393333333333333"/>
    <n v="0.43383333333333329"/>
    <n v="336.1344537815126"/>
    <n v="356.71819262782401"/>
    <n v="353.25287017957021"/>
    <n v="0.71359223300999997"/>
    <n v="0.28640776698999998"/>
    <n v="0"/>
    <n v="535.97774487306788"/>
    <n v="560.9791518553518"/>
    <n v="554.75424196752192"/>
    <n v="2.6798887243653393"/>
    <n v="2.8048957592767589"/>
    <n v="2.7737712098376095"/>
  </r>
  <r>
    <n v="11"/>
    <x v="10"/>
    <x v="1"/>
    <s v="northern_coastal"/>
    <n v="1982"/>
    <n v="200"/>
    <n v="0.35099999999999998"/>
    <n v="0.40499999999999997"/>
    <n v="0.39999999999999997"/>
    <n v="308.16640986132512"/>
    <n v="336.1344537815126"/>
    <n v="333.33333333333326"/>
    <n v="0.71359223300999997"/>
    <n v="0.28640776698999998"/>
    <n v="0"/>
    <n v="506.390054992915"/>
    <n v="523.85535048662268"/>
    <n v="517.6225921024427"/>
    <n v="2.5319502749645748"/>
    <n v="2.6192767524331133"/>
    <n v="2.5881129605122135"/>
  </r>
  <r>
    <n v="11"/>
    <x v="10"/>
    <x v="1"/>
    <s v="northern_coastal"/>
    <n v="1983"/>
    <n v="200"/>
    <n v="0.49"/>
    <n v="0.50566666666666671"/>
    <n v="0.4986666666666667"/>
    <n v="392.15686274509801"/>
    <n v="404.58530006743092"/>
    <n v="398.936170212766"/>
    <n v="0.71359223300999997"/>
    <n v="0.28640776698999998"/>
    <n v="0"/>
    <n v="380.02784829114171"/>
    <n v="388.92766030915845"/>
    <n v="384.01493253141786"/>
    <n v="1.9001392414557086"/>
    <n v="1.9446383015457922"/>
    <n v="1.9200746626570893"/>
  </r>
  <r>
    <n v="11"/>
    <x v="10"/>
    <x v="1"/>
    <s v="northern_coastal"/>
    <n v="1984"/>
    <n v="300"/>
    <n v="0.435"/>
    <n v="0.46133333333333326"/>
    <n v="0.45533333333333326"/>
    <n v="530.97345132743362"/>
    <n v="556.93069306930681"/>
    <n v="550.79559363525084"/>
    <n v="0.71359223300999997"/>
    <n v="0.28640776698999998"/>
    <n v="0"/>
    <n v="371.62793959656813"/>
    <n v="393.48400066068439"/>
    <n v="390.25013503393654"/>
    <n v="1.238759798655227"/>
    <n v="1.3116133355356145"/>
    <n v="1.3008337834464552"/>
  </r>
  <r>
    <n v="11"/>
    <x v="10"/>
    <x v="1"/>
    <s v="northern_coastal"/>
    <n v="1985"/>
    <n v="300"/>
    <n v="0.45300000000000001"/>
    <n v="0.47466666666666668"/>
    <n v="0.46866666666666668"/>
    <n v="548.44606946983549"/>
    <n v="571.06598984771574"/>
    <n v="564.61731493099126"/>
    <n v="0.71359223300999997"/>
    <n v="0.28640776698999998"/>
    <n v="0"/>
    <n v="391.45071019562317"/>
    <n v="414.12678154413408"/>
    <n v="410.93079236939207"/>
    <n v="1.3048357006520772"/>
    <n v="1.3804226051471136"/>
    <n v="1.3697693078979736"/>
  </r>
  <r>
    <n v="11"/>
    <x v="10"/>
    <x v="1"/>
    <s v="northern_coastal"/>
    <n v="1986"/>
    <n v="200"/>
    <n v="0.502"/>
    <n v="0.50766666666666671"/>
    <n v="0.50066666666666659"/>
    <n v="401.60642570281124"/>
    <n v="406.22884224779961"/>
    <n v="400.53404539385843"/>
    <n v="0.71359223300999997"/>
    <n v="0.28640776698999998"/>
    <n v="0"/>
    <s v="NA"/>
    <s v="NA"/>
    <s v="NA"/>
    <s v="NA"/>
    <s v="NA"/>
    <s v="NA"/>
  </r>
  <r>
    <n v="11"/>
    <x v="10"/>
    <x v="1"/>
    <s v="northern_coastal"/>
    <n v="1987"/>
    <n v="200"/>
    <n v="0.38700000000000001"/>
    <n v="0.42166666666666669"/>
    <n v="0.41666666666666669"/>
    <n v="326.26427406199019"/>
    <n v="345.82132564841498"/>
    <n v="342.85714285714289"/>
    <n v="0.71359223300999997"/>
    <n v="0.28640776698999998"/>
    <n v="0"/>
    <s v="NA"/>
    <s v="NA"/>
    <s v="NA"/>
    <s v="NA"/>
    <s v="NA"/>
    <s v="NA"/>
  </r>
  <r>
    <n v="11"/>
    <x v="10"/>
    <x v="1"/>
    <s v="northern_coastal"/>
    <n v="1988"/>
    <n v="300"/>
    <n v="0.38100000000000001"/>
    <n v="0.41433333333333339"/>
    <n v="0.40983333333333338"/>
    <n v="484.65266558966073"/>
    <n v="512.23676721684694"/>
    <n v="508.33097994916693"/>
    <n v="0.71359223300999997"/>
    <n v="0.28640776698999998"/>
    <n v="0"/>
    <s v="NA"/>
    <s v="NA"/>
    <s v="NA"/>
    <s v="NA"/>
    <s v="NA"/>
    <s v="NA"/>
  </r>
  <r>
    <n v="11"/>
    <x v="10"/>
    <x v="1"/>
    <s v="northern_coastal"/>
    <n v="1989"/>
    <n v="100"/>
    <n v="0.372"/>
    <n v="0.41066666666666668"/>
    <n v="0.40566666666666668"/>
    <n v="159.23566878980893"/>
    <n v="169.68325791855204"/>
    <n v="168.25574873808188"/>
    <n v="0.71359223300999997"/>
    <n v="0.28640776698999998"/>
    <n v="0"/>
    <s v="NA"/>
    <s v="NA"/>
    <s v="NA"/>
    <s v="NA"/>
    <s v="NA"/>
    <s v="NA"/>
  </r>
  <r>
    <n v="11"/>
    <x v="10"/>
    <x v="1"/>
    <s v="northern_coastal"/>
    <n v="1990"/>
    <s v="NA"/>
    <n v="0.42099999999999999"/>
    <n v="0.46433333333333326"/>
    <n v="0.45883333333333332"/>
    <s v="NA"/>
    <s v="NA"/>
    <s v="NA"/>
    <n v="0.71359223300999997"/>
    <n v="0.28640776698999998"/>
    <n v="0"/>
    <s v="NA"/>
    <s v="NA"/>
    <s v="NA"/>
    <s v="NA"/>
    <s v="NA"/>
    <s v="NA"/>
  </r>
  <r>
    <n v="11"/>
    <x v="10"/>
    <x v="1"/>
    <s v="northern_coastal"/>
    <n v="1991"/>
    <n v="250"/>
    <n v="0.376"/>
    <n v="0.41"/>
    <n v="0.39349999999999996"/>
    <n v="400.64102564102564"/>
    <n v="423.72881355932196"/>
    <n v="412.20115416323165"/>
    <n v="0.71359223300999997"/>
    <n v="0.28640776698999998"/>
    <n v="0"/>
    <s v="NA"/>
    <s v="NA"/>
    <s v="NA"/>
    <s v="NA"/>
    <s v="NA"/>
    <s v="NA"/>
  </r>
  <r>
    <n v="11"/>
    <x v="10"/>
    <x v="1"/>
    <s v="northern_coastal"/>
    <n v="1992"/>
    <s v="NA"/>
    <n v="0.39400000000000002"/>
    <n v="0.42699999999999999"/>
    <n v="0.40249999999999997"/>
    <s v="NA"/>
    <s v="NA"/>
    <s v="NA"/>
    <n v="0.71359223300999997"/>
    <n v="0.28640776698999998"/>
    <n v="0"/>
    <s v="NA"/>
    <s v="NA"/>
    <s v="NA"/>
    <s v="NA"/>
    <s v="NA"/>
    <s v="NA"/>
  </r>
  <r>
    <n v="11"/>
    <x v="10"/>
    <x v="1"/>
    <s v="northern_coastal"/>
    <n v="1993"/>
    <n v="100"/>
    <n v="0.34200000000000003"/>
    <n v="0.372"/>
    <n v="0.35550000000000004"/>
    <n v="151.97568389057753"/>
    <n v="159.23566878980893"/>
    <n v="155.15903801396433"/>
    <n v="0.71359223300999997"/>
    <n v="0.28640776698999998"/>
    <n v="0"/>
    <n v="105.77573529335467"/>
    <n v="110.37995982051072"/>
    <n v="108.10932125002606"/>
    <n v="1.0577573529335467"/>
    <n v="1.1037995982051072"/>
    <n v="1.0810932125002606"/>
  </r>
  <r>
    <n v="11"/>
    <x v="10"/>
    <x v="1"/>
    <s v="northern_coastal"/>
    <n v="1994"/>
    <n v="75"/>
    <n v="0.40200000000000002"/>
    <n v="0.4413333333333333"/>
    <n v="0.42083333333333328"/>
    <n v="125.4180602006689"/>
    <n v="134.24821002386636"/>
    <n v="129.49640287769782"/>
    <n v="0.71359223300999997"/>
    <n v="0.28640776698999998"/>
    <n v="0"/>
    <n v="148.52566193451935"/>
    <n v="141.34851813391523"/>
    <n v="141.7268478867864"/>
    <n v="1.9803421591269246"/>
    <n v="1.8846469084522031"/>
    <n v="1.889691305157152"/>
  </r>
  <r>
    <n v="11"/>
    <x v="10"/>
    <x v="1"/>
    <s v="northern_coastal"/>
    <n v="1995"/>
    <s v="NA"/>
    <n v="0.245"/>
    <n v="0.27800000000000002"/>
    <n v="0.26950000000000002"/>
    <s v="NA"/>
    <s v="NA"/>
    <s v="NA"/>
    <n v="0.71359223300999997"/>
    <n v="0.28640776698999998"/>
    <n v="0"/>
    <n v="401.77404496162649"/>
    <n v="384.21544999745356"/>
    <n v="385.0585755177263"/>
    <s v="NA"/>
    <s v="NA"/>
    <s v="NA"/>
  </r>
  <r>
    <n v="11"/>
    <x v="10"/>
    <x v="1"/>
    <s v="northern_coastal"/>
    <n v="1996"/>
    <n v="80"/>
    <n v="0.44700000000000001"/>
    <n v="0.47199999999999998"/>
    <n v="0.46100000000000002"/>
    <n v="144.66546112115734"/>
    <n v="151.5151515151515"/>
    <n v="148.42300556586272"/>
    <n v="0.71359223300999997"/>
    <n v="0.28640776698999998"/>
    <n v="0"/>
    <n v="198.32092029601654"/>
    <n v="199.46730597834915"/>
    <n v="195.2745525242251"/>
    <n v="2.4790115037002067"/>
    <n v="2.4933413247293643"/>
    <n v="2.4409319065528137"/>
  </r>
  <r>
    <n v="11"/>
    <x v="10"/>
    <x v="1"/>
    <s v="northern_coastal"/>
    <n v="1997"/>
    <n v="5"/>
    <n v="0.437"/>
    <n v="0.36633333333333334"/>
    <n v="0.34783333333333333"/>
    <n v="8.8809946714031973"/>
    <n v="7.8905839032088378"/>
    <n v="7.666751852798364"/>
    <n v="0.71359223300999997"/>
    <n v="0.28640776698999998"/>
    <n v="0"/>
    <n v="412.67541470076941"/>
    <n v="426.14768154907375"/>
    <n v="412.63930880557575"/>
    <s v="NA"/>
    <s v="NA"/>
    <s v="NA"/>
  </r>
  <r>
    <n v="11"/>
    <x v="10"/>
    <x v="1"/>
    <s v="northern_coastal"/>
    <n v="1998"/>
    <n v="420"/>
    <n v="0.154"/>
    <n v="0.11366666666666667"/>
    <n v="0.11716666666666666"/>
    <n v="496.45390070921985"/>
    <n v="473.86235426852204"/>
    <n v="475.74098546346988"/>
    <n v="0.71359223300999997"/>
    <n v="0.28640776698999998"/>
    <n v="0"/>
    <n v="697.61522286326624"/>
    <n v="703.7737004282078"/>
    <n v="685.84117689338336"/>
    <n v="1.6609886258649196"/>
    <n v="1.675651667686209"/>
    <n v="1.6329551830794842"/>
  </r>
  <r>
    <n v="11"/>
    <x v="10"/>
    <x v="1"/>
    <s v="northern_coastal"/>
    <n v="1999"/>
    <n v="140"/>
    <n v="0.156"/>
    <n v="0.12966666666666665"/>
    <n v="0.12016666666666667"/>
    <n v="165.87677725118485"/>
    <n v="160.85790884718497"/>
    <n v="159.12104565258571"/>
    <n v="0.71359223300999997"/>
    <n v="0.28640776698999998"/>
    <n v="0"/>
    <n v="500.92154157696046"/>
    <n v="507.11039888192539"/>
    <n v="498.6473046181768"/>
    <n v="3.5780110112640031"/>
    <n v="3.6222171348708958"/>
    <n v="3.5617664615584057"/>
  </r>
  <r>
    <n v="11"/>
    <x v="10"/>
    <x v="1"/>
    <s v="northern_coastal"/>
    <n v="2000"/>
    <n v="225"/>
    <n v="0.19400000000000001"/>
    <n v="0.23899999999999999"/>
    <n v="0.21150000000000002"/>
    <n v="279.15632754342431"/>
    <n v="295.66360052562419"/>
    <n v="285.35193405199749"/>
    <n v="0.71359223300999997"/>
    <n v="0.28640776698999998"/>
    <n v="0"/>
    <n v="372.93821600194002"/>
    <n v="422.81911213938758"/>
    <n v="412.48229768805277"/>
    <n v="1.6575031822308446"/>
    <n v="1.8791960539528336"/>
    <n v="1.8332546563913457"/>
  </r>
  <r>
    <n v="11"/>
    <x v="10"/>
    <x v="1"/>
    <s v="northern_coastal"/>
    <n v="2001"/>
    <n v="600"/>
    <n v="0.19499999999999998"/>
    <n v="0.20133333333333331"/>
    <n v="0.17783333333333332"/>
    <n v="745.34161490683221"/>
    <n v="751.25208681135223"/>
    <n v="729.77903912426507"/>
    <n v="0.71359223300999997"/>
    <n v="0.28640776698999998"/>
    <n v="0"/>
    <n v="619.38683100476874"/>
    <n v="783.81674369942004"/>
    <n v="803.84917691588316"/>
    <n v="1.0323113850079479"/>
    <n v="1.3063612394990334"/>
    <n v="1.3397486281931386"/>
  </r>
  <r>
    <n v="11"/>
    <x v="10"/>
    <x v="1"/>
    <s v="northern_coastal"/>
    <n v="2002"/>
    <n v="500"/>
    <n v="0.13600000000000001"/>
    <n v="0.14600000000000002"/>
    <n v="0.13250000000000001"/>
    <n v="578.7037037037037"/>
    <n v="585.48009367681505"/>
    <n v="576.36887608069173"/>
    <n v="0.71359223300999997"/>
    <n v="0.28640776698999998"/>
    <n v="0"/>
    <n v="732.17705008276062"/>
    <n v="863.62595495323126"/>
    <n v="947.1670395716144"/>
    <n v="1.4643541001655211"/>
    <n v="1.7272519099064625"/>
    <n v="1.8943340791432288"/>
  </r>
  <r>
    <n v="11"/>
    <x v="10"/>
    <x v="1"/>
    <s v="northern_coastal"/>
    <n v="2003"/>
    <n v="250"/>
    <n v="0.186"/>
    <n v="0.19833333333333333"/>
    <n v="0.18033333333333335"/>
    <n v="307.12530712530713"/>
    <n v="311.85031185031187"/>
    <n v="305.00203334688899"/>
    <n v="0.71359223300999997"/>
    <n v="0.28640776698999998"/>
    <n v="0"/>
    <n v="440.46704466354987"/>
    <n v="477.17977785876451"/>
    <n v="474.2500201882616"/>
    <n v="1.7618681786541994"/>
    <n v="1.9087191114350581"/>
    <n v="1.8970000807530465"/>
  </r>
  <r>
    <n v="11"/>
    <x v="10"/>
    <x v="1"/>
    <s v="northern_coastal"/>
    <n v="2004"/>
    <n v="400"/>
    <n v="0.255"/>
    <n v="0.42799999999999999"/>
    <n v="0.41199999999999998"/>
    <n v="536.91275167785238"/>
    <n v="699.30069930069919"/>
    <n v="680.27210884353735"/>
    <n v="0.71359223300999997"/>
    <n v="0.28640776698999998"/>
    <n v="0"/>
    <n v="302.92353355489297"/>
    <n v="335.66810759137411"/>
    <n v="326.46306706715916"/>
    <n v="0.75730883388723247"/>
    <n v="0.83917026897843527"/>
    <n v="0.81615766766789788"/>
  </r>
  <r>
    <n v="11"/>
    <x v="10"/>
    <x v="1"/>
    <s v="northern_coastal"/>
    <n v="2005"/>
    <n v="650"/>
    <n v="0.21200000000000002"/>
    <n v="0.34633333333333338"/>
    <n v="0.41533333333333339"/>
    <n v="824.87309644670052"/>
    <n v="994.39061703212656"/>
    <n v="1111.7445838084379"/>
    <n v="0.71359223300999997"/>
    <n v="0.28640776698999998"/>
    <n v="0"/>
    <n v="545.03759525246642"/>
    <n v="578.37128070244376"/>
    <n v="560.22060150779066"/>
    <n v="0.83851937731148685"/>
    <n v="0.88980197031145192"/>
    <n v="0.86187784847352411"/>
  </r>
  <r>
    <n v="11"/>
    <x v="10"/>
    <x v="1"/>
    <s v="northern_coastal"/>
    <n v="2006"/>
    <n v="410"/>
    <n v="0.182"/>
    <n v="0.23766666666666669"/>
    <n v="0.23666666666666669"/>
    <n v="501.2224938875305"/>
    <n v="537.82247485789242"/>
    <n v="537.11790393013098"/>
    <n v="0.71359223300999997"/>
    <n v="0.28640776698999998"/>
    <n v="0"/>
    <n v="815.20006855529994"/>
    <n v="866.39228156596266"/>
    <n v="839.13219779333031"/>
    <n v="1.988292850134878"/>
    <n v="2.1131519062584454"/>
    <n v="2.0466638970569031"/>
  </r>
  <r>
    <n v="11"/>
    <x v="10"/>
    <x v="1"/>
    <s v="northern_coastal"/>
    <n v="2007"/>
    <n v="220"/>
    <n v="0.23899999999999999"/>
    <n v="0.32533333333333336"/>
    <n v="0.30733333333333335"/>
    <n v="289.0932982917214"/>
    <n v="326.08695652173913"/>
    <n v="317.61308950914344"/>
    <n v="0.71359223300999997"/>
    <n v="0.28640776698999998"/>
    <n v="0"/>
    <n v="261.2018843026558"/>
    <n v="280.67266453463071"/>
    <n v="273.74485304416282"/>
    <n v="1.1872812922847991"/>
    <n v="1.275784838793776"/>
    <n v="1.2442947865643765"/>
  </r>
  <r>
    <n v="11"/>
    <x v="10"/>
    <x v="1"/>
    <s v="northern_coastal"/>
    <n v="2008"/>
    <n v="250"/>
    <n v="0.25900000000000001"/>
    <n v="0.3046666666666667"/>
    <n v="0.28266666666666668"/>
    <n v="337.38191632928476"/>
    <n v="359.53978906999038"/>
    <n v="348.51301115241631"/>
    <n v="0.71359223300999997"/>
    <n v="0.28640776698999998"/>
    <n v="0"/>
    <n v="368.31436069550853"/>
    <n v="377.71288710171285"/>
    <n v="368.24134611711418"/>
    <n v="1.4732574427820342"/>
    <n v="1.5108515484068514"/>
    <n v="1.4729653844684567"/>
  </r>
  <r>
    <n v="11"/>
    <x v="10"/>
    <x v="1"/>
    <s v="northern_coastal"/>
    <n v="2009"/>
    <n v="800"/>
    <n v="0.247"/>
    <n v="0.28799999999999998"/>
    <n v="0.26449999999999996"/>
    <n v="1062.4169986719787"/>
    <n v="1123.5955056179776"/>
    <n v="1087.6954452753228"/>
    <n v="0.71359223300999997"/>
    <n v="0.28640776698999998"/>
    <n v="0"/>
    <n v="295.86001761605422"/>
    <n v="327.44530350455676"/>
    <n v="317.14235473950333"/>
    <n v="0.36982502202006778"/>
    <n v="0.40930662938069595"/>
    <n v="0.39642794342437915"/>
  </r>
  <r>
    <n v="11"/>
    <x v="10"/>
    <x v="1"/>
    <s v="northern_coastal"/>
    <n v="2010"/>
    <n v="160"/>
    <n v="0.19700000000000001"/>
    <n v="0.29066666666666668"/>
    <n v="0.27216666666666667"/>
    <n v="199.25280199252805"/>
    <n v="225.56390977443607"/>
    <n v="219.83054728646667"/>
    <n v="0.71359223300999997"/>
    <n v="0.28640776698999998"/>
    <n v="0"/>
    <n v="492.53337150809267"/>
    <n v="538.62864104419907"/>
    <n v="526.80316340272248"/>
    <n v="3.0783335719255791"/>
    <n v="3.3664290065262441"/>
    <n v="3.2925197712670156"/>
  </r>
  <r>
    <n v="11"/>
    <x v="10"/>
    <x v="1"/>
    <s v="northern_coastal"/>
    <n v="2011"/>
    <n v="310"/>
    <n v="0.254"/>
    <n v="0.2583333333333333"/>
    <n v="0.24033333333333334"/>
    <n v="415.54959785522789"/>
    <n v="417.97752808988764"/>
    <n v="408.07371654234311"/>
    <n v="0.71359223300999997"/>
    <n v="0.28640776698999998"/>
    <n v="0"/>
    <n v="651.50740929999995"/>
    <n v="702.71109640640873"/>
    <n v="696.09483442355179"/>
    <n v="2.1016368041935483"/>
    <n v="2.2668099884077701"/>
    <n v="2.2454672078179092"/>
  </r>
  <r>
    <n v="11"/>
    <x v="10"/>
    <x v="1"/>
    <s v="northern_coastal"/>
    <n v="2012"/>
    <n v="200"/>
    <n v="0.20199999999999999"/>
    <n v="0.27900000000000003"/>
    <n v="0.25650000000000001"/>
    <n v="250.62656641604008"/>
    <n v="277.39251040221916"/>
    <n v="268.99798251513113"/>
    <n v="0.71359223300999997"/>
    <n v="0.28640776698999998"/>
    <n v="0"/>
    <n v="452.15447632119327"/>
    <n v="491.59206252231814"/>
    <n v="479.77961801700928"/>
    <n v="2.2607723816059662"/>
    <n v="2.4579603126115908"/>
    <n v="2.3988980900850465"/>
  </r>
  <r>
    <n v="11"/>
    <x v="10"/>
    <x v="1"/>
    <s v="northern_coastal"/>
    <n v="2013"/>
    <n v="315"/>
    <n v="0.22900000000000001"/>
    <n v="0.30333333333333334"/>
    <n v="0.27933333333333332"/>
    <n v="408.56031128404669"/>
    <n v="452.15311004784689"/>
    <n v="437.09528214616097"/>
    <n v="0.71359223300999997"/>
    <n v="0.28640776698999998"/>
    <n v="0"/>
    <n v="268.65074067121299"/>
    <n v="289.02764090468838"/>
    <n v="281.28772548998057"/>
    <n v="0.85285949419432694"/>
    <n v="0.91754806636409014"/>
    <n v="0.89297690631739868"/>
  </r>
  <r>
    <n v="11"/>
    <x v="10"/>
    <x v="1"/>
    <s v="northern_coastal"/>
    <n v="2014"/>
    <n v="600"/>
    <n v="0.14499999999999999"/>
    <n v="0.20433333333333331"/>
    <n v="0.20033333333333331"/>
    <n v="701.75438596491233"/>
    <n v="754.08462505236696"/>
    <n v="750.31263026260933"/>
    <n v="0.71359223300999997"/>
    <n v="0.28640776698999998"/>
    <n v="0"/>
    <n v="243.82985574397961"/>
    <n v="271.89572562481169"/>
    <n v="264.49863759492689"/>
    <n v="0.40638309290663266"/>
    <n v="0.4531595427080195"/>
    <n v="0.44083106265821148"/>
  </r>
  <r>
    <n v="11"/>
    <x v="10"/>
    <x v="1"/>
    <s v="northern_coastal"/>
    <n v="2015"/>
    <n v="400"/>
    <n v="0.24"/>
    <n v="0.30400000000000005"/>
    <n v="0.28700000000000003"/>
    <n v="526.31578947368416"/>
    <n v="574.71264367816093"/>
    <n v="561.00981767180929"/>
    <n v="0.71359223300999997"/>
    <n v="0.28640776698999998"/>
    <n v="0"/>
    <n v="236.46567243127072"/>
    <n v="270.94884235052814"/>
    <n v="267.09353398148369"/>
    <n v="0.59116418107817681"/>
    <n v="0.67737210587632035"/>
    <n v="0.66773383495370919"/>
  </r>
  <r>
    <n v="11"/>
    <x v="10"/>
    <x v="1"/>
    <s v="northern_coastal"/>
    <n v="2016"/>
    <n v="200"/>
    <n v="0.252"/>
    <n v="0.29700000000000004"/>
    <n v="0.27900000000000003"/>
    <n v="267.37967914438502"/>
    <n v="284.49502133712662"/>
    <n v="277.39251040221916"/>
    <n v="0.71359223300999997"/>
    <n v="0.28640776698999998"/>
    <n v="0"/>
    <n v="322.9531195343651"/>
    <n v="369.59717275093368"/>
    <n v="364.42040888240757"/>
    <n v="1.6147655976718256"/>
    <n v="1.8479858637546684"/>
    <n v="1.8221020444120379"/>
  </r>
  <r>
    <n v="11"/>
    <x v="10"/>
    <x v="1"/>
    <s v="northern_coastal"/>
    <n v="2017"/>
    <n v="200"/>
    <n v="0.26421253355763952"/>
    <n v="0.33404541147798106"/>
    <n v="0.31269765999824639"/>
    <n v="271.81762278043294"/>
    <n v="300.32077779337538"/>
    <n v="290.99275291204407"/>
    <n v="0.71359223300999997"/>
    <n v="0.28640776698999998"/>
    <n v="0"/>
    <s v="NA"/>
    <s v="NA"/>
    <s v="NA"/>
    <s v="NA"/>
    <s v="NA"/>
    <s v="NA"/>
  </r>
  <r>
    <n v="11"/>
    <x v="10"/>
    <x v="1"/>
    <s v="northern_coastal"/>
    <n v="2018"/>
    <n v="130"/>
    <n v="0.25329250311259038"/>
    <n v="0.35347180943220174"/>
    <n v="0.34504815702446495"/>
    <n v="174.09762261915753"/>
    <n v="201.07398547591646"/>
    <n v="198.48787570303242"/>
    <n v="0.71359223300999997"/>
    <n v="0.28640776698999998"/>
    <n v="0"/>
    <s v="NA"/>
    <s v="NA"/>
    <s v="NA"/>
    <s v="NA"/>
    <s v="NA"/>
    <s v="NA"/>
  </r>
  <r>
    <n v="11"/>
    <x v="10"/>
    <x v="1"/>
    <s v="northern_coastal"/>
    <n v="2019"/>
    <n v="300"/>
    <n v="0.23441509169475994"/>
    <n v="0.32590908281944742"/>
    <n v="0.31510957999927913"/>
    <n v="391.85725416675723"/>
    <n v="445.04382473328326"/>
    <n v="438.02627579413979"/>
    <n v="0.71359223300999997"/>
    <n v="0.28640776698999998"/>
    <n v="0"/>
    <s v="NA"/>
    <s v="NA"/>
    <s v="NA"/>
    <s v="NA"/>
    <s v="NA"/>
    <s v="NA"/>
  </r>
  <r>
    <n v="11"/>
    <x v="10"/>
    <x v="1"/>
    <s v="northern_coastal"/>
    <n v="2020"/>
    <n v="135"/>
    <n v="0.10759564786873591"/>
    <n v="0.25668946937664994"/>
    <n v="0.25426527177111524"/>
    <n v="151.27671629748261"/>
    <n v="181.61992120142199"/>
    <n v="181.02952013596595"/>
    <n v="0.71359223300999997"/>
    <n v="0.28640776698999998"/>
    <n v="0"/>
    <s v="NA"/>
    <s v="NA"/>
    <s v="NA"/>
    <s v="NA"/>
    <s v="NA"/>
    <s v="NA"/>
  </r>
  <r>
    <n v="12"/>
    <x v="11"/>
    <x v="1"/>
    <s v="douglas_channel_kitimat"/>
    <n v="1980"/>
    <n v="800"/>
    <n v="0.56200000000000006"/>
    <n v="0.57033333333333336"/>
    <n v="0.46133333333333337"/>
    <n v="1826.4840182648404"/>
    <n v="1861.9084561675718"/>
    <n v="1485.1485148514853"/>
    <n v="0.71359223300999997"/>
    <n v="0.28640776698999998"/>
    <n v="0"/>
    <n v="1119.9069951902625"/>
    <n v="1138.3086909003705"/>
    <n v="884.85977714317755"/>
    <n v="1.399883743987828"/>
    <n v="1.4228858636254631"/>
    <n v="1.1060747214289719"/>
  </r>
  <r>
    <n v="12"/>
    <x v="11"/>
    <x v="1"/>
    <s v="douglas_channel_kitimat"/>
    <n v="1981"/>
    <n v="500"/>
    <n v="0.50800000000000001"/>
    <n v="0.53233333333333333"/>
    <n v="0.43383333333333329"/>
    <n v="1016.260162601626"/>
    <n v="1069.1375623663578"/>
    <n v="883.13217544892541"/>
    <n v="0.71359223300999997"/>
    <n v="0.28640776698999998"/>
    <n v="0"/>
    <n v="1275.3330261716731"/>
    <n v="1315.9206435536651"/>
    <n v="1055.6048891439523"/>
    <n v="2.5506660523433462"/>
    <n v="2.63184128710733"/>
    <n v="2.1112097782879045"/>
  </r>
  <r>
    <n v="12"/>
    <x v="11"/>
    <x v="1"/>
    <s v="douglas_channel_kitimat"/>
    <n v="1982"/>
    <n v="500"/>
    <n v="0.44"/>
    <n v="0.48499999999999999"/>
    <n v="0.39999999999999997"/>
    <n v="892.85714285714278"/>
    <n v="970.87378640776694"/>
    <n v="833.33333333333326"/>
    <n v="0.71359223300999997"/>
    <n v="0.28640776698999998"/>
    <n v="0"/>
    <n v="1021.3519784286855"/>
    <n v="1036.5840220327386"/>
    <n v="814.90596119376858"/>
    <n v="2.0427039568573711"/>
    <n v="2.0731680440654774"/>
    <n v="1.6298119223875371"/>
  </r>
  <r>
    <n v="12"/>
    <x v="11"/>
    <x v="1"/>
    <s v="douglas_channel_kitimat"/>
    <n v="1983"/>
    <n v="400"/>
    <n v="0.61499999999999999"/>
    <n v="0.6176666666666667"/>
    <n v="0.4986666666666667"/>
    <n v="1038.9610389610389"/>
    <n v="1046.2074978204012"/>
    <n v="797.872340425532"/>
    <n v="0.71359223300999997"/>
    <n v="0.28640776698999998"/>
    <n v="0"/>
    <n v="649.32098053252184"/>
    <n v="648.37696630196967"/>
    <n v="504.56790283484372"/>
    <n v="1.6233024513313046"/>
    <n v="1.6209424157549241"/>
    <n v="1.2614197570871093"/>
  </r>
  <r>
    <n v="12"/>
    <x v="11"/>
    <x v="1"/>
    <s v="douglas_channel_kitimat"/>
    <n v="1984"/>
    <n v="600"/>
    <n v="0.54600000000000004"/>
    <n v="0.56133333333333324"/>
    <n v="0.45533333333333326"/>
    <n v="1321.5859030837005"/>
    <n v="1367.7811550151973"/>
    <n v="1101.5911872705017"/>
    <n v="0.71359223300999997"/>
    <n v="0.28640776698999998"/>
    <n v="0"/>
    <n v="800.56523939788599"/>
    <n v="840.33927062545695"/>
    <n v="706.70015326680414"/>
    <n v="1.3342753989964766"/>
    <n v="1.4005654510424284"/>
    <n v="1.1778335887780069"/>
  </r>
  <r>
    <n v="12"/>
    <x v="11"/>
    <x v="1"/>
    <s v="douglas_channel_kitimat"/>
    <n v="1985"/>
    <n v="500"/>
    <n v="0.56899999999999995"/>
    <n v="0.57866666666666666"/>
    <n v="0.46866666666666668"/>
    <n v="1160.0928074245937"/>
    <n v="1186.7088607594937"/>
    <n v="941.02885821831876"/>
    <n v="0.71359223300999997"/>
    <n v="0.28640776698999998"/>
    <n v="0"/>
    <n v="1064.1932769845666"/>
    <n v="1117.2918783414095"/>
    <n v="942.77526443548004"/>
    <n v="2.1283865539691331"/>
    <n v="2.2345837566828193"/>
    <n v="1.88555052887096"/>
  </r>
  <r>
    <n v="12"/>
    <x v="11"/>
    <x v="1"/>
    <s v="douglas_channel_kitimat"/>
    <n v="1986"/>
    <n v="250"/>
    <n v="0.63"/>
    <n v="0.6226666666666667"/>
    <n v="0.50066666666666659"/>
    <n v="675.67567567567573"/>
    <n v="662.54416961130744"/>
    <n v="500.66755674232303"/>
    <n v="0.71359223300999997"/>
    <n v="0.28640776698999998"/>
    <n v="0"/>
    <s v="NA"/>
    <s v="NA"/>
    <s v="NA"/>
    <s v="NA"/>
    <s v="NA"/>
    <s v="NA"/>
  </r>
  <r>
    <n v="12"/>
    <x v="11"/>
    <x v="1"/>
    <s v="douglas_channel_kitimat"/>
    <n v="1987"/>
    <n v="300"/>
    <n v="0.48599999999999999"/>
    <n v="0.51066666666666671"/>
    <n v="0.41666666666666669"/>
    <n v="583.65758754863816"/>
    <n v="613.0790190735695"/>
    <n v="514.28571428571433"/>
    <n v="0.71359223300999997"/>
    <n v="0.28640776698999998"/>
    <n v="0"/>
    <s v="NA"/>
    <s v="NA"/>
    <s v="NA"/>
    <s v="NA"/>
    <s v="NA"/>
    <s v="NA"/>
  </r>
  <r>
    <n v="12"/>
    <x v="11"/>
    <x v="1"/>
    <s v="douglas_channel_kitimat"/>
    <n v="1988"/>
    <n v="700"/>
    <n v="0.47799999999999998"/>
    <n v="0.50233333333333341"/>
    <n v="0.40983333333333338"/>
    <n v="1340.9961685823755"/>
    <n v="1406.5639651707972"/>
    <n v="1186.1056198813894"/>
    <n v="0.71359223300999997"/>
    <n v="0.28640776698999998"/>
    <n v="0"/>
    <n v="728.75773093685018"/>
    <n v="771.8905197502778"/>
    <n v="570.85531379456029"/>
    <n v="1.0410824727669288"/>
    <n v="1.102700742500397"/>
    <n v="0.81550759113508609"/>
  </r>
  <r>
    <n v="12"/>
    <x v="11"/>
    <x v="1"/>
    <s v="douglas_channel_kitimat"/>
    <n v="1989"/>
    <n v="200"/>
    <n v="0.46600000000000003"/>
    <n v="0.4956666666666667"/>
    <n v="0.40566666666666668"/>
    <n v="374.53183520599248"/>
    <n v="396.56311962987445"/>
    <n v="336.51149747616375"/>
    <n v="0.71359223300999997"/>
    <n v="0.28640776698999998"/>
    <n v="0"/>
    <n v="1312.7998496156899"/>
    <n v="1391.8448576017279"/>
    <n v="1013.7626514227474"/>
    <n v="6.5639992480784493"/>
    <n v="6.959224288008639"/>
    <n v="5.068813257113737"/>
  </r>
  <r>
    <n v="12"/>
    <x v="11"/>
    <x v="1"/>
    <s v="douglas_channel_kitimat"/>
    <n v="1990"/>
    <s v="NA"/>
    <n v="0.52900000000000003"/>
    <n v="0.56133333333333324"/>
    <n v="0.45883333333333332"/>
    <s v="NA"/>
    <s v="NA"/>
    <s v="NA"/>
    <n v="0.71359223300999997"/>
    <n v="0.28640776698999998"/>
    <n v="0"/>
    <n v="720.0826641982444"/>
    <n v="757.91174171391094"/>
    <n v="591.23623995802848"/>
    <e v="#VALUE!"/>
    <e v="#VALUE!"/>
    <e v="#VALUE!"/>
  </r>
  <r>
    <n v="12"/>
    <x v="11"/>
    <x v="1"/>
    <s v="douglas_channel_kitimat"/>
    <n v="1991"/>
    <n v="200"/>
    <n v="0.503"/>
    <n v="0.52800000000000002"/>
    <n v="0.39349999999999996"/>
    <n v="402.4144869215292"/>
    <n v="423.72881355932208"/>
    <n v="329.76092333058529"/>
    <n v="0.71359223300999997"/>
    <n v="0.28640776698999998"/>
    <n v="0"/>
    <n v="508.6179499631246"/>
    <n v="545.52722416892743"/>
    <n v="400.9961783968086"/>
    <n v="2.5430897498156231"/>
    <n v="2.7276361208446374"/>
    <n v="2.0049808919840428"/>
  </r>
  <r>
    <n v="12"/>
    <x v="11"/>
    <x v="1"/>
    <s v="douglas_channel_kitimat"/>
    <n v="1992"/>
    <n v="700"/>
    <n v="0.54600000000000004"/>
    <n v="0.57299999999999995"/>
    <n v="0.40249999999999997"/>
    <n v="1541.8502202643174"/>
    <n v="1639.3442622950818"/>
    <n v="1171.5481171548117"/>
    <n v="0.71359223300999997"/>
    <n v="0.28640776698999998"/>
    <n v="0"/>
    <n v="174.49261182603874"/>
    <n v="181.402761749962"/>
    <n v="149.88314621349275"/>
    <n v="0.24927515975148393"/>
    <n v="0.25914680249994571"/>
    <n v="0.21411878030498965"/>
  </r>
  <r>
    <n v="12"/>
    <x v="11"/>
    <x v="1"/>
    <s v="douglas_channel_kitimat"/>
    <n v="1993"/>
    <n v="400"/>
    <n v="0.46100000000000002"/>
    <n v="0.48399999999999999"/>
    <n v="0.35550000000000004"/>
    <n v="742.1150278293137"/>
    <n v="775.19379844961236"/>
    <n v="620.63615205585734"/>
    <n v="0.71359223300999997"/>
    <n v="0.28640776698999998"/>
    <n v="0"/>
    <n v="254.96433529848332"/>
    <n v="261.25862674003469"/>
    <n v="200.68721073467614"/>
    <n v="0.63741083824620826"/>
    <n v="0.65314656685008676"/>
    <n v="0.50171802683669031"/>
  </r>
  <r>
    <n v="12"/>
    <x v="11"/>
    <x v="1"/>
    <s v="douglas_channel_kitimat"/>
    <n v="1994"/>
    <n v="300"/>
    <n v="0.54900000000000004"/>
    <n v="0.58033333333333326"/>
    <n v="0.42083333333333328"/>
    <n v="665.1884700665189"/>
    <n v="714.85305798252568"/>
    <n v="517.98561151079127"/>
    <n v="0.71359223300999997"/>
    <n v="0.28640776698999998"/>
    <n v="0"/>
    <n v="113.50044342112781"/>
    <n v="107.73952855397003"/>
    <n v="87.151229867675227"/>
    <n v="0.37833481140375935"/>
    <n v="0.35913176184656675"/>
    <n v="0.29050409955891743"/>
  </r>
  <r>
    <n v="12"/>
    <x v="11"/>
    <x v="1"/>
    <s v="douglas_channel_kitimat"/>
    <n v="1995"/>
    <n v="80"/>
    <n v="0.32500000000000001"/>
    <n v="0.35299999999999998"/>
    <n v="0.26950000000000002"/>
    <n v="118.5185185185185"/>
    <n v="123.64760432766614"/>
    <n v="109.51403148528406"/>
    <n v="0.71359223300999997"/>
    <n v="0.28640776698999998"/>
    <n v="0"/>
    <s v="NA"/>
    <s v="NA"/>
    <s v="NA"/>
    <s v="NA"/>
    <s v="NA"/>
    <s v="NA"/>
  </r>
  <r>
    <n v="12"/>
    <x v="11"/>
    <x v="1"/>
    <s v="douglas_channel_kitimat"/>
    <n v="1996"/>
    <n v="135"/>
    <n v="0.56999999999999995"/>
    <n v="0.58499999999999996"/>
    <n v="0.46100000000000002"/>
    <n v="313.95348837209298"/>
    <n v="325.30120481927707"/>
    <n v="250.46382189239336"/>
    <n v="0.71359223300999997"/>
    <n v="0.28640776698999998"/>
    <n v="0"/>
    <s v="NA"/>
    <s v="NA"/>
    <s v="NA"/>
    <s v="NA"/>
    <s v="NA"/>
    <s v="NA"/>
  </r>
  <r>
    <n v="12"/>
    <x v="11"/>
    <x v="1"/>
    <s v="douglas_channel_kitimat"/>
    <n v="1997"/>
    <n v="50"/>
    <n v="0.53699999999999992"/>
    <n v="0.5083333333333333"/>
    <n v="0.34783333333333333"/>
    <n v="107.99136069114469"/>
    <n v="101.69491525423729"/>
    <n v="76.667518527983646"/>
    <n v="0.71359223300999997"/>
    <n v="0.28640776698999998"/>
    <n v="0"/>
    <s v="NA"/>
    <s v="NA"/>
    <s v="NA"/>
    <s v="NA"/>
    <s v="NA"/>
    <s v="NA"/>
  </r>
  <r>
    <n v="12"/>
    <x v="11"/>
    <x v="1"/>
    <s v="douglas_channel_kitimat"/>
    <n v="1998"/>
    <n v="100"/>
    <n v="0.214"/>
    <n v="0.18566666666666665"/>
    <n v="0.11716666666666666"/>
    <n v="127.22646310432569"/>
    <n v="122.79983626688498"/>
    <n v="113.27166320558807"/>
    <n v="0.71359223300999997"/>
    <n v="0.28640776698999998"/>
    <n v="0"/>
    <s v="NA"/>
    <s v="NA"/>
    <s v="NA"/>
    <s v="NA"/>
    <s v="NA"/>
    <s v="NA"/>
  </r>
  <r>
    <n v="12"/>
    <x v="11"/>
    <x v="1"/>
    <s v="douglas_channel_kitimat"/>
    <n v="1999"/>
    <s v="NA"/>
    <n v="0.22700000000000001"/>
    <n v="0.20966666666666667"/>
    <n v="0.12016666666666667"/>
    <s v="NA"/>
    <s v="NA"/>
    <s v="NA"/>
    <n v="0.71359223300999997"/>
    <n v="0.28640776698999998"/>
    <n v="0"/>
    <s v="NA"/>
    <s v="NA"/>
    <s v="NA"/>
    <s v="NA"/>
    <s v="NA"/>
    <s v="NA"/>
  </r>
  <r>
    <n v="12"/>
    <x v="11"/>
    <x v="1"/>
    <s v="douglas_channel_kitimat"/>
    <n v="2000"/>
    <s v="NA"/>
    <n v="0.28900000000000003"/>
    <n v="0.34600000000000003"/>
    <n v="0.21150000000000002"/>
    <s v="NA"/>
    <s v="NA"/>
    <s v="NA"/>
    <n v="0.71359223300999997"/>
    <n v="0.28640776698999998"/>
    <n v="0"/>
    <s v="NA"/>
    <s v="NA"/>
    <s v="NA"/>
    <s v="NA"/>
    <s v="NA"/>
    <s v="NA"/>
  </r>
  <r>
    <n v="12"/>
    <x v="11"/>
    <x v="1"/>
    <s v="douglas_channel_kitimat"/>
    <n v="2001"/>
    <s v="NA"/>
    <n v="0.27599999999999997"/>
    <n v="0.29633333333333334"/>
    <n v="0.17783333333333332"/>
    <s v="NA"/>
    <s v="NA"/>
    <s v="NA"/>
    <n v="0.71359223300999997"/>
    <n v="0.28640776698999998"/>
    <n v="0"/>
    <s v="NA"/>
    <s v="NA"/>
    <s v="NA"/>
    <s v="NA"/>
    <s v="NA"/>
    <s v="NA"/>
  </r>
  <r>
    <n v="12"/>
    <x v="11"/>
    <x v="1"/>
    <s v="douglas_channel_kitimat"/>
    <n v="2002"/>
    <n v="400"/>
    <n v="0.185"/>
    <n v="0.19900000000000001"/>
    <n v="0.13250000000000001"/>
    <n v="490.79754601226995"/>
    <n v="499.37578027465673"/>
    <n v="461.09510086455333"/>
    <n v="0.71359223300999997"/>
    <n v="0.28640776698999998"/>
    <n v="0"/>
    <n v="1093.5831876351067"/>
    <n v="1259.5860373804442"/>
    <n v="1201.5329937220945"/>
    <n v="2.7339579690877667"/>
    <n v="3.1489650934511104"/>
    <n v="3.0038324843052364"/>
  </r>
  <r>
    <n v="12"/>
    <x v="11"/>
    <x v="1"/>
    <s v="douglas_channel_kitimat"/>
    <n v="2003"/>
    <s v="NA"/>
    <n v="0.249"/>
    <n v="0.27333333333333332"/>
    <n v="0.18033333333333335"/>
    <s v="NA"/>
    <s v="NA"/>
    <s v="NA"/>
    <n v="0.71359223300999997"/>
    <n v="0.28640776698999998"/>
    <n v="0"/>
    <n v="698.31133370185648"/>
    <n v="752.68774760175131"/>
    <n v="664.27361885503126"/>
    <s v="NA"/>
    <s v="NA"/>
    <s v="NA"/>
  </r>
  <r>
    <n v="12"/>
    <x v="11"/>
    <x v="1"/>
    <s v="douglas_channel_kitimat"/>
    <n v="2004"/>
    <s v="NA"/>
    <n v="0.29299999999999998"/>
    <n v="0.51500000000000001"/>
    <n v="0.41199999999999998"/>
    <s v="NA"/>
    <s v="NA"/>
    <s v="NA"/>
    <n v="0.71359223300999997"/>
    <n v="0.28640776698999998"/>
    <n v="0"/>
    <n v="393.42966809665802"/>
    <n v="423.09781707614349"/>
    <n v="337.40600501475717"/>
    <s v="NA"/>
    <s v="NA"/>
    <s v="NA"/>
  </r>
  <r>
    <n v="12"/>
    <x v="11"/>
    <x v="1"/>
    <s v="douglas_channel_kitimat"/>
    <n v="2005"/>
    <n v="800"/>
    <n v="0.33700000000000002"/>
    <n v="0.43433333333333335"/>
    <n v="0.41533333333333339"/>
    <n v="1206.6365007541478"/>
    <n v="1414.2604596346494"/>
    <n v="1368.3010262257696"/>
    <n v="0.71359223300999997"/>
    <n v="0.28640776698999998"/>
    <n v="0"/>
    <s v="NA"/>
    <s v="NA"/>
    <s v="NA"/>
    <s v="NA"/>
    <s v="NA"/>
    <s v="NA"/>
  </r>
  <r>
    <n v="12"/>
    <x v="11"/>
    <x v="1"/>
    <s v="douglas_channel_kitimat"/>
    <n v="2006"/>
    <n v="600"/>
    <n v="0.26100000000000001"/>
    <n v="0.3136666666666667"/>
    <n v="0.23666666666666669"/>
    <n v="811.90798376184034"/>
    <n v="874.21078193297728"/>
    <n v="786.02620087336243"/>
    <n v="0.71359223300999997"/>
    <n v="0.28640776698999998"/>
    <n v="0"/>
    <s v="NA"/>
    <s v="NA"/>
    <s v="NA"/>
    <s v="NA"/>
    <s v="NA"/>
    <s v="NA"/>
  </r>
  <r>
    <n v="12"/>
    <x v="11"/>
    <x v="1"/>
    <s v="douglas_channel_kitimat"/>
    <n v="2007"/>
    <n v="250"/>
    <n v="0.39800000000000002"/>
    <n v="0.44433333333333336"/>
    <n v="0.30733333333333335"/>
    <n v="415.28239202657807"/>
    <n v="449.91001799640077"/>
    <n v="360.92396535129933"/>
    <n v="0.71359223300999997"/>
    <n v="0.28640776698999998"/>
    <n v="0"/>
    <s v="NA"/>
    <s v="NA"/>
    <s v="NA"/>
    <s v="NA"/>
    <s v="NA"/>
    <s v="NA"/>
  </r>
  <r>
    <n v="12"/>
    <x v="11"/>
    <x v="1"/>
    <s v="douglas_channel_kitimat"/>
    <n v="2008"/>
    <n v="200"/>
    <n v="0.41000000000000003"/>
    <n v="0.4386666666666667"/>
    <n v="0.28266666666666668"/>
    <n v="338.98305084745766"/>
    <n v="356.2945368171022"/>
    <n v="278.81040892193306"/>
    <n v="0.71359223300999997"/>
    <n v="0.28640776698999998"/>
    <n v="0"/>
    <s v="NA"/>
    <s v="NA"/>
    <s v="NA"/>
    <s v="NA"/>
    <s v="NA"/>
    <s v="NA"/>
  </r>
  <r>
    <n v="12"/>
    <x v="11"/>
    <x v="1"/>
    <s v="douglas_channel_kitimat"/>
    <n v="2009"/>
    <s v="NA"/>
    <n v="0.44099999999999995"/>
    <n v="0.40699999999999997"/>
    <n v="0.26449999999999996"/>
    <s v="NA"/>
    <s v="NA"/>
    <s v="NA"/>
    <n v="0.71359223300999997"/>
    <n v="0.28640776698999998"/>
    <n v="0"/>
    <s v="NA"/>
    <s v="NA"/>
    <s v="NA"/>
    <s v="NA"/>
    <s v="NA"/>
    <s v="NA"/>
  </r>
  <r>
    <n v="12"/>
    <x v="11"/>
    <x v="1"/>
    <s v="douglas_channel_kitimat"/>
    <n v="2010"/>
    <s v="NA"/>
    <n v="0.28100000000000003"/>
    <n v="0.3686666666666667"/>
    <n v="0.27216666666666667"/>
    <s v="NA"/>
    <s v="NA"/>
    <s v="NA"/>
    <n v="0.71359223300999997"/>
    <n v="0.28640776698999998"/>
    <n v="0"/>
    <s v="NA"/>
    <s v="NA"/>
    <s v="NA"/>
    <s v="NA"/>
    <s v="NA"/>
    <s v="NA"/>
  </r>
  <r>
    <n v="12"/>
    <x v="11"/>
    <x v="1"/>
    <s v="douglas_channel_kitimat"/>
    <n v="2011"/>
    <s v="NA"/>
    <n v="0.42400000000000004"/>
    <n v="0.33833333333333337"/>
    <n v="0.24033333333333334"/>
    <s v="NA"/>
    <s v="NA"/>
    <s v="NA"/>
    <n v="0.71359223300999997"/>
    <n v="0.28640776698999998"/>
    <n v="0"/>
    <s v="NA"/>
    <s v="NA"/>
    <s v="NA"/>
    <s v="NA"/>
    <s v="NA"/>
    <s v="NA"/>
  </r>
  <r>
    <n v="12"/>
    <x v="11"/>
    <x v="1"/>
    <s v="douglas_channel_kitimat"/>
    <n v="2012"/>
    <s v="NA"/>
    <n v="0.33699999999999997"/>
    <n v="0.377"/>
    <n v="0.25650000000000001"/>
    <s v="NA"/>
    <s v="NA"/>
    <s v="NA"/>
    <n v="0.71359223300999997"/>
    <n v="0.28640776698999998"/>
    <n v="0"/>
    <s v="NA"/>
    <s v="NA"/>
    <s v="NA"/>
    <s v="NA"/>
    <s v="NA"/>
    <s v="NA"/>
  </r>
  <r>
    <n v="12"/>
    <x v="11"/>
    <x v="1"/>
    <s v="douglas_channel_kitimat"/>
    <n v="2013"/>
    <n v="485"/>
    <n v="0.38200000000000001"/>
    <n v="0.41033333333333333"/>
    <n v="0.27933333333333332"/>
    <n v="784.78964401294502"/>
    <n v="822.49858677218765"/>
    <n v="672.98797409805729"/>
    <n v="0.71359223300999997"/>
    <n v="0.28640776698999998"/>
    <n v="0"/>
    <n v="1335.9656305511812"/>
    <n v="1288.3381773641868"/>
    <n v="1086.0889423619737"/>
    <n v="2.7545683104148067"/>
    <n v="2.6563673760086326"/>
    <n v="2.2393586440453066"/>
  </r>
  <r>
    <n v="12"/>
    <x v="11"/>
    <x v="1"/>
    <s v="douglas_channel_kitimat"/>
    <n v="2014"/>
    <s v="NA"/>
    <n v="0.24299999999999999"/>
    <n v="0.27433333333333332"/>
    <n v="0.20033333333333331"/>
    <s v="NA"/>
    <s v="NA"/>
    <s v="NA"/>
    <n v="0.71359223300999997"/>
    <n v="0.28640776698999998"/>
    <n v="0"/>
    <n v="659.40580470702741"/>
    <n v="653.28690317899589"/>
    <n v="551.42503905324179"/>
    <s v="NA"/>
    <s v="NA"/>
    <s v="NA"/>
  </r>
  <r>
    <n v="12"/>
    <x v="11"/>
    <x v="1"/>
    <s v="douglas_channel_kitimat"/>
    <n v="2015"/>
    <s v="NA"/>
    <n v="0.4"/>
    <n v="0.39400000000000002"/>
    <n v="0.28700000000000003"/>
    <s v="NA"/>
    <s v="NA"/>
    <s v="NA"/>
    <n v="0.71359223300999997"/>
    <n v="0.28640776698999998"/>
    <n v="0"/>
    <n v="660.27961265210126"/>
    <n v="646.51940804539015"/>
    <n v="583.49919208065592"/>
    <s v="NA"/>
    <s v="NA"/>
    <s v="NA"/>
  </r>
  <r>
    <n v="12"/>
    <x v="11"/>
    <x v="1"/>
    <s v="douglas_channel_kitimat"/>
    <n v="2016"/>
    <n v="950"/>
    <n v="0.41400000000000003"/>
    <n v="0.38900000000000001"/>
    <n v="0.27900000000000003"/>
    <n v="1621.1604095563141"/>
    <n v="1554.8281505728314"/>
    <n v="1317.614424410541"/>
    <n v="0.71359223300999997"/>
    <n v="0.28640776698999998"/>
    <n v="0"/>
    <n v="589.04475506661902"/>
    <n v="628.2627672563126"/>
    <n v="580.33127942725332"/>
    <n v="0.62004711059644102"/>
    <n v="0.66132922869085542"/>
    <n v="0.61087503097605611"/>
  </r>
  <r>
    <n v="12"/>
    <x v="11"/>
    <x v="1"/>
    <s v="douglas_channel_kitimat"/>
    <n v="2017"/>
    <n v="350"/>
    <n v="0.44035422259606583"/>
    <n v="0.43943641739691974"/>
    <n v="0.31269765999824639"/>
    <n v="625.39558794416018"/>
    <n v="624.37163394509241"/>
    <n v="509.23731759607716"/>
    <n v="0.71359223300999997"/>
    <n v="0.28640776698999998"/>
    <n v="0"/>
    <s v="NA"/>
    <s v="NA"/>
    <s v="NA"/>
    <s v="NA"/>
    <s v="NA"/>
    <s v="NA"/>
  </r>
  <r>
    <n v="12"/>
    <x v="11"/>
    <x v="1"/>
    <s v="douglas_channel_kitimat"/>
    <n v="2018"/>
    <n v="430"/>
    <n v="0.42215417185431725"/>
    <n v="0.4071664190631491"/>
    <n v="0.34504815702446495"/>
    <n v="744.14312443836002"/>
    <n v="725.33003160933276"/>
    <n v="656.53681963310726"/>
    <n v="0.71359223300999997"/>
    <n v="0.28640776698999998"/>
    <n v="0"/>
    <s v="NA"/>
    <s v="NA"/>
    <s v="NA"/>
    <s v="NA"/>
    <s v="NA"/>
    <s v="NA"/>
  </r>
  <r>
    <n v="12"/>
    <x v="11"/>
    <x v="1"/>
    <s v="douglas_channel_kitimat"/>
    <n v="2019"/>
    <n v="275"/>
    <n v="0.39069181949126658"/>
    <n v="0.38910709410012068"/>
    <n v="0.31510957999927913"/>
    <n v="451.33154091315913"/>
    <n v="450.16073577562611"/>
    <n v="401.52408614462814"/>
    <n v="0.71359223300999997"/>
    <n v="0.28640776698999998"/>
    <n v="0"/>
    <s v="NA"/>
    <s v="NA"/>
    <s v="NA"/>
    <s v="NA"/>
    <s v="NA"/>
    <s v="NA"/>
  </r>
  <r>
    <n v="12"/>
    <x v="11"/>
    <x v="1"/>
    <s v="douglas_channel_kitimat"/>
    <n v="2020"/>
    <n v="765"/>
    <n v="0.1793260797812265"/>
    <n v="0.28638625979878868"/>
    <n v="0.25426527177111524"/>
    <n v="932.16072931386429"/>
    <n v="1072.0085067088251"/>
    <n v="1025.8339474371405"/>
    <n v="0.71359223300999997"/>
    <n v="0.28640776698999998"/>
    <n v="0"/>
    <s v="NA"/>
    <s v="NA"/>
    <s v="NA"/>
    <s v="NA"/>
    <s v="NA"/>
    <s v="NA"/>
  </r>
  <r>
    <n v="13"/>
    <x v="12"/>
    <x v="1"/>
    <s v="hecate_strait_mainland"/>
    <n v="1980"/>
    <n v="200"/>
    <n v="0.40667522081402602"/>
    <n v="0.41633333333333333"/>
    <n v="0.46133333333333337"/>
    <n v="337.08351145285854"/>
    <n v="342.66133637921189"/>
    <n v="371.28712871287132"/>
    <n v="0.85441176471000002"/>
    <n v="0.14117647058999999"/>
    <n v="4.4117647059000002E-3"/>
    <n v="412.67955040911323"/>
    <n v="417.89908986493901"/>
    <n v="456.98972147783269"/>
    <n v="2.063397752045566"/>
    <n v="2.0894954493246951"/>
    <n v="2.2849486073891634"/>
  </r>
  <r>
    <n v="13"/>
    <x v="12"/>
    <x v="1"/>
    <s v="hecate_strait_mainland"/>
    <n v="1981"/>
    <n v="200"/>
    <n v="0.36820594316945598"/>
    <n v="0.39233333333333331"/>
    <n v="0.43383333333333329"/>
    <n v="316.55884989377603"/>
    <n v="329.12781130005482"/>
    <n v="353.25287017957021"/>
    <n v="0.85441176471000002"/>
    <n v="0.14117647058999999"/>
    <n v="4.4117647059000002E-3"/>
    <n v="932.27795525497629"/>
    <n v="953.78546046041731"/>
    <n v="1033.0966268429013"/>
    <n v="4.6613897762748815"/>
    <n v="4.7689273023020862"/>
    <n v="5.1654831342145062"/>
  </r>
  <r>
    <n v="13"/>
    <x v="12"/>
    <x v="1"/>
    <s v="hecate_strait_mainland"/>
    <n v="1982"/>
    <n v="200"/>
    <n v="0.31874544334072302"/>
    <n v="0.36499999999999999"/>
    <n v="0.39999999999999997"/>
    <n v="293.57601801704811"/>
    <n v="314.96062992125985"/>
    <n v="333.33333333333326"/>
    <n v="0.85441176471000002"/>
    <n v="0.14117647058999999"/>
    <n v="4.4117647059000002E-3"/>
    <n v="2396.0859402128249"/>
    <n v="2433.622098534247"/>
    <n v="2647.337943951547"/>
    <n v="11.980429701064125"/>
    <n v="12.168110492671236"/>
    <n v="13.236689719757734"/>
  </r>
  <r>
    <n v="13"/>
    <x v="12"/>
    <x v="1"/>
    <s v="hecate_strait_mainland"/>
    <n v="1983"/>
    <n v="200"/>
    <n v="0.44514449845859599"/>
    <n v="0.44966666666666666"/>
    <n v="0.4986666666666667"/>
    <n v="360.4542073465874"/>
    <n v="363.41611144760748"/>
    <n v="398.936170212766"/>
    <n v="0.85441176471000002"/>
    <n v="0.14117647058999999"/>
    <n v="4.4117647059000002E-3"/>
    <n v="1518.1260757305422"/>
    <n v="1514.2483012231282"/>
    <n v="1659.3041702764644"/>
    <n v="7.590630378652711"/>
    <n v="7.5712415061156415"/>
    <n v="8.2965208513823221"/>
  </r>
  <r>
    <n v="13"/>
    <x v="12"/>
    <x v="1"/>
    <s v="hecate_strait_mainland"/>
    <n v="1984"/>
    <n v="400"/>
    <n v="0.39568399862986298"/>
    <n v="0.41133333333333333"/>
    <n v="0.45533333333333326"/>
    <n v="661.90535927081032"/>
    <n v="679.50169875424683"/>
    <n v="734.39412484700108"/>
    <n v="0.85441176471000002"/>
    <n v="0.14117647058999999"/>
    <n v="4.4117647059000002E-3"/>
    <s v="NA"/>
    <s v="NA"/>
    <s v="NA"/>
    <s v="NA"/>
    <s v="NA"/>
    <s v="NA"/>
  </r>
  <r>
    <n v="13"/>
    <x v="12"/>
    <x v="1"/>
    <s v="hecate_strait_mainland"/>
    <n v="1985"/>
    <n v="1500"/>
    <n v="0.41217083190610698"/>
    <n v="0.42266666666666663"/>
    <n v="0.46866666666666668"/>
    <n v="2551.7617726659109"/>
    <n v="2598.1524249422632"/>
    <n v="2823.0865746549562"/>
    <n v="0.85441176471000002"/>
    <n v="0.14117647058999999"/>
    <n v="4.4117647059000002E-3"/>
    <s v="NA"/>
    <s v="NA"/>
    <s v="NA"/>
    <s v="NA"/>
    <s v="NA"/>
    <s v="NA"/>
  </r>
  <r>
    <n v="13"/>
    <x v="12"/>
    <x v="1"/>
    <s v="hecate_strait_mainland"/>
    <n v="1986"/>
    <n v="800"/>
    <n v="0.45613572064275898"/>
    <n v="0.44966666666666666"/>
    <n v="0.50066666666666659"/>
    <n v="1470.9552187274915"/>
    <n v="1453.6644457904299"/>
    <n v="1602.1361815754337"/>
    <n v="0.85441176471000002"/>
    <n v="0.14117647058999999"/>
    <n v="4.4117647059000002E-3"/>
    <s v="NA"/>
    <s v="NA"/>
    <s v="NA"/>
    <s v="NA"/>
    <s v="NA"/>
    <s v="NA"/>
  </r>
  <r>
    <n v="13"/>
    <x v="12"/>
    <x v="1"/>
    <s v="hecate_strait_mainland"/>
    <n v="1987"/>
    <n v="1200"/>
    <n v="0.35171910989321198"/>
    <n v="0.37766666666666671"/>
    <n v="0.41666666666666669"/>
    <n v="1851.0494730182932"/>
    <n v="1928.2271023031603"/>
    <n v="2057.1428571428573"/>
    <n v="0.85441176471000002"/>
    <n v="0.14117647058999999"/>
    <n v="4.4117647059000002E-3"/>
    <s v="NA"/>
    <s v="NA"/>
    <s v="NA"/>
    <s v="NA"/>
    <s v="NA"/>
    <s v="NA"/>
  </r>
  <r>
    <n v="13"/>
    <x v="12"/>
    <x v="1"/>
    <s v="hecate_strait_mainland"/>
    <n v="1988"/>
    <s v="NA"/>
    <n v="0.34622349880113001"/>
    <n v="0.3713333333333334"/>
    <n v="0.40983333333333338"/>
    <s v="NA"/>
    <s v="NA"/>
    <s v="NA"/>
    <n v="0.85441176471000002"/>
    <n v="0.14117647058999999"/>
    <n v="4.4117647059000002E-3"/>
    <n v="1734.7813316263748"/>
    <n v="1803.0063180432794"/>
    <n v="1936.7853102943982"/>
    <s v="NA"/>
    <s v="NA"/>
    <s v="NA"/>
  </r>
  <r>
    <n v="13"/>
    <x v="12"/>
    <x v="1"/>
    <s v="hecate_strait_mainland"/>
    <n v="1989"/>
    <n v="300"/>
    <n v="0.337919300105678"/>
    <n v="0.3676666666666667"/>
    <n v="0.40566666666666668"/>
    <n v="453.11696904604599"/>
    <n v="474.43331576172909"/>
    <n v="504.76724621424563"/>
    <n v="0.85441176471000002"/>
    <n v="0.14117647058999999"/>
    <n v="4.4117647059000002E-3"/>
    <n v="3032.9610114020679"/>
    <n v="3157.4394463839012"/>
    <n v="3408.8089319548776"/>
    <n v="10.109870038006893"/>
    <n v="10.524798154613004"/>
    <n v="11.362696439849593"/>
  </r>
  <r>
    <n v="13"/>
    <x v="12"/>
    <x v="1"/>
    <s v="hecate_strait_mainland"/>
    <n v="1990"/>
    <s v="NA"/>
    <n v="0.38326529978520901"/>
    <n v="0.41633333333333333"/>
    <n v="0.45883333333333332"/>
    <s v="NA"/>
    <s v="NA"/>
    <s v="NA"/>
    <n v="0.85441176471000002"/>
    <n v="0.14117647058999999"/>
    <n v="4.4117647059000002E-3"/>
    <s v="NA"/>
    <s v="NA"/>
    <s v="NA"/>
    <s v="NA"/>
    <s v="NA"/>
    <s v="NA"/>
  </r>
  <r>
    <n v="13"/>
    <x v="12"/>
    <x v="1"/>
    <s v="hecate_strait_mainland"/>
    <n v="1991"/>
    <n v="1000"/>
    <n v="0.32495642920263801"/>
    <n v="0.35"/>
    <n v="0.39349999999999996"/>
    <n v="1481.3858590176619"/>
    <n v="1538.4615384615383"/>
    <n v="1648.8046166529266"/>
    <n v="0.85441176471000002"/>
    <n v="0.14117647058999999"/>
    <n v="4.4117647059000002E-3"/>
    <s v="NA"/>
    <s v="NA"/>
    <s v="NA"/>
    <s v="NA"/>
    <s v="NA"/>
    <s v="NA"/>
  </r>
  <r>
    <n v="13"/>
    <x v="12"/>
    <x v="1"/>
    <s v="hecate_strait_mainland"/>
    <n v="1992"/>
    <n v="2200"/>
    <n v="0.32712893524410402"/>
    <n v="0.35399999999999998"/>
    <n v="0.40249999999999997"/>
    <n v="3269.5714160306707"/>
    <n v="3405.5727554179566"/>
    <n v="3682.0083682008367"/>
    <n v="0.85441176471000002"/>
    <n v="0.14117647058999999"/>
    <n v="4.4117647059000002E-3"/>
    <s v="NA"/>
    <s v="NA"/>
    <s v="NA"/>
    <s v="NA"/>
    <s v="NA"/>
    <s v="NA"/>
  </r>
  <r>
    <n v="13"/>
    <x v="12"/>
    <x v="1"/>
    <s v="hecate_strait_mainland"/>
    <n v="1993"/>
    <n v="1200"/>
    <n v="0.29235067022036199"/>
    <n v="0.316"/>
    <n v="0.35550000000000004"/>
    <n v="1695.7551565457993"/>
    <n v="1754.3859649122808"/>
    <n v="1861.9084561675718"/>
    <n v="0.85441176471000002"/>
    <n v="0.14117647058999999"/>
    <n v="4.4117647059000002E-3"/>
    <s v="NA"/>
    <s v="NA"/>
    <s v="NA"/>
    <s v="NA"/>
    <s v="NA"/>
    <s v="NA"/>
  </r>
  <r>
    <n v="13"/>
    <x v="12"/>
    <x v="1"/>
    <s v="hecate_strait_mainland"/>
    <n v="1994"/>
    <s v="NA"/>
    <n v="0.33047368103241698"/>
    <n v="0.37233333333333329"/>
    <n v="0.42083333333333328"/>
    <s v="NA"/>
    <s v="NA"/>
    <s v="NA"/>
    <n v="0.85441176471000002"/>
    <n v="0.14117647058999999"/>
    <n v="4.4117647059000002E-3"/>
    <s v="NA"/>
    <s v="NA"/>
    <s v="NA"/>
    <s v="NA"/>
    <s v="NA"/>
    <s v="NA"/>
  </r>
  <r>
    <n v="13"/>
    <x v="12"/>
    <x v="1"/>
    <s v="hecate_strait_mainland"/>
    <n v="1995"/>
    <s v="NA"/>
    <n v="0.197903485305433"/>
    <n v="0.24099999999999999"/>
    <n v="0.26950000000000002"/>
    <s v="NA"/>
    <s v="NA"/>
    <s v="NA"/>
    <n v="0.85441176471000002"/>
    <n v="0.14117647058999999"/>
    <n v="4.4117647059000002E-3"/>
    <s v="NA"/>
    <s v="NA"/>
    <s v="NA"/>
    <s v="NA"/>
    <s v="NA"/>
    <s v="NA"/>
  </r>
  <r>
    <n v="13"/>
    <x v="12"/>
    <x v="1"/>
    <s v="hecate_strait_mainland"/>
    <n v="1996"/>
    <n v="42"/>
    <n v="0.40303950660207699"/>
    <n v="0.41599999999999998"/>
    <n v="0.46100000000000002"/>
    <n v="70.356414644684975"/>
    <n v="71.91780821917807"/>
    <n v="77.922077922077932"/>
    <n v="0.85441176471000002"/>
    <n v="0.14117647058999999"/>
    <n v="4.4117647059000002E-3"/>
    <s v="NA"/>
    <s v="NA"/>
    <s v="NA"/>
    <s v="NA"/>
    <s v="NA"/>
    <s v="NA"/>
  </r>
  <r>
    <n v="13"/>
    <x v="12"/>
    <x v="1"/>
    <s v="hecate_strait_mainland"/>
    <n v="1997"/>
    <s v="NA"/>
    <n v="0.375"/>
    <n v="0.29633333333333334"/>
    <n v="0.34783333333333333"/>
    <s v="NA"/>
    <s v="NA"/>
    <s v="NA"/>
    <n v="0.85441176471000002"/>
    <n v="0.14117647058999999"/>
    <n v="4.4117647059000002E-3"/>
    <n v="345.62667962400252"/>
    <n v="349.2940999817742"/>
    <n v="359.94527126006648"/>
    <s v="NA"/>
    <s v="NA"/>
    <s v="NA"/>
  </r>
  <r>
    <n v="13"/>
    <x v="12"/>
    <x v="1"/>
    <s v="hecate_strait_mainland"/>
    <n v="1998"/>
    <n v="175"/>
    <n v="0.125"/>
    <n v="7.7666666666666662E-2"/>
    <n v="0.11716666666666666"/>
    <n v="200"/>
    <n v="189.73617636429347"/>
    <n v="198.22541060977912"/>
    <n v="0.85441176471000002"/>
    <n v="0.14117647058999999"/>
    <n v="4.4117647059000002E-3"/>
    <n v="1773.71570664673"/>
    <n v="1767.9776426131573"/>
    <n v="1815.6255041723227"/>
    <n v="10.135518323695599"/>
    <n v="10.102729386360899"/>
    <n v="10.375002880984701"/>
  </r>
  <r>
    <n v="13"/>
    <x v="12"/>
    <x v="1"/>
    <s v="hecate_strait_mainland"/>
    <n v="1999"/>
    <s v="NA"/>
    <n v="0.123"/>
    <n v="8.9666666666666672E-2"/>
    <n v="0.12016666666666667"/>
    <s v="NA"/>
    <s v="NA"/>
    <s v="NA"/>
    <n v="0.85441176471000002"/>
    <n v="0.14117647058999999"/>
    <n v="4.4117647059000002E-3"/>
    <n v="2219.6443869285795"/>
    <n v="2223.5016375458845"/>
    <n v="2258.9285557002841"/>
    <s v="NA"/>
    <s v="NA"/>
    <s v="NA"/>
  </r>
  <r>
    <n v="13"/>
    <x v="12"/>
    <x v="1"/>
    <s v="hecate_strait_mainland"/>
    <n v="2000"/>
    <n v="100"/>
    <n v="0.14699999999999999"/>
    <n v="0.185"/>
    <n v="0.21150000000000002"/>
    <n v="117.23329425556858"/>
    <n v="122.69938650306749"/>
    <n v="126.82308180088776"/>
    <n v="0.85441176471000002"/>
    <n v="0.14117647058999999"/>
    <n v="4.4117647059000002E-3"/>
    <n v="661.34702319123971"/>
    <n v="702.83632579404366"/>
    <n v="725.34472618790051"/>
    <n v="6.6134702319123972"/>
    <n v="7.0283632579404367"/>
    <n v="7.2534472618790051"/>
  </r>
  <r>
    <n v="13"/>
    <x v="12"/>
    <x v="1"/>
    <s v="hecate_strait_mainland"/>
    <n v="2001"/>
    <n v="1400"/>
    <n v="0.157"/>
    <n v="0.15333333333333332"/>
    <n v="0.17783333333333332"/>
    <n v="1660.7354685646501"/>
    <n v="1653.543307086614"/>
    <n v="1702.8177579566186"/>
    <n v="0.85441176471000002"/>
    <n v="0.14117647058999999"/>
    <n v="4.4117647059000002E-3"/>
    <n v="1151.92782583299"/>
    <n v="1434.1432929254217"/>
    <n v="1550.0803181464644"/>
    <n v="0.82280558988070718"/>
    <n v="1.0243880663753013"/>
    <n v="1.1072002272474746"/>
  </r>
  <r>
    <n v="13"/>
    <x v="12"/>
    <x v="1"/>
    <s v="hecate_strait_mainland"/>
    <n v="2002"/>
    <n v="2200"/>
    <n v="0.11799999999999999"/>
    <n v="0.11899999999999999"/>
    <n v="0.13250000000000001"/>
    <n v="2494.3310657596371"/>
    <n v="2497.1623155505108"/>
    <n v="2536.0230547550436"/>
    <n v="0.85441176471000002"/>
    <n v="0.14117647058999999"/>
    <n v="4.4117647059000002E-3"/>
    <n v="1698.9866802532667"/>
    <n v="1996.8567017428149"/>
    <n v="2380.3383307315717"/>
    <n v="0.77226667284239392"/>
    <n v="0.907662137155825"/>
    <n v="1.0819719685143507"/>
  </r>
  <r>
    <n v="13"/>
    <x v="12"/>
    <x v="1"/>
    <s v="hecate_strait_mainland"/>
    <n v="2003"/>
    <n v="500"/>
    <n v="0.159"/>
    <n v="0.16133333333333333"/>
    <n v="0.18033333333333335"/>
    <n v="594.53032104637339"/>
    <n v="596.18441971383152"/>
    <n v="610.00406669377799"/>
    <n v="0.85441176471000002"/>
    <n v="0.14117647058999999"/>
    <n v="4.4117647059000002E-3"/>
    <n v="268.25545461290636"/>
    <n v="285.70963518773669"/>
    <n v="300.20009681521094"/>
    <n v="0.53651090922581268"/>
    <n v="0.57141927037547335"/>
    <n v="0.60040019363042185"/>
  </r>
  <r>
    <n v="13"/>
    <x v="12"/>
    <x v="1"/>
    <s v="hecate_strait_mainland"/>
    <n v="2004"/>
    <n v="800"/>
    <n v="0.22"/>
    <n v="0.38400000000000001"/>
    <n v="0.41199999999999998"/>
    <n v="1025.6410256410256"/>
    <n v="1298.7012987012988"/>
    <n v="1360.5442176870747"/>
    <n v="0.85441176471000002"/>
    <n v="0.14117647058999999"/>
    <n v="4.4117647059000002E-3"/>
    <n v="457.59079794959058"/>
    <n v="493.33860562483477"/>
    <n v="523.83205426893278"/>
    <n v="0.57198849743698821"/>
    <n v="0.61667325703104348"/>
    <n v="0.654790067836166"/>
  </r>
  <r>
    <n v="13"/>
    <x v="12"/>
    <x v="1"/>
    <s v="hecate_strait_mainland"/>
    <n v="2005"/>
    <n v="1600"/>
    <n v="0.17699999999999999"/>
    <n v="0.30133333333333334"/>
    <n v="0.41533333333333339"/>
    <n v="1944.1069258809237"/>
    <n v="2290.0763358778627"/>
    <n v="2736.6020524515393"/>
    <n v="0.85441176471000002"/>
    <n v="0.14117647058999999"/>
    <n v="4.4117647059000002E-3"/>
    <n v="1639.7414047333953"/>
    <n v="1716.3327475458411"/>
    <n v="1819.4180547623371"/>
    <n v="1.0248383779583721"/>
    <n v="1.0727079672161508"/>
    <n v="1.1371362842264607"/>
  </r>
  <r>
    <n v="13"/>
    <x v="12"/>
    <x v="1"/>
    <s v="hecate_strait_mainland"/>
    <n v="2006"/>
    <n v="220"/>
    <n v="0.153"/>
    <n v="0.19966666666666669"/>
    <n v="0.23666666666666669"/>
    <n v="259.74025974025977"/>
    <n v="274.88546438983758"/>
    <n v="288.20960698689959"/>
    <n v="0.85441176471000002"/>
    <n v="0.14117647058999999"/>
    <n v="4.4117647059000002E-3"/>
    <n v="2681.5318125849135"/>
    <n v="2809.3844382586412"/>
    <n v="2939.4002076291422"/>
    <n v="12.188780966295061"/>
    <n v="12.769929264812006"/>
    <n v="13.36091003467792"/>
  </r>
  <r>
    <n v="13"/>
    <x v="12"/>
    <x v="1"/>
    <s v="hecate_strait_mainland"/>
    <n v="2007"/>
    <n v="230"/>
    <n v="0.188"/>
    <n v="0.26533333333333331"/>
    <n v="0.30733333333333335"/>
    <n v="283.25123152709358"/>
    <n v="313.06715063520869"/>
    <n v="332.05004812319538"/>
    <n v="0.85441176471000002"/>
    <n v="0.14117647058999999"/>
    <n v="4.4117647059000002E-3"/>
    <n v="1559.2303263177791"/>
    <n v="1727.5882455667206"/>
    <n v="1774.3206828547936"/>
    <n v="6.7792622883381704"/>
    <n v="7.5112532415944377"/>
    <n v="7.7144377515425813"/>
  </r>
  <r>
    <n v="13"/>
    <x v="12"/>
    <x v="1"/>
    <s v="hecate_strait_mainland"/>
    <n v="2008"/>
    <n v="1150"/>
    <n v="0.2"/>
    <n v="0.23666666666666669"/>
    <n v="0.28266666666666668"/>
    <n v="1437.5"/>
    <n v="1506.5502183406113"/>
    <n v="1603.1598513011152"/>
    <n v="0.85441176471000002"/>
    <n v="0.14117647058999999"/>
    <n v="4.4117647059000002E-3"/>
    <n v="1218.601434118307"/>
    <n v="1308.2712493806698"/>
    <n v="1347.7792678693561"/>
    <n v="1.0596534209724409"/>
    <n v="1.1376271733744956"/>
    <n v="1.1719819720603097"/>
  </r>
  <r>
    <n v="13"/>
    <x v="12"/>
    <x v="1"/>
    <s v="hecate_strait_mainland"/>
    <n v="2009"/>
    <n v="2300"/>
    <n v="0.19700000000000001"/>
    <n v="0.22899999999999998"/>
    <n v="0.26449999999999996"/>
    <n v="2864.2590286425907"/>
    <n v="2983.1387808041504"/>
    <n v="3127.1244051665531"/>
    <n v="0.85441176471000002"/>
    <n v="0.14117647058999999"/>
    <n v="4.4117647059000002E-3"/>
    <n v="1463.5687385997337"/>
    <n v="1645.3810920371216"/>
    <n v="1705.2052617354113"/>
    <n v="0.63633423417379731"/>
    <n v="0.71538308349440072"/>
    <n v="0.74139359205887445"/>
  </r>
  <r>
    <n v="13"/>
    <x v="12"/>
    <x v="1"/>
    <s v="hecate_strait_mainland"/>
    <n v="2010"/>
    <n v="1350"/>
    <n v="0.16799999999999998"/>
    <n v="0.25266666666666665"/>
    <n v="0.27216666666666667"/>
    <n v="1622.5961538461538"/>
    <n v="1806.422836752899"/>
    <n v="1854.8202427295626"/>
    <n v="0.85441176471000002"/>
    <n v="0.14117647058999999"/>
    <n v="4.4117647059000002E-3"/>
    <n v="1528.3918295446886"/>
    <n v="1719.2776411724903"/>
    <n v="1788.1791124321308"/>
    <n v="1.1321420959590285"/>
    <n v="1.2735389934611039"/>
    <n v="1.3245771203200969"/>
  </r>
  <r>
    <n v="13"/>
    <x v="12"/>
    <x v="1"/>
    <s v="hecate_strait_mainland"/>
    <n v="2011"/>
    <n v="980"/>
    <n v="0.16899999999999998"/>
    <n v="0.21833333333333332"/>
    <n v="0.24033333333333334"/>
    <n v="1179.3020457280386"/>
    <n v="1253.731343283582"/>
    <n v="1290.0394910048267"/>
    <n v="0.85441176471000002"/>
    <n v="0.14117647058999999"/>
    <n v="4.4117647059000002E-3"/>
    <s v="NA"/>
    <s v="NA"/>
    <s v="NA"/>
    <s v="NA"/>
    <s v="NA"/>
    <s v="NA"/>
  </r>
  <r>
    <n v="13"/>
    <x v="12"/>
    <x v="1"/>
    <s v="hecate_strait_mainland"/>
    <n v="2012"/>
    <n v="1250"/>
    <n v="0.13500000000000001"/>
    <n v="0.23"/>
    <n v="0.25650000000000001"/>
    <n v="1445.0867052023123"/>
    <n v="1623.3766233766232"/>
    <n v="1681.2373907195695"/>
    <n v="0.85441176471000002"/>
    <n v="0.14117647058999999"/>
    <n v="4.4117647059000002E-3"/>
    <s v="NA"/>
    <s v="NA"/>
    <s v="NA"/>
    <s v="NA"/>
    <s v="NA"/>
    <s v="NA"/>
  </r>
  <r>
    <n v="13"/>
    <x v="12"/>
    <x v="1"/>
    <s v="hecate_strait_mainland"/>
    <n v="2013"/>
    <n v="1340"/>
    <n v="0.153"/>
    <n v="0.2503333333333333"/>
    <n v="0.27933333333333332"/>
    <n v="1582.0543093270367"/>
    <n v="1787.4610938194753"/>
    <n v="1859.3894542090657"/>
    <n v="0.85441176471000002"/>
    <n v="0.14117647058999999"/>
    <n v="4.4117647059000002E-3"/>
    <s v="NA"/>
    <s v="NA"/>
    <s v="NA"/>
    <s v="NA"/>
    <s v="NA"/>
    <s v="NA"/>
  </r>
  <r>
    <n v="13"/>
    <x v="12"/>
    <x v="1"/>
    <s v="hecate_strait_mainland"/>
    <n v="2014"/>
    <n v="1130"/>
    <n v="9.7000000000000003E-2"/>
    <n v="0.16933333333333334"/>
    <n v="0.20033333333333331"/>
    <n v="1251.3842746400885"/>
    <n v="1360.3531300160514"/>
    <n v="1413.0887869945809"/>
    <n v="0.85441176471000002"/>
    <n v="0.14117647058999999"/>
    <n v="4.4117647059000002E-3"/>
    <s v="NA"/>
    <s v="NA"/>
    <s v="NA"/>
    <s v="NA"/>
    <s v="NA"/>
    <s v="NA"/>
  </r>
  <r>
    <n v="13"/>
    <x v="12"/>
    <x v="1"/>
    <s v="hecate_strait_mainland"/>
    <n v="2015"/>
    <s v="NA"/>
    <n v="0.16099999999999998"/>
    <n v="0.26"/>
    <n v="0.28700000000000003"/>
    <s v="NA"/>
    <s v="NA"/>
    <s v="NA"/>
    <n v="0.85441176471000002"/>
    <n v="0.14117647058999999"/>
    <n v="4.4117647059000002E-3"/>
    <s v="NA"/>
    <s v="NA"/>
    <s v="NA"/>
    <s v="NA"/>
    <s v="NA"/>
    <s v="NA"/>
  </r>
  <r>
    <n v="13"/>
    <x v="12"/>
    <x v="1"/>
    <s v="hecate_strait_mainland"/>
    <n v="2016"/>
    <n v="400"/>
    <n v="0.16599999999999998"/>
    <n v="0.251"/>
    <n v="0.27900000000000003"/>
    <n v="479.61630695443642"/>
    <n v="534.04539385847795"/>
    <n v="554.78502080443832"/>
    <n v="0.85441176471000002"/>
    <n v="0.14117647058999999"/>
    <n v="4.4117647059000002E-3"/>
    <s v="NA"/>
    <s v="NA"/>
    <s v="NA"/>
    <s v="NA"/>
    <s v="NA"/>
    <s v="NA"/>
  </r>
  <r>
    <n v="13"/>
    <x v="12"/>
    <x v="1"/>
    <s v="hecate_strait_mainland"/>
    <n v="2017"/>
    <s v="NA"/>
    <n v="0.17614168903842634"/>
    <n v="0.28134990851851172"/>
    <n v="0.31269765999824639"/>
    <s v="NA"/>
    <s v="NA"/>
    <s v="NA"/>
    <n v="0.85441176471000002"/>
    <n v="0.14117647058999999"/>
    <n v="4.4117647059000002E-3"/>
    <s v="NA"/>
    <s v="NA"/>
    <s v="NA"/>
    <s v="NA"/>
    <s v="NA"/>
    <s v="NA"/>
  </r>
  <r>
    <n v="13"/>
    <x v="12"/>
    <x v="1"/>
    <s v="hecate_strait_mainland"/>
    <n v="2018"/>
    <s v="NA"/>
    <n v="0.16886166874172692"/>
    <n v="0.3266245046167281"/>
    <n v="0.34504815702446495"/>
    <s v="NA"/>
    <s v="NA"/>
    <s v="NA"/>
    <n v="0.85441176471000002"/>
    <n v="0.14117647058999999"/>
    <n v="4.4117647059000002E-3"/>
    <s v="NA"/>
    <s v="NA"/>
    <s v="NA"/>
    <s v="NA"/>
    <s v="NA"/>
    <s v="NA"/>
  </r>
  <r>
    <n v="13"/>
    <x v="12"/>
    <x v="1"/>
    <s v="hecate_strait_mainland"/>
    <n v="2019"/>
    <n v="370"/>
    <n v="0.15627672779650664"/>
    <n v="0.29431007717911079"/>
    <n v="0.31510957999927913"/>
    <n v="438.53241008002158"/>
    <n v="524.30959835869658"/>
    <n v="540.23240681277241"/>
    <n v="0.85441176471000002"/>
    <n v="0.14117647058999999"/>
    <n v="4.4117647059000002E-3"/>
    <s v="NA"/>
    <s v="NA"/>
    <s v="NA"/>
    <s v="NA"/>
    <s v="NA"/>
    <s v="NA"/>
  </r>
  <r>
    <n v="13"/>
    <x v="12"/>
    <x v="1"/>
    <s v="hecate_strait_mainland"/>
    <n v="2020"/>
    <s v="NA"/>
    <n v="7.1730431912490608E-2"/>
    <n v="0.24184107416558059"/>
    <n v="0.25426527177111524"/>
    <s v="NA"/>
    <s v="NA"/>
    <s v="NA"/>
    <n v="0.85441176471000002"/>
    <n v="0.14117647058999999"/>
    <n v="4.4117647059000002E-3"/>
    <s v="NA"/>
    <s v="NA"/>
    <s v="NA"/>
    <s v="NA"/>
    <s v="NA"/>
    <s v="NA"/>
  </r>
  <r>
    <n v="14"/>
    <x v="13"/>
    <x v="1"/>
    <s v="northern_coastal"/>
    <n v="1980"/>
    <n v="100"/>
    <n v="0.44700000000000001"/>
    <n v="0.46733333333333338"/>
    <n v="0.46133333333333337"/>
    <n v="180.83182640144668"/>
    <n v="187.73466833541929"/>
    <n v="185.64356435643566"/>
    <n v="0.71359223300999997"/>
    <n v="0.28640776698999998"/>
    <n v="0"/>
    <n v="406.56919181452372"/>
    <n v="421.6333245266166"/>
    <n v="416.13786589808814"/>
    <n v="4.0656919181452373"/>
    <n v="4.2163332452661662"/>
    <n v="4.1613786589808814"/>
  </r>
  <r>
    <n v="14"/>
    <x v="13"/>
    <x v="1"/>
    <s v="northern_coastal"/>
    <n v="1981"/>
    <n v="200"/>
    <n v="0.40500000000000003"/>
    <n v="0.4393333333333333"/>
    <n v="0.43383333333333329"/>
    <n v="336.1344537815126"/>
    <n v="356.71819262782401"/>
    <n v="353.25287017957021"/>
    <n v="0.71359223300999997"/>
    <n v="0.28640776698999998"/>
    <n v="0"/>
    <n v="420.4682517156736"/>
    <n v="440.22300405342349"/>
    <n v="435.34340424405582"/>
    <n v="2.1023412585783681"/>
    <n v="2.2011150202671175"/>
    <n v="2.1767170212202789"/>
  </r>
  <r>
    <n v="14"/>
    <x v="13"/>
    <x v="1"/>
    <s v="northern_coastal"/>
    <n v="1982"/>
    <n v="200"/>
    <n v="0.35099999999999998"/>
    <n v="0.40499999999999997"/>
    <n v="0.39999999999999997"/>
    <n v="308.16640986132512"/>
    <n v="336.1344537815126"/>
    <n v="333.33333333333326"/>
    <n v="0.71359223300999997"/>
    <n v="0.28640776698999998"/>
    <n v="0"/>
    <n v="548.46923591830205"/>
    <n v="562.53990891547812"/>
    <n v="555.39450756695999"/>
    <n v="2.7423461795915101"/>
    <n v="2.8126995445773906"/>
    <n v="2.7769725378348"/>
  </r>
  <r>
    <n v="14"/>
    <x v="13"/>
    <x v="1"/>
    <s v="northern_coastal"/>
    <n v="1983"/>
    <n v="200"/>
    <n v="0.49"/>
    <n v="0.50566666666666671"/>
    <n v="0.4986666666666667"/>
    <n v="392.15686274509801"/>
    <n v="404.58530006743092"/>
    <n v="398.936170212766"/>
    <n v="0.71359223300999997"/>
    <n v="0.28640776698999998"/>
    <n v="0"/>
    <n v="809.90268745379228"/>
    <n v="823.75028028816996"/>
    <n v="812.74190830511611"/>
    <n v="4.0495134372689616"/>
    <n v="4.1187514014408499"/>
    <n v="4.0637095415255802"/>
  </r>
  <r>
    <n v="14"/>
    <x v="13"/>
    <x v="1"/>
    <s v="northern_coastal"/>
    <n v="1984"/>
    <n v="250"/>
    <n v="0.435"/>
    <n v="0.46133333333333326"/>
    <n v="0.45533333333333326"/>
    <n v="442.47787610619474"/>
    <n v="464.10891089108907"/>
    <n v="458.99632802937572"/>
    <n v="0.71359223300999997"/>
    <n v="0.28640776698999998"/>
    <n v="0"/>
    <n v="325.35851035747282"/>
    <n v="344.58113777109986"/>
    <n v="341.72015474757677"/>
    <n v="1.3014340414298913"/>
    <n v="1.3783245510843996"/>
    <n v="1.3668806189903071"/>
  </r>
  <r>
    <n v="14"/>
    <x v="13"/>
    <x v="1"/>
    <s v="northern_coastal"/>
    <n v="1985"/>
    <n v="200"/>
    <n v="0.45300000000000001"/>
    <n v="0.47466666666666668"/>
    <n v="0.46866666666666668"/>
    <n v="365.63071297989035"/>
    <n v="380.71065989847716"/>
    <n v="376.4115432873275"/>
    <n v="0.71359223300999997"/>
    <n v="0.28640776698999998"/>
    <n v="0"/>
    <n v="276.16925090483164"/>
    <n v="292.28405536143634"/>
    <n v="290.01711267269627"/>
    <n v="1.3808462545241582"/>
    <n v="1.4614202768071818"/>
    <n v="1.4500855633634813"/>
  </r>
  <r>
    <n v="14"/>
    <x v="13"/>
    <x v="1"/>
    <s v="northern_coastal"/>
    <n v="1986"/>
    <n v="500"/>
    <n v="0.502"/>
    <n v="0.50766666666666671"/>
    <n v="0.50066666666666659"/>
    <n v="1004.0160642570281"/>
    <n v="1015.5721056194991"/>
    <n v="1001.3351134846461"/>
    <n v="0.71359223300999997"/>
    <n v="0.28640776698999998"/>
    <n v="0"/>
    <s v="NA"/>
    <s v="NA"/>
    <s v="NA"/>
    <s v="NA"/>
    <s v="NA"/>
    <s v="NA"/>
  </r>
  <r>
    <n v="14"/>
    <x v="13"/>
    <x v="1"/>
    <s v="northern_coastal"/>
    <n v="1987"/>
    <n v="200"/>
    <n v="0.38700000000000001"/>
    <n v="0.42166666666666669"/>
    <n v="0.41666666666666669"/>
    <n v="326.26427406199019"/>
    <n v="345.82132564841498"/>
    <n v="342.85714285714289"/>
    <n v="0.71359223300999997"/>
    <n v="0.28640776698999998"/>
    <n v="0"/>
    <s v="NA"/>
    <s v="NA"/>
    <s v="NA"/>
    <s v="NA"/>
    <s v="NA"/>
    <s v="NA"/>
  </r>
  <r>
    <n v="14"/>
    <x v="13"/>
    <x v="1"/>
    <s v="northern_coastal"/>
    <n v="1988"/>
    <n v="200"/>
    <n v="0.38100000000000001"/>
    <n v="0.41433333333333339"/>
    <n v="0.40983333333333338"/>
    <n v="323.10177705977384"/>
    <n v="341.49117814456469"/>
    <n v="338.88731996611131"/>
    <n v="0.71359223300999997"/>
    <n v="0.28640776698999998"/>
    <n v="0"/>
    <n v="185.25074128022658"/>
    <n v="195.92369133637413"/>
    <n v="189.55894828138054"/>
    <n v="0.92625370640113291"/>
    <n v="0.97961845668187064"/>
    <n v="0.94779474140690267"/>
  </r>
  <r>
    <n v="14"/>
    <x v="13"/>
    <x v="1"/>
    <s v="northern_coastal"/>
    <n v="1989"/>
    <n v="100"/>
    <n v="0.372"/>
    <n v="0.41066666666666668"/>
    <n v="0.40566666666666668"/>
    <n v="159.23566878980893"/>
    <n v="169.68325791855204"/>
    <n v="168.25574873808188"/>
    <n v="0.71359223300999997"/>
    <n v="0.28640776698999998"/>
    <n v="0"/>
    <n v="228.8641603559135"/>
    <n v="241.53184826695571"/>
    <n v="232.47099796975306"/>
    <n v="2.2886416035591348"/>
    <n v="2.4153184826695568"/>
    <n v="2.3247099796975306"/>
  </r>
  <r>
    <n v="14"/>
    <x v="13"/>
    <x v="1"/>
    <s v="northern_coastal"/>
    <n v="1990"/>
    <s v="NA"/>
    <n v="0.42099999999999999"/>
    <n v="0.46433333333333326"/>
    <n v="0.45883333333333332"/>
    <s v="NA"/>
    <s v="NA"/>
    <s v="NA"/>
    <n v="0.71359223300999997"/>
    <n v="0.28640776698999998"/>
    <n v="0"/>
    <n v="333.68907167648774"/>
    <n v="354.23700740679982"/>
    <n v="343.03406958450205"/>
    <s v="NA"/>
    <s v="NA"/>
    <s v="NA"/>
  </r>
  <r>
    <n v="14"/>
    <x v="13"/>
    <x v="1"/>
    <s v="northern_coastal"/>
    <n v="1991"/>
    <n v="100"/>
    <n v="0.376"/>
    <n v="0.41"/>
    <n v="0.39349999999999996"/>
    <n v="160.25641025641025"/>
    <n v="169.4915254237288"/>
    <n v="164.88046166529264"/>
    <n v="0.71359223300999997"/>
    <n v="0.28640776698999998"/>
    <n v="0"/>
    <n v="508.66906276046831"/>
    <n v="544.44479978650565"/>
    <n v="525.21150480605615"/>
    <n v="5.0866906276046828"/>
    <n v="5.4444479978650566"/>
    <n v="5.2521150480605616"/>
  </r>
  <r>
    <n v="14"/>
    <x v="13"/>
    <x v="1"/>
    <s v="northern_coastal"/>
    <n v="1992"/>
    <n v="150"/>
    <n v="0.39400000000000002"/>
    <n v="0.42699999999999999"/>
    <n v="0.40249999999999997"/>
    <n v="247.52475247524754"/>
    <n v="261.78010471204192"/>
    <n v="251.04602510460251"/>
    <n v="0.71359223300999997"/>
    <n v="0.28640776698999998"/>
    <n v="0"/>
    <n v="16.728531002130151"/>
    <n v="17.514393389276997"/>
    <n v="17.191637361820277"/>
    <n v="0.11152354001420101"/>
    <n v="0.11676262259517997"/>
    <n v="0.11461091574546851"/>
  </r>
  <r>
    <n v="14"/>
    <x v="13"/>
    <x v="1"/>
    <s v="northern_coastal"/>
    <n v="1993"/>
    <n v="120"/>
    <n v="0.34200000000000003"/>
    <n v="0.372"/>
    <n v="0.35550000000000004"/>
    <n v="182.37082066869303"/>
    <n v="191.08280254777071"/>
    <n v="186.1908456167572"/>
    <n v="0.71359223300999997"/>
    <n v="0.28640776698999998"/>
    <n v="0"/>
    <s v="NA"/>
    <s v="NA"/>
    <s v="NA"/>
    <s v="NA"/>
    <s v="NA"/>
    <s v="NA"/>
  </r>
  <r>
    <n v="14"/>
    <x v="13"/>
    <x v="1"/>
    <s v="northern_coastal"/>
    <n v="1994"/>
    <n v="425"/>
    <n v="0.40200000000000002"/>
    <n v="0.4413333333333333"/>
    <n v="0.42083333333333328"/>
    <n v="710.70234113712377"/>
    <n v="760.73985680190935"/>
    <n v="733.81294964028768"/>
    <n v="0.71359223300999997"/>
    <n v="0.28640776698999998"/>
    <n v="0"/>
    <s v="NA"/>
    <s v="NA"/>
    <s v="NA"/>
    <s v="NA"/>
    <s v="NA"/>
    <s v="NA"/>
  </r>
  <r>
    <n v="14"/>
    <x v="13"/>
    <x v="1"/>
    <s v="northern_coastal"/>
    <n v="1995"/>
    <n v="4"/>
    <n v="0.245"/>
    <n v="0.27800000000000002"/>
    <n v="0.26950000000000002"/>
    <n v="5.298013245033113"/>
    <n v="5.54016620498615"/>
    <n v="5.4757015742642032"/>
    <n v="0.71359223300999997"/>
    <n v="0.28640776698999998"/>
    <n v="0"/>
    <s v="NA"/>
    <s v="NA"/>
    <s v="NA"/>
    <s v="NA"/>
    <s v="NA"/>
    <s v="NA"/>
  </r>
  <r>
    <n v="14"/>
    <x v="13"/>
    <x v="1"/>
    <s v="northern_coastal"/>
    <n v="1996"/>
    <n v="25"/>
    <n v="0.44700000000000001"/>
    <n v="0.47199999999999998"/>
    <n v="0.46100000000000002"/>
    <n v="45.207956600361669"/>
    <n v="47.348484848484844"/>
    <n v="46.382189239332106"/>
    <n v="0.71359223300999997"/>
    <n v="0.28640776698999998"/>
    <n v="0"/>
    <n v="230.1165429889825"/>
    <n v="242.21240729017717"/>
    <n v="234.15977143773921"/>
    <n v="9.2046617195593008"/>
    <n v="9.6884962916070876"/>
    <n v="9.3663908575095682"/>
  </r>
  <r>
    <n v="14"/>
    <x v="13"/>
    <x v="1"/>
    <s v="northern_coastal"/>
    <n v="1997"/>
    <s v="NA"/>
    <n v="0.437"/>
    <n v="0.36633333333333334"/>
    <n v="0.34783333333333333"/>
    <s v="NA"/>
    <s v="NA"/>
    <s v="NA"/>
    <n v="0.71359223300999997"/>
    <n v="0.28640776698999998"/>
    <n v="0"/>
    <n v="958.1533541552609"/>
    <n v="992.95086237738531"/>
    <n v="961.02856682040954"/>
    <s v="NA"/>
    <s v="NA"/>
    <s v="NA"/>
  </r>
  <r>
    <n v="14"/>
    <x v="13"/>
    <x v="1"/>
    <s v="northern_coastal"/>
    <n v="1998"/>
    <s v="NA"/>
    <n v="0.154"/>
    <n v="0.11366666666666667"/>
    <n v="0.11716666666666666"/>
    <s v="NA"/>
    <s v="NA"/>
    <s v="NA"/>
    <n v="0.71359223300999997"/>
    <n v="0.28640776698999998"/>
    <n v="0"/>
    <n v="1395.2304457265325"/>
    <n v="1407.5474008564156"/>
    <n v="1371.6823537867667"/>
    <s v="NA"/>
    <s v="NA"/>
    <s v="NA"/>
  </r>
  <r>
    <n v="14"/>
    <x v="13"/>
    <x v="1"/>
    <s v="northern_coastal"/>
    <n v="1999"/>
    <n v="20"/>
    <n v="0.156"/>
    <n v="0.12966666666666665"/>
    <n v="0.12016666666666667"/>
    <n v="23.696682464454977"/>
    <n v="22.979701263883566"/>
    <n v="22.731577950369388"/>
    <n v="0.71359223300999997"/>
    <n v="0.28640776698999998"/>
    <n v="0"/>
    <n v="1107.3987712337735"/>
    <n v="1121.4004195064704"/>
    <n v="1102.1205507943039"/>
    <s v="NA"/>
    <s v="NA"/>
    <s v="NA"/>
  </r>
  <r>
    <n v="14"/>
    <x v="13"/>
    <x v="1"/>
    <s v="northern_coastal"/>
    <n v="2000"/>
    <n v="600"/>
    <n v="0.19400000000000001"/>
    <n v="0.23899999999999999"/>
    <n v="0.21150000000000002"/>
    <n v="744.41687344913146"/>
    <n v="788.43626806833117"/>
    <n v="760.93849080532664"/>
    <n v="0.71359223300999997"/>
    <n v="0.28640776698999998"/>
    <n v="0"/>
    <n v="1066.5371058280871"/>
    <n v="1187.7859086595017"/>
    <n v="1159.2042996992177"/>
    <n v="1.7775618430468119"/>
    <n v="1.9796431810991695"/>
    <n v="1.9320071661653628"/>
  </r>
  <r>
    <n v="14"/>
    <x v="13"/>
    <x v="1"/>
    <s v="northern_coastal"/>
    <n v="2001"/>
    <n v="1200"/>
    <n v="0.19499999999999998"/>
    <n v="0.20133333333333331"/>
    <n v="0.17783333333333332"/>
    <n v="1490.6832298136644"/>
    <n v="1502.5041736227045"/>
    <n v="1459.5580782485301"/>
    <n v="0.71359223300999997"/>
    <n v="0.28640776698999998"/>
    <n v="0"/>
    <n v="1455.1422771822488"/>
    <n v="1842.3954550074704"/>
    <n v="1887.710199156159"/>
    <n v="1.2126185643185408"/>
    <n v="1.5353295458395586"/>
    <n v="1.5730918326301324"/>
  </r>
  <r>
    <n v="14"/>
    <x v="13"/>
    <x v="1"/>
    <s v="northern_coastal"/>
    <n v="2002"/>
    <n v="1000"/>
    <n v="0.13600000000000001"/>
    <n v="0.14600000000000002"/>
    <n v="0.13250000000000001"/>
    <n v="1157.4074074074074"/>
    <n v="1170.9601873536301"/>
    <n v="1152.7377521613835"/>
    <n v="0.71359223300999997"/>
    <n v="0.28640776698999998"/>
    <n v="0"/>
    <n v="1680.4820545659531"/>
    <n v="1983.1570026911775"/>
    <n v="2175.956993491438"/>
    <n v="1.6804820545659531"/>
    <n v="1.9831570026911776"/>
    <n v="2.1759569934914378"/>
  </r>
  <r>
    <n v="14"/>
    <x v="13"/>
    <x v="1"/>
    <s v="northern_coastal"/>
    <n v="2003"/>
    <n v="800"/>
    <n v="0.186"/>
    <n v="0.19833333333333333"/>
    <n v="0.18033333333333335"/>
    <n v="982.80098280098275"/>
    <n v="997.92099792099793"/>
    <n v="976.00650671004473"/>
    <n v="0.71359223300999997"/>
    <n v="0.28640776698999998"/>
    <n v="0"/>
    <n v="1122.4767221149436"/>
    <n v="1222.0180336293324"/>
    <n v="1211.5128792540058"/>
    <n v="1.4030959026436796"/>
    <n v="1.5275225420366656"/>
    <n v="1.5143910990675074"/>
  </r>
  <r>
    <n v="14"/>
    <x v="13"/>
    <x v="1"/>
    <s v="northern_coastal"/>
    <n v="2004"/>
    <n v="950"/>
    <n v="0.255"/>
    <n v="0.42799999999999999"/>
    <n v="0.41199999999999998"/>
    <n v="1275.1677852348994"/>
    <n v="1660.8391608391607"/>
    <n v="1615.6462585034012"/>
    <n v="0.71359223300999997"/>
    <n v="0.28640776698999998"/>
    <n v="0"/>
    <n v="951.65391129489831"/>
    <n v="1063.801578923343"/>
    <n v="1035.385563764115"/>
    <n v="1.0017409592577877"/>
    <n v="1.119791135708782"/>
    <n v="1.0898795408043316"/>
  </r>
  <r>
    <n v="14"/>
    <x v="13"/>
    <x v="1"/>
    <s v="northern_coastal"/>
    <n v="2005"/>
    <n v="1500"/>
    <n v="0.21200000000000002"/>
    <n v="0.34633333333333338"/>
    <n v="0.41533333333333339"/>
    <n v="1903.5532994923858"/>
    <n v="2294.7475777664458"/>
    <n v="2565.564424173318"/>
    <n v="0.71359223300999997"/>
    <n v="0.28640776698999998"/>
    <n v="0"/>
    <n v="986.16683247964352"/>
    <n v="1046.0714790354268"/>
    <n v="1013.1746212799023"/>
    <n v="0.65744455498642906"/>
    <n v="0.69738098602361787"/>
    <n v="0.67544974751993492"/>
  </r>
  <r>
    <n v="14"/>
    <x v="13"/>
    <x v="1"/>
    <s v="northern_coastal"/>
    <n v="2006"/>
    <n v="920"/>
    <n v="0.182"/>
    <n v="0.23766666666666669"/>
    <n v="0.23666666666666669"/>
    <n v="1124.6943765281173"/>
    <n v="1206.8211630957587"/>
    <n v="1205.240174672489"/>
    <n v="0.71359223300999997"/>
    <n v="0.28640776698999998"/>
    <n v="0"/>
    <n v="1661.3809304733802"/>
    <n v="1769.2676862336034"/>
    <n v="1713.9511491898834"/>
    <n v="1.8058488374710655"/>
    <n v="1.9231170502539168"/>
    <n v="1.8629903795542211"/>
  </r>
  <r>
    <n v="14"/>
    <x v="13"/>
    <x v="1"/>
    <s v="northern_coastal"/>
    <n v="2007"/>
    <n v="850"/>
    <n v="0.23899999999999999"/>
    <n v="0.32533333333333336"/>
    <n v="0.30733333333333335"/>
    <n v="1116.951379763469"/>
    <n v="1259.8814229249012"/>
    <n v="1227.1414821944177"/>
    <n v="0.71359223300999997"/>
    <n v="0.28640776698999998"/>
    <n v="0"/>
    <n v="639.13737161163999"/>
    <n v="694.46254585952954"/>
    <n v="677.21005214764068"/>
    <n v="0.75192631954310585"/>
    <n v="0.81701475983474059"/>
    <n v="0.79671770840898903"/>
  </r>
  <r>
    <n v="14"/>
    <x v="13"/>
    <x v="1"/>
    <s v="northern_coastal"/>
    <n v="2008"/>
    <n v="400"/>
    <n v="0.25900000000000001"/>
    <n v="0.3046666666666667"/>
    <n v="0.28266666666666668"/>
    <n v="539.81106612685562"/>
    <n v="575.26366251198465"/>
    <n v="557.62081784386612"/>
    <n v="0.71359223300999997"/>
    <n v="0.28640776698999998"/>
    <n v="0"/>
    <n v="712.11395768641751"/>
    <n v="730.22428487162745"/>
    <n v="711.91747599323639"/>
    <n v="1.7802848942160439"/>
    <n v="1.8255607121790687"/>
    <n v="1.7797936899830911"/>
  </r>
  <r>
    <n v="14"/>
    <x v="13"/>
    <x v="1"/>
    <s v="northern_coastal"/>
    <n v="2009"/>
    <n v="1580"/>
    <n v="0.247"/>
    <n v="0.28799999999999998"/>
    <n v="0.26449999999999996"/>
    <n v="2098.273572377158"/>
    <n v="2219.1011235955057"/>
    <n v="2148.1985044187627"/>
    <n v="0.71359223300999997"/>
    <n v="0.28640776698999998"/>
    <n v="0"/>
    <n v="507.72626382924255"/>
    <n v="561.93351226115988"/>
    <n v="544.37818333659493"/>
    <n v="0.32134573660078641"/>
    <n v="0.3556541216842784"/>
    <n v="0.34454315401050312"/>
  </r>
  <r>
    <n v="14"/>
    <x v="13"/>
    <x v="1"/>
    <s v="northern_coastal"/>
    <n v="2010"/>
    <n v="460"/>
    <n v="0.19700000000000001"/>
    <n v="0.29066666666666668"/>
    <n v="0.27216666666666667"/>
    <n v="572.85180572851812"/>
    <n v="648.4962406015037"/>
    <n v="632.01282344859169"/>
    <n v="0.71359223300999997"/>
    <n v="0.28640776698999998"/>
    <n v="0"/>
    <n v="730.49365950717424"/>
    <n v="798.05073855364333"/>
    <n v="781.3041129804792"/>
    <n v="1.5880296945808137"/>
    <n v="1.7348929098992247"/>
    <n v="1.6984872021314765"/>
  </r>
  <r>
    <n v="14"/>
    <x v="13"/>
    <x v="1"/>
    <s v="northern_coastal"/>
    <n v="2011"/>
    <n v="600"/>
    <n v="0.254"/>
    <n v="0.2583333333333333"/>
    <n v="0.24033333333333334"/>
    <n v="804.28954423592495"/>
    <n v="808.98876404494376"/>
    <n v="789.82009653356727"/>
    <n v="0.71359223300999997"/>
    <n v="0.28640776698999998"/>
    <n v="0"/>
    <n v="1182.2517458694738"/>
    <n v="1276.9639437889375"/>
    <n v="1262.823357846687"/>
    <n v="1.970419576449123"/>
    <n v="2.1282732396482293"/>
    <n v="2.104705596411145"/>
  </r>
  <r>
    <n v="14"/>
    <x v="13"/>
    <x v="1"/>
    <s v="northern_coastal"/>
    <n v="2012"/>
    <n v="385"/>
    <n v="0.20199999999999999"/>
    <n v="0.27900000000000003"/>
    <n v="0.25650000000000001"/>
    <n v="482.45614035087715"/>
    <n v="533.98058252427188"/>
    <n v="517.82111634162743"/>
    <n v="0.71359223300999997"/>
    <n v="0.28640776698999998"/>
    <n v="0"/>
    <n v="1228.0252022768468"/>
    <n v="1332.8691756264923"/>
    <n v="1300.7444411346869"/>
    <n v="3.1896758500697322"/>
    <n v="3.4619978587701099"/>
    <n v="3.3785569899602259"/>
  </r>
  <r>
    <n v="14"/>
    <x v="13"/>
    <x v="1"/>
    <s v="northern_coastal"/>
    <n v="2013"/>
    <n v="440"/>
    <n v="0.22900000000000001"/>
    <n v="0.30333333333333334"/>
    <n v="0.27933333333333332"/>
    <n v="570.68741893644619"/>
    <n v="631.57894736842104"/>
    <n v="610.54579093432005"/>
    <n v="0.71359223300999997"/>
    <n v="0.28640776698999998"/>
    <n v="0"/>
    <n v="924.62826590939392"/>
    <n v="992.16301056442285"/>
    <n v="966.01719146709354"/>
    <n v="2.1014278770668042"/>
    <n v="2.2549159331009609"/>
    <n v="2.1954936169706669"/>
  </r>
  <r>
    <n v="14"/>
    <x v="13"/>
    <x v="1"/>
    <s v="northern_coastal"/>
    <n v="2014"/>
    <n v="965"/>
    <n v="0.14499999999999999"/>
    <n v="0.20433333333333331"/>
    <n v="0.20033333333333331"/>
    <n v="1128.6549707602339"/>
    <n v="1212.8194386258901"/>
    <n v="1206.7528136723633"/>
    <n v="0.71359223300999997"/>
    <n v="0.28640776698999998"/>
    <n v="0"/>
    <n v="585.87540036077212"/>
    <n v="651.15345204077607"/>
    <n v="632.54087536187114"/>
    <n v="0.60712476721323538"/>
    <n v="0.67477041662256587"/>
    <n v="0.65548277239572139"/>
  </r>
  <r>
    <n v="14"/>
    <x v="13"/>
    <x v="1"/>
    <s v="northern_coastal"/>
    <n v="2015"/>
    <n v="1000"/>
    <n v="0.24"/>
    <n v="0.30400000000000005"/>
    <n v="0.28700000000000003"/>
    <n v="1315.7894736842104"/>
    <n v="1436.7816091954023"/>
    <n v="1402.5245441795232"/>
    <n v="0.71359223300999997"/>
    <n v="0.28640776698999998"/>
    <n v="0"/>
    <n v="335.16005852528565"/>
    <n v="384.32470925356228"/>
    <n v="378.90624281882623"/>
    <n v="0.33516005852528563"/>
    <n v="0.38432470925356227"/>
    <n v="0.37890624281882623"/>
  </r>
  <r>
    <n v="14"/>
    <x v="13"/>
    <x v="1"/>
    <s v="northern_coastal"/>
    <n v="2016"/>
    <n v="755"/>
    <n v="0.252"/>
    <n v="0.29700000000000004"/>
    <n v="0.27900000000000003"/>
    <n v="1009.3582887700535"/>
    <n v="1073.9687055476529"/>
    <n v="1047.1567267683772"/>
    <n v="0.71359223300999997"/>
    <n v="0.28640776698999998"/>
    <n v="0"/>
    <n v="464.76376307509867"/>
    <n v="534.71430180308494"/>
    <n v="527.87444956506408"/>
    <n v="0.61558114314582602"/>
    <n v="0.70823086331534424"/>
    <n v="0.69917145637756828"/>
  </r>
  <r>
    <n v="14"/>
    <x v="13"/>
    <x v="1"/>
    <s v="northern_coastal"/>
    <n v="2017"/>
    <n v="525"/>
    <n v="0.26421253355763952"/>
    <n v="0.33404541147798106"/>
    <n v="0.31269765999824639"/>
    <n v="713.52125979863649"/>
    <n v="788.34204170761041"/>
    <n v="763.85597639411571"/>
    <n v="0.71359223300999997"/>
    <n v="0.28640776698999998"/>
    <n v="0"/>
    <s v="NA"/>
    <s v="NA"/>
    <s v="NA"/>
    <s v="NA"/>
    <s v="NA"/>
    <s v="NA"/>
  </r>
  <r>
    <n v="14"/>
    <x v="13"/>
    <x v="1"/>
    <s v="northern_coastal"/>
    <n v="2018"/>
    <n v="200"/>
    <n v="0.25329250311259038"/>
    <n v="0.35347180943220174"/>
    <n v="0.34504815702446495"/>
    <n v="267.84249633716541"/>
    <n v="309.34459303987148"/>
    <n v="305.36596262004986"/>
    <n v="0.71359223300999997"/>
    <n v="0.28640776698999998"/>
    <n v="0"/>
    <s v="NA"/>
    <s v="NA"/>
    <s v="NA"/>
    <s v="NA"/>
    <s v="NA"/>
    <s v="NA"/>
  </r>
  <r>
    <n v="14"/>
    <x v="13"/>
    <x v="1"/>
    <s v="northern_coastal"/>
    <n v="2019"/>
    <n v="385"/>
    <n v="0.23441509169475994"/>
    <n v="0.32590908281944742"/>
    <n v="0.31510957999927913"/>
    <n v="502.88347618067178"/>
    <n v="571.13957507438022"/>
    <n v="562.13372060247946"/>
    <n v="0.71359223300999997"/>
    <n v="0.28640776698999998"/>
    <n v="0"/>
    <s v="NA"/>
    <s v="NA"/>
    <s v="NA"/>
    <s v="NA"/>
    <s v="NA"/>
    <s v="NA"/>
  </r>
  <r>
    <n v="14"/>
    <x v="13"/>
    <x v="1"/>
    <s v="northern_coastal"/>
    <n v="2020"/>
    <n v="330"/>
    <n v="0.10759564786873591"/>
    <n v="0.25668946937664994"/>
    <n v="0.25426527177111524"/>
    <n v="369.78752872717968"/>
    <n v="443.95980738125371"/>
    <n v="442.51660477680571"/>
    <n v="0.71359223300999997"/>
    <n v="0.28640776698999998"/>
    <n v="0"/>
    <s v="NA"/>
    <s v="NA"/>
    <s v="NA"/>
    <s v="NA"/>
    <s v="NA"/>
    <s v="NA"/>
  </r>
  <r>
    <n v="15"/>
    <x v="14"/>
    <x v="1"/>
    <s v="northern_coastal"/>
    <n v="1980"/>
    <n v="200"/>
    <n v="0.44700000000000001"/>
    <n v="0.46733333333333338"/>
    <n v="0.46133333333333337"/>
    <n v="361.66365280289335"/>
    <n v="375.46933667083857"/>
    <n v="371.28712871287132"/>
    <n v="0.71359223300999997"/>
    <n v="0.28640776698999998"/>
    <n v="0"/>
    <n v="190.61168586345653"/>
    <n v="197.52422258246054"/>
    <n v="194.92292161229375"/>
    <n v="0.95305842931728268"/>
    <n v="0.9876211129123027"/>
    <n v="0.97461460806146871"/>
  </r>
  <r>
    <n v="15"/>
    <x v="14"/>
    <x v="1"/>
    <s v="northern_coastal"/>
    <n v="1981"/>
    <n v="150"/>
    <n v="0.40500000000000003"/>
    <n v="0.4393333333333333"/>
    <n v="0.43383333333333329"/>
    <n v="252.10084033613447"/>
    <n v="267.53864447086801"/>
    <n v="264.93965263467766"/>
    <n v="0.71359223300999997"/>
    <n v="0.28640776698999998"/>
    <n v="0"/>
    <n v="178.65924829102266"/>
    <n v="186.99305061845064"/>
    <n v="184.91808065584064"/>
    <n v="1.1910616552734845"/>
    <n v="1.2466203374563376"/>
    <n v="1.232787204372271"/>
  </r>
  <r>
    <n v="15"/>
    <x v="14"/>
    <x v="1"/>
    <s v="northern_coastal"/>
    <n v="1982"/>
    <n v="200"/>
    <n v="0.35099999999999998"/>
    <n v="0.40499999999999997"/>
    <n v="0.39999999999999997"/>
    <n v="308.16640986132512"/>
    <n v="336.1344537815126"/>
    <n v="333.33333333333326"/>
    <n v="0.71359223300999997"/>
    <n v="0.28640776698999998"/>
    <n v="0"/>
    <n v="245.47881806055668"/>
    <n v="252.18318055895776"/>
    <n v="249.01823839729843"/>
    <n v="1.2273940903027833"/>
    <n v="1.2609159027947887"/>
    <n v="1.2450911919864922"/>
  </r>
  <r>
    <n v="15"/>
    <x v="14"/>
    <x v="1"/>
    <s v="northern_coastal"/>
    <n v="1983"/>
    <n v="100"/>
    <n v="0.49"/>
    <n v="0.50566666666666671"/>
    <n v="0.4986666666666667"/>
    <n v="196.07843137254901"/>
    <n v="202.29265003371546"/>
    <n v="199.468085106383"/>
    <n v="0.71359223300999997"/>
    <n v="0.28640776698999998"/>
    <n v="0"/>
    <n v="333.30553719978775"/>
    <n v="339.4047034809164"/>
    <n v="334.91645819027497"/>
    <n v="3.3330553719978777"/>
    <n v="3.394047034809164"/>
    <n v="3.3491645819027496"/>
  </r>
  <r>
    <n v="15"/>
    <x v="14"/>
    <x v="1"/>
    <s v="northern_coastal"/>
    <n v="1984"/>
    <n v="100"/>
    <n v="0.435"/>
    <n v="0.46133333333333326"/>
    <n v="0.45533333333333326"/>
    <n v="176.9911504424779"/>
    <n v="185.64356435643563"/>
    <n v="183.59853121175027"/>
    <n v="0.71359223300999997"/>
    <n v="0.28640776698999998"/>
    <n v="0"/>
    <s v="NA"/>
    <s v="NA"/>
    <s v="NA"/>
    <s v="NA"/>
    <s v="NA"/>
    <s v="NA"/>
  </r>
  <r>
    <n v="15"/>
    <x v="14"/>
    <x v="1"/>
    <s v="northern_coastal"/>
    <n v="1985"/>
    <n v="100"/>
    <n v="0.45300000000000001"/>
    <n v="0.47466666666666668"/>
    <n v="0.46866666666666668"/>
    <n v="182.81535648994517"/>
    <n v="190.35532994923858"/>
    <n v="188.20577164366375"/>
    <n v="0.71359223300999997"/>
    <n v="0.28640776698999998"/>
    <n v="0"/>
    <s v="NA"/>
    <s v="NA"/>
    <s v="NA"/>
    <s v="NA"/>
    <s v="NA"/>
    <s v="NA"/>
  </r>
  <r>
    <n v="15"/>
    <x v="14"/>
    <x v="1"/>
    <s v="northern_coastal"/>
    <n v="1986"/>
    <n v="200"/>
    <n v="0.502"/>
    <n v="0.50766666666666671"/>
    <n v="0.50066666666666659"/>
    <n v="401.60642570281124"/>
    <n v="406.22884224779961"/>
    <n v="400.53404539385843"/>
    <n v="0.71359223300999997"/>
    <n v="0.28640776698999998"/>
    <n v="0"/>
    <s v="NA"/>
    <s v="NA"/>
    <s v="NA"/>
    <s v="NA"/>
    <s v="NA"/>
    <s v="NA"/>
  </r>
  <r>
    <n v="15"/>
    <x v="14"/>
    <x v="1"/>
    <s v="northern_coastal"/>
    <n v="1987"/>
    <n v="100"/>
    <n v="0.38700000000000001"/>
    <n v="0.42166666666666669"/>
    <n v="0.41666666666666669"/>
    <n v="163.1321370309951"/>
    <n v="172.91066282420749"/>
    <n v="171.42857142857144"/>
    <n v="0.71359223300999997"/>
    <n v="0.28640776698999998"/>
    <n v="0"/>
    <s v="NA"/>
    <s v="NA"/>
    <s v="NA"/>
    <s v="NA"/>
    <s v="NA"/>
    <s v="NA"/>
  </r>
  <r>
    <n v="15"/>
    <x v="14"/>
    <x v="1"/>
    <s v="northern_coastal"/>
    <n v="1988"/>
    <s v="NA"/>
    <n v="0.38100000000000001"/>
    <n v="0.41433333333333339"/>
    <n v="0.40983333333333338"/>
    <s v="NA"/>
    <s v="NA"/>
    <s v="NA"/>
    <n v="0.71359223300999997"/>
    <n v="0.28640776698999998"/>
    <n v="0"/>
    <s v="NA"/>
    <s v="NA"/>
    <s v="NA"/>
    <s v="NA"/>
    <s v="NA"/>
    <s v="NA"/>
  </r>
  <r>
    <n v="15"/>
    <x v="14"/>
    <x v="1"/>
    <s v="northern_coastal"/>
    <n v="1989"/>
    <s v="NA"/>
    <n v="0.372"/>
    <n v="0.41066666666666668"/>
    <n v="0.40566666666666668"/>
    <s v="NA"/>
    <s v="NA"/>
    <s v="NA"/>
    <n v="0.71359223300999997"/>
    <n v="0.28640776698999998"/>
    <n v="0"/>
    <n v="252.91979429603057"/>
    <n v="267.31486556804282"/>
    <n v="256.63482629926216"/>
    <s v="NA"/>
    <s v="NA"/>
    <s v="NA"/>
  </r>
  <r>
    <n v="15"/>
    <x v="14"/>
    <x v="1"/>
    <s v="northern_coastal"/>
    <n v="1990"/>
    <s v="NA"/>
    <n v="0.42099999999999999"/>
    <n v="0.46433333333333326"/>
    <n v="0.45883333333333332"/>
    <s v="NA"/>
    <s v="NA"/>
    <s v="NA"/>
    <n v="0.71359223300999997"/>
    <n v="0.28640776698999998"/>
    <n v="0"/>
    <n v="64.452948235490339"/>
    <n v="68.008909552423717"/>
    <n v="66.046862104338089"/>
    <s v="NA"/>
    <s v="NA"/>
    <s v="NA"/>
  </r>
  <r>
    <n v="15"/>
    <x v="14"/>
    <x v="1"/>
    <s v="northern_coastal"/>
    <n v="1991"/>
    <s v="NA"/>
    <n v="0.376"/>
    <n v="0.41"/>
    <n v="0.39349999999999996"/>
    <s v="NA"/>
    <s v="NA"/>
    <s v="NA"/>
    <n v="0.71359223300999997"/>
    <n v="0.28640776698999998"/>
    <n v="0"/>
    <n v="60.850770920978633"/>
    <n v="64.928881388248229"/>
    <n v="62.838033713709443"/>
    <s v="NA"/>
    <s v="NA"/>
    <s v="NA"/>
  </r>
  <r>
    <n v="15"/>
    <x v="14"/>
    <x v="1"/>
    <s v="northern_coastal"/>
    <n v="1992"/>
    <n v="200"/>
    <n v="0.39400000000000002"/>
    <n v="0.42699999999999999"/>
    <n v="0.40249999999999997"/>
    <n v="330.03300330033005"/>
    <n v="349.04013961605585"/>
    <n v="334.7280334728033"/>
    <n v="0.71359223300999997"/>
    <n v="0.28640776698999998"/>
    <n v="0"/>
    <n v="23.382998041236622"/>
    <n v="24.456002417207198"/>
    <n v="24.147643474844546"/>
    <n v="0.11691499020618311"/>
    <n v="0.12228001208603599"/>
    <n v="0.12073821737422273"/>
  </r>
  <r>
    <n v="15"/>
    <x v="14"/>
    <x v="1"/>
    <s v="northern_coastal"/>
    <n v="1993"/>
    <n v="40"/>
    <n v="0.34200000000000003"/>
    <n v="0.372"/>
    <n v="0.35550000000000004"/>
    <n v="60.790273556231014"/>
    <n v="63.694267515923563"/>
    <n v="62.063615205585727"/>
    <n v="0.71359223300999997"/>
    <n v="0.28640776698999998"/>
    <n v="0"/>
    <n v="12.556615386022278"/>
    <n v="12.181321044850765"/>
    <n v="11.889555465980894"/>
    <n v="0.31391538465055696"/>
    <n v="0.30453302612126915"/>
    <n v="0.29723888664952236"/>
  </r>
  <r>
    <n v="15"/>
    <x v="14"/>
    <x v="1"/>
    <s v="northern_coastal"/>
    <n v="1994"/>
    <n v="44"/>
    <n v="0.40200000000000002"/>
    <n v="0.4413333333333333"/>
    <n v="0.42083333333333328"/>
    <n v="73.578595317725757"/>
    <n v="78.758949880668254"/>
    <n v="75.97122302158273"/>
    <n v="0.71359223300999997"/>
    <n v="0.28640776698999998"/>
    <n v="0"/>
    <s v="NA"/>
    <s v="NA"/>
    <s v="NA"/>
    <s v="NA"/>
    <s v="NA"/>
    <s v="NA"/>
  </r>
  <r>
    <n v="15"/>
    <x v="14"/>
    <x v="1"/>
    <s v="northern_coastal"/>
    <n v="1995"/>
    <n v="22"/>
    <n v="0.245"/>
    <n v="0.27800000000000002"/>
    <n v="0.26950000000000002"/>
    <n v="29.139072847682119"/>
    <n v="30.470914127423825"/>
    <n v="30.116358658453116"/>
    <n v="0.71359223300999997"/>
    <n v="0.28640776698999998"/>
    <n v="0"/>
    <s v="NA"/>
    <s v="NA"/>
    <s v="NA"/>
    <s v="NA"/>
    <s v="NA"/>
    <s v="NA"/>
  </r>
  <r>
    <n v="15"/>
    <x v="14"/>
    <x v="1"/>
    <s v="northern_coastal"/>
    <n v="1996"/>
    <n v="5"/>
    <n v="0.44700000000000001"/>
    <n v="0.47199999999999998"/>
    <n v="0.46100000000000002"/>
    <n v="9.0415913200723335"/>
    <n v="9.4696969696969688"/>
    <n v="9.2764378478664202"/>
    <n v="0.71359223300999997"/>
    <n v="0.28640776698999998"/>
    <n v="0"/>
    <n v="63.790539800650095"/>
    <n v="67.260337370650404"/>
    <n v="64.993512118239025"/>
    <n v="12.758107960130019"/>
    <n v="13.452067474130081"/>
    <n v="12.998702423647805"/>
  </r>
  <r>
    <n v="15"/>
    <x v="14"/>
    <x v="1"/>
    <s v="northern_coastal"/>
    <n v="1997"/>
    <n v="12"/>
    <n v="0.437"/>
    <n v="0.36633333333333334"/>
    <n v="0.34783333333333333"/>
    <n v="21.314387211367674"/>
    <n v="18.937401367701213"/>
    <n v="18.400204446716074"/>
    <n v="0.71359223300999997"/>
    <n v="0.28640776698999998"/>
    <n v="0"/>
    <n v="221.66673724428045"/>
    <n v="231.13104339320853"/>
    <n v="223.52140410105534"/>
    <n v="18.472228103690039"/>
    <n v="19.260920282767376"/>
    <n v="18.626783675087946"/>
  </r>
  <r>
    <n v="15"/>
    <x v="14"/>
    <x v="1"/>
    <s v="northern_coastal"/>
    <n v="1998"/>
    <s v="NA"/>
    <n v="0.154"/>
    <n v="0.11366666666666667"/>
    <n v="0.11716666666666666"/>
    <s v="NA"/>
    <s v="NA"/>
    <s v="NA"/>
    <n v="0.71359223300999997"/>
    <n v="0.28640776698999998"/>
    <n v="0"/>
    <n v="334.74796952917131"/>
    <n v="337.99762866176405"/>
    <n v="330.41091466695877"/>
    <s v="NA"/>
    <s v="NA"/>
    <s v="NA"/>
  </r>
  <r>
    <n v="15"/>
    <x v="14"/>
    <x v="1"/>
    <s v="northern_coastal"/>
    <n v="1999"/>
    <n v="4"/>
    <n v="0.156"/>
    <n v="0.12966666666666665"/>
    <n v="0.12016666666666667"/>
    <n v="4.7393364928909953"/>
    <n v="4.5959402527767139"/>
    <n v="4.5463155900738776"/>
    <n v="0.71359223300999997"/>
    <n v="0.28640776698999998"/>
    <n v="0"/>
    <n v="480.27361816810628"/>
    <n v="486.22069651043824"/>
    <n v="478.08268695218248"/>
    <s v="NA"/>
    <s v="NA"/>
    <s v="NA"/>
  </r>
  <r>
    <n v="15"/>
    <x v="14"/>
    <x v="1"/>
    <s v="northern_coastal"/>
    <n v="2000"/>
    <n v="170"/>
    <n v="0.19400000000000001"/>
    <n v="0.23899999999999999"/>
    <n v="0.21150000000000002"/>
    <n v="210.91811414392058"/>
    <n v="223.39027595269383"/>
    <n v="215.59923906150919"/>
    <n v="0.71359223300999997"/>
    <n v="0.28640776698999998"/>
    <n v="0"/>
    <n v="346.02741910355076"/>
    <n v="387.76921058466735"/>
    <n v="378.38613495114794"/>
    <n v="2.0354554064914749"/>
    <n v="2.2809953563803962"/>
    <n v="2.225800793830282"/>
  </r>
  <r>
    <n v="15"/>
    <x v="14"/>
    <x v="1"/>
    <s v="northern_coastal"/>
    <n v="2001"/>
    <n v="200"/>
    <n v="0.19499999999999998"/>
    <n v="0.20133333333333331"/>
    <n v="0.17783333333333332"/>
    <n v="248.44720496894408"/>
    <n v="250.41736227045075"/>
    <n v="243.25967970808838"/>
    <n v="0.71359223300999997"/>
    <n v="0.28640776698999998"/>
    <n v="0"/>
    <n v="397.86670223421652"/>
    <n v="510.2728561696083"/>
    <n v="510.70507356283707"/>
    <n v="1.9893335111710826"/>
    <n v="2.5513642808480417"/>
    <n v="2.5535253678141854"/>
  </r>
  <r>
    <n v="15"/>
    <x v="14"/>
    <x v="1"/>
    <s v="northern_coastal"/>
    <n v="2002"/>
    <n v="475"/>
    <n v="0.13600000000000001"/>
    <n v="0.14600000000000002"/>
    <n v="0.13250000000000001"/>
    <n v="549.76851851851848"/>
    <n v="556.20608899297429"/>
    <n v="547.55043227665715"/>
    <n v="0.71359223300999997"/>
    <n v="0.28640776698999998"/>
    <n v="0"/>
    <n v="266.77784145332816"/>
    <n v="313.25290267334867"/>
    <n v="342.15222965285977"/>
    <n v="0.56163756095437511"/>
    <n v="0.65947979510178667"/>
    <n v="0.72032048347970479"/>
  </r>
  <r>
    <n v="15"/>
    <x v="14"/>
    <x v="1"/>
    <s v="northern_coastal"/>
    <n v="2003"/>
    <n v="250"/>
    <n v="0.186"/>
    <n v="0.19833333333333333"/>
    <n v="0.18033333333333335"/>
    <n v="307.12530712530713"/>
    <n v="311.85031185031187"/>
    <n v="305.00203334688899"/>
    <n v="0.71359223300999997"/>
    <n v="0.28640776698999998"/>
    <n v="0"/>
    <n v="202.18803993819768"/>
    <n v="219.43348158538649"/>
    <n v="217.88894251100891"/>
    <n v="0.80875215975279069"/>
    <n v="0.8777339263415459"/>
    <n v="0.87155577004403562"/>
  </r>
  <r>
    <n v="15"/>
    <x v="14"/>
    <x v="1"/>
    <s v="northern_coastal"/>
    <n v="2004"/>
    <n v="330"/>
    <n v="0.255"/>
    <n v="0.42799999999999999"/>
    <n v="0.41199999999999998"/>
    <n v="442.95302013422821"/>
    <n v="576.92307692307691"/>
    <n v="561.22448979591832"/>
    <n v="0.71359223300999997"/>
    <n v="0.28640776698999998"/>
    <n v="0"/>
    <n v="151.17591993486124"/>
    <n v="168.1135149579726"/>
    <n v="163.55195173974144"/>
    <n v="0.45810884828745829"/>
    <n v="0.50943489381203821"/>
    <n v="0.49561197496891346"/>
  </r>
  <r>
    <n v="15"/>
    <x v="14"/>
    <x v="1"/>
    <s v="northern_coastal"/>
    <n v="2005"/>
    <n v="225"/>
    <n v="0.21200000000000002"/>
    <n v="0.34633333333333338"/>
    <n v="0.41533333333333339"/>
    <n v="285.53299492385787"/>
    <n v="344.21213666496686"/>
    <n v="384.83466362599773"/>
    <n v="0.71359223300999997"/>
    <n v="0.28640776698999998"/>
    <n v="0"/>
    <n v="212.30970409720175"/>
    <n v="225.31464078540165"/>
    <n v="218.24715765974443"/>
    <n v="0.94359868487645215"/>
    <n v="1.001398403490674"/>
    <n v="0.96998736737664193"/>
  </r>
  <r>
    <n v="15"/>
    <x v="14"/>
    <x v="1"/>
    <s v="northern_coastal"/>
    <n v="2006"/>
    <n v="180"/>
    <n v="0.182"/>
    <n v="0.23766666666666669"/>
    <n v="0.23666666666666669"/>
    <n v="220.0488997555012"/>
    <n v="236.11718408395279"/>
    <n v="235.80786026200875"/>
    <n v="0.71359223300999997"/>
    <n v="0.28640776698999998"/>
    <n v="0"/>
    <n v="314.00507582899957"/>
    <n v="333.94599048082495"/>
    <n v="323.46071656796067"/>
    <n v="1.744472643494442"/>
    <n v="1.8552555026712496"/>
    <n v="1.7970039809331149"/>
  </r>
  <r>
    <n v="15"/>
    <x v="14"/>
    <x v="1"/>
    <s v="northern_coastal"/>
    <n v="2007"/>
    <n v="120"/>
    <n v="0.23899999999999999"/>
    <n v="0.32533333333333336"/>
    <n v="0.30733333333333335"/>
    <n v="157.68725361366623"/>
    <n v="177.86561264822134"/>
    <n v="173.24350336862369"/>
    <n v="0.71359223300999997"/>
    <n v="0.28640776698999998"/>
    <n v="0"/>
    <n v="123.63398701026878"/>
    <n v="132.20713026699923"/>
    <n v="128.95317924505898"/>
    <n v="1.0302832250855731"/>
    <n v="1.1017260855583269"/>
    <n v="1.0746098270421582"/>
  </r>
  <r>
    <n v="15"/>
    <x v="14"/>
    <x v="1"/>
    <s v="northern_coastal"/>
    <n v="2008"/>
    <n v="100"/>
    <n v="0.25900000000000001"/>
    <n v="0.3046666666666667"/>
    <n v="0.28266666666666668"/>
    <n v="134.95276653171391"/>
    <n v="143.81591562799616"/>
    <n v="139.40520446096653"/>
    <n v="0.71359223300999997"/>
    <n v="0.28640776698999998"/>
    <n v="0"/>
    <n v="215.85799332658269"/>
    <n v="223.45994126249872"/>
    <n v="217.70858558960191"/>
    <n v="2.1585799332658269"/>
    <n v="2.2345994126249873"/>
    <n v="2.1770858558960189"/>
  </r>
  <r>
    <n v="15"/>
    <x v="14"/>
    <x v="1"/>
    <s v="northern_coastal"/>
    <n v="2009"/>
    <n v="305"/>
    <n v="0.247"/>
    <n v="0.28799999999999998"/>
    <n v="0.26449999999999996"/>
    <n v="405.04648074369192"/>
    <n v="428.37078651685397"/>
    <n v="414.68388851121682"/>
    <n v="0.71359223300999997"/>
    <n v="0.28640776698999998"/>
    <n v="0"/>
    <n v="251.2158290402877"/>
    <n v="278.03546325428323"/>
    <n v="269.30276086769152"/>
    <n v="0.82365845586979569"/>
    <n v="0.91159168280092862"/>
    <n v="0.88295987169734924"/>
  </r>
  <r>
    <n v="15"/>
    <x v="14"/>
    <x v="1"/>
    <s v="northern_coastal"/>
    <n v="2010"/>
    <n v="70"/>
    <n v="0.19700000000000001"/>
    <n v="0.29066666666666668"/>
    <n v="0.27216666666666667"/>
    <n v="87.173100871731009"/>
    <n v="98.68421052631578"/>
    <n v="96.175864437829176"/>
    <n v="0.71359223300999997"/>
    <n v="0.28640776698999998"/>
    <n v="0"/>
    <n v="266.16118135244932"/>
    <n v="293.59159722049708"/>
    <n v="284.73109394772678"/>
    <n v="3.8023025907492758"/>
    <n v="4.1941656745785298"/>
    <n v="4.0675870563960972"/>
  </r>
  <r>
    <n v="15"/>
    <x v="14"/>
    <x v="1"/>
    <s v="northern_coastal"/>
    <n v="2011"/>
    <n v="160"/>
    <n v="0.254"/>
    <n v="0.2583333333333333"/>
    <n v="0.24033333333333334"/>
    <n v="214.47721179624665"/>
    <n v="215.73033707865167"/>
    <n v="210.61869240895129"/>
    <n v="0.71359223300999997"/>
    <n v="0.28640776698999998"/>
    <n v="0"/>
    <n v="135.4113438936842"/>
    <n v="146.55720569515671"/>
    <n v="144.58361744824526"/>
    <n v="0.84632089933552623"/>
    <n v="0.91598253559472942"/>
    <n v="0.90364760905153285"/>
  </r>
  <r>
    <n v="15"/>
    <x v="14"/>
    <x v="1"/>
    <s v="northern_coastal"/>
    <n v="2012"/>
    <n v="175"/>
    <n v="0.20199999999999999"/>
    <n v="0.27900000000000003"/>
    <n v="0.25650000000000001"/>
    <n v="219.29824561403507"/>
    <n v="242.71844660194176"/>
    <n v="235.37323470073972"/>
    <n v="0.71359223300999997"/>
    <n v="0.28640776698999998"/>
    <n v="0"/>
    <n v="337.85000505508162"/>
    <n v="363.67407175985187"/>
    <n v="354.77895464910603"/>
    <n v="1.9305714574576094"/>
    <n v="2.0781375529134394"/>
    <n v="2.0273083122806059"/>
  </r>
  <r>
    <n v="15"/>
    <x v="14"/>
    <x v="1"/>
    <s v="northern_coastal"/>
    <n v="2013"/>
    <n v="255"/>
    <n v="0.22900000000000001"/>
    <n v="0.30333333333333334"/>
    <n v="0.27933333333333332"/>
    <n v="330.73929961089493"/>
    <n v="366.02870813397129"/>
    <n v="353.83903792784457"/>
    <n v="0.71359223300999997"/>
    <n v="0.28640776698999998"/>
    <n v="0"/>
    <n v="539.08277673978864"/>
    <n v="576.51598909328061"/>
    <n v="561.64077305558101"/>
    <n v="2.1140501048619162"/>
    <n v="2.2608470160520806"/>
    <n v="2.2025128355120822"/>
  </r>
  <r>
    <n v="15"/>
    <x v="14"/>
    <x v="1"/>
    <s v="northern_coastal"/>
    <n v="2014"/>
    <n v="90"/>
    <n v="0.14499999999999999"/>
    <n v="0.20433333333333331"/>
    <n v="0.20033333333333331"/>
    <n v="105.26315789473685"/>
    <n v="113.11269375785504"/>
    <n v="112.5468945393914"/>
    <n v="0.71359223300999997"/>
    <n v="0.28640776698999998"/>
    <n v="0"/>
    <n v="201.4632402427367"/>
    <n v="223.74165672617875"/>
    <n v="217.27590991364218"/>
    <n v="2.2384804471415189"/>
    <n v="2.4860184080686527"/>
    <n v="2.4141767768182465"/>
  </r>
  <r>
    <n v="15"/>
    <x v="14"/>
    <x v="1"/>
    <s v="northern_coastal"/>
    <n v="2015"/>
    <n v="160"/>
    <n v="0.24"/>
    <n v="0.30400000000000005"/>
    <n v="0.28700000000000003"/>
    <n v="210.52631578947367"/>
    <n v="229.88505747126439"/>
    <n v="224.4039270687237"/>
    <n v="0.71359223300999997"/>
    <n v="0.28640776698999998"/>
    <n v="0"/>
    <n v="109.7135460510723"/>
    <n v="125.7069734338568"/>
    <n v="123.91729326085476"/>
    <n v="0.68570966281920187"/>
    <n v="0.78566858396160499"/>
    <n v="0.77448308288034229"/>
  </r>
  <r>
    <n v="15"/>
    <x v="14"/>
    <x v="1"/>
    <s v="northern_coastal"/>
    <n v="2016"/>
    <n v="490"/>
    <n v="0.252"/>
    <n v="0.29700000000000004"/>
    <n v="0.27900000000000003"/>
    <n v="655.08021390374336"/>
    <n v="697.01280227596021"/>
    <n v="679.61165048543694"/>
    <n v="0.71359223300999997"/>
    <n v="0.28640776698999998"/>
    <n v="0"/>
    <n v="167.40030747634648"/>
    <n v="192.51499554861607"/>
    <n v="190.03403934744566"/>
    <n v="0.34163328056397241"/>
    <n v="0.39288774601758381"/>
    <n v="0.38782457009682786"/>
  </r>
  <r>
    <n v="15"/>
    <x v="14"/>
    <x v="1"/>
    <s v="northern_coastal"/>
    <n v="2017"/>
    <n v="184"/>
    <n v="0.26421253355763952"/>
    <n v="0.33404541147798106"/>
    <n v="0.31269765999824639"/>
    <n v="250.07221295799829"/>
    <n v="276.29511556990536"/>
    <n v="267.71333267908057"/>
    <n v="0.71359223300999997"/>
    <n v="0.28640776698999998"/>
    <n v="0"/>
    <s v="NA"/>
    <s v="NA"/>
    <s v="NA"/>
    <s v="NA"/>
    <s v="NA"/>
    <s v="NA"/>
  </r>
  <r>
    <n v="15"/>
    <x v="14"/>
    <x v="1"/>
    <s v="northern_coastal"/>
    <n v="2018"/>
    <n v="60"/>
    <n v="0.25329250311259038"/>
    <n v="0.35347180943220174"/>
    <n v="0.34504815702446495"/>
    <n v="80.352748901149639"/>
    <n v="92.803377911961434"/>
    <n v="91.60978878601496"/>
    <n v="0.71359223300999997"/>
    <n v="0.28640776698999998"/>
    <n v="0"/>
    <s v="NA"/>
    <s v="NA"/>
    <s v="NA"/>
    <s v="NA"/>
    <s v="NA"/>
    <s v="NA"/>
  </r>
  <r>
    <n v="15"/>
    <x v="14"/>
    <x v="1"/>
    <s v="northern_coastal"/>
    <n v="2019"/>
    <n v="140"/>
    <n v="0.23441509169475994"/>
    <n v="0.32590908281944742"/>
    <n v="0.31510957999927913"/>
    <n v="182.86671861115337"/>
    <n v="207.68711820886551"/>
    <n v="204.41226203726524"/>
    <n v="0.71359223300999997"/>
    <n v="0.28640776698999998"/>
    <n v="0"/>
    <s v="NA"/>
    <s v="NA"/>
    <s v="NA"/>
    <s v="NA"/>
    <s v="NA"/>
    <s v="NA"/>
  </r>
  <r>
    <n v="15"/>
    <x v="14"/>
    <x v="1"/>
    <s v="northern_coastal"/>
    <n v="2020"/>
    <n v="115"/>
    <n v="0.10759564786873591"/>
    <n v="0.25668946937664994"/>
    <n v="0.25426527177111524"/>
    <n v="128.86535092007776"/>
    <n v="154.71326620861873"/>
    <n v="154.2103319676747"/>
    <n v="0.71359223300999997"/>
    <n v="0.28640776698999998"/>
    <n v="0"/>
    <s v="NA"/>
    <s v="NA"/>
    <s v="NA"/>
    <s v="NA"/>
    <s v="NA"/>
    <s v="NA"/>
  </r>
  <r>
    <n v="16"/>
    <x v="15"/>
    <x v="1"/>
    <s v="hecate_strait_mainland"/>
    <n v="1980"/>
    <n v="3000"/>
    <n v="0.40667522081402602"/>
    <n v="0.41633333333333333"/>
    <n v="0.46133333333333337"/>
    <n v="5056.2526717928777"/>
    <n v="5139.9200456881781"/>
    <n v="5569.3069306930702"/>
    <n v="0.85441176471000002"/>
    <n v="0.14117647058999999"/>
    <n v="4.4117647059000002E-3"/>
    <n v="7383.8834516361376"/>
    <n v="7466.5728528398959"/>
    <n v="8175.3787446207234"/>
    <n v="2.4612944838787127"/>
    <n v="2.4888576176132986"/>
    <n v="2.7251262482069079"/>
  </r>
  <r>
    <n v="16"/>
    <x v="15"/>
    <x v="1"/>
    <s v="hecate_strait_mainland"/>
    <n v="1981"/>
    <n v="6000"/>
    <n v="0.36820594316945598"/>
    <n v="0.39233333333333331"/>
    <n v="0.43383333333333329"/>
    <n v="9496.7654968132811"/>
    <n v="9873.8343390016453"/>
    <n v="10597.586105387105"/>
    <n v="0.85441176471000002"/>
    <n v="0.14117647058999999"/>
    <n v="4.4117647059000002E-3"/>
    <n v="8992.1684612884201"/>
    <n v="9211.4159945447263"/>
    <n v="9968.7338938122721"/>
    <n v="1.49869474354807"/>
    <n v="1.5352359990907878"/>
    <n v="1.661455648968712"/>
  </r>
  <r>
    <n v="16"/>
    <x v="15"/>
    <x v="1"/>
    <s v="hecate_strait_mainland"/>
    <n v="1982"/>
    <n v="6000"/>
    <n v="0.31874544334072302"/>
    <n v="0.36499999999999999"/>
    <n v="0.39999999999999997"/>
    <n v="8807.2805405114432"/>
    <n v="9448.8188976377951"/>
    <n v="9999.9999999999982"/>
    <n v="0.85441176471000002"/>
    <n v="0.14117647058999999"/>
    <n v="4.4117647059000002E-3"/>
    <n v="14832.410696510116"/>
    <n v="14986.385175891037"/>
    <n v="16342.937265543862"/>
    <n v="2.4720684494183529"/>
    <n v="2.4977308626485062"/>
    <n v="2.7238228775906435"/>
  </r>
  <r>
    <n v="16"/>
    <x v="15"/>
    <x v="1"/>
    <s v="hecate_strait_mainland"/>
    <n v="1983"/>
    <n v="4000"/>
    <n v="0.44514449845859599"/>
    <n v="0.44966666666666666"/>
    <n v="0.4986666666666667"/>
    <n v="7209.0841469317475"/>
    <n v="7268.32222895215"/>
    <n v="7978.72340425532"/>
    <n v="0.85441176471000002"/>
    <n v="0.14117647058999999"/>
    <n v="4.4117647059000002E-3"/>
    <n v="24776.261221275989"/>
    <n v="24549.736749872663"/>
    <n v="27012.618389521598"/>
    <n v="6.1940653053189969"/>
    <n v="6.1374341874681662"/>
    <n v="6.7531545973803997"/>
  </r>
  <r>
    <n v="16"/>
    <x v="15"/>
    <x v="1"/>
    <s v="hecate_strait_mainland"/>
    <n v="1984"/>
    <n v="5000"/>
    <n v="0.39568399862986298"/>
    <n v="0.41133333333333333"/>
    <n v="0.45533333333333326"/>
    <n v="8273.8169908851287"/>
    <n v="8493.7712344280862"/>
    <n v="9179.9265605875134"/>
    <n v="0.85441176471000002"/>
    <n v="0.14117647058999999"/>
    <n v="4.4117647059000002E-3"/>
    <n v="7680.6894650274098"/>
    <n v="8000.1711166824116"/>
    <n v="8534.3115105851975"/>
    <n v="1.5361378930054819"/>
    <n v="1.6000342233364824"/>
    <n v="1.7068623021170395"/>
  </r>
  <r>
    <n v="16"/>
    <x v="15"/>
    <x v="1"/>
    <s v="hecate_strait_mainland"/>
    <n v="1985"/>
    <n v="7500"/>
    <n v="0.41217083190610698"/>
    <n v="0.42266666666666663"/>
    <n v="0.46866666666666668"/>
    <n v="12758.808863329554"/>
    <n v="12990.762124711317"/>
    <n v="14115.43287327478"/>
    <n v="0.85441176471000002"/>
    <n v="0.14117647058999999"/>
    <n v="4.4117647059000002E-3"/>
    <s v="NA"/>
    <s v="NA"/>
    <s v="NA"/>
    <s v="NA"/>
    <s v="NA"/>
    <s v="NA"/>
  </r>
  <r>
    <n v="16"/>
    <x v="15"/>
    <x v="1"/>
    <s v="hecate_strait_mainland"/>
    <n v="1986"/>
    <n v="15000"/>
    <n v="0.45613572064275898"/>
    <n v="0.44966666666666666"/>
    <n v="0.50066666666666659"/>
    <n v="27580.410351140465"/>
    <n v="27256.208358570562"/>
    <n v="30040.05340453938"/>
    <n v="0.85441176471000002"/>
    <n v="0.14117647058999999"/>
    <n v="4.4117647059000002E-3"/>
    <s v="NA"/>
    <s v="NA"/>
    <s v="NA"/>
    <s v="NA"/>
    <s v="NA"/>
    <s v="NA"/>
  </r>
  <r>
    <n v="16"/>
    <x v="15"/>
    <x v="1"/>
    <s v="hecate_strait_mainland"/>
    <n v="1987"/>
    <n v="5500"/>
    <n v="0.35171910989321198"/>
    <n v="0.37766666666666671"/>
    <n v="0.41666666666666669"/>
    <n v="8483.9767513338429"/>
    <n v="8837.7075522228188"/>
    <n v="9428.5714285714294"/>
    <n v="0.85441176471000002"/>
    <n v="0.14117647058999999"/>
    <n v="4.4117647059000002E-3"/>
    <s v="NA"/>
    <s v="NA"/>
    <s v="NA"/>
    <s v="NA"/>
    <s v="NA"/>
    <s v="NA"/>
  </r>
  <r>
    <n v="16"/>
    <x v="15"/>
    <x v="1"/>
    <s v="hecate_strait_mainland"/>
    <n v="1988"/>
    <n v="2000"/>
    <n v="0.34622349880113001"/>
    <n v="0.3713333333333334"/>
    <n v="0.40983333333333338"/>
    <n v="3059.1494131901004"/>
    <n v="3181.3361611876994"/>
    <n v="3388.8731996611132"/>
    <n v="0.85441176471000002"/>
    <n v="0.14117647058999999"/>
    <n v="4.4117647059000002E-3"/>
    <s v="NA"/>
    <s v="NA"/>
    <s v="NA"/>
    <s v="NA"/>
    <s v="NA"/>
    <s v="NA"/>
  </r>
  <r>
    <n v="16"/>
    <x v="15"/>
    <x v="1"/>
    <s v="hecate_strait_mainland"/>
    <n v="1989"/>
    <s v="NA"/>
    <n v="0.337919300105678"/>
    <n v="0.3676666666666667"/>
    <n v="0.40566666666666668"/>
    <s v="NA"/>
    <s v="NA"/>
    <s v="NA"/>
    <n v="0.85441176471000002"/>
    <n v="0.14117647058999999"/>
    <n v="4.4117647059000002E-3"/>
    <n v="1759.9666505558259"/>
    <n v="1830.7556187507037"/>
    <n v="1971.9849403681756"/>
    <s v="NA"/>
    <s v="NA"/>
    <s v="NA"/>
  </r>
  <r>
    <n v="16"/>
    <x v="15"/>
    <x v="1"/>
    <s v="hecate_strait_mainland"/>
    <n v="1990"/>
    <n v="2500"/>
    <n v="0.38326529978520901"/>
    <n v="0.41633333333333333"/>
    <n v="0.45883333333333332"/>
    <n v="4053.6068412063114"/>
    <n v="4283.2667047401483"/>
    <n v="4619.6489066830918"/>
    <n v="0.85441176471000002"/>
    <n v="0.14117647058999999"/>
    <n v="4.4117647059000002E-3"/>
    <n v="2306.8922245735962"/>
    <n v="2390.9150034409495"/>
    <n v="2540.5130513889626"/>
    <n v="0.92275688982943849"/>
    <n v="0.95636600137637984"/>
    <n v="1.0162052205555849"/>
  </r>
  <r>
    <n v="16"/>
    <x v="15"/>
    <x v="1"/>
    <s v="hecate_strait_mainland"/>
    <n v="1991"/>
    <s v="NA"/>
    <n v="0.32495642920263801"/>
    <n v="0.35"/>
    <n v="0.39349999999999996"/>
    <s v="NA"/>
    <s v="NA"/>
    <s v="NA"/>
    <n v="0.85441176471000002"/>
    <n v="0.14117647058999999"/>
    <n v="4.4117647059000002E-3"/>
    <n v="886.44660899268911"/>
    <n v="944.48010993459025"/>
    <n v="1019.2613770484803"/>
    <s v="NA"/>
    <s v="NA"/>
    <s v="NA"/>
  </r>
  <r>
    <n v="16"/>
    <x v="15"/>
    <x v="1"/>
    <s v="hecate_strait_mainland"/>
    <n v="1992"/>
    <n v="1100"/>
    <n v="0.32712893524410402"/>
    <n v="0.35399999999999998"/>
    <n v="0.40249999999999997"/>
    <n v="1634.7857080153353"/>
    <n v="1702.7863777089783"/>
    <n v="1841.0041841004183"/>
    <n v="0.85441176471000002"/>
    <n v="0.14117647058999999"/>
    <n v="4.4117647059000002E-3"/>
    <n v="681.85626695526707"/>
    <n v="716.07362204628248"/>
    <n v="749.92387099048665"/>
    <n v="0.61986933359569729"/>
    <n v="0.650976020042075"/>
    <n v="0.68174897362771514"/>
  </r>
  <r>
    <n v="16"/>
    <x v="15"/>
    <x v="1"/>
    <s v="hecate_strait_mainland"/>
    <n v="1993"/>
    <n v="1800"/>
    <n v="0.29235067022036199"/>
    <n v="0.316"/>
    <n v="0.35550000000000004"/>
    <n v="2543.6327348186987"/>
    <n v="2631.5789473684213"/>
    <n v="2792.8626842513577"/>
    <n v="0.85441176471000002"/>
    <n v="0.14117647058999999"/>
    <n v="4.4117647059000002E-3"/>
    <s v="NA"/>
    <s v="NA"/>
    <s v="NA"/>
    <s v="NA"/>
    <s v="NA"/>
    <s v="NA"/>
  </r>
  <r>
    <n v="16"/>
    <x v="15"/>
    <x v="1"/>
    <s v="hecate_strait_mainland"/>
    <n v="1994"/>
    <n v="620"/>
    <n v="0.33047368103241698"/>
    <n v="0.37233333333333329"/>
    <n v="0.42083333333333328"/>
    <n v="926.02782360527181"/>
    <n v="987.78544875199145"/>
    <n v="1070.5035971223022"/>
    <n v="0.85441176471000002"/>
    <n v="0.14117647058999999"/>
    <n v="4.4117647059000002E-3"/>
    <s v="NA"/>
    <s v="NA"/>
    <s v="NA"/>
    <s v="NA"/>
    <s v="NA"/>
    <s v="NA"/>
  </r>
  <r>
    <n v="16"/>
    <x v="15"/>
    <x v="1"/>
    <s v="hecate_strait_mainland"/>
    <n v="1995"/>
    <n v="518"/>
    <n v="0.197903485305433"/>
    <n v="0.24099999999999999"/>
    <n v="0.26950000000000002"/>
    <n v="645.80756867800494"/>
    <n v="682.47694334650851"/>
    <n v="709.10335386721431"/>
    <n v="0.85441176471000002"/>
    <n v="0.14117647058999999"/>
    <n v="4.4117647059000002E-3"/>
    <n v="708.54062909861636"/>
    <n v="675.93462801434885"/>
    <n v="704.02677381711987"/>
    <n v="1.3678390523139312"/>
    <n v="1.3048931042748046"/>
    <n v="1.3591250459789959"/>
  </r>
  <r>
    <n v="16"/>
    <x v="15"/>
    <x v="1"/>
    <s v="hecate_strait_mainland"/>
    <n v="1996"/>
    <n v="550"/>
    <n v="0.40303950660207699"/>
    <n v="0.41599999999999998"/>
    <n v="0.46100000000000002"/>
    <n v="921.33400129944619"/>
    <n v="941.78082191780811"/>
    <n v="1020.4081632653063"/>
    <n v="0.85441176471000002"/>
    <n v="0.14117647058999999"/>
    <n v="4.4117647059000002E-3"/>
    <n v="1512.6681093120098"/>
    <n v="1474.4032099174365"/>
    <n v="1525.2057866247856"/>
    <n v="2.7503056532945633"/>
    <n v="2.6807331089407938"/>
    <n v="2.773101430226883"/>
  </r>
  <r>
    <n v="16"/>
    <x v="15"/>
    <x v="1"/>
    <s v="hecate_strait_mainland"/>
    <n v="1997"/>
    <s v="NA"/>
    <n v="0.375"/>
    <n v="0.29633333333333334"/>
    <n v="0.34783333333333333"/>
    <s v="NA"/>
    <s v="NA"/>
    <s v="NA"/>
    <n v="0.85441176471000002"/>
    <n v="0.14117647058999999"/>
    <n v="4.4117647059000002E-3"/>
    <n v="1808.1360032223331"/>
    <n v="1861.6638261277353"/>
    <n v="1921.6465312657936"/>
    <s v="NA"/>
    <s v="NA"/>
    <s v="NA"/>
  </r>
  <r>
    <n v="16"/>
    <x v="15"/>
    <x v="1"/>
    <s v="hecate_strait_mainland"/>
    <n v="1998"/>
    <n v="500"/>
    <n v="0.125"/>
    <n v="7.7666666666666662E-2"/>
    <n v="0.11716666666666666"/>
    <n v="571.42857142857144"/>
    <n v="542.10336104083842"/>
    <n v="566.3583160279403"/>
    <n v="0.85441176471000002"/>
    <n v="0.14117647058999999"/>
    <n v="4.4117647059000002E-3"/>
    <n v="4187.6359084810083"/>
    <n v="4172.9999779439322"/>
    <n v="4288.2266033520773"/>
    <n v="8.3752718169620159"/>
    <n v="8.3459999558878639"/>
    <n v="8.576453206704155"/>
  </r>
  <r>
    <n v="16"/>
    <x v="15"/>
    <x v="1"/>
    <s v="hecate_strait_mainland"/>
    <n v="1999"/>
    <n v="1330"/>
    <n v="0.123"/>
    <n v="8.9666666666666672E-2"/>
    <n v="0.12016666666666667"/>
    <n v="1516.5336374002281"/>
    <n v="1461.0032954961553"/>
    <n v="1511.6499336995644"/>
    <n v="0.85441176471000002"/>
    <n v="0.14117647058999999"/>
    <n v="4.4117647059000002E-3"/>
    <s v="NA"/>
    <s v="NA"/>
    <s v="NA"/>
    <s v="NA"/>
    <s v="NA"/>
    <s v="NA"/>
  </r>
  <r>
    <n v="16"/>
    <x v="15"/>
    <x v="1"/>
    <s v="hecate_strait_mainland"/>
    <n v="2000"/>
    <n v="1200"/>
    <n v="0.14699999999999999"/>
    <n v="0.185"/>
    <n v="0.21150000000000002"/>
    <n v="1406.799531066823"/>
    <n v="1472.39263803681"/>
    <n v="1521.8769816106533"/>
    <n v="0.85441176471000002"/>
    <n v="0.14117647058999999"/>
    <n v="4.4117647059000002E-3"/>
    <s v="NA"/>
    <s v="NA"/>
    <s v="NA"/>
    <s v="NA"/>
    <s v="NA"/>
    <s v="NA"/>
  </r>
  <r>
    <n v="16"/>
    <x v="15"/>
    <x v="1"/>
    <s v="hecate_strait_mainland"/>
    <n v="2001"/>
    <n v="3500"/>
    <n v="0.157"/>
    <n v="0.15333333333333332"/>
    <n v="0.17783333333333332"/>
    <n v="4151.838671411625"/>
    <n v="4133.858267716535"/>
    <n v="4257.0443948915463"/>
    <n v="0.85441176471000002"/>
    <n v="0.14117647058999999"/>
    <n v="4.4117647059000002E-3"/>
    <s v="NA"/>
    <s v="NA"/>
    <s v="NA"/>
    <s v="NA"/>
    <s v="NA"/>
    <s v="NA"/>
  </r>
  <r>
    <n v="16"/>
    <x v="15"/>
    <x v="1"/>
    <s v="hecate_strait_mainland"/>
    <n v="2002"/>
    <n v="4000"/>
    <n v="0.11799999999999999"/>
    <n v="0.11899999999999999"/>
    <n v="0.13250000000000001"/>
    <n v="4535.1473922902496"/>
    <n v="4540.2951191827469"/>
    <n v="4610.9510086455339"/>
    <n v="0.85441176471000002"/>
    <n v="0.14117647058999999"/>
    <n v="4.4117647059000002E-3"/>
    <s v="NA"/>
    <s v="NA"/>
    <s v="NA"/>
    <s v="NA"/>
    <s v="NA"/>
    <s v="NA"/>
  </r>
  <r>
    <n v="16"/>
    <x v="15"/>
    <x v="1"/>
    <s v="hecate_strait_mainland"/>
    <n v="2003"/>
    <s v="NA"/>
    <n v="0.159"/>
    <n v="0.16133333333333333"/>
    <n v="0.18033333333333335"/>
    <s v="NA"/>
    <s v="NA"/>
    <s v="NA"/>
    <n v="0.85441176471000002"/>
    <n v="0.14117647058999999"/>
    <n v="4.4117647059000002E-3"/>
    <s v="NA"/>
    <s v="NA"/>
    <s v="NA"/>
    <s v="NA"/>
    <s v="NA"/>
    <s v="NA"/>
  </r>
  <r>
    <n v="16"/>
    <x v="15"/>
    <x v="1"/>
    <s v="hecate_strait_mainland"/>
    <n v="2004"/>
    <n v="3800"/>
    <n v="0.22"/>
    <n v="0.38400000000000001"/>
    <n v="0.41199999999999998"/>
    <n v="4871.7948717948721"/>
    <n v="6168.8311688311687"/>
    <n v="6462.5850340136049"/>
    <n v="0.85441176471000002"/>
    <n v="0.14117647058999999"/>
    <n v="4.4117647059000002E-3"/>
    <s v="NA"/>
    <s v="NA"/>
    <s v="NA"/>
    <s v="NA"/>
    <s v="NA"/>
    <s v="NA"/>
  </r>
  <r>
    <n v="16"/>
    <x v="15"/>
    <x v="1"/>
    <s v="hecate_strait_mainland"/>
    <n v="2005"/>
    <s v="NA"/>
    <n v="0.17699999999999999"/>
    <n v="0.30133333333333334"/>
    <n v="0.41533333333333339"/>
    <s v="NA"/>
    <s v="NA"/>
    <s v="NA"/>
    <n v="0.85441176471000002"/>
    <n v="0.14117647058999999"/>
    <n v="4.4117647059000002E-3"/>
    <s v="NA"/>
    <s v="NA"/>
    <s v="NA"/>
    <s v="NA"/>
    <s v="NA"/>
    <s v="NA"/>
  </r>
  <r>
    <n v="16"/>
    <x v="15"/>
    <x v="1"/>
    <s v="hecate_strait_mainland"/>
    <n v="2006"/>
    <n v="5000"/>
    <n v="0.153"/>
    <n v="0.19966666666666669"/>
    <n v="0.23666666666666669"/>
    <n v="5903.1877213695398"/>
    <n v="6247.396917950854"/>
    <n v="6550.2183406113536"/>
    <n v="0.85441176471000002"/>
    <n v="0.14117647058999999"/>
    <n v="4.4117647059000002E-3"/>
    <s v="NA"/>
    <s v="NA"/>
    <s v="NA"/>
    <s v="NA"/>
    <s v="NA"/>
    <s v="NA"/>
  </r>
  <r>
    <n v="16"/>
    <x v="15"/>
    <x v="1"/>
    <s v="hecate_strait_mainland"/>
    <n v="2007"/>
    <s v="NA"/>
    <n v="0.188"/>
    <n v="0.26533333333333331"/>
    <n v="0.30733333333333335"/>
    <s v="NA"/>
    <s v="NA"/>
    <s v="NA"/>
    <n v="0.85441176471000002"/>
    <n v="0.14117647058999999"/>
    <n v="4.4117647059000002E-3"/>
    <s v="NA"/>
    <s v="NA"/>
    <s v="NA"/>
    <s v="NA"/>
    <s v="NA"/>
    <s v="NA"/>
  </r>
  <r>
    <n v="16"/>
    <x v="15"/>
    <x v="1"/>
    <s v="hecate_strait_mainland"/>
    <n v="2008"/>
    <n v="1000"/>
    <n v="0.2"/>
    <n v="0.23666666666666669"/>
    <n v="0.28266666666666668"/>
    <n v="1250"/>
    <n v="1310.0436681222707"/>
    <n v="1394.0520446096652"/>
    <n v="0.85441176471000002"/>
    <n v="0.14117647058999999"/>
    <n v="4.4117647059000002E-3"/>
    <s v="NA"/>
    <s v="NA"/>
    <s v="NA"/>
    <s v="NA"/>
    <s v="NA"/>
    <s v="NA"/>
  </r>
  <r>
    <n v="16"/>
    <x v="15"/>
    <x v="1"/>
    <s v="hecate_strait_mainland"/>
    <n v="2009"/>
    <s v="NA"/>
    <n v="0.19700000000000001"/>
    <n v="0.22899999999999998"/>
    <n v="0.26449999999999996"/>
    <s v="NA"/>
    <s v="NA"/>
    <s v="NA"/>
    <n v="0.85441176471000002"/>
    <n v="0.14117647058999999"/>
    <n v="4.4117647059000002E-3"/>
    <s v="NA"/>
    <s v="NA"/>
    <s v="NA"/>
    <s v="NA"/>
    <s v="NA"/>
    <s v="NA"/>
  </r>
  <r>
    <n v="16"/>
    <x v="15"/>
    <x v="1"/>
    <s v="hecate_strait_mainland"/>
    <n v="2010"/>
    <s v="NA"/>
    <n v="0.16799999999999998"/>
    <n v="0.25266666666666665"/>
    <n v="0.27216666666666667"/>
    <s v="NA"/>
    <s v="NA"/>
    <s v="NA"/>
    <n v="0.85441176471000002"/>
    <n v="0.14117647058999999"/>
    <n v="4.4117647059000002E-3"/>
    <s v="NA"/>
    <s v="NA"/>
    <s v="NA"/>
    <s v="NA"/>
    <s v="NA"/>
    <s v="NA"/>
  </r>
  <r>
    <n v="16"/>
    <x v="15"/>
    <x v="1"/>
    <s v="hecate_strait_mainland"/>
    <n v="2011"/>
    <s v="NA"/>
    <n v="0.16899999999999998"/>
    <n v="0.21833333333333332"/>
    <n v="0.24033333333333334"/>
    <s v="NA"/>
    <s v="NA"/>
    <s v="NA"/>
    <n v="0.85441176471000002"/>
    <n v="0.14117647058999999"/>
    <n v="4.4117647059000002E-3"/>
    <s v="NA"/>
    <s v="NA"/>
    <s v="NA"/>
    <s v="NA"/>
    <s v="NA"/>
    <s v="NA"/>
  </r>
  <r>
    <n v="16"/>
    <x v="15"/>
    <x v="1"/>
    <s v="hecate_strait_mainland"/>
    <n v="2012"/>
    <s v="NA"/>
    <n v="0.13500000000000001"/>
    <n v="0.23"/>
    <n v="0.25650000000000001"/>
    <s v="NA"/>
    <s v="NA"/>
    <s v="NA"/>
    <n v="0.85441176471000002"/>
    <n v="0.14117647058999999"/>
    <n v="4.4117647059000002E-3"/>
    <n v="3592.7162964472041"/>
    <n v="4062.8734741167777"/>
    <n v="4217.405992801805"/>
    <s v="NA"/>
    <s v="NA"/>
    <s v="NA"/>
  </r>
  <r>
    <n v="16"/>
    <x v="15"/>
    <x v="1"/>
    <s v="hecate_strait_mainland"/>
    <n v="2013"/>
    <n v="1800"/>
    <n v="0.153"/>
    <n v="0.2503333333333333"/>
    <n v="0.27933333333333332"/>
    <n v="2125.1475796930345"/>
    <n v="2401.0671409515339"/>
    <n v="2497.687326549491"/>
    <n v="0.85441176471000002"/>
    <n v="0.14117647058999999"/>
    <n v="4.4117647059000002E-3"/>
    <n v="3602.8473631574052"/>
    <n v="4027.1489361445711"/>
    <n v="4186.5296360859902"/>
    <n v="2.0015818684207805"/>
    <n v="2.2373049645247618"/>
    <n v="2.3258497978255499"/>
  </r>
  <r>
    <n v="16"/>
    <x v="15"/>
    <x v="1"/>
    <s v="hecate_strait_mainland"/>
    <n v="2014"/>
    <s v="NA"/>
    <n v="9.7000000000000003E-2"/>
    <n v="0.16933333333333334"/>
    <n v="0.20033333333333331"/>
    <s v="NA"/>
    <s v="NA"/>
    <s v="NA"/>
    <n v="0.85441176471000002"/>
    <n v="0.14117647058999999"/>
    <n v="4.4117647059000002E-3"/>
    <n v="2997.6454970852355"/>
    <n v="3480.9693633918046"/>
    <n v="3628.7813636727246"/>
    <s v="NA"/>
    <s v="NA"/>
    <s v="NA"/>
  </r>
  <r>
    <n v="16"/>
    <x v="15"/>
    <x v="1"/>
    <s v="hecate_strait_mainland"/>
    <n v="2015"/>
    <n v="3000"/>
    <n v="0.16099999999999998"/>
    <n v="0.26"/>
    <n v="0.28700000000000003"/>
    <n v="3575.6853396901074"/>
    <n v="4054.0540540540542"/>
    <n v="4207.5736325385697"/>
    <n v="0.85441176471000002"/>
    <n v="0.14117647058999999"/>
    <n v="4.4117647059000002E-3"/>
    <n v="3237.41920002078"/>
    <n v="3988.582435794438"/>
    <n v="4101.1820205506046"/>
    <n v="1.0791397333402599"/>
    <n v="1.3295274785981459"/>
    <n v="1.3670606735168682"/>
  </r>
  <r>
    <n v="16"/>
    <x v="15"/>
    <x v="1"/>
    <s v="hecate_strait_mainland"/>
    <n v="2016"/>
    <n v="3100"/>
    <n v="0.16599999999999998"/>
    <n v="0.251"/>
    <n v="0.27900000000000003"/>
    <n v="3717.0263788968823"/>
    <n v="4138.8518024032046"/>
    <n v="4299.5839112343965"/>
    <n v="0.85441176471000002"/>
    <n v="0.14117647058999999"/>
    <n v="4.4117647059000002E-3"/>
    <n v="1363.1146798127461"/>
    <n v="1636.1789765653145"/>
    <n v="1682.0048227367204"/>
    <n v="0.43971441284282131"/>
    <n v="0.52779966985977889"/>
    <n v="0.54258220088281306"/>
  </r>
  <r>
    <n v="16"/>
    <x v="15"/>
    <x v="1"/>
    <s v="hecate_strait_mainland"/>
    <n v="2017"/>
    <n v="2400"/>
    <n v="0.17614168903842634"/>
    <n v="0.28134990851851172"/>
    <n v="0.31269765999824639"/>
    <n v="2913.1222785126952"/>
    <n v="3339.5946489792127"/>
    <n v="3491.913034944529"/>
    <n v="0.85441176471000002"/>
    <n v="0.14117647058999999"/>
    <n v="4.4117647059000002E-3"/>
    <s v="NA"/>
    <s v="NA"/>
    <s v="NA"/>
    <s v="NA"/>
    <s v="NA"/>
    <s v="NA"/>
  </r>
  <r>
    <n v="16"/>
    <x v="15"/>
    <x v="1"/>
    <s v="hecate_strait_mainland"/>
    <n v="2018"/>
    <n v="2960"/>
    <n v="0.16886166874172692"/>
    <n v="0.3266245046167281"/>
    <n v="0.34504815702446495"/>
    <n v="3561.3806855939497"/>
    <n v="4395.7643547976559"/>
    <n v="4519.4162467767383"/>
    <n v="0.85441176471000002"/>
    <n v="0.14117647058999999"/>
    <n v="4.4117647059000002E-3"/>
    <s v="NA"/>
    <s v="NA"/>
    <s v="NA"/>
    <s v="NA"/>
    <s v="NA"/>
    <s v="NA"/>
  </r>
  <r>
    <n v="16"/>
    <x v="15"/>
    <x v="1"/>
    <s v="hecate_strait_mainland"/>
    <n v="2019"/>
    <n v="1120"/>
    <n v="0.15627672779650664"/>
    <n v="0.29431007717911079"/>
    <n v="0.31510957999927913"/>
    <n v="1327.4494575395247"/>
    <n v="1587.0993247614597"/>
    <n v="1635.2980962981219"/>
    <n v="0.85441176471000002"/>
    <n v="0.14117647058999999"/>
    <n v="4.4117647059000002E-3"/>
    <s v="NA"/>
    <s v="NA"/>
    <s v="NA"/>
    <s v="NA"/>
    <s v="NA"/>
    <s v="NA"/>
  </r>
  <r>
    <n v="16"/>
    <x v="15"/>
    <x v="1"/>
    <s v="hecate_strait_mainland"/>
    <n v="2020"/>
    <n v="1500"/>
    <n v="7.1730431912490608E-2"/>
    <n v="0.24184107416558059"/>
    <n v="0.25426527177111524"/>
    <n v="1615.9099162223022"/>
    <n v="1978.4770038143656"/>
    <n v="2011.4391126218441"/>
    <n v="0.85441176471000002"/>
    <n v="0.14117647058999999"/>
    <n v="4.4117647059000002E-3"/>
    <s v="NA"/>
    <s v="NA"/>
    <s v="NA"/>
    <s v="NA"/>
    <s v="NA"/>
    <s v="NA"/>
  </r>
  <r>
    <n v="17"/>
    <x v="16"/>
    <x v="1"/>
    <s v="northern_coastal"/>
    <n v="1980"/>
    <n v="100"/>
    <n v="0.44700000000000001"/>
    <n v="0.46733333333333338"/>
    <n v="0.46133333333333337"/>
    <n v="180.83182640144668"/>
    <n v="187.73466833541929"/>
    <n v="185.64356435643566"/>
    <n v="0.71359223300999997"/>
    <n v="0.28640776698999998"/>
    <n v="0"/>
    <n v="266.64914612628843"/>
    <n v="277.27886066754718"/>
    <n v="273.79898963279561"/>
    <n v="2.6664914612628845"/>
    <n v="2.7727886066754719"/>
    <n v="2.7379898963279561"/>
  </r>
  <r>
    <n v="17"/>
    <x v="16"/>
    <x v="1"/>
    <s v="northern_coastal"/>
    <n v="1981"/>
    <n v="250"/>
    <n v="0.40500000000000003"/>
    <n v="0.4393333333333333"/>
    <n v="0.43383333333333329"/>
    <n v="420.1680672268908"/>
    <n v="445.89774078478001"/>
    <n v="441.5660877244627"/>
    <n v="0.71359223300999997"/>
    <n v="0.28640776698999998"/>
    <n v="0"/>
    <n v="420.4682517156736"/>
    <n v="440.22300405342349"/>
    <n v="435.34340424405582"/>
    <n v="1.6818730068626944"/>
    <n v="1.7608920162136941"/>
    <n v="1.7413736169762233"/>
  </r>
  <r>
    <n v="17"/>
    <x v="16"/>
    <x v="1"/>
    <s v="northern_coastal"/>
    <n v="1982"/>
    <n v="200"/>
    <n v="0.35099999999999998"/>
    <n v="0.40499999999999997"/>
    <n v="0.39999999999999997"/>
    <n v="308.16640986132512"/>
    <n v="336.1344537815126"/>
    <n v="333.33333333333326"/>
    <n v="0.71359223300999997"/>
    <n v="0.28640776698999998"/>
    <n v="0"/>
    <n v="375.93443652673585"/>
    <n v="388.01926552279025"/>
    <n v="383.32041524987062"/>
    <n v="1.8796721826336793"/>
    <n v="1.9400963276139513"/>
    <n v="1.9166020762493532"/>
  </r>
  <r>
    <n v="17"/>
    <x v="16"/>
    <x v="1"/>
    <s v="northern_coastal"/>
    <n v="1983"/>
    <n v="100"/>
    <n v="0.49"/>
    <n v="0.50566666666666671"/>
    <n v="0.4986666666666667"/>
    <n v="196.07843137254901"/>
    <n v="202.29265003371546"/>
    <n v="199.468085106383"/>
    <n v="0.71359223300999997"/>
    <n v="0.28640776698999998"/>
    <n v="0"/>
    <n v="356.66669274546473"/>
    <n v="364.16618189503743"/>
    <n v="359.46569536084644"/>
    <n v="3.5666669274546474"/>
    <n v="3.6416618189503742"/>
    <n v="3.5946569536084643"/>
  </r>
  <r>
    <n v="17"/>
    <x v="16"/>
    <x v="1"/>
    <s v="northern_coastal"/>
    <n v="1984"/>
    <n v="250"/>
    <n v="0.435"/>
    <n v="0.46133333333333326"/>
    <n v="0.45533333333333326"/>
    <n v="442.47787610619474"/>
    <n v="464.10891089108907"/>
    <n v="458.99632802937572"/>
    <n v="0.71359223300999997"/>
    <n v="0.28640776698999998"/>
    <n v="0"/>
    <n v="197.74945352900932"/>
    <n v="209.53299043874037"/>
    <n v="207.76013577432275"/>
    <n v="0.79099781411603731"/>
    <n v="0.83813196175496152"/>
    <n v="0.83104054309729103"/>
  </r>
  <r>
    <n v="17"/>
    <x v="16"/>
    <x v="1"/>
    <s v="northern_coastal"/>
    <n v="1985"/>
    <n v="200"/>
    <n v="0.45300000000000001"/>
    <n v="0.47466666666666668"/>
    <n v="0.46866666666666668"/>
    <n v="365.63071297989035"/>
    <n v="380.71065989847716"/>
    <n v="376.4115432873275"/>
    <n v="0.71359223300999997"/>
    <n v="0.28640776698999998"/>
    <n v="0"/>
    <s v="NA"/>
    <s v="NA"/>
    <s v="NA"/>
    <s v="NA"/>
    <s v="NA"/>
    <s v="NA"/>
  </r>
  <r>
    <n v="17"/>
    <x v="16"/>
    <x v="1"/>
    <s v="northern_coastal"/>
    <n v="1986"/>
    <n v="200"/>
    <n v="0.502"/>
    <n v="0.50766666666666671"/>
    <n v="0.50066666666666659"/>
    <n v="401.60642570281124"/>
    <n v="406.22884224779961"/>
    <n v="400.53404539385843"/>
    <n v="0.71359223300999997"/>
    <n v="0.28640776698999998"/>
    <n v="0"/>
    <s v="NA"/>
    <s v="NA"/>
    <s v="NA"/>
    <s v="NA"/>
    <s v="NA"/>
    <s v="NA"/>
  </r>
  <r>
    <n v="17"/>
    <x v="16"/>
    <x v="1"/>
    <s v="northern_coastal"/>
    <n v="1987"/>
    <n v="150"/>
    <n v="0.38700000000000001"/>
    <n v="0.42166666666666669"/>
    <n v="0.41666666666666669"/>
    <n v="244.69820554649266"/>
    <n v="259.36599423631122"/>
    <n v="257.14285714285717"/>
    <n v="0.71359223300999997"/>
    <n v="0.28640776698999998"/>
    <n v="0"/>
    <s v="NA"/>
    <s v="NA"/>
    <s v="NA"/>
    <s v="NA"/>
    <s v="NA"/>
    <s v="NA"/>
  </r>
  <r>
    <n v="17"/>
    <x v="16"/>
    <x v="1"/>
    <s v="northern_coastal"/>
    <n v="1988"/>
    <n v="50"/>
    <n v="0.38100000000000001"/>
    <n v="0.41433333333333339"/>
    <n v="0.40983333333333338"/>
    <n v="80.775444264943459"/>
    <n v="85.372794536141171"/>
    <n v="84.721829991527827"/>
    <n v="0.71359223300999997"/>
    <n v="0.28640776698999998"/>
    <n v="0"/>
    <s v="NA"/>
    <s v="NA"/>
    <s v="NA"/>
    <s v="NA"/>
    <s v="NA"/>
    <s v="NA"/>
  </r>
  <r>
    <n v="17"/>
    <x v="16"/>
    <x v="1"/>
    <s v="northern_coastal"/>
    <n v="1989"/>
    <s v="NA"/>
    <n v="0.372"/>
    <n v="0.41066666666666668"/>
    <n v="0.40566666666666668"/>
    <s v="NA"/>
    <s v="NA"/>
    <s v="NA"/>
    <n v="0.71359223300999997"/>
    <n v="0.28640776698999998"/>
    <n v="0"/>
    <s v="NA"/>
    <s v="NA"/>
    <s v="NA"/>
    <s v="NA"/>
    <s v="NA"/>
    <s v="NA"/>
  </r>
  <r>
    <n v="17"/>
    <x v="16"/>
    <x v="1"/>
    <s v="northern_coastal"/>
    <n v="1990"/>
    <s v="NA"/>
    <n v="0.42099999999999999"/>
    <n v="0.46433333333333326"/>
    <n v="0.45883333333333332"/>
    <s v="NA"/>
    <s v="NA"/>
    <s v="NA"/>
    <n v="0.71359223300999997"/>
    <n v="0.28640776698999998"/>
    <n v="0"/>
    <s v="NA"/>
    <s v="NA"/>
    <s v="NA"/>
    <s v="NA"/>
    <s v="NA"/>
    <s v="NA"/>
  </r>
  <r>
    <n v="17"/>
    <x v="16"/>
    <x v="1"/>
    <s v="northern_coastal"/>
    <n v="1991"/>
    <s v="NA"/>
    <n v="0.376"/>
    <n v="0.41"/>
    <n v="0.39349999999999996"/>
    <s v="NA"/>
    <s v="NA"/>
    <s v="NA"/>
    <n v="0.71359223300999997"/>
    <n v="0.28640776698999998"/>
    <n v="0"/>
    <n v="84.289559467316082"/>
    <n v="90.205287953052945"/>
    <n v="87.031260540136032"/>
    <s v="NA"/>
    <s v="NA"/>
    <s v="NA"/>
  </r>
  <r>
    <n v="17"/>
    <x v="16"/>
    <x v="1"/>
    <s v="northern_coastal"/>
    <n v="1992"/>
    <s v="NA"/>
    <n v="0.39400000000000002"/>
    <n v="0.42699999999999999"/>
    <n v="0.40249999999999997"/>
    <s v="NA"/>
    <s v="NA"/>
    <s v="NA"/>
    <n v="0.71359223300999997"/>
    <n v="0.28640776698999998"/>
    <n v="0"/>
    <n v="22.606966391164534"/>
    <n v="23.674267892034329"/>
    <n v="23.208459853869321"/>
    <s v="NA"/>
    <s v="NA"/>
    <s v="NA"/>
  </r>
  <r>
    <n v="17"/>
    <x v="16"/>
    <x v="1"/>
    <s v="northern_coastal"/>
    <n v="1993"/>
    <s v="NA"/>
    <n v="0.34200000000000003"/>
    <n v="0.372"/>
    <n v="0.35550000000000004"/>
    <s v="NA"/>
    <s v="NA"/>
    <s v="NA"/>
    <n v="0.71359223300999997"/>
    <n v="0.28640776698999998"/>
    <n v="0"/>
    <n v="64.334003982867387"/>
    <n v="65.359640232099125"/>
    <n v="63.935838377031935"/>
    <s v="NA"/>
    <s v="NA"/>
    <s v="NA"/>
  </r>
  <r>
    <n v="17"/>
    <x v="16"/>
    <x v="1"/>
    <s v="northern_coastal"/>
    <n v="1994"/>
    <n v="70"/>
    <n v="0.40200000000000002"/>
    <n v="0.4413333333333333"/>
    <n v="0.42083333333333328"/>
    <n v="117.05685618729098"/>
    <n v="125.2983293556086"/>
    <n v="120.86330935251797"/>
    <n v="0.71359223300999997"/>
    <n v="0.28640776698999998"/>
    <n v="0"/>
    <n v="82.468563064440758"/>
    <n v="76.62396077431481"/>
    <n v="76.017499055793422"/>
    <n v="1.1781223294920109"/>
    <n v="1.0946280110616402"/>
    <n v="1.0859642722256204"/>
  </r>
  <r>
    <n v="17"/>
    <x v="16"/>
    <x v="1"/>
    <s v="northern_coastal"/>
    <n v="1995"/>
    <n v="2"/>
    <n v="0.245"/>
    <n v="0.27800000000000002"/>
    <n v="0.26950000000000002"/>
    <n v="2.6490066225165565"/>
    <n v="2.770083102493075"/>
    <n v="2.7378507871321016"/>
    <n v="0.71359223300999997"/>
    <n v="0.28640776698999998"/>
    <n v="0"/>
    <s v="NA"/>
    <s v="NA"/>
    <s v="NA"/>
    <s v="NA"/>
    <s v="NA"/>
    <s v="NA"/>
  </r>
  <r>
    <n v="17"/>
    <x v="16"/>
    <x v="1"/>
    <s v="northern_coastal"/>
    <n v="1996"/>
    <n v="40"/>
    <n v="0.44700000000000001"/>
    <n v="0.47199999999999998"/>
    <n v="0.46100000000000002"/>
    <n v="72.332730560578668"/>
    <n v="75.757575757575751"/>
    <n v="74.211502782931362"/>
    <n v="0.71359223300999997"/>
    <n v="0.28640776698999998"/>
    <n v="0"/>
    <s v="NA"/>
    <s v="NA"/>
    <s v="NA"/>
    <s v="NA"/>
    <s v="NA"/>
    <s v="NA"/>
  </r>
  <r>
    <n v="17"/>
    <x v="16"/>
    <x v="1"/>
    <s v="northern_coastal"/>
    <n v="1997"/>
    <n v="25"/>
    <n v="0.437"/>
    <n v="0.36633333333333334"/>
    <n v="0.34783333333333333"/>
    <n v="44.40497335701599"/>
    <n v="39.45291951604419"/>
    <n v="38.333759263991823"/>
    <n v="0.71359223300999997"/>
    <n v="0.28640776698999998"/>
    <n v="0"/>
    <n v="283.97044478409441"/>
    <n v="293.47548765133172"/>
    <n v="284.14286915100104"/>
    <n v="11.358817791363776"/>
    <n v="11.739019506053269"/>
    <n v="11.365714766040041"/>
  </r>
  <r>
    <n v="17"/>
    <x v="16"/>
    <x v="1"/>
    <s v="northern_coastal"/>
    <n v="1998"/>
    <n v="150"/>
    <n v="0.154"/>
    <n v="0.11366666666666667"/>
    <n v="0.11716666666666666"/>
    <n v="177.3049645390071"/>
    <n v="169.23655509590071"/>
    <n v="169.9074948083821"/>
    <n v="0.71359223300999997"/>
    <n v="0.28640776698999998"/>
    <n v="0"/>
    <n v="437.45260932107414"/>
    <n v="441.23479257762642"/>
    <n v="429.71469746878779"/>
    <n v="2.9163507288071608"/>
    <n v="2.9415652838508426"/>
    <n v="2.8647646497919186"/>
  </r>
  <r>
    <n v="17"/>
    <x v="16"/>
    <x v="1"/>
    <s v="northern_coastal"/>
    <n v="1999"/>
    <s v="NA"/>
    <n v="0.156"/>
    <n v="0.12966666666666665"/>
    <n v="0.12016666666666667"/>
    <s v="NA"/>
    <s v="NA"/>
    <s v="NA"/>
    <n v="0.71359223300999997"/>
    <n v="0.28640776698999998"/>
    <n v="0"/>
    <n v="304.99787629640406"/>
    <n v="308.93133734131612"/>
    <n v="303.48372211402943"/>
    <s v="NA"/>
    <s v="NA"/>
    <s v="NA"/>
  </r>
  <r>
    <n v="17"/>
    <x v="16"/>
    <x v="1"/>
    <s v="northern_coastal"/>
    <n v="2000"/>
    <n v="160"/>
    <n v="0.19400000000000001"/>
    <n v="0.23899999999999999"/>
    <n v="0.21150000000000002"/>
    <n v="198.51116625310172"/>
    <n v="210.2496714848883"/>
    <n v="202.91693088142043"/>
    <n v="0.71359223300999997"/>
    <n v="0.28640776698999998"/>
    <n v="0"/>
    <n v="370.40468737214599"/>
    <n v="411.96972143567712"/>
    <n v="402.06834460148639"/>
    <n v="2.3150292960759122"/>
    <n v="2.5748107589729821"/>
    <n v="2.5129271537592901"/>
  </r>
  <r>
    <n v="17"/>
    <x v="16"/>
    <x v="1"/>
    <s v="northern_coastal"/>
    <n v="2001"/>
    <n v="400"/>
    <n v="0.19499999999999998"/>
    <n v="0.20133333333333331"/>
    <n v="0.17783333333333332"/>
    <n v="496.89440993788816"/>
    <n v="500.8347245409015"/>
    <n v="486.51935941617677"/>
    <n v="0.71359223300999997"/>
    <n v="0.28640776698999998"/>
    <n v="0"/>
    <n v="442.14481310356518"/>
    <n v="563.18617948495717"/>
    <n v="570.76889439946785"/>
    <n v="1.1053620327589129"/>
    <n v="1.4079654487123929"/>
    <n v="1.4269222359986697"/>
  </r>
  <r>
    <n v="17"/>
    <x v="16"/>
    <x v="1"/>
    <s v="northern_coastal"/>
    <n v="2002"/>
    <n v="250"/>
    <n v="0.13600000000000001"/>
    <n v="0.14600000000000002"/>
    <n v="0.13250000000000001"/>
    <n v="289.35185185185185"/>
    <n v="292.74004683840752"/>
    <n v="288.18443804034587"/>
    <n v="0.71359223300999997"/>
    <n v="0.28640776698999998"/>
    <n v="0"/>
    <n v="364.52109580671868"/>
    <n v="434.33024656303348"/>
    <n v="480.65677811153637"/>
    <n v="1.4580843832268746"/>
    <n v="1.7373209862521339"/>
    <n v="1.9226271124461454"/>
  </r>
  <r>
    <n v="17"/>
    <x v="16"/>
    <x v="1"/>
    <s v="northern_coastal"/>
    <n v="2003"/>
    <n v="280"/>
    <n v="0.186"/>
    <n v="0.19833333333333333"/>
    <n v="0.18033333333333335"/>
    <n v="343.98034398034395"/>
    <n v="349.27234927234929"/>
    <n v="341.60227734851566"/>
    <n v="0.71359223300999997"/>
    <n v="0.28640776698999998"/>
    <n v="0"/>
    <n v="190.04911529791593"/>
    <n v="209.09632002365078"/>
    <n v="206.20349548179985"/>
    <n v="0.67874684034969979"/>
    <n v="0.74677257151303844"/>
    <n v="0.73644105529214232"/>
  </r>
  <r>
    <n v="17"/>
    <x v="16"/>
    <x v="1"/>
    <s v="northern_coastal"/>
    <n v="2004"/>
    <n v="325"/>
    <n v="0.255"/>
    <n v="0.42799999999999999"/>
    <n v="0.41199999999999998"/>
    <n v="436.24161073825502"/>
    <n v="568.18181818181813"/>
    <n v="552.7210884353741"/>
    <n v="0.71359223300999997"/>
    <n v="0.28640776698999998"/>
    <n v="0"/>
    <n v="284.67280879697535"/>
    <n v="317.97099321454425"/>
    <n v="309.45729169324233"/>
    <n v="0.87591633475992414"/>
    <n v="0.97837228681398236"/>
    <n v="0.95217628213305328"/>
  </r>
  <r>
    <n v="17"/>
    <x v="16"/>
    <x v="1"/>
    <s v="northern_coastal"/>
    <n v="2005"/>
    <n v="360"/>
    <n v="0.21200000000000002"/>
    <n v="0.34633333333333338"/>
    <n v="0.41533333333333339"/>
    <n v="456.85279187817258"/>
    <n v="550.73941866394705"/>
    <n v="615.73546180159633"/>
    <n v="0.71359223300999997"/>
    <n v="0.28640776698999998"/>
    <n v="0"/>
    <n v="315.36941995247776"/>
    <n v="334.54274634049546"/>
    <n v="324.0247772669336"/>
    <n v="0.87602616653466048"/>
    <n v="0.92928540650137625"/>
    <n v="0.90006882574148217"/>
  </r>
  <r>
    <n v="17"/>
    <x v="16"/>
    <x v="1"/>
    <s v="northern_coastal"/>
    <n v="2006"/>
    <n v="110"/>
    <n v="0.182"/>
    <n v="0.23766666666666669"/>
    <n v="0.23666666666666669"/>
    <n v="134.47432762836183"/>
    <n v="144.29383471797115"/>
    <n v="144.10480349344979"/>
    <n v="0.71359223300999997"/>
    <n v="0.28640776698999998"/>
    <n v="0"/>
    <n v="538.03381788965282"/>
    <n v="573.7968038347417"/>
    <n v="555.93821170308479"/>
    <n v="4.891216526269571"/>
    <n v="5.2163345803158334"/>
    <n v="5.0539837427553165"/>
  </r>
  <r>
    <n v="17"/>
    <x v="16"/>
    <x v="1"/>
    <s v="northern_coastal"/>
    <n v="2007"/>
    <n v="250"/>
    <n v="0.23899999999999999"/>
    <n v="0.32533333333333336"/>
    <n v="0.30733333333333335"/>
    <n v="328.51511169513799"/>
    <n v="370.5533596837945"/>
    <n v="360.92396535129933"/>
    <n v="0.71359223300999997"/>
    <n v="0.28640776698999998"/>
    <n v="0"/>
    <n v="275.13579458477392"/>
    <n v="296.93106853526291"/>
    <n v="289.58334759820775"/>
    <n v="1.1005431783390958"/>
    <n v="1.1877242741410516"/>
    <n v="1.158333390392831"/>
  </r>
  <r>
    <n v="17"/>
    <x v="16"/>
    <x v="1"/>
    <s v="northern_coastal"/>
    <n v="2008"/>
    <n v="130"/>
    <n v="0.25900000000000001"/>
    <n v="0.3046666666666667"/>
    <n v="0.28266666666666668"/>
    <n v="175.43859649122808"/>
    <n v="186.96069031639502"/>
    <n v="181.2267657992565"/>
    <n v="0.71359223300999997"/>
    <n v="0.28640776698999998"/>
    <n v="0"/>
    <n v="335.41982771297694"/>
    <n v="342.2710237091494"/>
    <n v="333.80884344123825"/>
    <n v="2.5801525208690532"/>
    <n v="2.6328540285319186"/>
    <n v="2.567760334163371"/>
  </r>
  <r>
    <n v="17"/>
    <x v="16"/>
    <x v="1"/>
    <s v="northern_coastal"/>
    <n v="2009"/>
    <n v="500"/>
    <n v="0.247"/>
    <n v="0.28799999999999998"/>
    <n v="0.26449999999999996"/>
    <n v="664.01062416998673"/>
    <n v="702.24719101123594"/>
    <n v="679.80965329707681"/>
    <n v="0.71359223300999997"/>
    <n v="0.28640776698999998"/>
    <n v="0"/>
    <n v="219.16155183389918"/>
    <n v="242.55755134323311"/>
    <n v="234.88599249648377"/>
    <n v="0.43832310366779836"/>
    <n v="0.48511510268646624"/>
    <n v="0.46977198499296752"/>
  </r>
  <r>
    <n v="17"/>
    <x v="16"/>
    <x v="1"/>
    <s v="northern_coastal"/>
    <n v="2010"/>
    <n v="180"/>
    <n v="0.19700000000000001"/>
    <n v="0.29066666666666668"/>
    <n v="0.27216666666666667"/>
    <n v="224.15940224159405"/>
    <n v="253.75939849624058"/>
    <n v="247.30936569727501"/>
    <n v="0.71359223300999997"/>
    <n v="0.28640776698999998"/>
    <n v="0"/>
    <n v="335.71296493283432"/>
    <n v="368.62725600838127"/>
    <n v="359.10153831172806"/>
    <n v="1.8650720274046351"/>
    <n v="2.0479292000465628"/>
    <n v="1.995008546176267"/>
  </r>
  <r>
    <n v="17"/>
    <x v="16"/>
    <x v="1"/>
    <s v="northern_coastal"/>
    <n v="2011"/>
    <n v="300"/>
    <n v="0.254"/>
    <n v="0.2583333333333333"/>
    <n v="0.24033333333333334"/>
    <n v="402.14477211796248"/>
    <n v="404.49438202247188"/>
    <n v="394.91004826678363"/>
    <n v="0.71359223300999997"/>
    <n v="0.28640776698999998"/>
    <n v="0"/>
    <n v="334.63208993355261"/>
    <n v="361.48558874049888"/>
    <n v="357.42900700378203"/>
    <n v="1.1154402997785087"/>
    <n v="1.2049519624683296"/>
    <n v="1.1914300233459401"/>
  </r>
  <r>
    <n v="17"/>
    <x v="16"/>
    <x v="1"/>
    <s v="northern_coastal"/>
    <n v="2012"/>
    <n v="135"/>
    <n v="0.20199999999999999"/>
    <n v="0.27900000000000003"/>
    <n v="0.25650000000000001"/>
    <n v="169.17293233082705"/>
    <n v="187.23994452149793"/>
    <n v="181.57363819771351"/>
    <n v="0.71359223300999997"/>
    <n v="0.28640776698999998"/>
    <n v="0"/>
    <n v="348.87138996448277"/>
    <n v="378.81168086843883"/>
    <n v="369.68824967044549"/>
    <n v="2.584232518255428"/>
    <n v="2.8060124508773248"/>
    <n v="2.738431479040337"/>
  </r>
  <r>
    <n v="17"/>
    <x v="16"/>
    <x v="1"/>
    <s v="northern_coastal"/>
    <n v="2013"/>
    <n v="265"/>
    <n v="0.22900000000000001"/>
    <n v="0.30333333333333334"/>
    <n v="0.27933333333333332"/>
    <n v="343.7094682230869"/>
    <n v="380.38277511961724"/>
    <n v="367.71507863089732"/>
    <n v="0.71359223300999997"/>
    <n v="0.28640776698999998"/>
    <n v="0"/>
    <n v="232.06092183774823"/>
    <n v="248.6009653308931"/>
    <n v="242.11671074122924"/>
    <n v="0.87570159184055929"/>
    <n v="0.93811685030525704"/>
    <n v="0.91364796506124246"/>
  </r>
  <r>
    <n v="17"/>
    <x v="16"/>
    <x v="1"/>
    <s v="northern_coastal"/>
    <n v="2014"/>
    <n v="270"/>
    <n v="0.14499999999999999"/>
    <n v="0.20433333333333331"/>
    <n v="0.20033333333333331"/>
    <n v="315.78947368421052"/>
    <n v="339.33808127356514"/>
    <n v="337.64068361817419"/>
    <n v="0.71359223300999997"/>
    <n v="0.28640776698999998"/>
    <n v="0"/>
    <n v="112.39150194813961"/>
    <n v="124.65732122115611"/>
    <n v="120.98698715391838"/>
    <n v="0.4162648220301467"/>
    <n v="0.46169378230057817"/>
    <n v="0.44809995242191991"/>
  </r>
  <r>
    <n v="17"/>
    <x v="16"/>
    <x v="1"/>
    <s v="northern_coastal"/>
    <n v="2015"/>
    <n v="290"/>
    <n v="0.24"/>
    <n v="0.30400000000000005"/>
    <n v="0.28700000000000003"/>
    <n v="381.57894736842104"/>
    <n v="416.66666666666669"/>
    <n v="406.73211781206174"/>
    <n v="0.71359223300999997"/>
    <n v="0.28640776698999998"/>
    <n v="0"/>
    <n v="70.654191108998745"/>
    <n v="80.703240720673364"/>
    <n v="79.510900532721806"/>
    <n v="0.24363514175516809"/>
    <n v="0.27828703696783919"/>
    <n v="0.27417551907835103"/>
  </r>
  <r>
    <n v="17"/>
    <x v="16"/>
    <x v="1"/>
    <s v="northern_coastal"/>
    <n v="2016"/>
    <n v="200"/>
    <n v="0.252"/>
    <n v="0.29700000000000004"/>
    <n v="0.27900000000000003"/>
    <n v="267.37967914438502"/>
    <n v="284.49502133712662"/>
    <n v="277.39251040221916"/>
    <n v="0.71359223300999997"/>
    <n v="0.28640776698999998"/>
    <n v="0"/>
    <n v="142.18611187760115"/>
    <n v="163.1500235107759"/>
    <n v="160.96329029180734"/>
    <n v="0.71093055938800576"/>
    <n v="0.81575011755387949"/>
    <n v="0.80481645145903669"/>
  </r>
  <r>
    <n v="17"/>
    <x v="16"/>
    <x v="1"/>
    <s v="northern_coastal"/>
    <n v="2017"/>
    <n v="106"/>
    <n v="0.26421253355763952"/>
    <n v="0.33404541147798106"/>
    <n v="0.31269765999824639"/>
    <n v="144.06334007362946"/>
    <n v="159.17001223048896"/>
    <n v="154.22615904338338"/>
    <n v="0.71359223300999997"/>
    <n v="0.28640776698999998"/>
    <n v="0"/>
    <s v="NA"/>
    <s v="NA"/>
    <s v="NA"/>
    <s v="NA"/>
    <s v="NA"/>
    <s v="NA"/>
  </r>
  <r>
    <n v="17"/>
    <x v="16"/>
    <x v="1"/>
    <s v="northern_coastal"/>
    <n v="2018"/>
    <n v="25"/>
    <n v="0.25329250311259038"/>
    <n v="0.35347180943220174"/>
    <n v="0.34504815702446495"/>
    <n v="33.480312042145677"/>
    <n v="38.668074129983935"/>
    <n v="38.170745327506232"/>
    <n v="0.71359223300999997"/>
    <n v="0.28640776698999998"/>
    <n v="0"/>
    <s v="NA"/>
    <s v="NA"/>
    <s v="NA"/>
    <s v="NA"/>
    <s v="NA"/>
    <s v="NA"/>
  </r>
  <r>
    <n v="17"/>
    <x v="16"/>
    <x v="1"/>
    <s v="northern_coastal"/>
    <n v="2019"/>
    <n v="125"/>
    <n v="0.23441509169475994"/>
    <n v="0.32590908281944742"/>
    <n v="0.31510957999927913"/>
    <n v="163.27385590281551"/>
    <n v="185.43492697220137"/>
    <n v="182.51094824755825"/>
    <n v="0.71359223300999997"/>
    <n v="0.28640776698999998"/>
    <n v="0"/>
    <s v="NA"/>
    <s v="NA"/>
    <s v="NA"/>
    <s v="NA"/>
    <s v="NA"/>
    <s v="NA"/>
  </r>
  <r>
    <n v="17"/>
    <x v="16"/>
    <x v="1"/>
    <s v="northern_coastal"/>
    <n v="2020"/>
    <n v="80"/>
    <n v="0.10759564786873591"/>
    <n v="0.25668946937664994"/>
    <n v="0.25426527177111524"/>
    <n v="89.645461509619309"/>
    <n v="107.62661997121303"/>
    <n v="107.27675267316502"/>
    <n v="0.71359223300999997"/>
    <n v="0.28640776698999998"/>
    <n v="0"/>
    <s v="NA"/>
    <s v="NA"/>
    <s v="NA"/>
    <s v="NA"/>
    <s v="NA"/>
    <s v="NA"/>
  </r>
  <r>
    <n v="18"/>
    <x v="17"/>
    <x v="1"/>
    <s v="northern_coastal"/>
    <n v="1980"/>
    <s v="NA"/>
    <n v="0.44700000000000001"/>
    <n v="0.46733333333333338"/>
    <n v="0.46133333333333337"/>
    <s v="NA"/>
    <s v="NA"/>
    <s v="NA"/>
    <n v="0.71359223300999997"/>
    <n v="0.28640776698999998"/>
    <n v="0"/>
    <s v="NA"/>
    <s v="NA"/>
    <s v="NA"/>
    <s v="NA"/>
    <s v="NA"/>
    <s v="NA"/>
  </r>
  <r>
    <n v="18"/>
    <x v="17"/>
    <x v="1"/>
    <s v="northern_coastal"/>
    <n v="1981"/>
    <s v="NA"/>
    <n v="0.40500000000000003"/>
    <n v="0.4393333333333333"/>
    <n v="0.43383333333333329"/>
    <s v="NA"/>
    <s v="NA"/>
    <s v="NA"/>
    <n v="0.71359223300999997"/>
    <n v="0.28640776698999998"/>
    <n v="0"/>
    <s v="NA"/>
    <s v="NA"/>
    <s v="NA"/>
    <s v="NA"/>
    <s v="NA"/>
    <s v="NA"/>
  </r>
  <r>
    <n v="18"/>
    <x v="17"/>
    <x v="1"/>
    <s v="northern_coastal"/>
    <n v="1982"/>
    <s v="NA"/>
    <n v="0.35099999999999998"/>
    <n v="0.40499999999999997"/>
    <n v="0.39999999999999997"/>
    <s v="NA"/>
    <s v="NA"/>
    <s v="NA"/>
    <n v="0.71359223300999997"/>
    <n v="0.28640776698999998"/>
    <n v="0"/>
    <n v="1113.4254096309103"/>
    <n v="1149.5144096189802"/>
    <n v="1135.6217380565208"/>
    <s v="NA"/>
    <s v="NA"/>
    <s v="NA"/>
  </r>
  <r>
    <n v="18"/>
    <x v="17"/>
    <x v="1"/>
    <s v="northern_coastal"/>
    <n v="1983"/>
    <s v="NA"/>
    <n v="0.49"/>
    <n v="0.50566666666666671"/>
    <n v="0.4986666666666667"/>
    <s v="NA"/>
    <s v="NA"/>
    <s v="NA"/>
    <n v="0.71359223300999997"/>
    <n v="0.28640776698999998"/>
    <n v="0"/>
    <n v="1041.1855216365429"/>
    <n v="1063.6917708777644"/>
    <n v="1050.0346092525692"/>
    <s v="NA"/>
    <s v="NA"/>
    <s v="NA"/>
  </r>
  <r>
    <n v="18"/>
    <x v="17"/>
    <x v="1"/>
    <s v="northern_coastal"/>
    <n v="1984"/>
    <s v="NA"/>
    <n v="0.435"/>
    <n v="0.46133333333333326"/>
    <n v="0.45533333333333326"/>
    <s v="NA"/>
    <s v="NA"/>
    <s v="NA"/>
    <n v="0.71359223300999997"/>
    <n v="0.28640776698999998"/>
    <n v="0"/>
    <n v="656.97926371706944"/>
    <n v="696.00999010520036"/>
    <n v="690.15990217244234"/>
    <s v="NA"/>
    <s v="NA"/>
    <s v="NA"/>
  </r>
  <r>
    <n v="18"/>
    <x v="17"/>
    <x v="1"/>
    <s v="northern_coastal"/>
    <n v="1985"/>
    <n v="600"/>
    <n v="0.45300000000000001"/>
    <n v="0.47466666666666668"/>
    <n v="0.46866666666666668"/>
    <n v="1096.892138939671"/>
    <n v="1142.1319796954315"/>
    <n v="1129.2346298619825"/>
    <n v="0.71359223300999997"/>
    <n v="0.28640776698999998"/>
    <n v="0"/>
    <n v="561.84164216646946"/>
    <n v="596.19843343298885"/>
    <n v="591.42271891756695"/>
    <n v="0.9364027369441158"/>
    <n v="0.99366405572164807"/>
    <n v="0.98570453152927828"/>
  </r>
  <r>
    <n v="18"/>
    <x v="17"/>
    <x v="1"/>
    <s v="northern_coastal"/>
    <n v="1986"/>
    <n v="575"/>
    <n v="0.502"/>
    <n v="0.50766666666666671"/>
    <n v="0.50066666666666659"/>
    <n v="1154.6184738955824"/>
    <n v="1167.9079214624239"/>
    <n v="1151.535380507343"/>
    <n v="0.71359223300999997"/>
    <n v="0.28640776698999998"/>
    <n v="0"/>
    <n v="830.17382552993297"/>
    <n v="886.91053705902561"/>
    <n v="879.16837206957189"/>
    <n v="1.443780566139014"/>
    <n v="1.5424531079287402"/>
    <n v="1.5289884731644729"/>
  </r>
  <r>
    <n v="18"/>
    <x v="17"/>
    <x v="1"/>
    <s v="northern_coastal"/>
    <n v="1987"/>
    <n v="465"/>
    <n v="0.38700000000000001"/>
    <n v="0.42166666666666669"/>
    <n v="0.41666666666666669"/>
    <n v="758.56443719412721"/>
    <n v="804.03458213256476"/>
    <n v="797.14285714285722"/>
    <n v="0.71359223300999997"/>
    <n v="0.28640776698999998"/>
    <n v="0"/>
    <n v="645.12899193956753"/>
    <n v="690.90931060093862"/>
    <n v="678.92373856008362"/>
    <n v="1.3873741762141236"/>
    <n v="1.4858264744106207"/>
    <n v="1.4600510506668465"/>
  </r>
  <r>
    <n v="18"/>
    <x v="17"/>
    <x v="1"/>
    <s v="northern_coastal"/>
    <n v="1988"/>
    <n v="250"/>
    <n v="0.38100000000000001"/>
    <n v="0.41433333333333339"/>
    <n v="0.40983333333333338"/>
    <n v="403.87722132471731"/>
    <n v="426.86397268070584"/>
    <n v="423.60914995763915"/>
    <n v="0.71359223300999997"/>
    <n v="0.28640776698999998"/>
    <n v="0"/>
    <n v="946.08742054192055"/>
    <n v="1000.598485807948"/>
    <n v="969.58344961045907"/>
    <n v="3.7843496821676821"/>
    <n v="4.0023939432317919"/>
    <n v="3.8783337984418362"/>
  </r>
  <r>
    <n v="18"/>
    <x v="17"/>
    <x v="1"/>
    <s v="northern_coastal"/>
    <n v="1989"/>
    <n v="600"/>
    <n v="0.372"/>
    <n v="0.41066666666666668"/>
    <n v="0.40566666666666668"/>
    <n v="955.41401273885344"/>
    <n v="1018.0995475113124"/>
    <n v="1009.5344924284913"/>
    <n v="0.71359223300999997"/>
    <n v="0.28640776698999998"/>
    <n v="0"/>
    <n v="815.22872902874974"/>
    <n v="860.53329420105092"/>
    <n v="827.95234473918515"/>
    <n v="1.3587145483812495"/>
    <n v="1.4342221570017515"/>
    <n v="1.3799205745653085"/>
  </r>
  <r>
    <n v="18"/>
    <x v="17"/>
    <x v="1"/>
    <s v="northern_coastal"/>
    <n v="1990"/>
    <n v="300"/>
    <n v="0.42099999999999999"/>
    <n v="0.46433333333333326"/>
    <n v="0.45883333333333332"/>
    <n v="518.13471502590676"/>
    <n v="560.04978220286239"/>
    <n v="554.35786880197099"/>
    <n v="0.71359223300999997"/>
    <n v="0.28640776698999998"/>
    <n v="0"/>
    <n v="549.23662777325842"/>
    <n v="578.45528893250491"/>
    <n v="562.26527210300526"/>
    <n v="1.8307887592441947"/>
    <n v="1.9281842964416831"/>
    <n v="1.8742175736766842"/>
  </r>
  <r>
    <n v="18"/>
    <x v="17"/>
    <x v="1"/>
    <s v="northern_coastal"/>
    <n v="1991"/>
    <n v="600"/>
    <n v="0.376"/>
    <n v="0.41"/>
    <n v="0.39349999999999996"/>
    <n v="961.53846153846155"/>
    <n v="1016.9491525423728"/>
    <n v="989.28276999175591"/>
    <n v="0.71359223300999997"/>
    <n v="0.28640776698999998"/>
    <n v="0"/>
    <n v="411.61353120535483"/>
    <n v="438.53215795172463"/>
    <n v="425.08355708532468"/>
    <n v="0.6860225520089247"/>
    <n v="0.73088692991954107"/>
    <n v="0.70847259514220784"/>
  </r>
  <r>
    <n v="18"/>
    <x v="17"/>
    <x v="1"/>
    <s v="northern_coastal"/>
    <n v="1992"/>
    <n v="550"/>
    <n v="0.39400000000000002"/>
    <n v="0.42699999999999999"/>
    <n v="0.40249999999999997"/>
    <n v="907.59075907590761"/>
    <n v="959.86038394415368"/>
    <n v="920.50209205020917"/>
    <n v="0.71359223300999997"/>
    <n v="0.28640776698999998"/>
    <n v="0"/>
    <n v="272.67371011263754"/>
    <n v="285.24294561951518"/>
    <n v="281.32909249287962"/>
    <n v="0.49577038202297735"/>
    <n v="0.51862353749002765"/>
    <n v="0.51150744089614475"/>
  </r>
  <r>
    <n v="18"/>
    <x v="17"/>
    <x v="1"/>
    <s v="northern_coastal"/>
    <n v="1993"/>
    <n v="385"/>
    <n v="0.34200000000000003"/>
    <n v="0.372"/>
    <n v="0.35550000000000004"/>
    <n v="585.10638297872345"/>
    <n v="613.0573248407643"/>
    <n v="597.36229635376264"/>
    <n v="0.71359223300999997"/>
    <n v="0.28640776698999998"/>
    <n v="0"/>
    <n v="212.17195055108982"/>
    <n v="214.13604548265786"/>
    <n v="209.40619552046542"/>
    <n v="0.55109597545737621"/>
    <n v="0.55619752073417628"/>
    <n v="0.543912196157053"/>
  </r>
  <r>
    <n v="18"/>
    <x v="17"/>
    <x v="1"/>
    <s v="northern_coastal"/>
    <n v="1994"/>
    <n v="275"/>
    <n v="0.40200000000000002"/>
    <n v="0.4413333333333333"/>
    <n v="0.42083333333333328"/>
    <n v="459.86622073578599"/>
    <n v="492.24343675417663"/>
    <n v="474.82014388489205"/>
    <n v="0.71359223300999997"/>
    <n v="0.28640776698999998"/>
    <n v="0"/>
    <n v="236.77480081302303"/>
    <n v="217.63295939408135"/>
    <n v="214.85481488779521"/>
    <n v="0.86099927568372014"/>
    <n v="0.79139257961484133"/>
    <n v="0.78129023595561897"/>
  </r>
  <r>
    <n v="18"/>
    <x v="17"/>
    <x v="1"/>
    <s v="northern_coastal"/>
    <n v="1995"/>
    <n v="220"/>
    <n v="0.245"/>
    <n v="0.27800000000000002"/>
    <n v="0.26950000000000002"/>
    <n v="291.39072847682121"/>
    <n v="304.70914127423822"/>
    <n v="301.16358658453117"/>
    <n v="0.71359223300999997"/>
    <n v="0.28640776698999998"/>
    <n v="0"/>
    <n v="308.06870161506754"/>
    <n v="294.56725568400549"/>
    <n v="295.24928442642687"/>
    <n v="1.4003122800684888"/>
    <n v="1.3389420712909341"/>
    <n v="1.342042201938304"/>
  </r>
  <r>
    <n v="18"/>
    <x v="17"/>
    <x v="1"/>
    <s v="northern_coastal"/>
    <n v="1996"/>
    <n v="125"/>
    <n v="0.44700000000000001"/>
    <n v="0.47199999999999998"/>
    <n v="0.46100000000000002"/>
    <n v="226.03978300180833"/>
    <n v="236.74242424242422"/>
    <n v="231.91094619666052"/>
    <n v="0.71359223300999997"/>
    <n v="0.28640776698999998"/>
    <n v="0"/>
    <n v="226.68669239652542"/>
    <n v="232.53352899490682"/>
    <n v="226.39784999275432"/>
    <n v="1.8134935391722034"/>
    <n v="1.8602682319592545"/>
    <n v="1.8111827999420345"/>
  </r>
  <r>
    <n v="18"/>
    <x v="17"/>
    <x v="1"/>
    <s v="northern_coastal"/>
    <n v="1997"/>
    <n v="100"/>
    <n v="0.437"/>
    <n v="0.36633333333333334"/>
    <n v="0.34783333333333333"/>
    <n v="177.61989342806396"/>
    <n v="157.81167806417676"/>
    <n v="153.33503705596729"/>
    <n v="0.71359223300999997"/>
    <n v="0.28640776698999998"/>
    <n v="0"/>
    <n v="638.7689027701739"/>
    <n v="661.96724158492361"/>
    <n v="640.6857112136064"/>
    <n v="6.3876890277017386"/>
    <n v="6.6196724158492364"/>
    <n v="6.4068571121360636"/>
  </r>
  <r>
    <n v="18"/>
    <x v="17"/>
    <x v="1"/>
    <s v="northern_coastal"/>
    <n v="1998"/>
    <n v="325"/>
    <n v="0.154"/>
    <n v="0.11366666666666667"/>
    <n v="0.11716666666666666"/>
    <n v="384.16075650118205"/>
    <n v="366.6792027077849"/>
    <n v="368.13290541816122"/>
    <n v="0.71359223300999997"/>
    <n v="0.28640776698999998"/>
    <n v="0"/>
    <n v="869.93286157634964"/>
    <n v="877.43900376784063"/>
    <n v="854.47709925475135"/>
    <n v="2.6767164971579991"/>
    <n v="2.6998123192856633"/>
    <n v="2.629160305399235"/>
  </r>
  <r>
    <n v="18"/>
    <x v="17"/>
    <x v="1"/>
    <s v="northern_coastal"/>
    <n v="1999"/>
    <n v="100"/>
    <n v="0.156"/>
    <n v="0.12966666666666665"/>
    <n v="0.12016666666666667"/>
    <n v="118.48341232227489"/>
    <n v="114.89850631941783"/>
    <n v="113.65788975184694"/>
    <n v="0.71359223300999997"/>
    <n v="0.28640776698999998"/>
    <n v="0"/>
    <n v="576.49586093152516"/>
    <n v="583.89292891121602"/>
    <n v="573.66348531687208"/>
    <n v="5.7649586093152516"/>
    <n v="5.8389292891121602"/>
    <n v="5.736634853168721"/>
  </r>
  <r>
    <n v="18"/>
    <x v="17"/>
    <x v="1"/>
    <s v="northern_coastal"/>
    <n v="2000"/>
    <n v="400"/>
    <n v="0.19400000000000001"/>
    <n v="0.23899999999999999"/>
    <n v="0.21150000000000002"/>
    <n v="496.27791563275429"/>
    <n v="525.62417871222078"/>
    <n v="507.29232720355105"/>
    <n v="0.71359223300999997"/>
    <n v="0.28640776698999998"/>
    <n v="0"/>
    <n v="649.7664430810612"/>
    <n v="720.46000444048855"/>
    <n v="703.19258560144567"/>
    <n v="1.6244161077026531"/>
    <n v="1.8011500111012213"/>
    <n v="1.7579814640036142"/>
  </r>
  <r>
    <n v="18"/>
    <x v="17"/>
    <x v="1"/>
    <s v="northern_coastal"/>
    <n v="2001"/>
    <n v="800"/>
    <n v="0.19499999999999998"/>
    <n v="0.20133333333333331"/>
    <n v="0.17783333333333332"/>
    <n v="993.78881987577631"/>
    <n v="1001.669449081803"/>
    <n v="973.03871883235354"/>
    <n v="0.71359223300999997"/>
    <n v="0.28640776698999998"/>
    <n v="0"/>
    <n v="599.50538457405378"/>
    <n v="773.77751516807052"/>
    <n v="765.44873852847422"/>
    <n v="0.7493817307175672"/>
    <n v="0.96722189396008817"/>
    <n v="0.9568109231605928"/>
  </r>
  <r>
    <n v="18"/>
    <x v="17"/>
    <x v="1"/>
    <s v="northern_coastal"/>
    <n v="2002"/>
    <n v="485"/>
    <n v="0.13600000000000001"/>
    <n v="0.14600000000000002"/>
    <n v="0.13250000000000001"/>
    <n v="561.34259259259261"/>
    <n v="567.91569086651054"/>
    <n v="559.07780979827089"/>
    <n v="0.71359223300999997"/>
    <n v="0.28640776698999998"/>
    <n v="0"/>
    <n v="513.73993721400154"/>
    <n v="575.24912681379237"/>
    <n v="600.54859374755415"/>
    <n v="1.059257602503096"/>
    <n v="1.1860806738428709"/>
    <n v="1.2382445231908332"/>
  </r>
  <r>
    <n v="18"/>
    <x v="17"/>
    <x v="1"/>
    <s v="northern_coastal"/>
    <n v="2003"/>
    <n v="500"/>
    <n v="0.186"/>
    <n v="0.19833333333333333"/>
    <n v="0.18033333333333335"/>
    <n v="614.25061425061426"/>
    <n v="623.70062370062374"/>
    <n v="610.00406669377799"/>
    <n v="0.71359223300999997"/>
    <n v="0.28640776698999998"/>
    <n v="0"/>
    <n v="960.46902728011401"/>
    <n v="1037.8412111410603"/>
    <n v="1032.8151349094019"/>
    <n v="1.9209380545602279"/>
    <n v="2.0756824222821204"/>
    <n v="2.0656302698188038"/>
  </r>
  <r>
    <n v="18"/>
    <x v="17"/>
    <x v="1"/>
    <s v="northern_coastal"/>
    <n v="2004"/>
    <n v="550"/>
    <n v="0.255"/>
    <n v="0.42799999999999999"/>
    <n v="0.41199999999999998"/>
    <n v="738.255033557047"/>
    <n v="961.53846153846143"/>
    <n v="935.37414965986386"/>
    <n v="0.71359223300999997"/>
    <n v="0.28640776698999998"/>
    <n v="0"/>
    <n v="451.88103062159541"/>
    <n v="502.00158394900041"/>
    <n v="488.33910034723999"/>
    <n v="0.82160187385744621"/>
    <n v="0.91273015263454615"/>
    <n v="0.88788927335861811"/>
  </r>
  <r>
    <n v="18"/>
    <x v="17"/>
    <x v="1"/>
    <s v="northern_coastal"/>
    <n v="2005"/>
    <n v="200"/>
    <n v="0.21200000000000002"/>
    <n v="0.34633333333333338"/>
    <n v="0.41533333333333339"/>
    <n v="253.80710659898477"/>
    <n v="305.96634370219277"/>
    <n v="342.07525655644241"/>
    <n v="0.71359223300999997"/>
    <n v="0.28640776698999998"/>
    <n v="0"/>
    <n v="783.60848758018233"/>
    <n v="831.22556983247068"/>
    <n v="805.08801961010818"/>
    <n v="3.9180424379009118"/>
    <n v="4.1561278491623534"/>
    <n v="4.0254400980505407"/>
  </r>
  <r>
    <n v="18"/>
    <x v="17"/>
    <x v="1"/>
    <s v="northern_coastal"/>
    <n v="2006"/>
    <n v="950"/>
    <n v="0.182"/>
    <n v="0.23766666666666669"/>
    <n v="0.23666666666666669"/>
    <n v="1161.3691931540341"/>
    <n v="1246.1740271097508"/>
    <n v="1244.5414847161574"/>
    <n v="0.71359223300999997"/>
    <n v="0.28640776698999998"/>
    <n v="0"/>
    <n v="1327.2509353225132"/>
    <n v="1414.3034921768449"/>
    <n v="1370.1701617063036"/>
    <n v="1.3971062477079086"/>
    <n v="1.4887405180808893"/>
    <n v="1.4422843807434775"/>
  </r>
  <r>
    <n v="18"/>
    <x v="17"/>
    <x v="1"/>
    <s v="northern_coastal"/>
    <n v="2007"/>
    <n v="350"/>
    <n v="0.23899999999999999"/>
    <n v="0.32533333333333336"/>
    <n v="0.30733333333333335"/>
    <n v="459.92115637319318"/>
    <n v="518.77470355731225"/>
    <n v="505.29355149181907"/>
    <n v="0.71359223300999997"/>
    <n v="0.28640776698999998"/>
    <n v="0"/>
    <n v="509.03297802037935"/>
    <n v="556.86874544275656"/>
    <n v="542.98050125290388"/>
    <n v="1.4543799372010839"/>
    <n v="1.591053558407876"/>
    <n v="1.5513728607225825"/>
  </r>
  <r>
    <n v="18"/>
    <x v="17"/>
    <x v="1"/>
    <s v="northern_coastal"/>
    <n v="2008"/>
    <n v="320"/>
    <n v="0.25900000000000001"/>
    <n v="0.3046666666666667"/>
    <n v="0.28266666666666668"/>
    <n v="431.84885290148446"/>
    <n v="460.21093000958768"/>
    <n v="446.09665427509293"/>
    <n v="0.71359223300999997"/>
    <n v="0.28640776698999998"/>
    <n v="0"/>
    <n v="619.50178551604949"/>
    <n v="647.03505170725236"/>
    <n v="629.98192551438819"/>
    <n v="1.9359430797376547"/>
    <n v="2.0219845365851636"/>
    <n v="1.9686935172324631"/>
  </r>
  <r>
    <n v="18"/>
    <x v="17"/>
    <x v="1"/>
    <s v="northern_coastal"/>
    <n v="2009"/>
    <n v="1250"/>
    <n v="0.247"/>
    <n v="0.28799999999999998"/>
    <n v="0.26449999999999996"/>
    <n v="1660.0265604249669"/>
    <n v="1755.61797752809"/>
    <n v="1699.524133242692"/>
    <n v="0.71359223300999997"/>
    <n v="0.28640776698999998"/>
    <n v="0"/>
    <n v="738.77934608355599"/>
    <n v="817.66361593330771"/>
    <n v="792.41930765686652"/>
    <n v="0.59102347686684475"/>
    <n v="0.65413089274664615"/>
    <n v="0.63393544612549324"/>
  </r>
  <r>
    <n v="18"/>
    <x v="17"/>
    <x v="1"/>
    <s v="northern_coastal"/>
    <n v="2010"/>
    <n v="400"/>
    <n v="0.19700000000000001"/>
    <n v="0.29066666666666668"/>
    <n v="0.27216666666666667"/>
    <n v="498.13200498132011"/>
    <n v="563.90977443609017"/>
    <n v="549.57636821616666"/>
    <n v="0.71359223300999997"/>
    <n v="0.28640776698999998"/>
    <n v="0"/>
    <s v="NA"/>
    <s v="NA"/>
    <s v="NA"/>
    <s v="NA"/>
    <s v="NA"/>
    <s v="NA"/>
  </r>
  <r>
    <n v="18"/>
    <x v="17"/>
    <x v="1"/>
    <s v="northern_coastal"/>
    <n v="2011"/>
    <n v="400"/>
    <n v="0.254"/>
    <n v="0.2583333333333333"/>
    <n v="0.24033333333333334"/>
    <n v="536.1930294906166"/>
    <n v="539.32584269662914"/>
    <n v="526.54673102237825"/>
    <n v="0.71359223300999997"/>
    <n v="0.28640776698999998"/>
    <n v="0"/>
    <s v="NA"/>
    <s v="NA"/>
    <s v="NA"/>
    <s v="NA"/>
    <s v="NA"/>
    <s v="NA"/>
  </r>
  <r>
    <n v="18"/>
    <x v="17"/>
    <x v="1"/>
    <s v="northern_coastal"/>
    <n v="2012"/>
    <n v="660"/>
    <n v="0.20199999999999999"/>
    <n v="0.27900000000000003"/>
    <n v="0.25650000000000001"/>
    <n v="827.06766917293226"/>
    <n v="915.39528432732322"/>
    <n v="887.69334229993274"/>
    <n v="0.71359223300999997"/>
    <n v="0.28640776698999998"/>
    <n v="0"/>
    <s v="NA"/>
    <s v="NA"/>
    <s v="NA"/>
    <s v="NA"/>
    <s v="NA"/>
    <s v="NA"/>
  </r>
  <r>
    <n v="18"/>
    <x v="17"/>
    <x v="1"/>
    <s v="northern_coastal"/>
    <n v="2013"/>
    <n v="400"/>
    <n v="0.22900000000000001"/>
    <n v="0.30333333333333334"/>
    <n v="0.27933333333333332"/>
    <n v="518.80674448767832"/>
    <n v="574.16267942583738"/>
    <n v="555.04162812210916"/>
    <n v="0.71359223300999997"/>
    <n v="0.28640776698999998"/>
    <n v="0"/>
    <s v="NA"/>
    <s v="NA"/>
    <s v="NA"/>
    <s v="NA"/>
    <s v="NA"/>
    <s v="NA"/>
  </r>
  <r>
    <n v="18"/>
    <x v="17"/>
    <x v="1"/>
    <s v="northern_coastal"/>
    <n v="2014"/>
    <s v="NA"/>
    <n v="0.14499999999999999"/>
    <n v="0.20433333333333331"/>
    <n v="0.20033333333333331"/>
    <s v="NA"/>
    <s v="NA"/>
    <s v="NA"/>
    <n v="0.71359223300999997"/>
    <n v="0.28640776698999998"/>
    <n v="0"/>
    <s v="NA"/>
    <s v="NA"/>
    <s v="NA"/>
    <s v="NA"/>
    <s v="NA"/>
    <s v="NA"/>
  </r>
  <r>
    <n v="18"/>
    <x v="17"/>
    <x v="1"/>
    <s v="northern_coastal"/>
    <n v="2015"/>
    <s v="NA"/>
    <n v="0.24"/>
    <n v="0.30400000000000005"/>
    <n v="0.28700000000000003"/>
    <s v="NA"/>
    <s v="NA"/>
    <s v="NA"/>
    <n v="0.71359223300999997"/>
    <n v="0.28640776698999998"/>
    <n v="0"/>
    <s v="NA"/>
    <s v="NA"/>
    <s v="NA"/>
    <s v="NA"/>
    <s v="NA"/>
    <s v="NA"/>
  </r>
  <r>
    <n v="18"/>
    <x v="17"/>
    <x v="1"/>
    <s v="northern_coastal"/>
    <n v="2016"/>
    <s v="NA"/>
    <n v="0.252"/>
    <n v="0.29700000000000004"/>
    <n v="0.27900000000000003"/>
    <s v="NA"/>
    <s v="NA"/>
    <s v="NA"/>
    <n v="0.71359223300999997"/>
    <n v="0.28640776698999998"/>
    <n v="0"/>
    <s v="NA"/>
    <s v="NA"/>
    <s v="NA"/>
    <s v="NA"/>
    <s v="NA"/>
    <s v="NA"/>
  </r>
  <r>
    <n v="18"/>
    <x v="17"/>
    <x v="1"/>
    <s v="northern_coastal"/>
    <n v="2017"/>
    <s v="NA"/>
    <n v="0.26421253355763952"/>
    <n v="0.33404541147798106"/>
    <n v="0.31269765999824639"/>
    <s v="NA"/>
    <s v="NA"/>
    <s v="NA"/>
    <n v="0.71359223300999997"/>
    <n v="0.28640776698999998"/>
    <n v="0"/>
    <s v="NA"/>
    <s v="NA"/>
    <s v="NA"/>
    <s v="NA"/>
    <s v="NA"/>
    <s v="NA"/>
  </r>
  <r>
    <n v="18"/>
    <x v="17"/>
    <x v="1"/>
    <s v="northern_coastal"/>
    <n v="2018"/>
    <s v="NA"/>
    <n v="0.25329250311259038"/>
    <n v="0.35347180943220174"/>
    <n v="0.34504815702446495"/>
    <s v="NA"/>
    <s v="NA"/>
    <s v="NA"/>
    <n v="0.71359223300999997"/>
    <n v="0.28640776698999998"/>
    <n v="0"/>
    <s v="NA"/>
    <s v="NA"/>
    <s v="NA"/>
    <s v="NA"/>
    <s v="NA"/>
    <s v="NA"/>
  </r>
  <r>
    <n v="18"/>
    <x v="17"/>
    <x v="1"/>
    <s v="northern_coastal"/>
    <n v="2019"/>
    <s v="NA"/>
    <n v="0.23441509169475994"/>
    <n v="0.32590908281944742"/>
    <n v="0.31510957999927913"/>
    <s v="NA"/>
    <s v="NA"/>
    <s v="NA"/>
    <n v="0.71359223300999997"/>
    <n v="0.28640776698999998"/>
    <n v="0"/>
    <s v="NA"/>
    <s v="NA"/>
    <s v="NA"/>
    <s v="NA"/>
    <s v="NA"/>
    <s v="NA"/>
  </r>
  <r>
    <n v="18"/>
    <x v="17"/>
    <x v="1"/>
    <s v="northern_coastal"/>
    <n v="2020"/>
    <s v="NA"/>
    <n v="0.10759564786873591"/>
    <n v="0.25668946937664994"/>
    <n v="0.25426527177111524"/>
    <s v="NA"/>
    <s v="NA"/>
    <s v="NA"/>
    <n v="0.71359223300999997"/>
    <n v="0.28640776698999998"/>
    <n v="0"/>
    <s v="NA"/>
    <s v="NA"/>
    <s v="NA"/>
    <s v="NA"/>
    <s v="NA"/>
    <s v="NA"/>
  </r>
  <r>
    <n v="19"/>
    <x v="18"/>
    <x v="1"/>
    <s v="mussel_kynoch"/>
    <n v="1980"/>
    <n v="125"/>
    <n v="0.44700000000000001"/>
    <n v="0.46733333333333338"/>
    <n v="0.46133333333333337"/>
    <n v="226.03978300180833"/>
    <n v="234.66833541927411"/>
    <n v="232.05445544554456"/>
    <n v="0.71359223300999997"/>
    <n v="0.28640776698999998"/>
    <n v="0"/>
    <n v="482.60665207735553"/>
    <n v="501.38796261170324"/>
    <n v="495.01393391858994"/>
    <n v="3.8608532166188443"/>
    <n v="4.0111037008936261"/>
    <n v="3.9601114713487195"/>
  </r>
  <r>
    <n v="19"/>
    <x v="18"/>
    <x v="1"/>
    <s v="mussel_kynoch"/>
    <n v="1981"/>
    <n v="200"/>
    <n v="0.40500000000000003"/>
    <n v="0.4393333333333333"/>
    <n v="0.43383333333333329"/>
    <n v="336.1344537815126"/>
    <n v="356.71819262782401"/>
    <n v="353.25287017957021"/>
    <n v="0.71359223300999997"/>
    <n v="0.28640776698999998"/>
    <n v="0"/>
    <n v="871.71620723538854"/>
    <n v="911.52993743002082"/>
    <n v="901.38310699663725"/>
    <n v="4.3585810361769424"/>
    <n v="4.5576496871501044"/>
    <n v="4.506915534983186"/>
  </r>
  <r>
    <n v="19"/>
    <x v="18"/>
    <x v="1"/>
    <s v="mussel_kynoch"/>
    <n v="1982"/>
    <n v="350"/>
    <n v="0.35099999999999998"/>
    <n v="0.40499999999999997"/>
    <n v="0.39999999999999997"/>
    <n v="539.29121725731898"/>
    <n v="588.23529411764707"/>
    <n v="583.33333333333326"/>
    <n v="0.71359223300999997"/>
    <n v="0.28640776698999998"/>
    <n v="0"/>
    <n v="1056.9683287562261"/>
    <n v="1096.2864642407339"/>
    <n v="1083.5103148989128"/>
    <n v="3.0199095107320746"/>
    <n v="3.1322470406878113"/>
    <n v="3.0957437568540365"/>
  </r>
  <r>
    <n v="19"/>
    <x v="18"/>
    <x v="1"/>
    <s v="mussel_kynoch"/>
    <n v="1983"/>
    <n v="200"/>
    <n v="0.49"/>
    <n v="0.50566666666666671"/>
    <n v="0.4986666666666667"/>
    <n v="392.15686274509801"/>
    <n v="404.58530006743092"/>
    <n v="398.936170212766"/>
    <n v="0.71359223300999997"/>
    <n v="0.28640776698999998"/>
    <n v="0"/>
    <n v="661.92405472934308"/>
    <n v="684.2514026994163"/>
    <n v="676.41256302884381"/>
    <n v="3.3096202736467153"/>
    <n v="3.4212570134970814"/>
    <n v="3.3820628151442191"/>
  </r>
  <r>
    <n v="19"/>
    <x v="18"/>
    <x v="1"/>
    <s v="mussel_kynoch"/>
    <n v="1984"/>
    <n v="400"/>
    <n v="0.435"/>
    <n v="0.46133333333333326"/>
    <n v="0.45533333333333326"/>
    <n v="707.96460176991161"/>
    <n v="742.57425742574253"/>
    <n v="734.39412484700108"/>
    <n v="0.71359223300999997"/>
    <n v="0.28640776698999998"/>
    <n v="0"/>
    <n v="918.60687094450077"/>
    <n v="973.18010908732094"/>
    <n v="965.00056207054502"/>
    <n v="2.296517177361252"/>
    <n v="2.4329502727183026"/>
    <n v="2.4125014051763625"/>
  </r>
  <r>
    <n v="19"/>
    <x v="18"/>
    <x v="1"/>
    <s v="mussel_kynoch"/>
    <n v="1985"/>
    <n v="700"/>
    <n v="0.45300000000000001"/>
    <n v="0.47466666666666668"/>
    <n v="0.46866666666666668"/>
    <n v="1279.7074954296163"/>
    <n v="1332.4873096446702"/>
    <n v="1317.4404015056462"/>
    <n v="0.71359223300999997"/>
    <n v="0.28640776698999998"/>
    <n v="0"/>
    <n v="802.54051534619418"/>
    <n v="851.68731785479872"/>
    <n v="844.8582201323502"/>
    <n v="1.1464864504945631"/>
    <n v="1.2166961683639981"/>
    <n v="1.2069403144747859"/>
  </r>
  <r>
    <n v="19"/>
    <x v="18"/>
    <x v="1"/>
    <s v="mussel_kynoch"/>
    <n v="1986"/>
    <n v="250"/>
    <n v="0.502"/>
    <n v="0.50766666666666671"/>
    <n v="0.50066666666666659"/>
    <n v="502.00803212851406"/>
    <n v="507.78605280974955"/>
    <n v="500.66755674232303"/>
    <n v="0.71359223300999997"/>
    <n v="0.28640776698999998"/>
    <n v="0"/>
    <n v="1278.6858236493301"/>
    <n v="1366.9290616595595"/>
    <n v="1354.8912256217086"/>
    <n v="5.1147432945973206"/>
    <n v="5.4677162466382381"/>
    <n v="5.419564902486834"/>
  </r>
  <r>
    <n v="19"/>
    <x v="18"/>
    <x v="1"/>
    <s v="mussel_kynoch"/>
    <n v="1987"/>
    <n v="650"/>
    <n v="0.38700000000000001"/>
    <n v="0.42166666666666669"/>
    <n v="0.41666666666666669"/>
    <n v="1060.3588907014682"/>
    <n v="1123.9193083573487"/>
    <n v="1114.2857142857144"/>
    <n v="0.71359223300999997"/>
    <n v="0.28640776698999998"/>
    <n v="0"/>
    <n v="1305.3452554618955"/>
    <n v="1397.0583792989742"/>
    <n v="1372.1050661755824"/>
    <n v="2.0082234699413775"/>
    <n v="2.1493205835368832"/>
    <n v="2.1109308710393573"/>
  </r>
  <r>
    <n v="19"/>
    <x v="18"/>
    <x v="1"/>
    <s v="mussel_kynoch"/>
    <n v="1988"/>
    <n v="350"/>
    <n v="0.38100000000000001"/>
    <n v="0.41433333333333339"/>
    <n v="0.40983333333333338"/>
    <n v="565.42810985460426"/>
    <n v="597.60956175298816"/>
    <n v="593.05280994069471"/>
    <n v="0.71359223300999997"/>
    <n v="0.28640776698999998"/>
    <n v="0"/>
    <n v="1758.4070300237213"/>
    <n v="1859.7293144038408"/>
    <n v="1805.1689559236379"/>
    <n v="5.0240200857820607"/>
    <n v="5.3135123268681168"/>
    <n v="5.1576255883532509"/>
  </r>
  <r>
    <n v="19"/>
    <x v="18"/>
    <x v="1"/>
    <s v="mussel_kynoch"/>
    <n v="1989"/>
    <n v="875"/>
    <n v="0.372"/>
    <n v="0.41066666666666668"/>
    <n v="0.40566666666666668"/>
    <n v="1393.312101910828"/>
    <n v="1484.7285067873304"/>
    <n v="1472.2378014582164"/>
    <n v="0.71359223300999997"/>
    <n v="0.28640776698999998"/>
    <n v="0"/>
    <n v="807.66938868186298"/>
    <n v="852.90195330613267"/>
    <n v="820.03681978128634"/>
    <n v="0.92305072992212911"/>
    <n v="0.97474508949272309"/>
    <n v="0.93718493689289872"/>
  </r>
  <r>
    <n v="19"/>
    <x v="18"/>
    <x v="1"/>
    <s v="mussel_kynoch"/>
    <n v="1990"/>
    <n v="575"/>
    <n v="0.42099999999999999"/>
    <n v="0.46433333333333326"/>
    <n v="0.45883333333333332"/>
    <n v="993.09153713298792"/>
    <n v="1073.4287492221529"/>
    <n v="1062.5192485371113"/>
    <n v="0.71359223300999997"/>
    <n v="0.28640776698999998"/>
    <n v="0"/>
    <n v="636.65879309861907"/>
    <n v="674.11900321262897"/>
    <n v="653.59690826334145"/>
    <n v="1.1072326836497723"/>
    <n v="1.1723808751523983"/>
    <n v="1.1366902752405939"/>
  </r>
  <r>
    <n v="19"/>
    <x v="18"/>
    <x v="1"/>
    <s v="mussel_kynoch"/>
    <n v="1991"/>
    <n v="1300"/>
    <n v="0.376"/>
    <n v="0.41"/>
    <n v="0.39349999999999996"/>
    <n v="2083.3333333333335"/>
    <n v="2203.3898305084745"/>
    <n v="2143.4460016488047"/>
    <n v="0.71359223300999997"/>
    <n v="0.28640776698999998"/>
    <n v="0"/>
    <n v="984.28515119419808"/>
    <n v="1048.4311548950484"/>
    <n v="1016.5050790651821"/>
    <n v="0.757142423995537"/>
    <n v="0.80648550376542183"/>
    <n v="0.781926983896294"/>
  </r>
  <r>
    <n v="19"/>
    <x v="18"/>
    <x v="1"/>
    <s v="mussel_kynoch"/>
    <n v="1992"/>
    <n v="575"/>
    <n v="0.39400000000000002"/>
    <n v="0.42699999999999999"/>
    <n v="0.40249999999999997"/>
    <n v="948.84488448844888"/>
    <n v="1003.4904013961607"/>
    <n v="962.34309623430954"/>
    <n v="0.71359223300999997"/>
    <n v="0.28640776698999998"/>
    <n v="0"/>
    <n v="727.00195993191016"/>
    <n v="760.57077240413832"/>
    <n v="749.81749860070568"/>
    <n v="1.2643512346641916"/>
    <n v="1.3227317780941537"/>
    <n v="1.3040304323490532"/>
  </r>
  <r>
    <n v="19"/>
    <x v="18"/>
    <x v="1"/>
    <s v="mussel_kynoch"/>
    <n v="1993"/>
    <n v="300"/>
    <n v="0.34200000000000003"/>
    <n v="0.372"/>
    <n v="0.35550000000000004"/>
    <n v="455.92705167173256"/>
    <n v="477.70700636942672"/>
    <n v="465.47711404189295"/>
    <n v="0.71359223300999997"/>
    <n v="0.28640776698999998"/>
    <n v="0"/>
    <n v="694.21175687840753"/>
    <n v="698.79489264029689"/>
    <n v="683.27472933484796"/>
    <n v="2.3140391895946917"/>
    <n v="2.3293163088009896"/>
    <n v="2.2775824311161599"/>
  </r>
  <r>
    <n v="19"/>
    <x v="18"/>
    <x v="1"/>
    <s v="mussel_kynoch"/>
    <n v="1994"/>
    <n v="650"/>
    <n v="0.40200000000000002"/>
    <n v="0.4413333333333333"/>
    <n v="0.42083333333333328"/>
    <n v="1086.9565217391305"/>
    <n v="1163.4844868735083"/>
    <n v="1122.3021582733811"/>
    <n v="0.71359223300999997"/>
    <n v="0.28640776698999998"/>
    <n v="0"/>
    <n v="1052.9968449624541"/>
    <n v="975.79412316421326"/>
    <n v="966.91933441524054"/>
    <n v="1.6199951460960833"/>
    <n v="1.5012217279449436"/>
    <n v="1.4875682067926776"/>
  </r>
  <r>
    <n v="19"/>
    <x v="18"/>
    <x v="1"/>
    <s v="mussel_kynoch"/>
    <n v="1995"/>
    <n v="550"/>
    <n v="0.245"/>
    <n v="0.27800000000000002"/>
    <n v="0.26950000000000002"/>
    <n v="728.47682119205297"/>
    <n v="761.77285318559564"/>
    <n v="752.90896646132796"/>
    <n v="0.71359223300999997"/>
    <n v="0.28640776698999998"/>
    <n v="0"/>
    <n v="1535.2486316040763"/>
    <n v="1465.6446074063595"/>
    <n v="1471.2122747076912"/>
    <n v="2.7913611483710477"/>
    <n v="2.6648083771024718"/>
    <n v="2.6749314085594387"/>
  </r>
  <r>
    <n v="19"/>
    <x v="18"/>
    <x v="1"/>
    <s v="mussel_kynoch"/>
    <n v="1996"/>
    <n v="400"/>
    <n v="0.44700000000000001"/>
    <n v="0.47199999999999998"/>
    <n v="0.46100000000000002"/>
    <n v="723.32730560578671"/>
    <n v="757.57575757575751"/>
    <n v="742.1150278293137"/>
    <n v="0.71359223300999997"/>
    <n v="0.28640776698999998"/>
    <n v="0"/>
    <n v="433.15350784962749"/>
    <n v="454.98817092452305"/>
    <n v="440.10696594881847"/>
    <n v="1.0828837696240687"/>
    <n v="1.1374704273113077"/>
    <n v="1.1002674148720462"/>
  </r>
  <r>
    <n v="19"/>
    <x v="18"/>
    <x v="1"/>
    <s v="mussel_kynoch"/>
    <n v="1997"/>
    <n v="350"/>
    <n v="0.437"/>
    <n v="0.36633333333333334"/>
    <n v="0.34783333333333333"/>
    <n v="621.66962699822386"/>
    <n v="552.34087322461869"/>
    <n v="536.67262969588546"/>
    <n v="0.71359223300999997"/>
    <n v="0.28640776698999998"/>
    <n v="0"/>
    <n v="1543.1428550477922"/>
    <n v="1605.2454817283228"/>
    <n v="1552.8713208457289"/>
    <n v="4.4089795858508349"/>
    <n v="4.5864156620809222"/>
    <n v="4.436775202416368"/>
  </r>
  <r>
    <n v="19"/>
    <x v="18"/>
    <x v="1"/>
    <s v="mussel_kynoch"/>
    <n v="1998"/>
    <n v="1800"/>
    <n v="0.154"/>
    <n v="0.11366666666666667"/>
    <n v="0.11716666666666666"/>
    <n v="2127.6595744680853"/>
    <n v="2030.8386611508085"/>
    <n v="2038.8899377005853"/>
    <n v="0.71359223300999997"/>
    <n v="0.28640776698999998"/>
    <n v="0"/>
    <n v="1953.6770769820396"/>
    <n v="1971.193007194405"/>
    <n v="1921.9029128709435"/>
    <n v="1.0853761538789108"/>
    <n v="1.0951072262191139"/>
    <n v="1.0677238404838576"/>
  </r>
  <r>
    <n v="19"/>
    <x v="18"/>
    <x v="1"/>
    <s v="mussel_kynoch"/>
    <n v="1999"/>
    <n v="50"/>
    <n v="0.156"/>
    <n v="0.12966666666666665"/>
    <n v="0.12016666666666667"/>
    <n v="59.241706161137444"/>
    <n v="57.449253159708917"/>
    <n v="56.828944875923469"/>
    <n v="0.71359223300999997"/>
    <n v="0.28640776698999998"/>
    <n v="0"/>
    <n v="1738.4859898514142"/>
    <n v="1760.3299898781095"/>
    <n v="1730.3070771953708"/>
    <n v="34.76971979702828"/>
    <n v="35.206599797562191"/>
    <n v="34.606141543907412"/>
  </r>
  <r>
    <n v="19"/>
    <x v="18"/>
    <x v="1"/>
    <s v="mussel_kynoch"/>
    <n v="2000"/>
    <n v="1100"/>
    <n v="0.19400000000000001"/>
    <n v="0.23899999999999999"/>
    <n v="0.21150000000000002"/>
    <n v="1364.7642679900744"/>
    <n v="1445.4664914586072"/>
    <n v="1395.0538998097654"/>
    <n v="0.71359223300999997"/>
    <n v="0.28640776698999998"/>
    <n v="0"/>
    <n v="2353.6861200564408"/>
    <n v="2776.1512955674066"/>
    <n v="2705.9847142687836"/>
    <n v="2.1397146545967645"/>
    <n v="2.5237739050612786"/>
    <n v="2.4599861038807123"/>
  </r>
  <r>
    <n v="19"/>
    <x v="18"/>
    <x v="1"/>
    <s v="mussel_kynoch"/>
    <n v="2001"/>
    <n v="1600"/>
    <n v="0.19499999999999998"/>
    <n v="0.20133333333333331"/>
    <n v="0.17783333333333332"/>
    <n v="1987.5776397515526"/>
    <n v="2003.338898163606"/>
    <n v="1946.0774376647071"/>
    <n v="0.71359223300999997"/>
    <n v="0.28640776698999998"/>
    <n v="0"/>
    <n v="3606.8698755269734"/>
    <n v="4673.0950216035435"/>
    <n v="4590.4783518407312"/>
    <n v="2.2542936722043585"/>
    <n v="2.9206843885022149"/>
    <n v="2.8690489699004571"/>
  </r>
  <r>
    <n v="19"/>
    <x v="18"/>
    <x v="1"/>
    <s v="mussel_kynoch"/>
    <n v="2002"/>
    <n v="1615"/>
    <n v="0.13600000000000001"/>
    <n v="0.14600000000000002"/>
    <n v="0.13250000000000001"/>
    <n v="1869.212962962963"/>
    <n v="1891.1007025761126"/>
    <n v="1861.6714697406342"/>
    <n v="0.71359223300999997"/>
    <n v="0.28640776698999998"/>
    <n v="0"/>
    <n v="2349.5472778153253"/>
    <n v="2605.0976539609755"/>
    <n v="2692.8706017093432"/>
    <n v="1.4548280357989631"/>
    <n v="1.6130635628241334"/>
    <n v="1.6674121372813271"/>
  </r>
  <r>
    <n v="19"/>
    <x v="18"/>
    <x v="1"/>
    <s v="mussel_kynoch"/>
    <n v="2003"/>
    <n v="1150"/>
    <n v="0.186"/>
    <n v="0.19833333333333333"/>
    <n v="0.18033333333333335"/>
    <n v="1412.7764127764126"/>
    <n v="1434.5114345114346"/>
    <n v="1403.0093533956892"/>
    <n v="0.71359223300999997"/>
    <n v="0.28640776698999998"/>
    <n v="0"/>
    <n v="4462.7530600417967"/>
    <n v="4798.9687447523302"/>
    <n v="4787.4440876711978"/>
    <n v="3.8806548348189538"/>
    <n v="4.173016299784635"/>
    <n v="4.1629948588445203"/>
  </r>
  <r>
    <n v="19"/>
    <x v="18"/>
    <x v="1"/>
    <s v="mussel_kynoch"/>
    <n v="2004"/>
    <n v="3500"/>
    <n v="0.255"/>
    <n v="0.42799999999999999"/>
    <n v="0.41199999999999998"/>
    <n v="4697.9865771812083"/>
    <n v="6118.8811188811178"/>
    <n v="5952.3809523809514"/>
    <n v="0.71359223300999997"/>
    <n v="0.28640776698999998"/>
    <n v="0"/>
    <n v="700.76078733295208"/>
    <n v="775.98797028805302"/>
    <n v="754.66547666241399"/>
    <n v="0.20021736780941488"/>
    <n v="0.22171084865372945"/>
    <n v="0.21561870761783258"/>
  </r>
  <r>
    <n v="19"/>
    <x v="18"/>
    <x v="1"/>
    <s v="mussel_kynoch"/>
    <n v="2005"/>
    <n v="700"/>
    <n v="0.21200000000000002"/>
    <n v="0.34633333333333338"/>
    <n v="0.41533333333333339"/>
    <n v="888.32487309644671"/>
    <n v="1070.8822029576747"/>
    <n v="1197.2633979475484"/>
    <n v="0.71359223300999997"/>
    <n v="0.28640776698999998"/>
    <n v="0"/>
    <n v="1281.4653365882568"/>
    <n v="1359.9330067065112"/>
    <n v="1317.2710565496291"/>
    <n v="1.8306647665546527"/>
    <n v="1.9427614381521587"/>
    <n v="1.8818157950708987"/>
  </r>
  <r>
    <n v="19"/>
    <x v="18"/>
    <x v="1"/>
    <s v="mussel_kynoch"/>
    <n v="2006"/>
    <n v="4900"/>
    <n v="0.182"/>
    <n v="0.23766666666666669"/>
    <n v="0.23666666666666669"/>
    <n v="5990.2200488997551"/>
    <n v="6427.634455618715"/>
    <n v="6419.2139737991265"/>
    <n v="0.71359223300999997"/>
    <n v="0.28640776698999998"/>
    <n v="0"/>
    <n v="2065.2696134904827"/>
    <n v="2207.4361769623838"/>
    <n v="2139.2144196663003"/>
    <n v="0.42148359458989443"/>
    <n v="0.45049717897191505"/>
    <n v="0.43657437136046945"/>
  </r>
  <r>
    <n v="19"/>
    <x v="18"/>
    <x v="1"/>
    <s v="mussel_kynoch"/>
    <n v="2007"/>
    <n v="500"/>
    <n v="0.23899999999999999"/>
    <n v="0.32533333333333336"/>
    <n v="0.30733333333333335"/>
    <n v="657.03022339027598"/>
    <n v="741.10671936758899"/>
    <n v="721.84793070259866"/>
    <n v="0.71359223300999997"/>
    <n v="0.28640776698999998"/>
    <n v="0"/>
    <n v="1173.0179556172338"/>
    <n v="1278.0063858921424"/>
    <n v="1246.2075874518284"/>
    <n v="2.3460359112344675"/>
    <n v="2.5560127717842849"/>
    <n v="2.4924151749036567"/>
  </r>
  <r>
    <n v="19"/>
    <x v="18"/>
    <x v="1"/>
    <s v="mussel_kynoch"/>
    <n v="2008"/>
    <n v="600"/>
    <n v="0.25900000000000001"/>
    <n v="0.3046666666666667"/>
    <n v="0.28266666666666668"/>
    <n v="809.71659919028343"/>
    <n v="862.89549376797697"/>
    <n v="836.43122676579924"/>
    <n v="0.71359223300999997"/>
    <n v="0.28640776698999998"/>
    <n v="0"/>
    <n v="1293.9146912024426"/>
    <n v="1332.6349247368753"/>
    <n v="1298.814997691002"/>
    <n v="2.1565244853374042"/>
    <n v="2.2210582078947922"/>
    <n v="2.1646916628183366"/>
  </r>
  <r>
    <n v="19"/>
    <x v="18"/>
    <x v="1"/>
    <s v="mussel_kynoch"/>
    <n v="2009"/>
    <n v="1850"/>
    <n v="0.247"/>
    <n v="0.28799999999999998"/>
    <n v="0.26449999999999996"/>
    <n v="2456.8393094289509"/>
    <n v="2598.3146067415732"/>
    <n v="2515.2957171991843"/>
    <n v="0.71359223300999997"/>
    <n v="0.28640776698999998"/>
    <n v="0"/>
    <n v="962.20160162042737"/>
    <n v="1064.9421521224817"/>
    <n v="1032.0646486641081"/>
    <n v="0.52010897384887966"/>
    <n v="0.57564440655269278"/>
    <n v="0.55787278306168009"/>
  </r>
  <r>
    <n v="19"/>
    <x v="18"/>
    <x v="1"/>
    <s v="mussel_kynoch"/>
    <n v="2010"/>
    <n v="875"/>
    <n v="0.19700000000000001"/>
    <n v="0.29066666666666668"/>
    <n v="0.27216666666666667"/>
    <n v="1089.6637608966378"/>
    <n v="1233.5526315789473"/>
    <n v="1202.1983054728646"/>
    <n v="0.71359223300999997"/>
    <n v="0.28640776698999998"/>
    <n v="0"/>
    <n v="792.81265761195027"/>
    <n v="867.39576213248097"/>
    <n v="847.98322898846686"/>
    <n v="0.90607160869937176"/>
    <n v="0.99130944243712116"/>
    <n v="0.96912369027253353"/>
  </r>
  <r>
    <n v="19"/>
    <x v="18"/>
    <x v="1"/>
    <s v="mussel_kynoch"/>
    <n v="2011"/>
    <n v="1030"/>
    <n v="0.254"/>
    <n v="0.2583333333333333"/>
    <n v="0.24033333333333334"/>
    <n v="1380.6970509383377"/>
    <n v="1388.7640449438202"/>
    <n v="1355.8578323826239"/>
    <n v="0.71359223300999997"/>
    <n v="0.28640776698999998"/>
    <n v="0"/>
    <s v="NA"/>
    <s v="NA"/>
    <s v="NA"/>
    <s v="NA"/>
    <s v="NA"/>
    <s v="NA"/>
  </r>
  <r>
    <n v="19"/>
    <x v="18"/>
    <x v="1"/>
    <s v="mussel_kynoch"/>
    <n v="2012"/>
    <n v="860"/>
    <n v="0.20199999999999999"/>
    <n v="0.27900000000000003"/>
    <n v="0.25650000000000001"/>
    <n v="1077.6942355889723"/>
    <n v="1192.7877947295424"/>
    <n v="1156.6913248150638"/>
    <n v="0.71359223300999997"/>
    <n v="0.28640776698999998"/>
    <n v="0"/>
    <s v="NA"/>
    <s v="NA"/>
    <s v="NA"/>
    <s v="NA"/>
    <s v="NA"/>
    <s v="NA"/>
  </r>
  <r>
    <n v="19"/>
    <x v="18"/>
    <x v="1"/>
    <s v="mussel_kynoch"/>
    <n v="2013"/>
    <n v="520"/>
    <n v="0.22900000000000001"/>
    <n v="0.30333333333333334"/>
    <n v="0.27933333333333332"/>
    <n v="674.44876783398183"/>
    <n v="746.41148325358847"/>
    <n v="721.55411655874184"/>
    <n v="0.71359223300999997"/>
    <n v="0.28640776698999998"/>
    <n v="0"/>
    <s v="NA"/>
    <s v="NA"/>
    <s v="NA"/>
    <s v="NA"/>
    <s v="NA"/>
    <s v="NA"/>
  </r>
  <r>
    <n v="19"/>
    <x v="18"/>
    <x v="1"/>
    <s v="mussel_kynoch"/>
    <n v="2014"/>
    <n v="930"/>
    <n v="0.14499999999999999"/>
    <n v="0.20433333333333331"/>
    <n v="0.20033333333333331"/>
    <n v="1087.719298245614"/>
    <n v="1168.8311688311687"/>
    <n v="1162.9845769070446"/>
    <n v="0.71359223300999997"/>
    <n v="0.28640776698999998"/>
    <n v="0"/>
    <s v="NA"/>
    <s v="NA"/>
    <s v="NA"/>
    <s v="NA"/>
    <s v="NA"/>
    <s v="NA"/>
  </r>
  <r>
    <n v="19"/>
    <x v="18"/>
    <x v="1"/>
    <s v="mussel_kynoch"/>
    <n v="2015"/>
    <s v="NA"/>
    <n v="0.24"/>
    <n v="0.30400000000000005"/>
    <n v="0.28700000000000003"/>
    <s v="NA"/>
    <s v="NA"/>
    <s v="NA"/>
    <n v="0.71359223300999997"/>
    <n v="0.28640776698999998"/>
    <n v="0"/>
    <s v="NA"/>
    <s v="NA"/>
    <s v="NA"/>
    <s v="NA"/>
    <s v="NA"/>
    <s v="NA"/>
  </r>
  <r>
    <n v="19"/>
    <x v="18"/>
    <x v="1"/>
    <s v="mussel_kynoch"/>
    <n v="2016"/>
    <n v="950"/>
    <n v="0.252"/>
    <n v="0.29700000000000004"/>
    <n v="0.27900000000000003"/>
    <n v="1270.0534759358288"/>
    <n v="1351.3513513513515"/>
    <n v="1317.614424410541"/>
    <n v="0.71359223300999997"/>
    <n v="0.28640776698999998"/>
    <n v="0"/>
    <s v="NA"/>
    <s v="NA"/>
    <s v="NA"/>
    <s v="NA"/>
    <s v="NA"/>
    <s v="NA"/>
  </r>
  <r>
    <n v="19"/>
    <x v="18"/>
    <x v="1"/>
    <s v="mussel_kynoch"/>
    <n v="2017"/>
    <s v="NA"/>
    <n v="0.26421253355763952"/>
    <n v="0.33404541147798106"/>
    <n v="0.31269765999824639"/>
    <s v="NA"/>
    <s v="NA"/>
    <s v="NA"/>
    <n v="0.71359223300999997"/>
    <n v="0.28640776698999998"/>
    <n v="0"/>
    <s v="NA"/>
    <s v="NA"/>
    <s v="NA"/>
    <s v="NA"/>
    <s v="NA"/>
    <s v="NA"/>
  </r>
  <r>
    <n v="19"/>
    <x v="18"/>
    <x v="1"/>
    <s v="mussel_kynoch"/>
    <n v="2018"/>
    <n v="550"/>
    <n v="0.25329250311259038"/>
    <n v="0.35347180943220174"/>
    <n v="0.34504815702446495"/>
    <n v="736.56686492720496"/>
    <n v="850.69763085964655"/>
    <n v="839.7563972051372"/>
    <n v="0.71359223300999997"/>
    <n v="0.28640776698999998"/>
    <n v="0"/>
    <s v="NA"/>
    <s v="NA"/>
    <s v="NA"/>
    <s v="NA"/>
    <s v="NA"/>
    <s v="NA"/>
  </r>
  <r>
    <n v="19"/>
    <x v="18"/>
    <x v="1"/>
    <s v="mussel_kynoch"/>
    <n v="2019"/>
    <n v="80"/>
    <n v="0.23441509169475994"/>
    <n v="0.32590908281944742"/>
    <n v="0.31510957999927913"/>
    <n v="104.49526777780193"/>
    <n v="118.67835326220887"/>
    <n v="116.80700687843728"/>
    <n v="0.71359223300999997"/>
    <n v="0.28640776698999998"/>
    <n v="0"/>
    <s v="NA"/>
    <s v="NA"/>
    <s v="NA"/>
    <s v="NA"/>
    <s v="NA"/>
    <s v="NA"/>
  </r>
  <r>
    <n v="19"/>
    <x v="18"/>
    <x v="1"/>
    <s v="mussel_kynoch"/>
    <n v="2020"/>
    <s v="NA"/>
    <n v="0.10759564786873591"/>
    <n v="0.25668946937664994"/>
    <n v="0.25426527177111524"/>
    <s v="NA"/>
    <s v="NA"/>
    <s v="NA"/>
    <n v="0.71359223300999997"/>
    <n v="0.28640776698999998"/>
    <n v="0"/>
    <s v="NA"/>
    <s v="NA"/>
    <s v="NA"/>
    <s v="NA"/>
    <s v="NA"/>
    <s v="NA"/>
  </r>
  <r>
    <n v="20"/>
    <x v="19"/>
    <x v="1"/>
    <s v="hecate_strait_mainland"/>
    <n v="1980"/>
    <s v="NA"/>
    <n v="0.40667522081402602"/>
    <n v="0.41633333333333333"/>
    <n v="0.46133333333333337"/>
    <s v="NA"/>
    <s v="NA"/>
    <s v="NA"/>
    <n v="0.85441176471000002"/>
    <n v="0.14117647058999999"/>
    <n v="4.4117647059000002E-3"/>
    <s v="NA"/>
    <s v="NA"/>
    <s v="NA"/>
    <s v="NA"/>
    <s v="NA"/>
    <s v="NA"/>
  </r>
  <r>
    <n v="20"/>
    <x v="19"/>
    <x v="1"/>
    <s v="hecate_strait_mainland"/>
    <n v="1981"/>
    <n v="200"/>
    <n v="0.36820594316945598"/>
    <n v="0.39233333333333331"/>
    <n v="0.43383333333333329"/>
    <n v="316.55884989377603"/>
    <n v="329.12781130005482"/>
    <n v="353.25287017957021"/>
    <n v="0.85441176471000002"/>
    <n v="0.14117647058999999"/>
    <n v="4.4117647059000002E-3"/>
    <n v="477.60117845268564"/>
    <n v="489.13316587703628"/>
    <n v="529.44065046603873"/>
    <n v="2.3880058922634282"/>
    <n v="2.4456658293851814"/>
    <n v="2.6472032523301938"/>
  </r>
  <r>
    <n v="20"/>
    <x v="19"/>
    <x v="1"/>
    <s v="hecate_strait_mainland"/>
    <n v="1982"/>
    <n v="600"/>
    <n v="0.31874544334072302"/>
    <n v="0.36499999999999999"/>
    <n v="0.39999999999999997"/>
    <n v="880.72805405114434"/>
    <n v="944.88188976377955"/>
    <n v="999.99999999999989"/>
    <n v="0.85441176471000002"/>
    <n v="0.14117647058999999"/>
    <n v="4.4117647059000002E-3"/>
    <n v="858.58352481108102"/>
    <n v="870.35523045317518"/>
    <n v="947.6599921559839"/>
    <n v="1.4309725413518017"/>
    <n v="1.4505920507552921"/>
    <n v="1.5794333202599731"/>
  </r>
  <r>
    <n v="20"/>
    <x v="19"/>
    <x v="1"/>
    <s v="hecate_strait_mainland"/>
    <n v="1983"/>
    <s v="NA"/>
    <n v="0.44514449845859599"/>
    <n v="0.44966666666666666"/>
    <n v="0.4986666666666667"/>
    <s v="NA"/>
    <s v="NA"/>
    <s v="NA"/>
    <n v="0.85441176471000002"/>
    <n v="0.14117647058999999"/>
    <n v="4.4117647059000002E-3"/>
    <n v="850.83206052351306"/>
    <n v="844.32257696477666"/>
    <n v="928.15754339621878"/>
    <s v="NA"/>
    <s v="NA"/>
    <s v="NA"/>
  </r>
  <r>
    <n v="20"/>
    <x v="19"/>
    <x v="1"/>
    <s v="hecate_strait_mainland"/>
    <n v="1984"/>
    <n v="250"/>
    <n v="0.39568399862986298"/>
    <n v="0.41133333333333333"/>
    <n v="0.45533333333333326"/>
    <n v="413.69084954425642"/>
    <n v="424.68856172140431"/>
    <n v="458.99632802937572"/>
    <n v="0.85441176471000002"/>
    <n v="0.14117647058999999"/>
    <n v="4.4117647059000002E-3"/>
    <s v="NA"/>
    <s v="NA"/>
    <s v="NA"/>
    <s v="NA"/>
    <s v="NA"/>
    <s v="NA"/>
  </r>
  <r>
    <n v="20"/>
    <x v="19"/>
    <x v="1"/>
    <s v="hecate_strait_mainland"/>
    <n v="1985"/>
    <n v="500"/>
    <n v="0.41217083190610698"/>
    <n v="0.42266666666666663"/>
    <n v="0.46866666666666668"/>
    <n v="850.58725755530361"/>
    <n v="866.0508083140877"/>
    <n v="941.02885821831876"/>
    <n v="0.85441176471000002"/>
    <n v="0.14117647058999999"/>
    <n v="4.4117647059000002E-3"/>
    <s v="NA"/>
    <s v="NA"/>
    <s v="NA"/>
    <s v="NA"/>
    <s v="NA"/>
    <s v="NA"/>
  </r>
  <r>
    <n v="20"/>
    <x v="19"/>
    <x v="1"/>
    <s v="hecate_strait_mainland"/>
    <n v="1986"/>
    <n v="500"/>
    <n v="0.45613572064275898"/>
    <n v="0.44966666666666666"/>
    <n v="0.50066666666666659"/>
    <n v="919.34701170468213"/>
    <n v="908.54027861901875"/>
    <n v="1001.3351134846461"/>
    <n v="0.85441176471000002"/>
    <n v="0.14117647058999999"/>
    <n v="4.4117647059000002E-3"/>
    <s v="NA"/>
    <s v="NA"/>
    <s v="NA"/>
    <s v="NA"/>
    <s v="NA"/>
    <s v="NA"/>
  </r>
  <r>
    <n v="20"/>
    <x v="19"/>
    <x v="1"/>
    <s v="hecate_strait_mainland"/>
    <n v="1987"/>
    <n v="300"/>
    <n v="0.35171910989321198"/>
    <n v="0.37766666666666671"/>
    <n v="0.41666666666666669"/>
    <n v="462.76236825457329"/>
    <n v="482.05677557579008"/>
    <n v="514.28571428571433"/>
    <n v="0.85441176471000002"/>
    <n v="0.14117647058999999"/>
    <n v="4.4117647059000002E-3"/>
    <s v="NA"/>
    <s v="NA"/>
    <s v="NA"/>
    <s v="NA"/>
    <s v="NA"/>
    <s v="NA"/>
  </r>
  <r>
    <n v="20"/>
    <x v="19"/>
    <x v="1"/>
    <s v="hecate_strait_mainland"/>
    <n v="1988"/>
    <s v="NA"/>
    <n v="0.34622349880113001"/>
    <n v="0.3713333333333334"/>
    <n v="0.40983333333333338"/>
    <s v="NA"/>
    <s v="NA"/>
    <s v="NA"/>
    <n v="0.85441176471000002"/>
    <n v="0.14117647058999999"/>
    <n v="4.4117647059000002E-3"/>
    <s v="NA"/>
    <s v="NA"/>
    <s v="NA"/>
    <s v="NA"/>
    <s v="NA"/>
    <s v="NA"/>
  </r>
  <r>
    <n v="20"/>
    <x v="19"/>
    <x v="1"/>
    <s v="hecate_strait_mainland"/>
    <n v="1989"/>
    <s v="NA"/>
    <n v="0.337919300105678"/>
    <n v="0.3676666666666667"/>
    <n v="0.40566666666666668"/>
    <s v="NA"/>
    <s v="NA"/>
    <s v="NA"/>
    <n v="0.85441176471000002"/>
    <n v="0.14117647058999999"/>
    <n v="4.4117647059000002E-3"/>
    <s v="NA"/>
    <s v="NA"/>
    <s v="NA"/>
    <s v="NA"/>
    <s v="NA"/>
    <s v="NA"/>
  </r>
  <r>
    <n v="20"/>
    <x v="19"/>
    <x v="1"/>
    <s v="hecate_strait_mainland"/>
    <n v="1990"/>
    <s v="NA"/>
    <n v="0.38326529978520901"/>
    <n v="0.41633333333333333"/>
    <n v="0.45883333333333332"/>
    <s v="NA"/>
    <s v="NA"/>
    <s v="NA"/>
    <n v="0.85441176471000002"/>
    <n v="0.14117647058999999"/>
    <n v="4.4117647059000002E-3"/>
    <s v="NA"/>
    <s v="NA"/>
    <s v="NA"/>
    <s v="NA"/>
    <s v="NA"/>
    <s v="NA"/>
  </r>
  <r>
    <n v="20"/>
    <x v="19"/>
    <x v="1"/>
    <s v="hecate_strait_mainland"/>
    <n v="1991"/>
    <s v="NA"/>
    <n v="0.32495642920263801"/>
    <n v="0.35"/>
    <n v="0.39349999999999996"/>
    <s v="NA"/>
    <s v="NA"/>
    <s v="NA"/>
    <n v="0.85441176471000002"/>
    <n v="0.14117647058999999"/>
    <n v="4.4117647059000002E-3"/>
    <s v="NA"/>
    <s v="NA"/>
    <s v="NA"/>
    <s v="NA"/>
    <s v="NA"/>
    <s v="NA"/>
  </r>
  <r>
    <n v="20"/>
    <x v="19"/>
    <x v="1"/>
    <s v="hecate_strait_mainland"/>
    <n v="1992"/>
    <s v="NA"/>
    <n v="0.32712893524410402"/>
    <n v="0.35399999999999998"/>
    <n v="0.40249999999999997"/>
    <s v="NA"/>
    <s v="NA"/>
    <s v="NA"/>
    <n v="0.85441176471000002"/>
    <n v="0.14117647058999999"/>
    <n v="4.4117647059000002E-3"/>
    <n v="69.201622077472294"/>
    <n v="71.784970953990381"/>
    <n v="76.223325554405804"/>
    <s v="NA"/>
    <s v="NA"/>
    <s v="NA"/>
  </r>
  <r>
    <n v="20"/>
    <x v="19"/>
    <x v="1"/>
    <s v="hecate_strait_mainland"/>
    <n v="1993"/>
    <s v="NA"/>
    <n v="0.29235067022036199"/>
    <n v="0.316"/>
    <n v="0.35550000000000004"/>
    <s v="NA"/>
    <s v="NA"/>
    <s v="NA"/>
    <n v="0.85441176471000002"/>
    <n v="0.14117647058999999"/>
    <n v="4.4117647059000002E-3"/>
    <n v="239.09389132780524"/>
    <n v="241.24002738533372"/>
    <n v="261.22324883716624"/>
    <s v="NA"/>
    <s v="NA"/>
    <s v="NA"/>
  </r>
  <r>
    <n v="20"/>
    <x v="19"/>
    <x v="1"/>
    <s v="hecate_strait_mainland"/>
    <n v="1994"/>
    <s v="NA"/>
    <n v="0.33047368103241698"/>
    <n v="0.37233333333333329"/>
    <n v="0.42083333333333328"/>
    <s v="NA"/>
    <s v="NA"/>
    <s v="NA"/>
    <n v="0.85441176471000002"/>
    <n v="0.14117647058999999"/>
    <n v="4.4117647059000002E-3"/>
    <n v="196.29907151140884"/>
    <n v="177.97990693442341"/>
    <n v="190.08421226773177"/>
    <s v="NA"/>
    <s v="NA"/>
    <s v="NA"/>
  </r>
  <r>
    <n v="20"/>
    <x v="19"/>
    <x v="1"/>
    <s v="hecate_strait_mainland"/>
    <n v="1995"/>
    <n v="31"/>
    <n v="0.197903485305433"/>
    <n v="0.24099999999999999"/>
    <n v="0.26950000000000002"/>
    <n v="38.648715500035046"/>
    <n v="40.843214756258234"/>
    <n v="42.436687200547574"/>
    <n v="0.85441176471000002"/>
    <n v="0.14117647058999999"/>
    <n v="4.4117647059000002E-3"/>
    <n v="402.02051343050806"/>
    <n v="382.31449744184602"/>
    <n v="398.92570191743914"/>
    <n v="12.968403659048647"/>
    <n v="12.332725723930517"/>
    <n v="12.868571029594811"/>
  </r>
  <r>
    <n v="20"/>
    <x v="19"/>
    <x v="1"/>
    <s v="hecate_strait_mainland"/>
    <n v="1996"/>
    <n v="150"/>
    <n v="0.40303950660207699"/>
    <n v="0.41599999999999998"/>
    <n v="0.46100000000000002"/>
    <n v="251.2729094453035"/>
    <n v="256.84931506849313"/>
    <n v="278.29313543599261"/>
    <n v="0.85441176471000002"/>
    <n v="0.14117647058999999"/>
    <n v="4.4117647059000002E-3"/>
    <n v="372.55657934330401"/>
    <n v="365.09111732305809"/>
    <n v="377.62120600814882"/>
    <n v="2.4837105289553603"/>
    <n v="2.4339407821537207"/>
    <n v="2.5174747067209919"/>
  </r>
  <r>
    <n v="20"/>
    <x v="19"/>
    <x v="1"/>
    <s v="hecate_strait_mainland"/>
    <n v="1997"/>
    <n v="100"/>
    <n v="0.375"/>
    <n v="0.29633333333333334"/>
    <n v="0.34783333333333333"/>
    <n v="160"/>
    <n v="142.11274277593557"/>
    <n v="153.33503705596729"/>
    <n v="0.85441176471000002"/>
    <n v="0.14117647058999999"/>
    <n v="4.4117647059000002E-3"/>
    <n v="746.89593372465731"/>
    <n v="765.37009381858024"/>
    <n v="789.83183910117634"/>
    <n v="7.4689593372465728"/>
    <n v="7.6537009381858025"/>
    <n v="7.8983183910117631"/>
  </r>
  <r>
    <n v="20"/>
    <x v="19"/>
    <x v="1"/>
    <s v="hecate_strait_mainland"/>
    <n v="1998"/>
    <n v="360"/>
    <n v="0.125"/>
    <n v="7.7666666666666662E-2"/>
    <n v="0.11716666666666666"/>
    <n v="411.42857142857144"/>
    <n v="390.31441994940366"/>
    <n v="407.77798754011701"/>
    <n v="0.85441176471000002"/>
    <n v="0.14117647058999999"/>
    <n v="4.4117647059000002E-3"/>
    <n v="2025.9555661181871"/>
    <n v="2017.7365184937726"/>
    <n v="2076.4669355893116"/>
    <n v="5.6276543503282976"/>
    <n v="5.6048236624827013"/>
    <n v="5.76796370997031"/>
  </r>
  <r>
    <n v="20"/>
    <x v="19"/>
    <x v="1"/>
    <s v="hecate_strait_mainland"/>
    <n v="1999"/>
    <n v="300"/>
    <n v="0.123"/>
    <n v="8.9666666666666672E-2"/>
    <n v="0.12016666666666667"/>
    <n v="342.07525655644241"/>
    <n v="329.54961552544853"/>
    <n v="340.97366925554081"/>
    <n v="0.85441176471000002"/>
    <n v="0.14117647058999999"/>
    <n v="4.4117647059000002E-3"/>
    <n v="719.20287140275661"/>
    <n v="721.21504547569054"/>
    <n v="733.61372291375858"/>
    <n v="2.3973429046758552"/>
    <n v="2.404050151585635"/>
    <n v="2.4453790763791954"/>
  </r>
  <r>
    <n v="20"/>
    <x v="19"/>
    <x v="1"/>
    <s v="hecate_strait_mainland"/>
    <n v="2000"/>
    <n v="425"/>
    <n v="0.14699999999999999"/>
    <n v="0.185"/>
    <n v="0.21150000000000002"/>
    <n v="498.24150058616647"/>
    <n v="521.47239263803681"/>
    <n v="538.99809765377302"/>
    <n v="0.85441176471000002"/>
    <n v="0.14117647058999999"/>
    <n v="4.4117647059000002E-3"/>
    <n v="930.40498007113547"/>
    <n v="963.98784980678852"/>
    <n v="989.97386673851054"/>
    <n v="2.1891881884026718"/>
    <n v="2.2682067054277377"/>
    <n v="2.3293502746788484"/>
  </r>
  <r>
    <n v="20"/>
    <x v="19"/>
    <x v="1"/>
    <s v="hecate_strait_mainland"/>
    <n v="2001"/>
    <n v="1900"/>
    <n v="0.157"/>
    <n v="0.15333333333333332"/>
    <n v="0.17783333333333332"/>
    <n v="2253.8552787663107"/>
    <n v="2244.0944881889764"/>
    <n v="2310.9669572268394"/>
    <n v="0.85441176471000002"/>
    <n v="0.14117647058999999"/>
    <n v="4.4117647059000002E-3"/>
    <s v="NA"/>
    <s v="NA"/>
    <s v="NA"/>
    <s v="NA"/>
    <s v="NA"/>
    <s v="NA"/>
  </r>
  <r>
    <n v="20"/>
    <x v="19"/>
    <x v="1"/>
    <s v="hecate_strait_mainland"/>
    <n v="2002"/>
    <n v="600"/>
    <n v="0.11799999999999999"/>
    <n v="0.11899999999999999"/>
    <n v="0.13250000000000001"/>
    <n v="680.27210884353747"/>
    <n v="681.04426787741204"/>
    <n v="691.64265129682997"/>
    <n v="0.85441176471000002"/>
    <n v="0.14117647058999999"/>
    <n v="4.4117647059000002E-3"/>
    <s v="NA"/>
    <s v="NA"/>
    <s v="NA"/>
    <s v="NA"/>
    <s v="NA"/>
    <s v="NA"/>
  </r>
  <r>
    <n v="20"/>
    <x v="19"/>
    <x v="1"/>
    <s v="hecate_strait_mainland"/>
    <n v="2003"/>
    <n v="800"/>
    <n v="0.159"/>
    <n v="0.16133333333333333"/>
    <n v="0.18033333333333335"/>
    <n v="951.2485136741974"/>
    <n v="953.89507154213038"/>
    <n v="976.00650671004473"/>
    <n v="0.85441176471000002"/>
    <n v="0.14117647058999999"/>
    <n v="4.4117647059000002E-3"/>
    <s v="NA"/>
    <s v="NA"/>
    <s v="NA"/>
    <s v="NA"/>
    <s v="NA"/>
    <s v="NA"/>
  </r>
  <r>
    <n v="20"/>
    <x v="19"/>
    <x v="1"/>
    <s v="hecate_strait_mainland"/>
    <n v="2004"/>
    <n v="650"/>
    <n v="0.22"/>
    <n v="0.38400000000000001"/>
    <n v="0.41199999999999998"/>
    <n v="833.33333333333326"/>
    <n v="1055.1948051948052"/>
    <n v="1105.4421768707482"/>
    <n v="0.85441176471000002"/>
    <n v="0.14117647058999999"/>
    <n v="4.4117647059000002E-3"/>
    <s v="NA"/>
    <s v="NA"/>
    <s v="NA"/>
    <s v="NA"/>
    <s v="NA"/>
    <s v="NA"/>
  </r>
  <r>
    <n v="20"/>
    <x v="19"/>
    <x v="1"/>
    <s v="hecate_strait_mainland"/>
    <n v="2005"/>
    <s v="NA"/>
    <n v="0.17699999999999999"/>
    <n v="0.30133333333333334"/>
    <n v="0.41533333333333339"/>
    <s v="NA"/>
    <s v="NA"/>
    <s v="NA"/>
    <n v="0.85441176471000002"/>
    <n v="0.14117647058999999"/>
    <n v="4.4117647059000002E-3"/>
    <n v="797.72429676068646"/>
    <n v="834.32075530772431"/>
    <n v="883.46661634274233"/>
    <s v="NA"/>
    <s v="NA"/>
    <s v="NA"/>
  </r>
  <r>
    <n v="20"/>
    <x v="19"/>
    <x v="1"/>
    <s v="hecate_strait_mainland"/>
    <n v="2006"/>
    <s v="NA"/>
    <n v="0.153"/>
    <n v="0.19966666666666669"/>
    <n v="0.23666666666666669"/>
    <s v="NA"/>
    <s v="NA"/>
    <s v="NA"/>
    <n v="0.85441176471000002"/>
    <n v="0.14117647058999999"/>
    <n v="4.4117647059000002E-3"/>
    <s v="NA"/>
    <s v="NA"/>
    <s v="NA"/>
    <s v="NA"/>
    <s v="NA"/>
    <s v="NA"/>
  </r>
  <r>
    <n v="20"/>
    <x v="19"/>
    <x v="1"/>
    <s v="hecate_strait_mainland"/>
    <n v="2007"/>
    <s v="NA"/>
    <n v="0.188"/>
    <n v="0.26533333333333331"/>
    <n v="0.30733333333333335"/>
    <s v="NA"/>
    <s v="NA"/>
    <s v="NA"/>
    <n v="0.85441176471000002"/>
    <n v="0.14117647058999999"/>
    <n v="4.4117647059000002E-3"/>
    <s v="NA"/>
    <s v="NA"/>
    <s v="NA"/>
    <s v="NA"/>
    <s v="NA"/>
    <s v="NA"/>
  </r>
  <r>
    <n v="20"/>
    <x v="19"/>
    <x v="1"/>
    <s v="hecate_strait_mainland"/>
    <n v="2008"/>
    <n v="500"/>
    <n v="0.2"/>
    <n v="0.23666666666666669"/>
    <n v="0.28266666666666668"/>
    <n v="625"/>
    <n v="655.02183406113534"/>
    <n v="697.02602230483262"/>
    <n v="0.85441176471000002"/>
    <n v="0.14117647058999999"/>
    <n v="4.4117647059000002E-3"/>
    <n v="864.10966873335144"/>
    <n v="923.03001976528537"/>
    <n v="950.32062358223607"/>
    <n v="1.728219337466703"/>
    <n v="1.8460600395305709"/>
    <n v="1.900641247164472"/>
  </r>
  <r>
    <n v="20"/>
    <x v="19"/>
    <x v="1"/>
    <s v="hecate_strait_mainland"/>
    <n v="2009"/>
    <n v="1500"/>
    <n v="0.19700000000000001"/>
    <n v="0.22899999999999998"/>
    <n v="0.26449999999999996"/>
    <n v="1867.9950186799504"/>
    <n v="1945.5252918287938"/>
    <n v="2039.4289598912303"/>
    <n v="0.85441176471000002"/>
    <n v="0.14117647058999999"/>
    <n v="4.4117647059000002E-3"/>
    <n v="517.471137409623"/>
    <n v="581.94583808260813"/>
    <n v="603.1951305064905"/>
    <n v="0.344980758273082"/>
    <n v="0.38796389205507209"/>
    <n v="0.40213008700432701"/>
  </r>
  <r>
    <n v="20"/>
    <x v="19"/>
    <x v="1"/>
    <s v="hecate_strait_mainland"/>
    <n v="2010"/>
    <s v="NA"/>
    <n v="0.16799999999999998"/>
    <n v="0.25266666666666665"/>
    <n v="0.27216666666666667"/>
    <s v="NA"/>
    <s v="NA"/>
    <s v="NA"/>
    <n v="0.85441176471000002"/>
    <n v="0.14117647058999999"/>
    <n v="4.4117647059000002E-3"/>
    <s v="NA"/>
    <s v="NA"/>
    <s v="NA"/>
    <s v="NA"/>
    <s v="NA"/>
    <s v="NA"/>
  </r>
  <r>
    <n v="20"/>
    <x v="19"/>
    <x v="1"/>
    <s v="hecate_strait_mainland"/>
    <n v="2011"/>
    <n v="770"/>
    <n v="0.16899999999999998"/>
    <n v="0.21833333333333332"/>
    <n v="0.24033333333333334"/>
    <n v="926.5944645006017"/>
    <n v="985.07462686567158"/>
    <n v="1013.602457218078"/>
    <n v="0.85441176471000002"/>
    <n v="0.14117647058999999"/>
    <n v="4.4117647059000002E-3"/>
    <s v="NA"/>
    <s v="NA"/>
    <s v="NA"/>
    <s v="NA"/>
    <s v="NA"/>
    <s v="NA"/>
  </r>
  <r>
    <n v="20"/>
    <x v="19"/>
    <x v="1"/>
    <s v="hecate_strait_mainland"/>
    <n v="2012"/>
    <n v="425"/>
    <n v="0.13500000000000001"/>
    <n v="0.23"/>
    <n v="0.25650000000000001"/>
    <n v="491.32947976878614"/>
    <n v="551.9480519480519"/>
    <n v="571.62071284465367"/>
    <n v="0.85441176471000002"/>
    <n v="0.14117647058999999"/>
    <n v="4.4117647059000002E-3"/>
    <n v="449.53121146363645"/>
    <n v="507.78130777767922"/>
    <n v="527.11027765791437"/>
    <n v="1.0577204975614976"/>
    <n v="1.1947795477121863"/>
    <n v="1.2402594768421515"/>
  </r>
  <r>
    <n v="20"/>
    <x v="19"/>
    <x v="1"/>
    <s v="hecate_strait_mainland"/>
    <n v="2013"/>
    <n v="586"/>
    <n v="0.153"/>
    <n v="0.2503333333333333"/>
    <n v="0.27933333333333332"/>
    <n v="691.85360094451005"/>
    <n v="781.680746998666"/>
    <n v="813.1359851988899"/>
    <n v="0.85441176471000002"/>
    <n v="0.14117647058999999"/>
    <n v="4.4117647059000002E-3"/>
    <s v="NA"/>
    <s v="NA"/>
    <s v="NA"/>
    <s v="NA"/>
    <s v="NA"/>
    <s v="NA"/>
  </r>
  <r>
    <n v="20"/>
    <x v="19"/>
    <x v="1"/>
    <s v="hecate_strait_mainland"/>
    <n v="2014"/>
    <s v="NA"/>
    <n v="9.7000000000000003E-2"/>
    <n v="0.16933333333333334"/>
    <n v="0.20033333333333331"/>
    <s v="NA"/>
    <s v="NA"/>
    <s v="NA"/>
    <n v="0.85441176471000002"/>
    <n v="0.14117647058999999"/>
    <n v="4.4117647059000002E-3"/>
    <s v="NA"/>
    <s v="NA"/>
    <s v="NA"/>
    <s v="NA"/>
    <s v="NA"/>
    <s v="NA"/>
  </r>
  <r>
    <n v="20"/>
    <x v="19"/>
    <x v="1"/>
    <s v="hecate_strait_mainland"/>
    <n v="2015"/>
    <n v="350"/>
    <n v="0.16099999999999998"/>
    <n v="0.26"/>
    <n v="0.28700000000000003"/>
    <n v="417.16328963051251"/>
    <n v="472.97297297297297"/>
    <n v="490.88359046283313"/>
    <n v="0.85441176471000002"/>
    <n v="0.14117647058999999"/>
    <n v="4.4117647059000002E-3"/>
    <s v="NA"/>
    <s v="NA"/>
    <s v="NA"/>
    <s v="NA"/>
    <s v="NA"/>
    <s v="NA"/>
  </r>
  <r>
    <n v="20"/>
    <x v="19"/>
    <x v="1"/>
    <s v="hecate_strait_mainland"/>
    <n v="2016"/>
    <n v="550"/>
    <n v="0.16599999999999998"/>
    <n v="0.251"/>
    <n v="0.27900000000000003"/>
    <n v="659.47242206235001"/>
    <n v="734.31241655540725"/>
    <n v="762.82940360610269"/>
    <n v="0.85441176471000002"/>
    <n v="0.14117647058999999"/>
    <n v="4.4117647059000002E-3"/>
    <s v="NA"/>
    <s v="NA"/>
    <s v="NA"/>
    <s v="NA"/>
    <s v="NA"/>
    <s v="NA"/>
  </r>
  <r>
    <n v="20"/>
    <x v="19"/>
    <x v="1"/>
    <s v="hecate_strait_mainland"/>
    <n v="2017"/>
    <s v="NA"/>
    <n v="0.17614168903842634"/>
    <n v="0.28134990851851172"/>
    <n v="0.31269765999824639"/>
    <s v="NA"/>
    <s v="NA"/>
    <s v="NA"/>
    <n v="0.85441176471000002"/>
    <n v="0.14117647058999999"/>
    <n v="4.4117647059000002E-3"/>
    <s v="NA"/>
    <s v="NA"/>
    <s v="NA"/>
    <s v="NA"/>
    <s v="NA"/>
    <s v="NA"/>
  </r>
  <r>
    <n v="20"/>
    <x v="19"/>
    <x v="1"/>
    <s v="hecate_strait_mainland"/>
    <n v="2018"/>
    <n v="95"/>
    <n v="0.16886166874172692"/>
    <n v="0.3266245046167281"/>
    <n v="0.34504815702446495"/>
    <n v="114.30106930115717"/>
    <n v="141.08027490060044"/>
    <n v="145.04883224452371"/>
    <n v="0.85441176471000002"/>
    <n v="0.14117647058999999"/>
    <n v="4.4117647059000002E-3"/>
    <s v="NA"/>
    <s v="NA"/>
    <s v="NA"/>
    <s v="NA"/>
    <s v="NA"/>
    <s v="NA"/>
  </r>
  <r>
    <n v="20"/>
    <x v="19"/>
    <x v="1"/>
    <s v="hecate_strait_mainland"/>
    <n v="2019"/>
    <s v="NA"/>
    <n v="0.15627672779650664"/>
    <n v="0.29431007717911079"/>
    <n v="0.31510957999927913"/>
    <s v="NA"/>
    <s v="NA"/>
    <s v="NA"/>
    <n v="0.85441176471000002"/>
    <n v="0.14117647058999999"/>
    <n v="4.4117647059000002E-3"/>
    <s v="NA"/>
    <s v="NA"/>
    <s v="NA"/>
    <s v="NA"/>
    <s v="NA"/>
    <s v="NA"/>
  </r>
  <r>
    <n v="20"/>
    <x v="19"/>
    <x v="1"/>
    <s v="hecate_strait_mainland"/>
    <n v="2020"/>
    <s v="NA"/>
    <n v="7.1730431912490608E-2"/>
    <n v="0.24184107416558059"/>
    <n v="0.25426527177111524"/>
    <s v="NA"/>
    <s v="NA"/>
    <s v="NA"/>
    <n v="0.85441176471000002"/>
    <n v="0.14117647058999999"/>
    <n v="4.4117647059000002E-3"/>
    <s v="NA"/>
    <s v="NA"/>
    <s v="NA"/>
    <s v="NA"/>
    <s v="NA"/>
    <s v="NA"/>
  </r>
  <r>
    <n v="21"/>
    <x v="20"/>
    <x v="1"/>
    <s v="hecate_strait_mainland"/>
    <n v="1980"/>
    <s v="NA"/>
    <n v="0.40667522081402602"/>
    <n v="0.41633333333333333"/>
    <n v="0.46133333333333337"/>
    <s v="NA"/>
    <s v="NA"/>
    <s v="NA"/>
    <n v="0.85441176471000002"/>
    <n v="0.14117647058999999"/>
    <n v="4.4117647059000002E-3"/>
    <s v="NA"/>
    <s v="NA"/>
    <s v="NA"/>
    <s v="NA"/>
    <s v="NA"/>
    <s v="NA"/>
  </r>
  <r>
    <n v="21"/>
    <x v="20"/>
    <x v="1"/>
    <s v="hecate_strait_mainland"/>
    <n v="1981"/>
    <n v="100"/>
    <n v="0.36820594316945598"/>
    <n v="0.39233333333333331"/>
    <n v="0.43383333333333329"/>
    <n v="158.27942494688801"/>
    <n v="164.56390565002741"/>
    <n v="176.6264350897851"/>
    <n v="0.85441176471000002"/>
    <n v="0.14117647058999999"/>
    <n v="4.4117647059000002E-3"/>
    <n v="161.8309331831957"/>
    <n v="165.88842042048461"/>
    <n v="179.44700793725548"/>
    <n v="1.618309331831957"/>
    <n v="1.6588842042048462"/>
    <n v="1.7944700793725548"/>
  </r>
  <r>
    <n v="21"/>
    <x v="20"/>
    <x v="1"/>
    <s v="hecate_strait_mainland"/>
    <n v="1982"/>
    <n v="75"/>
    <n v="0.31874544334072302"/>
    <n v="0.36499999999999999"/>
    <n v="0.39999999999999997"/>
    <n v="110.09100675639304"/>
    <n v="118.11023622047244"/>
    <n v="124.99999999999999"/>
    <n v="0.85441176471000002"/>
    <n v="0.14117647058999999"/>
    <n v="4.4117647059000002E-3"/>
    <n v="188.58819601734507"/>
    <n v="189.72557343086825"/>
    <n v="207.31364973129075"/>
    <n v="2.5145092802312674"/>
    <n v="2.5296743124115766"/>
    <n v="2.7641819964172099"/>
  </r>
  <r>
    <n v="21"/>
    <x v="20"/>
    <x v="1"/>
    <s v="hecate_strait_mainland"/>
    <n v="1983"/>
    <s v="NA"/>
    <n v="0.44514449845859599"/>
    <n v="0.44966666666666666"/>
    <n v="0.4986666666666667"/>
    <s v="NA"/>
    <s v="NA"/>
    <s v="NA"/>
    <n v="0.85441176471000002"/>
    <n v="0.14117647058999999"/>
    <n v="4.4117647059000002E-3"/>
    <n v="525.74317315091957"/>
    <n v="522.47306349214932"/>
    <n v="573.83570250853131"/>
    <s v="NA"/>
    <s v="NA"/>
    <s v="NA"/>
  </r>
  <r>
    <n v="21"/>
    <x v="20"/>
    <x v="1"/>
    <s v="hecate_strait_mainland"/>
    <n v="1984"/>
    <n v="100"/>
    <n v="0.39568399862986298"/>
    <n v="0.41133333333333333"/>
    <n v="0.45533333333333326"/>
    <n v="165.47633981770258"/>
    <n v="169.87542468856171"/>
    <n v="183.59853121175027"/>
    <n v="0.85441176471000002"/>
    <n v="0.14117647058999999"/>
    <n v="4.4117647059000002E-3"/>
    <s v="NA"/>
    <s v="NA"/>
    <s v="NA"/>
    <s v="NA"/>
    <s v="NA"/>
    <s v="NA"/>
  </r>
  <r>
    <n v="21"/>
    <x v="20"/>
    <x v="1"/>
    <s v="hecate_strait_mainland"/>
    <n v="1985"/>
    <n v="75"/>
    <n v="0.41217083190610698"/>
    <n v="0.42266666666666663"/>
    <n v="0.46866666666666668"/>
    <n v="127.58808863329554"/>
    <n v="129.90762124711316"/>
    <n v="141.15432873274781"/>
    <n v="0.85441176471000002"/>
    <n v="0.14117647058999999"/>
    <n v="4.4117647059000002E-3"/>
    <s v="NA"/>
    <s v="NA"/>
    <s v="NA"/>
    <s v="NA"/>
    <s v="NA"/>
    <s v="NA"/>
  </r>
  <r>
    <n v="21"/>
    <x v="20"/>
    <x v="1"/>
    <s v="hecate_strait_mainland"/>
    <n v="1986"/>
    <n v="300"/>
    <n v="0.45613572064275898"/>
    <n v="0.44966666666666666"/>
    <n v="0.50066666666666659"/>
    <n v="551.60820702280932"/>
    <n v="545.12416717141127"/>
    <n v="600.80106809078768"/>
    <n v="0.85441176471000002"/>
    <n v="0.14117647058999999"/>
    <n v="4.4117647059000002E-3"/>
    <s v="NA"/>
    <s v="NA"/>
    <s v="NA"/>
    <s v="NA"/>
    <s v="NA"/>
    <s v="NA"/>
  </r>
  <r>
    <n v="21"/>
    <x v="20"/>
    <x v="1"/>
    <s v="hecate_strait_mainland"/>
    <n v="1987"/>
    <n v="250"/>
    <n v="0.35171910989321198"/>
    <n v="0.37766666666666671"/>
    <n v="0.41666666666666669"/>
    <n v="385.63530687881109"/>
    <n v="401.71397964649174"/>
    <n v="428.57142857142861"/>
    <n v="0.85441176471000002"/>
    <n v="0.14117647058999999"/>
    <n v="4.4117647059000002E-3"/>
    <s v="NA"/>
    <s v="NA"/>
    <s v="NA"/>
    <s v="NA"/>
    <s v="NA"/>
    <s v="NA"/>
  </r>
  <r>
    <n v="21"/>
    <x v="20"/>
    <x v="1"/>
    <s v="hecate_strait_mainland"/>
    <n v="1988"/>
    <s v="NA"/>
    <n v="0.34622349880113001"/>
    <n v="0.3713333333333334"/>
    <n v="0.40983333333333338"/>
    <s v="NA"/>
    <s v="NA"/>
    <s v="NA"/>
    <n v="0.85441176471000002"/>
    <n v="0.14117647058999999"/>
    <n v="4.4117647059000002E-3"/>
    <s v="NA"/>
    <s v="NA"/>
    <s v="NA"/>
    <s v="NA"/>
    <s v="NA"/>
    <s v="NA"/>
  </r>
  <r>
    <n v="21"/>
    <x v="20"/>
    <x v="1"/>
    <s v="hecate_strait_mainland"/>
    <n v="1989"/>
    <s v="NA"/>
    <n v="0.337919300105678"/>
    <n v="0.3676666666666667"/>
    <n v="0.40566666666666668"/>
    <s v="NA"/>
    <s v="NA"/>
    <s v="NA"/>
    <n v="0.85441176471000002"/>
    <n v="0.14117647058999999"/>
    <n v="4.4117647059000002E-3"/>
    <s v="NA"/>
    <s v="NA"/>
    <s v="NA"/>
    <s v="NA"/>
    <s v="NA"/>
    <s v="NA"/>
  </r>
  <r>
    <n v="21"/>
    <x v="20"/>
    <x v="1"/>
    <s v="hecate_strait_mainland"/>
    <n v="1990"/>
    <s v="NA"/>
    <n v="0.38326529978520901"/>
    <n v="0.41633333333333333"/>
    <n v="0.45883333333333332"/>
    <s v="NA"/>
    <s v="NA"/>
    <s v="NA"/>
    <n v="0.85441176471000002"/>
    <n v="0.14117647058999999"/>
    <n v="4.4117647059000002E-3"/>
    <s v="NA"/>
    <s v="NA"/>
    <s v="NA"/>
    <s v="NA"/>
    <s v="NA"/>
    <s v="NA"/>
  </r>
  <r>
    <n v="21"/>
    <x v="20"/>
    <x v="1"/>
    <s v="hecate_strait_mainland"/>
    <n v="1991"/>
    <s v="NA"/>
    <n v="0.32495642920263801"/>
    <n v="0.35"/>
    <n v="0.39349999999999996"/>
    <s v="NA"/>
    <s v="NA"/>
    <s v="NA"/>
    <n v="0.85441176471000002"/>
    <n v="0.14117647058999999"/>
    <n v="4.4117647059000002E-3"/>
    <s v="NA"/>
    <s v="NA"/>
    <s v="NA"/>
    <s v="NA"/>
    <s v="NA"/>
    <s v="NA"/>
  </r>
  <r>
    <n v="21"/>
    <x v="20"/>
    <x v="1"/>
    <s v="hecate_strait_mainland"/>
    <n v="1992"/>
    <s v="NA"/>
    <n v="0.32712893524410402"/>
    <n v="0.35399999999999998"/>
    <n v="0.40249999999999997"/>
    <s v="NA"/>
    <s v="NA"/>
    <s v="NA"/>
    <n v="0.85441176471000002"/>
    <n v="0.14117647058999999"/>
    <n v="4.4117647059000002E-3"/>
    <n v="78.526446572351915"/>
    <n v="82.423044692519397"/>
    <n v="86.2988215992942"/>
    <s v="NA"/>
    <s v="NA"/>
    <s v="NA"/>
  </r>
  <r>
    <n v="21"/>
    <x v="20"/>
    <x v="1"/>
    <s v="hecate_strait_mainland"/>
    <n v="1993"/>
    <s v="NA"/>
    <n v="0.29235067022036199"/>
    <n v="0.316"/>
    <n v="0.35550000000000004"/>
    <s v="NA"/>
    <s v="NA"/>
    <s v="NA"/>
    <n v="0.85441176471000002"/>
    <n v="0.14117647058999999"/>
    <n v="4.4117647059000002E-3"/>
    <n v="100.03419518664025"/>
    <n v="100.39380768551861"/>
    <n v="108.698824702518"/>
    <s v="NA"/>
    <s v="NA"/>
    <s v="NA"/>
  </r>
  <r>
    <n v="21"/>
    <x v="20"/>
    <x v="1"/>
    <s v="hecate_strait_mainland"/>
    <n v="1994"/>
    <s v="NA"/>
    <n v="0.33047368103241698"/>
    <n v="0.37233333333333329"/>
    <n v="0.42083333333333328"/>
    <s v="NA"/>
    <s v="NA"/>
    <s v="NA"/>
    <n v="0.85441176471000002"/>
    <n v="0.14117647058999999"/>
    <n v="4.4117647059000002E-3"/>
    <n v="101.51063691218692"/>
    <n v="91.342574962277382"/>
    <n v="97.921666083424839"/>
    <s v="NA"/>
    <s v="NA"/>
    <s v="NA"/>
  </r>
  <r>
    <n v="21"/>
    <x v="20"/>
    <x v="1"/>
    <s v="hecate_strait_mainland"/>
    <n v="1995"/>
    <n v="60"/>
    <n v="0.197903485305433"/>
    <n v="0.24099999999999999"/>
    <n v="0.26950000000000002"/>
    <n v="74.803965483938796"/>
    <n v="79.051383399209485"/>
    <n v="82.135523613963045"/>
    <n v="0.85441176471000002"/>
    <n v="0.14117647058999999"/>
    <n v="4.4117647059000002E-3"/>
    <n v="122.49389964675004"/>
    <n v="116.3934338042824"/>
    <n v="121.54700890427277"/>
    <n v="2.0415649941125005"/>
    <n v="1.9398905634047066"/>
    <n v="2.0257834817378795"/>
  </r>
  <r>
    <n v="21"/>
    <x v="20"/>
    <x v="1"/>
    <s v="hecate_strait_mainland"/>
    <n v="1996"/>
    <n v="60"/>
    <n v="0.40303950660207699"/>
    <n v="0.41599999999999998"/>
    <n v="0.46100000000000002"/>
    <n v="100.50916377812139"/>
    <n v="102.73972602739725"/>
    <n v="111.31725417439705"/>
    <n v="0.85441176471000002"/>
    <n v="0.14117647058999999"/>
    <n v="4.4117647059000002E-3"/>
    <n v="76.795979361770137"/>
    <n v="77.785437981378408"/>
    <n v="80.382518474563526"/>
    <n v="1.2799329893628355"/>
    <n v="1.2964239663563069"/>
    <n v="1.3397086412427255"/>
  </r>
  <r>
    <n v="21"/>
    <x v="20"/>
    <x v="1"/>
    <s v="hecate_strait_mainland"/>
    <n v="1997"/>
    <n v="60"/>
    <n v="0.375"/>
    <n v="0.29633333333333334"/>
    <n v="0.34783333333333333"/>
    <n v="96"/>
    <n v="85.267645665561346"/>
    <n v="92.001022233580372"/>
    <n v="0.85441176471000002"/>
    <n v="0.14117647058999999"/>
    <n v="4.4117647059000002E-3"/>
    <n v="608.51011699358094"/>
    <n v="618.65726712318963"/>
    <n v="638.03311160395162"/>
    <n v="10.141835283226349"/>
    <n v="10.31095445205316"/>
    <n v="10.633885193399193"/>
  </r>
  <r>
    <n v="21"/>
    <x v="20"/>
    <x v="1"/>
    <s v="hecate_strait_mainland"/>
    <n v="1998"/>
    <n v="120"/>
    <n v="0.125"/>
    <n v="7.7666666666666662E-2"/>
    <n v="0.11716666666666666"/>
    <n v="137.14285714285714"/>
    <n v="130.10480664980122"/>
    <n v="135.92599584670569"/>
    <n v="0.85441176471000002"/>
    <n v="0.14117647058999999"/>
    <n v="4.4117647059000002E-3"/>
    <n v="2278.719239536867"/>
    <n v="2269.6045063699585"/>
    <n v="2335.342692778439"/>
    <n v="18.989326996140559"/>
    <n v="18.91337088641632"/>
    <n v="19.461189106486991"/>
  </r>
  <r>
    <n v="21"/>
    <x v="20"/>
    <x v="1"/>
    <s v="hecate_strait_mainland"/>
    <n v="1999"/>
    <n v="25"/>
    <n v="0.123"/>
    <n v="8.9666666666666672E-2"/>
    <n v="0.12016666666666667"/>
    <n v="28.506271379703534"/>
    <n v="27.462467960454045"/>
    <n v="28.414472437961734"/>
    <n v="0.85441176471000002"/>
    <n v="0.14117647058999999"/>
    <n v="4.4117647059000002E-3"/>
    <n v="981.8949670847685"/>
    <n v="984.19681127391823"/>
    <n v="1001.1058408270791"/>
    <n v="39.27579868339074"/>
    <n v="39.367872450956732"/>
    <n v="40.044233633083167"/>
  </r>
  <r>
    <n v="21"/>
    <x v="20"/>
    <x v="1"/>
    <s v="hecate_strait_mainland"/>
    <n v="2000"/>
    <n v="250"/>
    <n v="0.14699999999999999"/>
    <n v="0.185"/>
    <n v="0.21150000000000002"/>
    <n v="293.08323563892145"/>
    <n v="306.74846625766872"/>
    <n v="317.05770450221939"/>
    <n v="0.85441176471000002"/>
    <n v="0.14117647058999999"/>
    <n v="4.4117647059000002E-3"/>
    <n v="1266.1941065879353"/>
    <n v="1298.2932079254253"/>
    <n v="1332.6001131090063"/>
    <n v="5.0647764263517407"/>
    <n v="5.193172831701701"/>
    <n v="5.3304004524360256"/>
  </r>
  <r>
    <n v="21"/>
    <x v="20"/>
    <x v="1"/>
    <s v="hecate_strait_mainland"/>
    <n v="2001"/>
    <n v="2114"/>
    <n v="0.157"/>
    <n v="0.15333333333333332"/>
    <n v="0.17783333333333332"/>
    <n v="2507.7105575326218"/>
    <n v="2496.8503937007872"/>
    <n v="2571.2548145144942"/>
    <n v="0.85441176471000002"/>
    <n v="0.14117647058999999"/>
    <n v="4.4117647059000002E-3"/>
    <n v="791.29540947395947"/>
    <n v="988.01226693756507"/>
    <n v="1061.2076679688371"/>
    <n v="0.3743119250113337"/>
    <n v="0.467366256829501"/>
    <n v="0.50199038219907144"/>
  </r>
  <r>
    <n v="21"/>
    <x v="20"/>
    <x v="1"/>
    <s v="hecate_strait_mainland"/>
    <n v="2002"/>
    <n v="813"/>
    <n v="0.11799999999999999"/>
    <n v="0.11899999999999999"/>
    <n v="0.13250000000000001"/>
    <n v="921.76870748299314"/>
    <n v="922.81498297389328"/>
    <n v="937.17579250720473"/>
    <n v="0.85441176471000002"/>
    <n v="0.14117647058999999"/>
    <n v="4.4117647059000002E-3"/>
    <n v="1017.1616271610089"/>
    <n v="1185.7429104770802"/>
    <n v="1400.5903079760064"/>
    <n v="1.2511213126211671"/>
    <n v="1.4584783646704553"/>
    <n v="1.7227433062435504"/>
  </r>
  <r>
    <n v="21"/>
    <x v="20"/>
    <x v="1"/>
    <s v="hecate_strait_mainland"/>
    <n v="2003"/>
    <n v="1138"/>
    <n v="0.159"/>
    <n v="0.16133333333333333"/>
    <n v="0.18033333333333335"/>
    <n v="1353.1510107015458"/>
    <n v="1356.9157392686805"/>
    <n v="1388.3692557950387"/>
    <n v="0.85441176471000002"/>
    <n v="0.14117647058999999"/>
    <n v="4.4117647059000002E-3"/>
    <n v="762.53400006104744"/>
    <n v="813.65190049663943"/>
    <n v="855.13113054535438"/>
    <n v="0.67006502641568311"/>
    <n v="0.71498409533975349"/>
    <n v="0.75143333088343967"/>
  </r>
  <r>
    <n v="21"/>
    <x v="20"/>
    <x v="1"/>
    <s v="hecate_strait_mainland"/>
    <n v="2004"/>
    <n v="582"/>
    <n v="0.22"/>
    <n v="0.38400000000000001"/>
    <n v="0.41199999999999998"/>
    <n v="746.15384615384608"/>
    <n v="944.80519480519479"/>
    <n v="989.79591836734676"/>
    <n v="0.85441176471000002"/>
    <n v="0.14117647058999999"/>
    <n v="4.4117647059000002E-3"/>
    <n v="1089.744421913656"/>
    <n v="1191.7092990752003"/>
    <n v="1264.7837129214149"/>
    <n v="1.8724130960715739"/>
    <n v="2.0476104795106536"/>
    <n v="2.1731678916175512"/>
  </r>
  <r>
    <n v="21"/>
    <x v="20"/>
    <x v="1"/>
    <s v="hecate_strait_mainland"/>
    <n v="2005"/>
    <n v="878"/>
    <n v="0.17699999999999999"/>
    <n v="0.30133333333333334"/>
    <n v="0.41533333333333339"/>
    <n v="1066.8286755771569"/>
    <n v="1256.679389312977"/>
    <n v="1501.7103762827821"/>
    <n v="0.85441176471000002"/>
    <n v="0.14117647058999999"/>
    <n v="4.4117647059000002E-3"/>
    <s v="NA"/>
    <s v="NA"/>
    <s v="NA"/>
    <s v="NA"/>
    <s v="NA"/>
    <s v="NA"/>
  </r>
  <r>
    <n v="21"/>
    <x v="20"/>
    <x v="1"/>
    <s v="hecate_strait_mainland"/>
    <n v="2006"/>
    <n v="607"/>
    <n v="0.153"/>
    <n v="0.19966666666666669"/>
    <n v="0.23666666666666669"/>
    <n v="716.64698937426215"/>
    <n v="758.43398583923363"/>
    <n v="795.19650655021837"/>
    <n v="0.85441176471000002"/>
    <n v="0.14117647058999999"/>
    <n v="4.4117647059000002E-3"/>
    <s v="NA"/>
    <s v="NA"/>
    <s v="NA"/>
    <s v="NA"/>
    <s v="NA"/>
    <s v="NA"/>
  </r>
  <r>
    <n v="21"/>
    <x v="20"/>
    <x v="1"/>
    <s v="hecate_strait_mainland"/>
    <n v="2007"/>
    <n v="824"/>
    <n v="0.188"/>
    <n v="0.26533333333333331"/>
    <n v="0.30733333333333335"/>
    <n v="1014.7783251231526"/>
    <n v="1121.5970961887476"/>
    <n v="1189.6053897978827"/>
    <n v="0.85441176471000002"/>
    <n v="0.14117647058999999"/>
    <n v="4.4117647059000002E-3"/>
    <n v="746.27117436165611"/>
    <n v="820.6207492645575"/>
    <n v="843.10907126228881"/>
    <n v="0.90566890092433994"/>
    <n v="0.99589896755407459"/>
    <n v="1.0231906204639427"/>
  </r>
  <r>
    <n v="21"/>
    <x v="20"/>
    <x v="1"/>
    <s v="hecate_strait_mainland"/>
    <n v="2008"/>
    <n v="1262"/>
    <n v="0.2"/>
    <n v="0.23666666666666669"/>
    <n v="0.28266666666666668"/>
    <n v="1577.5"/>
    <n v="1653.2751091703058"/>
    <n v="1759.2936802973977"/>
    <n v="0.85441176471000002"/>
    <n v="0.14117647058999999"/>
    <n v="4.4117647059000002E-3"/>
    <n v="1341.2308259041795"/>
    <n v="1432.3728236601169"/>
    <n v="1474.6763755387365"/>
    <n v="1.062781953965277"/>
    <n v="1.1350022374485871"/>
    <n v="1.1685232769720575"/>
  </r>
  <r>
    <n v="21"/>
    <x v="20"/>
    <x v="1"/>
    <s v="hecate_strait_mainland"/>
    <n v="2009"/>
    <s v="NA"/>
    <n v="0.19700000000000001"/>
    <n v="0.22899999999999998"/>
    <n v="0.26449999999999996"/>
    <s v="NA"/>
    <s v="NA"/>
    <s v="NA"/>
    <n v="0.85441176471000002"/>
    <n v="0.14117647058999999"/>
    <n v="4.4117647059000002E-3"/>
    <n v="728.88251396054238"/>
    <n v="819.36114256041549"/>
    <n v="849.06439841994188"/>
    <s v="NA"/>
    <s v="NA"/>
    <s v="NA"/>
  </r>
  <r>
    <n v="21"/>
    <x v="20"/>
    <x v="1"/>
    <s v="hecate_strait_mainland"/>
    <n v="2010"/>
    <n v="525"/>
    <n v="0.16799999999999998"/>
    <n v="0.25266666666666665"/>
    <n v="0.27216666666666667"/>
    <n v="631.00961538461536"/>
    <n v="702.49776984834966"/>
    <n v="721.31898328371881"/>
    <n v="0.85441176471000002"/>
    <n v="0.14117647058999999"/>
    <n v="4.4117647059000002E-3"/>
    <n v="632.54692345376657"/>
    <n v="712.34553462276392"/>
    <n v="740.91534856179874"/>
    <n v="1.2048512827690792"/>
    <n v="1.3568486373766933"/>
    <n v="1.4112673305939023"/>
  </r>
  <r>
    <n v="21"/>
    <x v="20"/>
    <x v="1"/>
    <s v="hecate_strait_mainland"/>
    <n v="2011"/>
    <n v="1200"/>
    <n v="0.16899999999999998"/>
    <n v="0.21833333333333332"/>
    <n v="0.24033333333333334"/>
    <n v="1444.043321299639"/>
    <n v="1535.1812366737738"/>
    <n v="1579.6401930671345"/>
    <n v="0.85441176471000002"/>
    <n v="0.14117647058999999"/>
    <n v="4.4117647059000002E-3"/>
    <n v="425.99923948227143"/>
    <n v="467.44327968101811"/>
    <n v="485.47204958961913"/>
    <n v="0.35499936623522621"/>
    <n v="0.38953606640084842"/>
    <n v="0.4045600413246826"/>
  </r>
  <r>
    <n v="21"/>
    <x v="20"/>
    <x v="1"/>
    <s v="hecate_strait_mainland"/>
    <n v="2012"/>
    <n v="640"/>
    <n v="0.13500000000000001"/>
    <n v="0.23"/>
    <n v="0.25650000000000001"/>
    <n v="739.88439306358384"/>
    <n v="831.16883116883116"/>
    <n v="860.79354404841956"/>
    <n v="0.85441176471000002"/>
    <n v="0.14117647058999999"/>
    <n v="4.4117647059000002E-3"/>
    <n v="676.87662952863423"/>
    <n v="764.85462333932912"/>
    <n v="793.95493270448742"/>
    <n v="1.0576197336384909"/>
    <n v="1.1950853489677018"/>
    <n v="1.2405545823507615"/>
  </r>
  <r>
    <n v="21"/>
    <x v="20"/>
    <x v="1"/>
    <s v="hecate_strait_mainland"/>
    <n v="2013"/>
    <n v="570"/>
    <n v="0.153"/>
    <n v="0.2503333333333333"/>
    <n v="0.27933333333333332"/>
    <n v="672.96340023612754"/>
    <n v="760.33792796798571"/>
    <n v="790.93432007400554"/>
    <n v="0.85441176471000002"/>
    <n v="0.14117647058999999"/>
    <n v="4.4117647059000002E-3"/>
    <s v="NA"/>
    <s v="NA"/>
    <s v="NA"/>
    <s v="NA"/>
    <s v="NA"/>
    <s v="NA"/>
  </r>
  <r>
    <n v="21"/>
    <x v="20"/>
    <x v="1"/>
    <s v="hecate_strait_mainland"/>
    <n v="2014"/>
    <n v="350"/>
    <n v="9.7000000000000003E-2"/>
    <n v="0.16933333333333334"/>
    <n v="0.20033333333333331"/>
    <n v="387.59689922480618"/>
    <n v="421.34831460674155"/>
    <n v="437.68236765318881"/>
    <n v="0.85441176471000002"/>
    <n v="0.14117647058999999"/>
    <n v="4.4117647059000002E-3"/>
    <s v="NA"/>
    <s v="NA"/>
    <s v="NA"/>
    <s v="NA"/>
    <s v="NA"/>
    <s v="NA"/>
  </r>
  <r>
    <n v="21"/>
    <x v="20"/>
    <x v="1"/>
    <s v="hecate_strait_mainland"/>
    <n v="2015"/>
    <n v="540"/>
    <n v="0.16099999999999998"/>
    <n v="0.26"/>
    <n v="0.28700000000000003"/>
    <n v="643.6233611442193"/>
    <n v="729.72972972972968"/>
    <n v="757.36325385694249"/>
    <n v="0.85441176471000002"/>
    <n v="0.14117647058999999"/>
    <n v="4.4117647059000002E-3"/>
    <n v="73.192975971485708"/>
    <n v="89.938112429983192"/>
    <n v="92.474241220756383"/>
    <n v="0.13554254809534391"/>
    <n v="0.16655206005552442"/>
    <n v="0.17124859485325256"/>
  </r>
  <r>
    <n v="21"/>
    <x v="20"/>
    <x v="1"/>
    <s v="hecate_strait_mainland"/>
    <n v="2016"/>
    <n v="750"/>
    <n v="0.16599999999999998"/>
    <n v="0.251"/>
    <n v="0.27900000000000003"/>
    <n v="899.2805755395683"/>
    <n v="1001.3351134846462"/>
    <n v="1040.2219140083218"/>
    <n v="0.85441176471000002"/>
    <n v="0.14117647058999999"/>
    <n v="4.4117647059000002E-3"/>
    <n v="107.90664280054125"/>
    <n v="130.36977976412672"/>
    <n v="133.53765476829494"/>
    <n v="0.14387552373405499"/>
    <n v="0.17382637301883563"/>
    <n v="0.17805020635772659"/>
  </r>
  <r>
    <n v="21"/>
    <x v="20"/>
    <x v="1"/>
    <s v="hecate_strait_mainland"/>
    <n v="2017"/>
    <s v="NA"/>
    <n v="0.17614168903842634"/>
    <n v="0.28134990851851172"/>
    <n v="0.31269765999824639"/>
    <s v="NA"/>
    <s v="NA"/>
    <s v="NA"/>
    <n v="0.85441176471000002"/>
    <n v="0.14117647058999999"/>
    <n v="4.4117647059000002E-3"/>
    <s v="NA"/>
    <s v="NA"/>
    <s v="NA"/>
    <s v="NA"/>
    <s v="NA"/>
    <s v="NA"/>
  </r>
  <r>
    <n v="21"/>
    <x v="20"/>
    <x v="1"/>
    <s v="hecate_strait_mainland"/>
    <n v="2018"/>
    <n v="60"/>
    <n v="0.16886166874172692"/>
    <n v="0.3266245046167281"/>
    <n v="0.34504815702446495"/>
    <n v="72.19014903230979"/>
    <n v="89.103331516168694"/>
    <n v="91.60978878601496"/>
    <n v="0.85441176471000002"/>
    <n v="0.14117647058999999"/>
    <n v="4.4117647059000002E-3"/>
    <s v="NA"/>
    <s v="NA"/>
    <s v="NA"/>
    <s v="NA"/>
    <s v="NA"/>
    <s v="NA"/>
  </r>
  <r>
    <n v="21"/>
    <x v="20"/>
    <x v="1"/>
    <s v="hecate_strait_mainland"/>
    <n v="2019"/>
    <n v="60"/>
    <n v="0.15627672779650664"/>
    <n v="0.29431007717911079"/>
    <n v="0.31510957999927913"/>
    <n v="71.113363796760254"/>
    <n v="85.023178112221061"/>
    <n v="87.605255158827958"/>
    <n v="0.85441176471000002"/>
    <n v="0.14117647058999999"/>
    <n v="4.4117647059000002E-3"/>
    <s v="NA"/>
    <s v="NA"/>
    <s v="NA"/>
    <s v="NA"/>
    <s v="NA"/>
    <s v="NA"/>
  </r>
  <r>
    <n v="21"/>
    <x v="20"/>
    <x v="1"/>
    <s v="hecate_strait_mainland"/>
    <n v="2020"/>
    <n v="310"/>
    <n v="7.1730431912490608E-2"/>
    <n v="0.24184107416558059"/>
    <n v="0.25426527177111524"/>
    <n v="333.95471601927579"/>
    <n v="408.88524745496886"/>
    <n v="415.69741660851446"/>
    <n v="0.85441176471000002"/>
    <n v="0.14117647058999999"/>
    <n v="4.4117647059000002E-3"/>
    <s v="NA"/>
    <s v="NA"/>
    <s v="NA"/>
    <s v="NA"/>
    <s v="NA"/>
    <s v="NA"/>
  </r>
  <r>
    <n v="22"/>
    <x v="21"/>
    <x v="1"/>
    <s v="hecate_strait_mainland"/>
    <n v="1980"/>
    <n v="210"/>
    <n v="0.40667522081402602"/>
    <n v="0.41633333333333333"/>
    <n v="0.46133333333333337"/>
    <n v="353.93768702550148"/>
    <n v="359.79440319817246"/>
    <n v="389.85148514851488"/>
    <n v="0.85441176471000002"/>
    <n v="0.14117647058999999"/>
    <n v="4.4117647059000002E-3"/>
    <n v="326.6792535388679"/>
    <n v="331.10238985331296"/>
    <n v="361.81194720888777"/>
    <n v="1.5556154930422281"/>
    <n v="1.5766780469205379"/>
    <n v="1.7229140343280369"/>
  </r>
  <r>
    <n v="22"/>
    <x v="21"/>
    <x v="1"/>
    <s v="hecate_strait_mainland"/>
    <n v="1981"/>
    <n v="150"/>
    <n v="0.36820594316945598"/>
    <n v="0.39233333333333331"/>
    <n v="0.43383333333333329"/>
    <n v="237.41913742033205"/>
    <n v="246.84585847504113"/>
    <n v="264.93965263467766"/>
    <n v="0.85441176471000002"/>
    <n v="0.14117647058999999"/>
    <n v="4.4117647059000002E-3"/>
    <n v="639.3335256163175"/>
    <n v="655.6573977897915"/>
    <n v="709.08525157149552"/>
    <n v="4.2622235041087837"/>
    <n v="4.3710493185986099"/>
    <n v="4.7272350104766367"/>
  </r>
  <r>
    <n v="22"/>
    <x v="21"/>
    <x v="1"/>
    <s v="hecate_strait_mainland"/>
    <n v="1982"/>
    <n v="400"/>
    <n v="0.31874544334072302"/>
    <n v="0.36499999999999999"/>
    <n v="0.39999999999999997"/>
    <n v="587.15203603409623"/>
    <n v="629.9212598425197"/>
    <n v="666.66666666666652"/>
    <n v="0.85441176471000002"/>
    <n v="0.14117647058999999"/>
    <n v="4.4117647059000002E-3"/>
    <n v="492.88162673711201"/>
    <n v="500.19549947790352"/>
    <n v="544.33706181335492"/>
    <n v="1.2322040668427801"/>
    <n v="1.2504887486947589"/>
    <n v="1.3608426545333874"/>
  </r>
  <r>
    <n v="22"/>
    <x v="21"/>
    <x v="1"/>
    <s v="hecate_strait_mainland"/>
    <n v="1983"/>
    <n v="150"/>
    <n v="0.44514449845859599"/>
    <n v="0.44966666666666666"/>
    <n v="0.4986666666666667"/>
    <n v="270.34065550994052"/>
    <n v="272.56208358570564"/>
    <n v="299.2021276595745"/>
    <n v="0.85441176471000002"/>
    <n v="0.14117647058999999"/>
    <n v="4.4117647059000002E-3"/>
    <n v="372.1179980025525"/>
    <n v="369.57697661303041"/>
    <n v="406.05896049849355"/>
    <n v="2.48078665335035"/>
    <n v="2.4638465107535361"/>
    <n v="2.7070597366566238"/>
  </r>
  <r>
    <n v="22"/>
    <x v="21"/>
    <x v="1"/>
    <s v="hecate_strait_mainland"/>
    <n v="1984"/>
    <n v="400"/>
    <n v="0.39568399862986298"/>
    <n v="0.41133333333333333"/>
    <n v="0.45533333333333326"/>
    <n v="661.90535927081032"/>
    <n v="679.50169875424683"/>
    <n v="734.39412484700108"/>
    <n v="0.85441176471000002"/>
    <n v="0.14117647058999999"/>
    <n v="4.4117647059000002E-3"/>
    <n v="253.67884094777213"/>
    <n v="264.17180468744465"/>
    <n v="281.73644137619192"/>
    <n v="0.63419710236943028"/>
    <n v="0.66042951171861164"/>
    <n v="0.70434110344047984"/>
  </r>
  <r>
    <n v="22"/>
    <x v="21"/>
    <x v="1"/>
    <s v="hecate_strait_mainland"/>
    <n v="1985"/>
    <n v="300"/>
    <n v="0.41217083190610698"/>
    <n v="0.42266666666666663"/>
    <n v="0.46866666666666668"/>
    <n v="510.35235453318217"/>
    <n v="519.63048498845262"/>
    <n v="564.61731493099126"/>
    <n v="0.85441176471000002"/>
    <n v="0.14117647058999999"/>
    <n v="4.4117647059000002E-3"/>
    <n v="391.58528851345483"/>
    <n v="407.69503974526327"/>
    <n v="434.21693985257792"/>
    <n v="1.3052842950448493"/>
    <n v="1.3589834658175441"/>
    <n v="1.4473897995085931"/>
  </r>
  <r>
    <n v="22"/>
    <x v="21"/>
    <x v="1"/>
    <s v="hecate_strait_mainland"/>
    <n v="1986"/>
    <n v="215"/>
    <n v="0.45613572064275898"/>
    <n v="0.44966666666666666"/>
    <n v="0.50066666666666659"/>
    <n v="395.31921503301334"/>
    <n v="390.67231980617805"/>
    <n v="430.57409879839781"/>
    <n v="0.85441176471000002"/>
    <n v="0.14117647058999999"/>
    <n v="4.4117647059000002E-3"/>
    <n v="417.39604595488623"/>
    <n v="437.29306293493158"/>
    <n v="465.70689450991284"/>
    <n v="1.9413769579297033"/>
    <n v="2.03392122295317"/>
    <n v="2.1660785791158736"/>
  </r>
  <r>
    <n v="22"/>
    <x v="21"/>
    <x v="1"/>
    <s v="hecate_strait_mainland"/>
    <n v="1987"/>
    <n v="150"/>
    <n v="0.35171910989321198"/>
    <n v="0.37766666666666671"/>
    <n v="0.41666666666666669"/>
    <n v="231.38118412728664"/>
    <n v="241.02838778789504"/>
    <n v="257.14285714285717"/>
    <n v="0.85441176471000002"/>
    <n v="0.14117647058999999"/>
    <n v="4.4117647059000002E-3"/>
    <n v="227.75149503121659"/>
    <n v="239.67259072610287"/>
    <n v="258.13152017013925"/>
    <n v="1.5183433002081106"/>
    <n v="1.5978172715073524"/>
    <n v="1.7208768011342617"/>
  </r>
  <r>
    <n v="22"/>
    <x v="21"/>
    <x v="1"/>
    <s v="hecate_strait_mainland"/>
    <n v="1988"/>
    <n v="250"/>
    <n v="0.34622349880113001"/>
    <n v="0.3713333333333334"/>
    <n v="0.40983333333333338"/>
    <n v="382.39367664876255"/>
    <n v="397.66702014846243"/>
    <n v="423.60914995763915"/>
    <n v="0.85441176471000002"/>
    <n v="0.14117647058999999"/>
    <n v="4.4117647059000002E-3"/>
    <n v="391.57705916154055"/>
    <n v="406.88244516922992"/>
    <n v="436.76947390844992"/>
    <n v="1.5663082366461623"/>
    <n v="1.6275297806769198"/>
    <n v="1.7470778956337998"/>
  </r>
  <r>
    <n v="22"/>
    <x v="21"/>
    <x v="1"/>
    <s v="hecate_strait_mainland"/>
    <n v="1989"/>
    <n v="300"/>
    <n v="0.337919300105678"/>
    <n v="0.3676666666666667"/>
    <n v="0.40566666666666668"/>
    <n v="453.11696904604599"/>
    <n v="474.43331576172909"/>
    <n v="504.76724621424563"/>
    <n v="0.85441176471000002"/>
    <n v="0.14117647058999999"/>
    <n v="4.4117647059000002E-3"/>
    <n v="501.92846473766127"/>
    <n v="522.4876702468523"/>
    <n v="563.77743605494561"/>
    <n v="1.6730948824588709"/>
    <n v="1.7416255674895076"/>
    <n v="1.879258120183152"/>
  </r>
  <r>
    <n v="22"/>
    <x v="21"/>
    <x v="1"/>
    <s v="hecate_strait_mainland"/>
    <n v="1990"/>
    <n v="125"/>
    <n v="0.38326529978520901"/>
    <n v="0.41633333333333333"/>
    <n v="0.45883333333333332"/>
    <n v="202.68034206031555"/>
    <n v="214.16333523700743"/>
    <n v="230.98244533415459"/>
    <n v="0.85441176471000002"/>
    <n v="0.14117647058999999"/>
    <n v="4.4117647059000002E-3"/>
    <n v="417.86260046529628"/>
    <n v="435.0519774904256"/>
    <n v="463.70050122207243"/>
    <n v="3.3429008037223702"/>
    <n v="3.480415819923405"/>
    <n v="3.7096040097765797"/>
  </r>
  <r>
    <n v="22"/>
    <x v="21"/>
    <x v="1"/>
    <s v="hecate_strait_mainland"/>
    <n v="1991"/>
    <n v="250"/>
    <n v="0.32495642920263801"/>
    <n v="0.35"/>
    <n v="0.39349999999999996"/>
    <n v="370.34646475441548"/>
    <n v="384.61538461538458"/>
    <n v="412.20115416323165"/>
    <n v="0.85441176471000002"/>
    <n v="0.14117647058999999"/>
    <n v="4.4117647059000002E-3"/>
    <n v="559.4580577272244"/>
    <n v="596.23208520481603"/>
    <n v="643.91456734664337"/>
    <n v="2.2378322309088974"/>
    <n v="2.3849283408192643"/>
    <n v="2.5756582693865733"/>
  </r>
  <r>
    <n v="22"/>
    <x v="21"/>
    <x v="1"/>
    <s v="hecate_strait_mainland"/>
    <n v="1992"/>
    <n v="350"/>
    <n v="0.32712893524410402"/>
    <n v="0.35399999999999998"/>
    <n v="0.40249999999999997"/>
    <n v="520.15908891397032"/>
    <n v="541.79566563467495"/>
    <n v="585.77405857740587"/>
    <n v="0.85441176471000002"/>
    <n v="0.14117647058999999"/>
    <n v="4.4117647059000002E-3"/>
    <n v="336.07338260015382"/>
    <n v="353.32354750610443"/>
    <n v="369.29978861679956"/>
    <n v="0.96020966457186807"/>
    <n v="1.0094958500174411"/>
    <n v="1.0551422531908559"/>
  </r>
  <r>
    <n v="22"/>
    <x v="21"/>
    <x v="1"/>
    <s v="hecate_strait_mainland"/>
    <n v="1993"/>
    <n v="275"/>
    <n v="0.29235067022036199"/>
    <n v="0.316"/>
    <n v="0.35550000000000004"/>
    <n v="388.61055670841233"/>
    <n v="402.04678362573105"/>
    <n v="426.68735453840191"/>
    <n v="0.85441176471000002"/>
    <n v="0.14117647058999999"/>
    <n v="4.4117647059000002E-3"/>
    <n v="327.0540399777837"/>
    <n v="329.05896369566926"/>
    <n v="356.2520446805151"/>
    <n v="1.1892874181010316"/>
    <n v="1.1965780498024337"/>
    <n v="1.2954619806564185"/>
  </r>
  <r>
    <n v="22"/>
    <x v="21"/>
    <x v="1"/>
    <s v="hecate_strait_mainland"/>
    <n v="1994"/>
    <n v="400"/>
    <n v="0.33047368103241698"/>
    <n v="0.37233333333333329"/>
    <n v="0.42083333333333328"/>
    <n v="597.43730555178831"/>
    <n v="637.28093467870417"/>
    <n v="690.6474820143884"/>
    <n v="0.85441176471000002"/>
    <n v="0.14117647058999999"/>
    <n v="4.4117647059000002E-3"/>
    <n v="339.10954457289495"/>
    <n v="308.0743119503511"/>
    <n v="328.70935198915652"/>
    <n v="0.84777386143223732"/>
    <n v="0.77018577987587777"/>
    <n v="0.82177337997289124"/>
  </r>
  <r>
    <n v="22"/>
    <x v="21"/>
    <x v="1"/>
    <s v="hecate_strait_mainland"/>
    <n v="1995"/>
    <n v="270"/>
    <n v="0.197903485305433"/>
    <n v="0.24099999999999999"/>
    <n v="0.26950000000000002"/>
    <n v="336.61784467772458"/>
    <n v="355.73122529644269"/>
    <n v="369.60985626283372"/>
    <n v="0.85441176471000002"/>
    <n v="0.14117647058999999"/>
    <n v="4.4117647059000002E-3"/>
    <n v="704.13961700160576"/>
    <n v="668.41444780566928"/>
    <n v="698.11825922416722"/>
    <n v="2.6079245074133546"/>
    <n v="2.4756090659469234"/>
    <n v="2.5856231823117306"/>
  </r>
  <r>
    <n v="22"/>
    <x v="21"/>
    <x v="1"/>
    <s v="hecate_strait_mainland"/>
    <n v="1996"/>
    <n v="200"/>
    <n v="0.40303950660207699"/>
    <n v="0.41599999999999998"/>
    <n v="0.46100000000000002"/>
    <n v="335.03054592707133"/>
    <n v="342.46575342465746"/>
    <n v="371.05751391465685"/>
    <n v="0.85441176471000002"/>
    <n v="0.14117647058999999"/>
    <n v="4.4117647059000002E-3"/>
    <n v="161.42575229782796"/>
    <n v="159.06054067877153"/>
    <n v="164.51346689021273"/>
    <n v="0.80712876148913981"/>
    <n v="0.79530270339385767"/>
    <n v="0.82256733445106367"/>
  </r>
  <r>
    <n v="22"/>
    <x v="21"/>
    <x v="1"/>
    <s v="hecate_strait_mainland"/>
    <n v="1997"/>
    <n v="165"/>
    <n v="0.375"/>
    <n v="0.29633333333333334"/>
    <n v="0.34783333333333333"/>
    <n v="264"/>
    <n v="234.4860255802937"/>
    <n v="253.00281114234602"/>
    <n v="0.85441176471000002"/>
    <n v="0.14117647058999999"/>
    <n v="4.4117647059000002E-3"/>
    <n v="355.89723909904512"/>
    <n v="367.14349455854062"/>
    <n v="379.01106960291236"/>
    <n v="2.1569529642366372"/>
    <n v="2.2251120882335798"/>
    <n v="2.297036785472196"/>
  </r>
  <r>
    <n v="22"/>
    <x v="21"/>
    <x v="1"/>
    <s v="hecate_strait_mainland"/>
    <n v="1998"/>
    <n v="700"/>
    <n v="0.125"/>
    <n v="7.7666666666666662E-2"/>
    <n v="0.11716666666666666"/>
    <n v="800"/>
    <n v="758.94470545717388"/>
    <n v="792.90164243911647"/>
    <n v="0.85441176471000002"/>
    <n v="0.14117647058999999"/>
    <n v="4.4117647059000002E-3"/>
    <n v="770.54691317316019"/>
    <n v="768.10156509048966"/>
    <n v="788.6933190032313"/>
    <n v="1.1007813045330861"/>
    <n v="1.0972879501292709"/>
    <n v="1.1267047414331877"/>
  </r>
  <r>
    <n v="22"/>
    <x v="21"/>
    <x v="1"/>
    <s v="hecate_strait_mainland"/>
    <n v="1999"/>
    <n v="120"/>
    <n v="0.123"/>
    <n v="8.9666666666666672E-2"/>
    <n v="0.12016666666666667"/>
    <n v="136.83010262257696"/>
    <n v="131.81984621017943"/>
    <n v="136.38946770221634"/>
    <n v="0.85441176471000002"/>
    <n v="0.14117647058999999"/>
    <n v="4.4117647059000002E-3"/>
    <n v="1044.2611448123266"/>
    <n v="1045.570882247634"/>
    <n v="1062.4190961352833"/>
    <n v="8.7021762067693889"/>
    <n v="8.713090685396951"/>
    <n v="8.8534924677940285"/>
  </r>
  <r>
    <n v="22"/>
    <x v="21"/>
    <x v="1"/>
    <s v="hecate_strait_mainland"/>
    <n v="2000"/>
    <n v="250"/>
    <n v="0.14699999999999999"/>
    <n v="0.185"/>
    <n v="0.21150000000000002"/>
    <n v="293.08323563892145"/>
    <n v="306.74846625766872"/>
    <n v="317.05770450221939"/>
    <n v="0.85441176471000002"/>
    <n v="0.14117647058999999"/>
    <n v="4.4117647059000002E-3"/>
    <s v="NA"/>
    <s v="NA"/>
    <s v="NA"/>
    <s v="NA"/>
    <s v="NA"/>
    <s v="NA"/>
  </r>
  <r>
    <n v="22"/>
    <x v="21"/>
    <x v="1"/>
    <s v="hecate_strait_mainland"/>
    <n v="2001"/>
    <n v="600"/>
    <n v="0.157"/>
    <n v="0.15333333333333332"/>
    <n v="0.17783333333333332"/>
    <n v="711.74377224199293"/>
    <n v="708.66141732283461"/>
    <n v="729.77903912426507"/>
    <n v="0.85441176471000002"/>
    <n v="0.14117647058999999"/>
    <n v="4.4117647059000002E-3"/>
    <s v="NA"/>
    <s v="NA"/>
    <s v="NA"/>
    <s v="NA"/>
    <s v="NA"/>
    <s v="NA"/>
  </r>
  <r>
    <n v="22"/>
    <x v="21"/>
    <x v="1"/>
    <s v="hecate_strait_mainland"/>
    <n v="2002"/>
    <n v="1000"/>
    <n v="0.11799999999999999"/>
    <n v="0.11899999999999999"/>
    <n v="0.13250000000000001"/>
    <n v="1133.7868480725624"/>
    <n v="1135.0737797956867"/>
    <n v="1152.7377521613835"/>
    <n v="0.85441176471000002"/>
    <n v="0.14117647058999999"/>
    <n v="4.4117647059000002E-3"/>
    <s v="NA"/>
    <s v="NA"/>
    <s v="NA"/>
    <s v="NA"/>
    <s v="NA"/>
    <s v="NA"/>
  </r>
  <r>
    <n v="22"/>
    <x v="21"/>
    <x v="1"/>
    <s v="hecate_strait_mainland"/>
    <n v="2003"/>
    <n v="450"/>
    <n v="0.159"/>
    <n v="0.16133333333333333"/>
    <n v="0.18033333333333335"/>
    <n v="535.07728894173601"/>
    <n v="536.56597774244835"/>
    <n v="549.00366002440012"/>
    <n v="0.85441176471000002"/>
    <n v="0.14117647058999999"/>
    <n v="4.4117647059000002E-3"/>
    <s v="NA"/>
    <s v="NA"/>
    <s v="NA"/>
    <s v="NA"/>
    <s v="NA"/>
    <s v="NA"/>
  </r>
  <r>
    <n v="22"/>
    <x v="21"/>
    <x v="1"/>
    <s v="hecate_strait_mainland"/>
    <n v="2004"/>
    <s v="NA"/>
    <n v="0.22"/>
    <n v="0.38400000000000001"/>
    <n v="0.41199999999999998"/>
    <s v="NA"/>
    <s v="NA"/>
    <s v="NA"/>
    <n v="0.85441176471000002"/>
    <n v="0.14117647058999999"/>
    <n v="4.4117647059000002E-3"/>
    <s v="NA"/>
    <s v="NA"/>
    <s v="NA"/>
    <s v="NA"/>
    <s v="NA"/>
    <s v="NA"/>
  </r>
  <r>
    <n v="22"/>
    <x v="21"/>
    <x v="1"/>
    <s v="hecate_strait_mainland"/>
    <n v="2005"/>
    <s v="NA"/>
    <n v="0.17699999999999999"/>
    <n v="0.30133333333333334"/>
    <n v="0.41533333333333339"/>
    <s v="NA"/>
    <s v="NA"/>
    <s v="NA"/>
    <n v="0.85441176471000002"/>
    <n v="0.14117647058999999"/>
    <n v="4.4117647059000002E-3"/>
    <s v="NA"/>
    <s v="NA"/>
    <s v="NA"/>
    <s v="NA"/>
    <s v="NA"/>
    <s v="NA"/>
  </r>
  <r>
    <n v="22"/>
    <x v="21"/>
    <x v="1"/>
    <s v="hecate_strait_mainland"/>
    <n v="2006"/>
    <s v="NA"/>
    <n v="0.153"/>
    <n v="0.19966666666666669"/>
    <n v="0.23666666666666669"/>
    <s v="NA"/>
    <s v="NA"/>
    <s v="NA"/>
    <n v="0.85441176471000002"/>
    <n v="0.14117647058999999"/>
    <n v="4.4117647059000002E-3"/>
    <s v="NA"/>
    <s v="NA"/>
    <s v="NA"/>
    <s v="NA"/>
    <s v="NA"/>
    <s v="NA"/>
  </r>
  <r>
    <n v="22"/>
    <x v="21"/>
    <x v="1"/>
    <s v="hecate_strait_mainland"/>
    <n v="2007"/>
    <s v="NA"/>
    <n v="0.188"/>
    <n v="0.26533333333333331"/>
    <n v="0.30733333333333335"/>
    <s v="NA"/>
    <s v="NA"/>
    <s v="NA"/>
    <n v="0.85441176471000002"/>
    <n v="0.14117647058999999"/>
    <n v="4.4117647059000002E-3"/>
    <s v="NA"/>
    <s v="NA"/>
    <s v="NA"/>
    <s v="NA"/>
    <s v="NA"/>
    <s v="NA"/>
  </r>
  <r>
    <n v="22"/>
    <x v="21"/>
    <x v="1"/>
    <s v="hecate_strait_mainland"/>
    <n v="2008"/>
    <s v="NA"/>
    <n v="0.2"/>
    <n v="0.23666666666666669"/>
    <n v="0.28266666666666668"/>
    <s v="NA"/>
    <s v="NA"/>
    <s v="NA"/>
    <n v="0.85441176471000002"/>
    <n v="0.14117647058999999"/>
    <n v="4.4117647059000002E-3"/>
    <s v="NA"/>
    <s v="NA"/>
    <s v="NA"/>
    <s v="NA"/>
    <s v="NA"/>
    <s v="NA"/>
  </r>
  <r>
    <n v="22"/>
    <x v="21"/>
    <x v="1"/>
    <s v="hecate_strait_mainland"/>
    <n v="2009"/>
    <s v="NA"/>
    <n v="0.19700000000000001"/>
    <n v="0.22899999999999998"/>
    <n v="0.26449999999999996"/>
    <s v="NA"/>
    <s v="NA"/>
    <s v="NA"/>
    <n v="0.85441176471000002"/>
    <n v="0.14117647058999999"/>
    <n v="4.4117647059000002E-3"/>
    <s v="NA"/>
    <s v="NA"/>
    <s v="NA"/>
    <s v="NA"/>
    <s v="NA"/>
    <s v="NA"/>
  </r>
  <r>
    <n v="22"/>
    <x v="21"/>
    <x v="1"/>
    <s v="hecate_strait_mainland"/>
    <n v="2010"/>
    <s v="NA"/>
    <n v="0.16799999999999998"/>
    <n v="0.25266666666666665"/>
    <n v="0.27216666666666667"/>
    <s v="NA"/>
    <s v="NA"/>
    <s v="NA"/>
    <n v="0.85441176471000002"/>
    <n v="0.14117647058999999"/>
    <n v="4.4117647059000002E-3"/>
    <s v="NA"/>
    <s v="NA"/>
    <s v="NA"/>
    <s v="NA"/>
    <s v="NA"/>
    <s v="NA"/>
  </r>
  <r>
    <n v="22"/>
    <x v="21"/>
    <x v="1"/>
    <s v="hecate_strait_mainland"/>
    <n v="2011"/>
    <s v="NA"/>
    <n v="0.16899999999999998"/>
    <n v="0.21833333333333332"/>
    <n v="0.24033333333333334"/>
    <s v="NA"/>
    <s v="NA"/>
    <s v="NA"/>
    <n v="0.85441176471000002"/>
    <n v="0.14117647058999999"/>
    <n v="4.4117647059000002E-3"/>
    <s v="NA"/>
    <s v="NA"/>
    <s v="NA"/>
    <s v="NA"/>
    <s v="NA"/>
    <s v="NA"/>
  </r>
  <r>
    <n v="22"/>
    <x v="21"/>
    <x v="1"/>
    <s v="hecate_strait_mainland"/>
    <n v="2012"/>
    <s v="NA"/>
    <n v="0.13500000000000001"/>
    <n v="0.23"/>
    <n v="0.25650000000000001"/>
    <s v="NA"/>
    <s v="NA"/>
    <s v="NA"/>
    <n v="0.85441176471000002"/>
    <n v="0.14117647058999999"/>
    <n v="4.4117647059000002E-3"/>
    <s v="NA"/>
    <s v="NA"/>
    <s v="NA"/>
    <s v="NA"/>
    <s v="NA"/>
    <s v="NA"/>
  </r>
  <r>
    <n v="22"/>
    <x v="21"/>
    <x v="1"/>
    <s v="hecate_strait_mainland"/>
    <n v="2013"/>
    <s v="NA"/>
    <n v="0.153"/>
    <n v="0.2503333333333333"/>
    <n v="0.27933333333333332"/>
    <s v="NA"/>
    <s v="NA"/>
    <s v="NA"/>
    <n v="0.85441176471000002"/>
    <n v="0.14117647058999999"/>
    <n v="4.4117647059000002E-3"/>
    <s v="NA"/>
    <s v="NA"/>
    <s v="NA"/>
    <s v="NA"/>
    <s v="NA"/>
    <s v="NA"/>
  </r>
  <r>
    <n v="22"/>
    <x v="21"/>
    <x v="1"/>
    <s v="hecate_strait_mainland"/>
    <n v="2014"/>
    <s v="NA"/>
    <n v="9.7000000000000003E-2"/>
    <n v="0.16933333333333334"/>
    <n v="0.20033333333333331"/>
    <s v="NA"/>
    <s v="NA"/>
    <s v="NA"/>
    <n v="0.85441176471000002"/>
    <n v="0.14117647058999999"/>
    <n v="4.4117647059000002E-3"/>
    <s v="NA"/>
    <s v="NA"/>
    <s v="NA"/>
    <s v="NA"/>
    <s v="NA"/>
    <s v="NA"/>
  </r>
  <r>
    <n v="22"/>
    <x v="21"/>
    <x v="1"/>
    <s v="hecate_strait_mainland"/>
    <n v="2015"/>
    <s v="NA"/>
    <n v="0.16099999999999998"/>
    <n v="0.26"/>
    <n v="0.28700000000000003"/>
    <s v="NA"/>
    <s v="NA"/>
    <s v="NA"/>
    <n v="0.85441176471000002"/>
    <n v="0.14117647058999999"/>
    <n v="4.4117647059000002E-3"/>
    <s v="NA"/>
    <s v="NA"/>
    <s v="NA"/>
    <s v="NA"/>
    <s v="NA"/>
    <s v="NA"/>
  </r>
  <r>
    <n v="22"/>
    <x v="21"/>
    <x v="1"/>
    <s v="hecate_strait_mainland"/>
    <n v="2016"/>
    <s v="NA"/>
    <n v="0.16599999999999998"/>
    <n v="0.251"/>
    <n v="0.27900000000000003"/>
    <s v="NA"/>
    <s v="NA"/>
    <s v="NA"/>
    <n v="0.85441176471000002"/>
    <n v="0.14117647058999999"/>
    <n v="4.4117647059000002E-3"/>
    <s v="NA"/>
    <s v="NA"/>
    <s v="NA"/>
    <s v="NA"/>
    <s v="NA"/>
    <s v="NA"/>
  </r>
  <r>
    <n v="22"/>
    <x v="21"/>
    <x v="1"/>
    <s v="hecate_strait_mainland"/>
    <n v="2017"/>
    <s v="NA"/>
    <n v="0.17614168903842634"/>
    <n v="0.28134990851851172"/>
    <n v="0.31269765999824639"/>
    <s v="NA"/>
    <s v="NA"/>
    <s v="NA"/>
    <n v="0.85441176471000002"/>
    <n v="0.14117647058999999"/>
    <n v="4.4117647059000002E-3"/>
    <s v="NA"/>
    <s v="NA"/>
    <s v="NA"/>
    <s v="NA"/>
    <s v="NA"/>
    <s v="NA"/>
  </r>
  <r>
    <n v="22"/>
    <x v="21"/>
    <x v="1"/>
    <s v="hecate_strait_mainland"/>
    <n v="2018"/>
    <s v="NA"/>
    <n v="0.16886166874172692"/>
    <n v="0.3266245046167281"/>
    <n v="0.34504815702446495"/>
    <s v="NA"/>
    <s v="NA"/>
    <s v="NA"/>
    <n v="0.85441176471000002"/>
    <n v="0.14117647058999999"/>
    <n v="4.4117647059000002E-3"/>
    <s v="NA"/>
    <s v="NA"/>
    <s v="NA"/>
    <s v="NA"/>
    <s v="NA"/>
    <s v="NA"/>
  </r>
  <r>
    <n v="22"/>
    <x v="21"/>
    <x v="1"/>
    <s v="hecate_strait_mainland"/>
    <n v="2019"/>
    <n v="358"/>
    <n v="0.15627672779650664"/>
    <n v="0.29431007717911079"/>
    <n v="0.31510957999927913"/>
    <n v="424.30973732066951"/>
    <n v="507.30496273625232"/>
    <n v="522.71135578100677"/>
    <n v="0.85441176471000002"/>
    <n v="0.14117647058999999"/>
    <n v="4.4117647059000002E-3"/>
    <s v="NA"/>
    <s v="NA"/>
    <s v="NA"/>
    <s v="NA"/>
    <s v="NA"/>
    <s v="NA"/>
  </r>
  <r>
    <n v="22"/>
    <x v="21"/>
    <x v="1"/>
    <s v="hecate_strait_mainland"/>
    <n v="2020"/>
    <s v="NA"/>
    <n v="7.1730431912490608E-2"/>
    <n v="0.24184107416558059"/>
    <n v="0.25426527177111524"/>
    <s v="NA"/>
    <s v="NA"/>
    <s v="NA"/>
    <n v="0.85441176471000002"/>
    <n v="0.14117647058999999"/>
    <n v="4.4117647059000002E-3"/>
    <s v="NA"/>
    <s v="NA"/>
    <s v="NA"/>
    <s v="NA"/>
    <s v="NA"/>
    <s v="NA"/>
  </r>
  <r>
    <n v="23"/>
    <x v="22"/>
    <x v="1"/>
    <s v="hecate_strait_mainland"/>
    <n v="1980"/>
    <n v="50"/>
    <n v="0.40667522081402602"/>
    <n v="0.41633333333333333"/>
    <n v="0.46133333333333337"/>
    <n v="84.270877863214636"/>
    <n v="85.665334094802972"/>
    <n v="92.821782178217831"/>
    <n v="0.85441176471000002"/>
    <n v="0.14117647058999999"/>
    <n v="4.4117647059000002E-3"/>
    <n v="225.76092044189204"/>
    <n v="228.92010482085996"/>
    <n v="250.05547558178216"/>
    <n v="4.5152184088378409"/>
    <n v="4.5784020964171992"/>
    <n v="5.0011095116356437"/>
  </r>
  <r>
    <n v="23"/>
    <x v="22"/>
    <x v="1"/>
    <s v="hecate_strait_mainland"/>
    <n v="1981"/>
    <n v="200"/>
    <n v="0.36820594316945598"/>
    <n v="0.39233333333333331"/>
    <n v="0.43383333333333329"/>
    <n v="316.55884989377603"/>
    <n v="329.12781130005482"/>
    <n v="353.25287017957021"/>
    <n v="0.85441176471000002"/>
    <n v="0.14117647058999999"/>
    <n v="4.4117647059000002E-3"/>
    <n v="478.63825638876148"/>
    <n v="490.89129183113494"/>
    <n v="530.87518700972612"/>
    <n v="2.3931912819438073"/>
    <n v="2.4544564591556748"/>
    <n v="2.6543759350486305"/>
  </r>
  <r>
    <n v="23"/>
    <x v="22"/>
    <x v="1"/>
    <s v="hecate_strait_mainland"/>
    <n v="1982"/>
    <n v="400"/>
    <n v="0.31874544334072302"/>
    <n v="0.36499999999999999"/>
    <n v="0.39999999999999997"/>
    <n v="587.15203603409623"/>
    <n v="629.9212598425197"/>
    <n v="666.66666666666652"/>
    <n v="0.85441176471000002"/>
    <n v="0.14117647058999999"/>
    <n v="4.4117647059000002E-3"/>
    <n v="342.33600953678433"/>
    <n v="348.15625638310706"/>
    <n v="378.49635640048058"/>
    <n v="0.85584002384196078"/>
    <n v="0.87039064095776764"/>
    <n v="0.94624089100120146"/>
  </r>
  <r>
    <n v="23"/>
    <x v="22"/>
    <x v="1"/>
    <s v="hecate_strait_mainland"/>
    <n v="1983"/>
    <n v="100"/>
    <n v="0.44514449845859599"/>
    <n v="0.44966666666666666"/>
    <n v="0.4986666666666667"/>
    <n v="180.2271036732937"/>
    <n v="181.70805572380374"/>
    <n v="199.468085106383"/>
    <n v="0.85441176471000002"/>
    <n v="0.14117647058999999"/>
    <n v="4.4117647059000002E-3"/>
    <n v="121.09511533936416"/>
    <n v="121.52225839307157"/>
    <n v="132.65593283674795"/>
    <n v="1.2109511533936415"/>
    <n v="1.2152225839307156"/>
    <n v="1.3265593283674795"/>
  </r>
  <r>
    <n v="23"/>
    <x v="22"/>
    <x v="1"/>
    <s v="hecate_strait_mainland"/>
    <n v="1984"/>
    <n v="300"/>
    <n v="0.39568399862986298"/>
    <n v="0.41133333333333333"/>
    <n v="0.45533333333333326"/>
    <n v="496.42901945310774"/>
    <n v="509.62627406568515"/>
    <n v="550.79559363525084"/>
    <n v="0.85441176471000002"/>
    <n v="0.14117647058999999"/>
    <n v="4.4117647059000002E-3"/>
    <n v="263.80949039291943"/>
    <n v="274.70235390977155"/>
    <n v="292.95486554247435"/>
    <n v="0.87936496797639807"/>
    <n v="0.91567451303257186"/>
    <n v="0.97651621847491454"/>
  </r>
  <r>
    <n v="23"/>
    <x v="22"/>
    <x v="1"/>
    <s v="hecate_strait_mainland"/>
    <n v="1985"/>
    <n v="225"/>
    <n v="0.41217083190610698"/>
    <n v="0.42266666666666663"/>
    <n v="0.46866666666666668"/>
    <n v="382.76426589988665"/>
    <n v="389.72286374133949"/>
    <n v="423.46298619824341"/>
    <n v="0.85441176471000002"/>
    <n v="0.14117647058999999"/>
    <n v="4.4117647059000002E-3"/>
    <n v="435.60646824455137"/>
    <n v="453.32304215248229"/>
    <n v="482.85051536177951"/>
    <n v="1.9360287477535616"/>
    <n v="2.0147690762332546"/>
    <n v="2.1460022904967979"/>
  </r>
  <r>
    <n v="23"/>
    <x v="22"/>
    <x v="1"/>
    <s v="hecate_strait_mainland"/>
    <n v="1986"/>
    <n v="55"/>
    <n v="0.45613572064275898"/>
    <n v="0.44966666666666666"/>
    <n v="0.50066666666666659"/>
    <n v="101.12817128751504"/>
    <n v="99.93943064809207"/>
    <n v="110.14686248331107"/>
    <n v="0.85441176471000002"/>
    <n v="0.14117647058999999"/>
    <n v="4.4117647059000002E-3"/>
    <n v="288.18316809444423"/>
    <n v="302.00291082461388"/>
    <n v="321.76534985763908"/>
    <n v="5.2396939653535313"/>
    <n v="5.4909620149929799"/>
    <n v="5.8502790883207103"/>
  </r>
  <r>
    <n v="23"/>
    <x v="22"/>
    <x v="1"/>
    <s v="hecate_strait_mainland"/>
    <n v="1987"/>
    <n v="150"/>
    <n v="0.35171910989321198"/>
    <n v="0.37766666666666671"/>
    <n v="0.41666666666666669"/>
    <n v="231.38118412728664"/>
    <n v="241.02838778789504"/>
    <n v="257.14285714285717"/>
    <n v="0.85441176471000002"/>
    <n v="0.14117647058999999"/>
    <n v="4.4117647059000002E-3"/>
    <n v="222.19524299370485"/>
    <n v="233.90125861614752"/>
    <n v="251.94302442731265"/>
    <n v="1.4813016199580324"/>
    <n v="1.5593417241076502"/>
    <n v="1.679620162848751"/>
  </r>
  <r>
    <n v="23"/>
    <x v="22"/>
    <x v="1"/>
    <s v="hecate_strait_mainland"/>
    <n v="1988"/>
    <n v="300"/>
    <n v="0.34622349880113001"/>
    <n v="0.3713333333333334"/>
    <n v="0.40983333333333338"/>
    <n v="458.87241197851506"/>
    <n v="477.20042417815489"/>
    <n v="508.33097994916693"/>
    <n v="0.85441176471000002"/>
    <n v="0.14117647058999999"/>
    <n v="4.4117647059000002E-3"/>
    <n v="349.84885364428567"/>
    <n v="363.51272945697906"/>
    <n v="390.1815331197464"/>
    <n v="1.1661628454809523"/>
    <n v="1.2117090981899301"/>
    <n v="1.3006051103991547"/>
  </r>
  <r>
    <n v="23"/>
    <x v="22"/>
    <x v="1"/>
    <s v="hecate_strait_mainland"/>
    <n v="1989"/>
    <n v="200"/>
    <n v="0.337919300105678"/>
    <n v="0.3676666666666667"/>
    <n v="0.40566666666666668"/>
    <n v="302.07797936403068"/>
    <n v="316.28887717448606"/>
    <n v="336.51149747616375"/>
    <n v="0.85441176471000002"/>
    <n v="0.14117647058999999"/>
    <n v="4.4117647059000002E-3"/>
    <n v="452.06493593361188"/>
    <n v="470.47550476269657"/>
    <n v="507.27841064545487"/>
    <n v="2.2603246796680594"/>
    <n v="2.352377523813483"/>
    <n v="2.5363920532272743"/>
  </r>
  <r>
    <n v="23"/>
    <x v="22"/>
    <x v="1"/>
    <s v="hecate_strait_mainland"/>
    <n v="1990"/>
    <n v="125"/>
    <n v="0.38326529978520901"/>
    <n v="0.41633333333333333"/>
    <n v="0.45883333333333332"/>
    <n v="202.68034206031555"/>
    <n v="214.16333523700743"/>
    <n v="230.98244533415459"/>
    <n v="0.85441176471000002"/>
    <n v="0.14117647058999999"/>
    <n v="4.4117647059000002E-3"/>
    <n v="517.18173916696287"/>
    <n v="538.47677914364738"/>
    <n v="573.9748326142435"/>
    <n v="4.1374539133357029"/>
    <n v="4.3078142331491787"/>
    <n v="4.5917986609139483"/>
  </r>
  <r>
    <n v="23"/>
    <x v="22"/>
    <x v="1"/>
    <s v="hecate_strait_mainland"/>
    <n v="1991"/>
    <n v="225"/>
    <n v="0.32495642920263801"/>
    <n v="0.35"/>
    <n v="0.39349999999999996"/>
    <n v="333.31181827897393"/>
    <n v="346.15384615384613"/>
    <n v="370.9810387469085"/>
    <n v="0.85441176471000002"/>
    <n v="0.14117647058999999"/>
    <n v="4.4117647059000002E-3"/>
    <n v="678.96724399513823"/>
    <n v="723.79816094037335"/>
    <n v="782.53757101587212"/>
    <n v="3.0176321955339476"/>
    <n v="3.2168807152905483"/>
    <n v="3.4779447600705429"/>
  </r>
  <r>
    <n v="23"/>
    <x v="22"/>
    <x v="1"/>
    <s v="hecate_strait_mainland"/>
    <n v="1992"/>
    <n v="300"/>
    <n v="0.32712893524410402"/>
    <n v="0.35399999999999998"/>
    <n v="0.40249999999999997"/>
    <n v="445.85064764054601"/>
    <n v="464.39628482972137"/>
    <n v="502.09205020920501"/>
    <n v="0.85441176471000002"/>
    <n v="0.14117647058999999"/>
    <n v="4.4117647059000002E-3"/>
    <n v="283.00250831933556"/>
    <n v="297.31287499675688"/>
    <n v="310.86267249959116"/>
    <n v="0.94334169439778526"/>
    <n v="0.9910429166558562"/>
    <n v="1.0362089083319705"/>
  </r>
  <r>
    <n v="23"/>
    <x v="22"/>
    <x v="1"/>
    <s v="hecate_strait_mainland"/>
    <n v="1993"/>
    <n v="340"/>
    <n v="0.29235067022036199"/>
    <n v="0.316"/>
    <n v="0.35550000000000004"/>
    <n v="480.46396102130979"/>
    <n v="497.0760233918129"/>
    <n v="527.54072924747868"/>
    <n v="0.85441176471000002"/>
    <n v="0.14117647058999999"/>
    <n v="4.4117647059000002E-3"/>
    <n v="315.86724296412365"/>
    <n v="314.31322735218083"/>
    <n v="340.18472184275282"/>
    <n v="0.92902130283565776"/>
    <n v="0.92445066868288484"/>
    <n v="1.0005432995375083"/>
  </r>
  <r>
    <n v="23"/>
    <x v="22"/>
    <x v="1"/>
    <s v="hecate_strait_mainland"/>
    <n v="1994"/>
    <n v="500"/>
    <n v="0.33047368103241698"/>
    <n v="0.37233333333333329"/>
    <n v="0.42083333333333328"/>
    <n v="746.79663193973533"/>
    <n v="796.60116834838016"/>
    <n v="863.30935251798553"/>
    <n v="0.85441176471000002"/>
    <n v="0.14117647058999999"/>
    <n v="4.4117647059000002E-3"/>
    <n v="482.07275567324064"/>
    <n v="434.61618863074204"/>
    <n v="465.47795216421343"/>
    <n v="0.9641455113464813"/>
    <n v="0.86923237726148406"/>
    <n v="0.9309559043284269"/>
  </r>
  <r>
    <n v="23"/>
    <x v="22"/>
    <x v="1"/>
    <s v="hecate_strait_mainland"/>
    <n v="1995"/>
    <n v="225"/>
    <n v="0.197903485305433"/>
    <n v="0.24099999999999999"/>
    <n v="0.26950000000000002"/>
    <n v="280.51487056477049"/>
    <n v="296.44268774703556"/>
    <n v="308.00821355236144"/>
    <n v="0.85441176471000002"/>
    <n v="0.14117647058999999"/>
    <n v="4.4117647059000002E-3"/>
    <n v="676.50164731653217"/>
    <n v="642.52784164267052"/>
    <n v="670.86726084553186"/>
    <n v="3.0066739880734765"/>
    <n v="2.8556792961896469"/>
    <n v="2.9816322704245861"/>
  </r>
  <r>
    <n v="23"/>
    <x v="22"/>
    <x v="1"/>
    <s v="hecate_strait_mainland"/>
    <n v="1996"/>
    <n v="175"/>
    <n v="0.40303950660207699"/>
    <n v="0.41599999999999998"/>
    <n v="0.46100000000000002"/>
    <n v="293.15172768618743"/>
    <n v="299.65753424657532"/>
    <n v="324.6753246753247"/>
    <n v="0.85441176471000002"/>
    <n v="0.14117647058999999"/>
    <n v="4.4117647059000002E-3"/>
    <n v="295.56771904478296"/>
    <n v="288.95419169605128"/>
    <n v="298.90461068014952"/>
    <n v="1.6889583945416169"/>
    <n v="1.6511668096917216"/>
    <n v="1.7080263467437116"/>
  </r>
  <r>
    <n v="23"/>
    <x v="22"/>
    <x v="1"/>
    <s v="hecate_strait_mainland"/>
    <n v="1997"/>
    <n v="275"/>
    <n v="0.375"/>
    <n v="0.29633333333333334"/>
    <n v="0.34783333333333333"/>
    <n v="440"/>
    <n v="390.81004263382283"/>
    <n v="421.67135190391002"/>
    <n v="0.85441176471000002"/>
    <n v="0.14117647058999999"/>
    <n v="4.4117647059000002E-3"/>
    <n v="379.3590233403923"/>
    <n v="393.047511266676"/>
    <n v="405.90804658406648"/>
    <n v="1.3794873576014266"/>
    <n v="1.4292636773333673"/>
    <n v="1.4760292603056964"/>
  </r>
  <r>
    <n v="23"/>
    <x v="22"/>
    <x v="1"/>
    <s v="hecate_strait_mainland"/>
    <n v="1998"/>
    <n v="650"/>
    <n v="0.125"/>
    <n v="7.7666666666666662E-2"/>
    <n v="0.11716666666666666"/>
    <n v="742.85714285714289"/>
    <n v="704.73436935308996"/>
    <n v="736.26581083632243"/>
    <n v="0.85441176471000002"/>
    <n v="0.14117647058999999"/>
    <n v="4.4117647059000002E-3"/>
    <n v="570.4971423738283"/>
    <n v="568.65568902407472"/>
    <n v="583.98853562680029"/>
    <n v="0.8776879113443512"/>
    <n v="0.87485490619088413"/>
    <n v="0.89844390096430815"/>
  </r>
  <r>
    <n v="23"/>
    <x v="22"/>
    <x v="1"/>
    <s v="hecate_strait_mainland"/>
    <n v="1999"/>
    <n v="250"/>
    <n v="0.123"/>
    <n v="8.9666666666666672E-2"/>
    <n v="0.12016666666666667"/>
    <n v="285.06271379703537"/>
    <n v="274.62467960454046"/>
    <n v="284.14472437961734"/>
    <n v="0.85441176471000002"/>
    <n v="0.14117647058999999"/>
    <n v="4.4117647059000002E-3"/>
    <n v="753.64489831232663"/>
    <n v="754.62476486624917"/>
    <n v="766.94528701366937"/>
    <n v="3.0145795932493065"/>
    <n v="3.0184990594649967"/>
    <n v="3.0677811480546775"/>
  </r>
  <r>
    <n v="23"/>
    <x v="22"/>
    <x v="1"/>
    <s v="hecate_strait_mainland"/>
    <n v="2000"/>
    <n v="300"/>
    <n v="0.14699999999999999"/>
    <n v="0.185"/>
    <n v="0.21150000000000002"/>
    <n v="351.69988276670574"/>
    <n v="368.0981595092025"/>
    <n v="380.46924540266332"/>
    <n v="0.85441176471000002"/>
    <n v="0.14117647058999999"/>
    <n v="4.4117647059000002E-3"/>
    <s v="NA"/>
    <s v="NA"/>
    <s v="NA"/>
    <s v="NA"/>
    <s v="NA"/>
    <s v="NA"/>
  </r>
  <r>
    <n v="23"/>
    <x v="22"/>
    <x v="1"/>
    <s v="hecate_strait_mainland"/>
    <n v="2001"/>
    <n v="450"/>
    <n v="0.157"/>
    <n v="0.15333333333333332"/>
    <n v="0.17783333333333332"/>
    <n v="533.80782918149464"/>
    <n v="531.49606299212599"/>
    <n v="547.33427934319889"/>
    <n v="0.85441176471000002"/>
    <n v="0.14117647058999999"/>
    <n v="4.4117647059000002E-3"/>
    <s v="NA"/>
    <s v="NA"/>
    <s v="NA"/>
    <s v="NA"/>
    <s v="NA"/>
    <s v="NA"/>
  </r>
  <r>
    <n v="23"/>
    <x v="22"/>
    <x v="1"/>
    <s v="hecate_strait_mainland"/>
    <n v="2002"/>
    <n v="700"/>
    <n v="0.11799999999999999"/>
    <n v="0.11899999999999999"/>
    <n v="0.13250000000000001"/>
    <n v="793.65079365079362"/>
    <n v="794.55164585698071"/>
    <n v="806.91642651296831"/>
    <n v="0.85441176471000002"/>
    <n v="0.14117647058999999"/>
    <n v="4.4117647059000002E-3"/>
    <s v="NA"/>
    <s v="NA"/>
    <s v="NA"/>
    <s v="NA"/>
    <s v="NA"/>
    <s v="NA"/>
  </r>
  <r>
    <n v="23"/>
    <x v="22"/>
    <x v="1"/>
    <s v="hecate_strait_mainland"/>
    <n v="2003"/>
    <n v="450"/>
    <n v="0.159"/>
    <n v="0.16133333333333333"/>
    <n v="0.18033333333333335"/>
    <n v="535.07728894173601"/>
    <n v="536.56597774244835"/>
    <n v="549.00366002440012"/>
    <n v="0.85441176471000002"/>
    <n v="0.14117647058999999"/>
    <n v="4.4117647059000002E-3"/>
    <s v="NA"/>
    <s v="NA"/>
    <s v="NA"/>
    <s v="NA"/>
    <s v="NA"/>
    <s v="NA"/>
  </r>
  <r>
    <n v="23"/>
    <x v="22"/>
    <x v="1"/>
    <s v="hecate_strait_mainland"/>
    <n v="2004"/>
    <s v="NA"/>
    <n v="0.22"/>
    <n v="0.38400000000000001"/>
    <n v="0.41199999999999998"/>
    <s v="NA"/>
    <s v="NA"/>
    <s v="NA"/>
    <n v="0.85441176471000002"/>
    <n v="0.14117647058999999"/>
    <n v="4.4117647059000002E-3"/>
    <s v="NA"/>
    <s v="NA"/>
    <s v="NA"/>
    <s v="NA"/>
    <s v="NA"/>
    <s v="NA"/>
  </r>
  <r>
    <n v="23"/>
    <x v="22"/>
    <x v="1"/>
    <s v="hecate_strait_mainland"/>
    <n v="2005"/>
    <s v="NA"/>
    <n v="0.17699999999999999"/>
    <n v="0.30133333333333334"/>
    <n v="0.41533333333333339"/>
    <s v="NA"/>
    <s v="NA"/>
    <s v="NA"/>
    <n v="0.85441176471000002"/>
    <n v="0.14117647058999999"/>
    <n v="4.4117647059000002E-3"/>
    <s v="NA"/>
    <s v="NA"/>
    <s v="NA"/>
    <s v="NA"/>
    <s v="NA"/>
    <s v="NA"/>
  </r>
  <r>
    <n v="23"/>
    <x v="22"/>
    <x v="1"/>
    <s v="hecate_strait_mainland"/>
    <n v="2006"/>
    <s v="NA"/>
    <n v="0.153"/>
    <n v="0.19966666666666669"/>
    <n v="0.23666666666666669"/>
    <s v="NA"/>
    <s v="NA"/>
    <s v="NA"/>
    <n v="0.85441176471000002"/>
    <n v="0.14117647058999999"/>
    <n v="4.4117647059000002E-3"/>
    <s v="NA"/>
    <s v="NA"/>
    <s v="NA"/>
    <s v="NA"/>
    <s v="NA"/>
    <s v="NA"/>
  </r>
  <r>
    <n v="23"/>
    <x v="22"/>
    <x v="1"/>
    <s v="hecate_strait_mainland"/>
    <n v="2007"/>
    <s v="NA"/>
    <n v="0.188"/>
    <n v="0.26533333333333331"/>
    <n v="0.30733333333333335"/>
    <s v="NA"/>
    <s v="NA"/>
    <s v="NA"/>
    <n v="0.85441176471000002"/>
    <n v="0.14117647058999999"/>
    <n v="4.4117647059000002E-3"/>
    <s v="NA"/>
    <s v="NA"/>
    <s v="NA"/>
    <s v="NA"/>
    <s v="NA"/>
    <s v="NA"/>
  </r>
  <r>
    <n v="23"/>
    <x v="22"/>
    <x v="1"/>
    <s v="hecate_strait_mainland"/>
    <n v="2008"/>
    <s v="NA"/>
    <n v="0.2"/>
    <n v="0.23666666666666669"/>
    <n v="0.28266666666666668"/>
    <s v="NA"/>
    <s v="NA"/>
    <s v="NA"/>
    <n v="0.85441176471000002"/>
    <n v="0.14117647058999999"/>
    <n v="4.4117647059000002E-3"/>
    <s v="NA"/>
    <s v="NA"/>
    <s v="NA"/>
    <s v="NA"/>
    <s v="NA"/>
    <s v="NA"/>
  </r>
  <r>
    <n v="23"/>
    <x v="22"/>
    <x v="1"/>
    <s v="hecate_strait_mainland"/>
    <n v="2009"/>
    <s v="NA"/>
    <n v="0.19700000000000001"/>
    <n v="0.22899999999999998"/>
    <n v="0.26449999999999996"/>
    <s v="NA"/>
    <s v="NA"/>
    <s v="NA"/>
    <n v="0.85441176471000002"/>
    <n v="0.14117647058999999"/>
    <n v="4.4117647059000002E-3"/>
    <s v="NA"/>
    <s v="NA"/>
    <s v="NA"/>
    <s v="NA"/>
    <s v="NA"/>
    <s v="NA"/>
  </r>
  <r>
    <n v="23"/>
    <x v="22"/>
    <x v="1"/>
    <s v="hecate_strait_mainland"/>
    <n v="2010"/>
    <s v="NA"/>
    <n v="0.16799999999999998"/>
    <n v="0.25266666666666665"/>
    <n v="0.27216666666666667"/>
    <s v="NA"/>
    <s v="NA"/>
    <s v="NA"/>
    <n v="0.85441176471000002"/>
    <n v="0.14117647058999999"/>
    <n v="4.4117647059000002E-3"/>
    <s v="NA"/>
    <s v="NA"/>
    <s v="NA"/>
    <s v="NA"/>
    <s v="NA"/>
    <s v="NA"/>
  </r>
  <r>
    <n v="23"/>
    <x v="22"/>
    <x v="1"/>
    <s v="hecate_strait_mainland"/>
    <n v="2011"/>
    <s v="NA"/>
    <n v="0.16899999999999998"/>
    <n v="0.21833333333333332"/>
    <n v="0.24033333333333334"/>
    <s v="NA"/>
    <s v="NA"/>
    <s v="NA"/>
    <n v="0.85441176471000002"/>
    <n v="0.14117647058999999"/>
    <n v="4.4117647059000002E-3"/>
    <s v="NA"/>
    <s v="NA"/>
    <s v="NA"/>
    <s v="NA"/>
    <s v="NA"/>
    <s v="NA"/>
  </r>
  <r>
    <n v="23"/>
    <x v="22"/>
    <x v="1"/>
    <s v="hecate_strait_mainland"/>
    <n v="2012"/>
    <s v="NA"/>
    <n v="0.13500000000000001"/>
    <n v="0.23"/>
    <n v="0.25650000000000001"/>
    <s v="NA"/>
    <s v="NA"/>
    <s v="NA"/>
    <n v="0.85441176471000002"/>
    <n v="0.14117647058999999"/>
    <n v="4.4117647059000002E-3"/>
    <s v="NA"/>
    <s v="NA"/>
    <s v="NA"/>
    <s v="NA"/>
    <s v="NA"/>
    <s v="NA"/>
  </r>
  <r>
    <n v="23"/>
    <x v="22"/>
    <x v="1"/>
    <s v="hecate_strait_mainland"/>
    <n v="2013"/>
    <s v="NA"/>
    <n v="0.153"/>
    <n v="0.2503333333333333"/>
    <n v="0.27933333333333332"/>
    <s v="NA"/>
    <s v="NA"/>
    <s v="NA"/>
    <n v="0.85441176471000002"/>
    <n v="0.14117647058999999"/>
    <n v="4.4117647059000002E-3"/>
    <s v="NA"/>
    <s v="NA"/>
    <s v="NA"/>
    <s v="NA"/>
    <s v="NA"/>
    <s v="NA"/>
  </r>
  <r>
    <n v="23"/>
    <x v="22"/>
    <x v="1"/>
    <s v="hecate_strait_mainland"/>
    <n v="2014"/>
    <s v="NA"/>
    <n v="9.7000000000000003E-2"/>
    <n v="0.16933333333333334"/>
    <n v="0.20033333333333331"/>
    <s v="NA"/>
    <s v="NA"/>
    <s v="NA"/>
    <n v="0.85441176471000002"/>
    <n v="0.14117647058999999"/>
    <n v="4.4117647059000002E-3"/>
    <s v="NA"/>
    <s v="NA"/>
    <s v="NA"/>
    <s v="NA"/>
    <s v="NA"/>
    <s v="NA"/>
  </r>
  <r>
    <n v="23"/>
    <x v="22"/>
    <x v="1"/>
    <s v="hecate_strait_mainland"/>
    <n v="2015"/>
    <s v="NA"/>
    <n v="0.16099999999999998"/>
    <n v="0.26"/>
    <n v="0.28700000000000003"/>
    <s v="NA"/>
    <s v="NA"/>
    <s v="NA"/>
    <n v="0.85441176471000002"/>
    <n v="0.14117647058999999"/>
    <n v="4.4117647059000002E-3"/>
    <s v="NA"/>
    <s v="NA"/>
    <s v="NA"/>
    <s v="NA"/>
    <s v="NA"/>
    <s v="NA"/>
  </r>
  <r>
    <n v="23"/>
    <x v="22"/>
    <x v="1"/>
    <s v="hecate_strait_mainland"/>
    <n v="2016"/>
    <s v="NA"/>
    <n v="0.16599999999999998"/>
    <n v="0.251"/>
    <n v="0.27900000000000003"/>
    <s v="NA"/>
    <s v="NA"/>
    <s v="NA"/>
    <n v="0.85441176471000002"/>
    <n v="0.14117647058999999"/>
    <n v="4.4117647059000002E-3"/>
    <s v="NA"/>
    <s v="NA"/>
    <s v="NA"/>
    <s v="NA"/>
    <s v="NA"/>
    <s v="NA"/>
  </r>
  <r>
    <n v="23"/>
    <x v="22"/>
    <x v="1"/>
    <s v="hecate_strait_mainland"/>
    <n v="2017"/>
    <s v="NA"/>
    <n v="0.17614168903842634"/>
    <n v="0.28134990851851172"/>
    <n v="0.31269765999824639"/>
    <s v="NA"/>
    <s v="NA"/>
    <s v="NA"/>
    <n v="0.85441176471000002"/>
    <n v="0.14117647058999999"/>
    <n v="4.4117647059000002E-3"/>
    <s v="NA"/>
    <s v="NA"/>
    <s v="NA"/>
    <s v="NA"/>
    <s v="NA"/>
    <s v="NA"/>
  </r>
  <r>
    <n v="23"/>
    <x v="22"/>
    <x v="1"/>
    <s v="hecate_strait_mainland"/>
    <n v="2018"/>
    <s v="NA"/>
    <n v="0.16886166874172692"/>
    <n v="0.3266245046167281"/>
    <n v="0.34504815702446495"/>
    <s v="NA"/>
    <s v="NA"/>
    <s v="NA"/>
    <n v="0.85441176471000002"/>
    <n v="0.14117647058999999"/>
    <n v="4.4117647059000002E-3"/>
    <s v="NA"/>
    <s v="NA"/>
    <s v="NA"/>
    <s v="NA"/>
    <s v="NA"/>
    <s v="NA"/>
  </r>
  <r>
    <n v="23"/>
    <x v="22"/>
    <x v="1"/>
    <s v="hecate_strait_mainland"/>
    <n v="2019"/>
    <n v="790"/>
    <n v="0.15627672779650664"/>
    <n v="0.29431007717911079"/>
    <n v="0.31510957999927913"/>
    <n v="936.32595665734334"/>
    <n v="1119.4718451442438"/>
    <n v="1153.4691929245682"/>
    <n v="0.85441176471000002"/>
    <n v="0.14117647058999999"/>
    <n v="4.4117647059000002E-3"/>
    <s v="NA"/>
    <s v="NA"/>
    <s v="NA"/>
    <s v="NA"/>
    <s v="NA"/>
    <s v="NA"/>
  </r>
  <r>
    <n v="23"/>
    <x v="22"/>
    <x v="1"/>
    <s v="hecate_strait_mainland"/>
    <n v="2020"/>
    <s v="NA"/>
    <n v="7.1730431912490608E-2"/>
    <n v="0.24184107416558059"/>
    <n v="0.25426527177111524"/>
    <s v="NA"/>
    <s v="NA"/>
    <s v="NA"/>
    <n v="0.85441176471000002"/>
    <n v="0.14117647058999999"/>
    <n v="4.4117647059000002E-3"/>
    <s v="NA"/>
    <s v="NA"/>
    <s v="NA"/>
    <s v="NA"/>
    <s v="NA"/>
    <s v="NA"/>
  </r>
  <r>
    <n v="24"/>
    <x v="23"/>
    <x v="1"/>
    <s v="hecate_strait_mainland"/>
    <n v="1980"/>
    <n v="50"/>
    <n v="0.40667522081402602"/>
    <n v="0.41633333333333333"/>
    <n v="0.46133333333333337"/>
    <n v="84.270877863214636"/>
    <n v="85.665334094802972"/>
    <n v="92.821782178217831"/>
    <n v="0.85441176471000002"/>
    <n v="0.14117647058999999"/>
    <n v="4.4117647059000002E-3"/>
    <n v="215.581273967953"/>
    <n v="218.45722332796021"/>
    <n v="238.75621842235913"/>
    <n v="4.3116254793590603"/>
    <n v="4.3691444665592041"/>
    <n v="4.7751243684471829"/>
  </r>
  <r>
    <n v="24"/>
    <x v="23"/>
    <x v="1"/>
    <s v="hecate_strait_mainland"/>
    <n v="1981"/>
    <n v="200"/>
    <n v="0.36820594316945598"/>
    <n v="0.39233333333333331"/>
    <n v="0.43383333333333329"/>
    <n v="316.55884989377603"/>
    <n v="329.12781130005482"/>
    <n v="353.25287017957021"/>
    <n v="0.85441176471000002"/>
    <n v="0.14117647058999999"/>
    <n v="4.4117647059000002E-3"/>
    <n v="457.96636533062758"/>
    <n v="469.18996003258638"/>
    <n v="507.74591856206871"/>
    <n v="2.2898318266531379"/>
    <n v="2.345949800162932"/>
    <n v="2.5387295928103435"/>
  </r>
  <r>
    <n v="24"/>
    <x v="23"/>
    <x v="1"/>
    <s v="hecate_strait_mainland"/>
    <n v="1982"/>
    <n v="200"/>
    <n v="0.31874544334072302"/>
    <n v="0.36499999999999999"/>
    <n v="0.39999999999999997"/>
    <n v="293.57601801704811"/>
    <n v="314.96062992125985"/>
    <n v="333.33333333333326"/>
    <n v="0.85441176471000002"/>
    <n v="0.14117647058999999"/>
    <n v="4.4117647059000002E-3"/>
    <n v="696.46376173659303"/>
    <n v="706.81423927434594"/>
    <n v="769.1865607553716"/>
    <n v="3.4823188086829653"/>
    <n v="3.5340711963717295"/>
    <n v="3.8459328037768579"/>
  </r>
  <r>
    <n v="24"/>
    <x v="23"/>
    <x v="1"/>
    <s v="hecate_strait_mainland"/>
    <n v="1983"/>
    <n v="100"/>
    <n v="0.44514449845859599"/>
    <n v="0.44966666666666666"/>
    <n v="0.4986666666666667"/>
    <n v="180.2271036732937"/>
    <n v="181.70805572380374"/>
    <n v="199.468085106383"/>
    <n v="0.85441176471000002"/>
    <n v="0.14117647058999999"/>
    <n v="4.4117647059000002E-3"/>
    <n v="500.20888829729688"/>
    <n v="495.87119589976339"/>
    <n v="545.45246556469647"/>
    <n v="5.0020888829729691"/>
    <n v="4.9587119589976343"/>
    <n v="5.4545246556469644"/>
  </r>
  <r>
    <n v="24"/>
    <x v="23"/>
    <x v="1"/>
    <s v="hecate_strait_mainland"/>
    <n v="1984"/>
    <n v="250"/>
    <n v="0.39568399862986298"/>
    <n v="0.41133333333333333"/>
    <n v="0.45533333333333326"/>
    <n v="413.69084954425642"/>
    <n v="424.68856172140431"/>
    <n v="458.99632802937572"/>
    <n v="0.85441176471000002"/>
    <n v="0.14117647058999999"/>
    <n v="4.4117647059000002E-3"/>
    <n v="220.39653239734446"/>
    <n v="229.50004163530429"/>
    <n v="244.74764193026817"/>
    <n v="0.88158612958937788"/>
    <n v="0.91800016654121719"/>
    <n v="0.97899056772107274"/>
  </r>
  <r>
    <n v="24"/>
    <x v="23"/>
    <x v="1"/>
    <s v="hecate_strait_mainland"/>
    <n v="1985"/>
    <n v="425"/>
    <n v="0.41217083190610698"/>
    <n v="0.42266666666666663"/>
    <n v="0.46866666666666668"/>
    <n v="722.99916892200804"/>
    <n v="736.14318706697452"/>
    <n v="799.87452948557086"/>
    <n v="0.85441176471000002"/>
    <n v="0.14117647058999999"/>
    <n v="4.4117647059000002E-3"/>
    <n v="382.17556194261567"/>
    <n v="397.85467644484635"/>
    <n v="423.76671975092859"/>
    <n v="0.89923661633556629"/>
    <n v="0.93612865045846194"/>
    <n v="0.99709816411983199"/>
  </r>
  <r>
    <n v="24"/>
    <x v="23"/>
    <x v="1"/>
    <s v="hecate_strait_mainland"/>
    <n v="1986"/>
    <n v="300"/>
    <n v="0.45613572064275898"/>
    <n v="0.44966666666666666"/>
    <n v="0.50066666666666659"/>
    <n v="551.60820702280932"/>
    <n v="545.12416717141127"/>
    <n v="600.80106809078768"/>
    <n v="0.85441176471000002"/>
    <n v="0.14117647058999999"/>
    <n v="4.4117647059000002E-3"/>
    <n v="393.58402717270548"/>
    <n v="412.74031485837043"/>
    <n v="440.20746367115981"/>
    <n v="1.3119467572423515"/>
    <n v="1.3758010495279014"/>
    <n v="1.4673582122371993"/>
  </r>
  <r>
    <n v="24"/>
    <x v="23"/>
    <x v="1"/>
    <s v="hecate_strait_mainland"/>
    <n v="1987"/>
    <n v="125"/>
    <n v="0.35171910989321198"/>
    <n v="0.37766666666666671"/>
    <n v="0.41666666666666669"/>
    <n v="192.81765343940555"/>
    <n v="200.85698982324587"/>
    <n v="214.28571428571431"/>
    <n v="0.85441176471000002"/>
    <n v="0.14117647058999999"/>
    <n v="4.4117647059000002E-3"/>
    <n v="491.92621236791581"/>
    <n v="518.42285985562671"/>
    <n v="558.62749137386982"/>
    <n v="3.9354096989433263"/>
    <n v="4.147382878845014"/>
    <n v="4.4690199309909584"/>
  </r>
  <r>
    <n v="24"/>
    <x v="23"/>
    <x v="1"/>
    <s v="hecate_strait_mainland"/>
    <n v="1988"/>
    <n v="250"/>
    <n v="0.34622349880113001"/>
    <n v="0.3713333333333334"/>
    <n v="0.40983333333333338"/>
    <n v="382.39367664876255"/>
    <n v="397.66702014846243"/>
    <n v="423.60914995763915"/>
    <n v="0.85441176471000002"/>
    <n v="0.14117647058999999"/>
    <n v="4.4117647059000002E-3"/>
    <n v="544.68663814647414"/>
    <n v="565.97033491052719"/>
    <n v="607.52236919321149"/>
    <n v="2.1787465525858964"/>
    <n v="2.2638813396421087"/>
    <n v="2.4300894767728458"/>
  </r>
  <r>
    <n v="24"/>
    <x v="23"/>
    <x v="1"/>
    <s v="hecate_strait_mainland"/>
    <n v="1989"/>
    <n v="250"/>
    <n v="0.337919300105678"/>
    <n v="0.3676666666666667"/>
    <n v="0.40566666666666668"/>
    <n v="377.59747420503834"/>
    <n v="395.36109646810758"/>
    <n v="420.63937184520466"/>
    <n v="0.85441176471000002"/>
    <n v="0.14117647058999999"/>
    <n v="4.4117647059000002E-3"/>
    <n v="670.95798027592571"/>
    <n v="698.48638323211571"/>
    <n v="753.857941622471"/>
    <n v="2.6838319211037027"/>
    <n v="2.793945532928463"/>
    <n v="3.015431766489884"/>
  </r>
  <r>
    <n v="24"/>
    <x v="23"/>
    <x v="1"/>
    <s v="hecate_strait_mainland"/>
    <n v="1990"/>
    <n v="300"/>
    <n v="0.38326529978520901"/>
    <n v="0.41633333333333333"/>
    <n v="0.45883333333333332"/>
    <n v="486.43282094475734"/>
    <n v="513.99200456881783"/>
    <n v="554.35786880197099"/>
    <n v="0.85441176471000002"/>
    <n v="0.14117647058999999"/>
    <n v="4.4117647059000002E-3"/>
    <n v="488.25279886564681"/>
    <n v="508.20291481280077"/>
    <n v="541.59951091381095"/>
    <n v="1.6275093295521561"/>
    <n v="1.6940097160426693"/>
    <n v="1.8053317030460365"/>
  </r>
  <r>
    <n v="24"/>
    <x v="23"/>
    <x v="1"/>
    <s v="hecate_strait_mainland"/>
    <n v="1991"/>
    <n v="350"/>
    <n v="0.32495642920263801"/>
    <n v="0.35"/>
    <n v="0.39349999999999996"/>
    <n v="518.48505065618167"/>
    <n v="538.46153846153845"/>
    <n v="577.08161582852426"/>
    <n v="0.85441176471000002"/>
    <n v="0.14117647058999999"/>
    <n v="4.4117647059000002E-3"/>
    <n v="605.06627820431504"/>
    <n v="645.11343865210415"/>
    <n v="697.68001036180488"/>
    <n v="1.7287607948694717"/>
    <n v="1.8431812532917262"/>
    <n v="1.9933714581765853"/>
  </r>
  <r>
    <n v="24"/>
    <x v="23"/>
    <x v="1"/>
    <s v="hecate_strait_mainland"/>
    <n v="1992"/>
    <n v="475"/>
    <n v="0.32712893524410402"/>
    <n v="0.35399999999999998"/>
    <n v="0.40249999999999997"/>
    <n v="705.93019209753118"/>
    <n v="735.29411764705878"/>
    <n v="794.97907949790795"/>
    <n v="0.85441176471000002"/>
    <n v="0.14117647058999999"/>
    <n v="4.4117647059000002E-3"/>
    <s v="NA"/>
    <s v="NA"/>
    <s v="NA"/>
    <s v="NA"/>
    <s v="NA"/>
    <s v="NA"/>
  </r>
  <r>
    <n v="24"/>
    <x v="23"/>
    <x v="1"/>
    <s v="hecate_strait_mainland"/>
    <n v="1993"/>
    <n v="325"/>
    <n v="0.29235067022036199"/>
    <n v="0.316"/>
    <n v="0.35550000000000004"/>
    <n v="459.26702156448732"/>
    <n v="475.14619883040939"/>
    <n v="504.26687354538404"/>
    <n v="0.85441176471000002"/>
    <n v="0.14117647058999999"/>
    <n v="4.4117647059000002E-3"/>
    <s v="NA"/>
    <s v="NA"/>
    <s v="NA"/>
    <s v="NA"/>
    <s v="NA"/>
    <s v="NA"/>
  </r>
  <r>
    <n v="24"/>
    <x v="23"/>
    <x v="1"/>
    <s v="hecate_strait_mainland"/>
    <n v="1994"/>
    <n v="450"/>
    <n v="0.33047368103241698"/>
    <n v="0.37233333333333329"/>
    <n v="0.42083333333333328"/>
    <n v="672.11696874576182"/>
    <n v="716.94105151354222"/>
    <n v="776.97841726618697"/>
    <n v="0.85441176471000002"/>
    <n v="0.14117647058999999"/>
    <n v="4.4117647059000002E-3"/>
    <n v="348.40870423692922"/>
    <n v="317.30961982454721"/>
    <n v="338.15008263823745"/>
    <n v="0.77424156497095387"/>
    <n v="0.70513248849899379"/>
    <n v="0.75144462808497214"/>
  </r>
  <r>
    <n v="24"/>
    <x v="23"/>
    <x v="1"/>
    <s v="hecate_strait_mainland"/>
    <n v="1995"/>
    <n v="175"/>
    <n v="0.197903485305433"/>
    <n v="0.24099999999999999"/>
    <n v="0.26950000000000002"/>
    <n v="218.17823266148815"/>
    <n v="230.566534914361"/>
    <n v="239.5619438740589"/>
    <n v="0.85441176471000002"/>
    <n v="0.14117647058999999"/>
    <n v="4.4117647059000002E-3"/>
    <n v="803.33829295546514"/>
    <n v="762.67430814652369"/>
    <n v="796.57744166383839"/>
    <n v="4.5905045311740862"/>
    <n v="4.3581389036944209"/>
    <n v="4.5518710952219337"/>
  </r>
  <r>
    <n v="24"/>
    <x v="23"/>
    <x v="1"/>
    <s v="hecate_strait_mainland"/>
    <n v="1996"/>
    <s v="NA"/>
    <n v="0.40303950660207699"/>
    <n v="0.41599999999999998"/>
    <n v="0.46100000000000002"/>
    <s v="NA"/>
    <s v="NA"/>
    <s v="NA"/>
    <n v="0.85441176471000002"/>
    <n v="0.14117647058999999"/>
    <n v="4.4117647059000002E-3"/>
    <n v="212.64752348075893"/>
    <n v="212.59056338364454"/>
    <n v="219.83657882815834"/>
    <s v="NA"/>
    <s v="NA"/>
    <s v="NA"/>
  </r>
  <r>
    <n v="24"/>
    <x v="23"/>
    <x v="1"/>
    <s v="hecate_strait_mainland"/>
    <n v="1997"/>
    <n v="160"/>
    <n v="0.375"/>
    <n v="0.29633333333333334"/>
    <n v="0.34783333333333333"/>
    <n v="256"/>
    <n v="227.38038844149693"/>
    <n v="245.33605928954765"/>
    <n v="0.85441176471000002"/>
    <n v="0.14117647058999999"/>
    <n v="4.4117647059000002E-3"/>
    <n v="709.13549384698501"/>
    <n v="734.17789070192134"/>
    <n v="758.14508737741858"/>
    <n v="4.4320968365436562"/>
    <n v="4.588611816887008"/>
    <n v="4.7384067961088663"/>
  </r>
  <r>
    <n v="24"/>
    <x v="23"/>
    <x v="1"/>
    <s v="hecate_strait_mainland"/>
    <n v="1998"/>
    <n v="800"/>
    <n v="0.125"/>
    <n v="7.7666666666666662E-2"/>
    <n v="0.11716666666666666"/>
    <n v="914.28571428571433"/>
    <n v="867.3653776653415"/>
    <n v="906.17330564470456"/>
    <n v="0.85441176471000002"/>
    <n v="0.14117647058999999"/>
    <n v="4.4117647059000002E-3"/>
    <n v="1154.6925107683389"/>
    <n v="1151.0213507218612"/>
    <n v="1181.8827649077323"/>
    <n v="1.4433656384604237"/>
    <n v="1.4387766884023265"/>
    <n v="1.4773534561346653"/>
  </r>
  <r>
    <n v="24"/>
    <x v="23"/>
    <x v="1"/>
    <s v="hecate_strait_mainland"/>
    <n v="1999"/>
    <n v="120"/>
    <n v="0.123"/>
    <n v="8.9666666666666672E-2"/>
    <n v="0.12016666666666667"/>
    <n v="136.83010262257696"/>
    <n v="131.81984621017943"/>
    <n v="136.38946770221634"/>
    <n v="0.85441176471000002"/>
    <n v="0.14117647058999999"/>
    <n v="4.4117647059000002E-3"/>
    <n v="1535.9563380906491"/>
    <n v="1539.3263778185903"/>
    <n v="1564.100810295444"/>
    <n v="12.79963615075541"/>
    <n v="12.82771981515492"/>
    <n v="13.034173419128701"/>
  </r>
  <r>
    <n v="24"/>
    <x v="23"/>
    <x v="1"/>
    <s v="hecate_strait_mainland"/>
    <n v="2000"/>
    <n v="550"/>
    <n v="0.14699999999999999"/>
    <n v="0.185"/>
    <n v="0.21150000000000002"/>
    <n v="644.78311840562719"/>
    <n v="674.84662576687117"/>
    <n v="697.52694990488271"/>
    <n v="0.85441176471000002"/>
    <n v="0.14117647058999999"/>
    <n v="4.4117647059000002E-3"/>
    <n v="648.33127983191252"/>
    <n v="697.81860569570131"/>
    <n v="719.595117434146"/>
    <n v="1.1787841451489318"/>
    <n v="1.2687611012649114"/>
    <n v="1.3083547589711746"/>
  </r>
  <r>
    <n v="24"/>
    <x v="23"/>
    <x v="1"/>
    <s v="hecate_strait_mainland"/>
    <n v="2001"/>
    <n v="900"/>
    <n v="0.157"/>
    <n v="0.15333333333333332"/>
    <n v="0.17783333333333332"/>
    <n v="1067.6156583629893"/>
    <n v="1062.992125984252"/>
    <n v="1094.6685586863978"/>
    <n v="0.85441176471000002"/>
    <n v="0.14117647058999999"/>
    <n v="4.4117647059000002E-3"/>
    <s v="NA"/>
    <s v="NA"/>
    <s v="NA"/>
    <s v="NA"/>
    <s v="NA"/>
    <s v="NA"/>
  </r>
  <r>
    <n v="24"/>
    <x v="23"/>
    <x v="1"/>
    <s v="hecate_strait_mainland"/>
    <n v="2002"/>
    <n v="1500"/>
    <n v="0.11799999999999999"/>
    <n v="0.11899999999999999"/>
    <n v="0.13250000000000001"/>
    <n v="1700.6802721088436"/>
    <n v="1702.6106696935301"/>
    <n v="1729.106628242075"/>
    <n v="0.85441176471000002"/>
    <n v="0.14117647058999999"/>
    <n v="4.4117647059000002E-3"/>
    <s v="NA"/>
    <s v="NA"/>
    <s v="NA"/>
    <s v="NA"/>
    <s v="NA"/>
    <s v="NA"/>
  </r>
  <r>
    <n v="24"/>
    <x v="23"/>
    <x v="1"/>
    <s v="hecate_strait_mainland"/>
    <n v="2003"/>
    <n v="460"/>
    <n v="0.159"/>
    <n v="0.16133333333333333"/>
    <n v="0.18033333333333335"/>
    <n v="546.96789536266351"/>
    <n v="548.48966613672496"/>
    <n v="561.20374135827569"/>
    <n v="0.85441176471000002"/>
    <n v="0.14117647058999999"/>
    <n v="4.4117647059000002E-3"/>
    <s v="NA"/>
    <s v="NA"/>
    <s v="NA"/>
    <s v="NA"/>
    <s v="NA"/>
    <s v="NA"/>
  </r>
  <r>
    <n v="24"/>
    <x v="23"/>
    <x v="1"/>
    <s v="hecate_strait_mainland"/>
    <n v="2004"/>
    <n v="1000"/>
    <n v="0.22"/>
    <n v="0.38400000000000001"/>
    <n v="0.41199999999999998"/>
    <n v="1282.051282051282"/>
    <n v="1623.3766233766235"/>
    <n v="1700.6802721088434"/>
    <n v="0.85441176471000002"/>
    <n v="0.14117647058999999"/>
    <n v="4.4117647059000002E-3"/>
    <s v="NA"/>
    <s v="NA"/>
    <s v="NA"/>
    <s v="NA"/>
    <s v="NA"/>
    <s v="NA"/>
  </r>
  <r>
    <n v="24"/>
    <x v="23"/>
    <x v="1"/>
    <s v="hecate_strait_mainland"/>
    <n v="2005"/>
    <s v="NA"/>
    <n v="0.17699999999999999"/>
    <n v="0.30133333333333334"/>
    <n v="0.41533333333333339"/>
    <s v="NA"/>
    <s v="NA"/>
    <s v="NA"/>
    <n v="0.85441176471000002"/>
    <n v="0.14117647058999999"/>
    <n v="4.4117647059000002E-3"/>
    <s v="NA"/>
    <s v="NA"/>
    <s v="NA"/>
    <s v="NA"/>
    <s v="NA"/>
    <s v="NA"/>
  </r>
  <r>
    <n v="24"/>
    <x v="23"/>
    <x v="1"/>
    <s v="hecate_strait_mainland"/>
    <n v="2006"/>
    <s v="NA"/>
    <n v="0.153"/>
    <n v="0.19966666666666669"/>
    <n v="0.23666666666666669"/>
    <s v="NA"/>
    <s v="NA"/>
    <s v="NA"/>
    <n v="0.85441176471000002"/>
    <n v="0.14117647058999999"/>
    <n v="4.4117647059000002E-3"/>
    <s v="NA"/>
    <s v="NA"/>
    <s v="NA"/>
    <s v="NA"/>
    <s v="NA"/>
    <s v="NA"/>
  </r>
  <r>
    <n v="24"/>
    <x v="23"/>
    <x v="1"/>
    <s v="hecate_strait_mainland"/>
    <n v="2007"/>
    <s v="NA"/>
    <n v="0.188"/>
    <n v="0.26533333333333331"/>
    <n v="0.30733333333333335"/>
    <s v="NA"/>
    <s v="NA"/>
    <s v="NA"/>
    <n v="0.85441176471000002"/>
    <n v="0.14117647058999999"/>
    <n v="4.4117647059000002E-3"/>
    <s v="NA"/>
    <s v="NA"/>
    <s v="NA"/>
    <s v="NA"/>
    <s v="NA"/>
    <s v="NA"/>
  </r>
  <r>
    <n v="24"/>
    <x v="23"/>
    <x v="1"/>
    <s v="hecate_strait_mainland"/>
    <n v="2008"/>
    <n v="350"/>
    <n v="0.2"/>
    <n v="0.23666666666666669"/>
    <n v="0.28266666666666668"/>
    <n v="437.5"/>
    <n v="458.51528384279476"/>
    <n v="487.91821561338287"/>
    <n v="0.85441176471000002"/>
    <n v="0.14117647058999999"/>
    <n v="4.4117647059000002E-3"/>
    <s v="NA"/>
    <s v="NA"/>
    <s v="NA"/>
    <s v="NA"/>
    <s v="NA"/>
    <s v="NA"/>
  </r>
  <r>
    <n v="24"/>
    <x v="23"/>
    <x v="1"/>
    <s v="hecate_strait_mainland"/>
    <n v="2009"/>
    <s v="NA"/>
    <n v="0.19700000000000001"/>
    <n v="0.22899999999999998"/>
    <n v="0.26449999999999996"/>
    <s v="NA"/>
    <s v="NA"/>
    <s v="NA"/>
    <n v="0.85441176471000002"/>
    <n v="0.14117647058999999"/>
    <n v="4.4117647059000002E-3"/>
    <s v="NA"/>
    <s v="NA"/>
    <s v="NA"/>
    <s v="NA"/>
    <s v="NA"/>
    <s v="NA"/>
  </r>
  <r>
    <n v="24"/>
    <x v="23"/>
    <x v="1"/>
    <s v="hecate_strait_mainland"/>
    <n v="2010"/>
    <s v="NA"/>
    <n v="0.16799999999999998"/>
    <n v="0.25266666666666665"/>
    <n v="0.27216666666666667"/>
    <s v="NA"/>
    <s v="NA"/>
    <s v="NA"/>
    <n v="0.85441176471000002"/>
    <n v="0.14117647058999999"/>
    <n v="4.4117647059000002E-3"/>
    <s v="NA"/>
    <s v="NA"/>
    <s v="NA"/>
    <s v="NA"/>
    <s v="NA"/>
    <s v="NA"/>
  </r>
  <r>
    <n v="24"/>
    <x v="23"/>
    <x v="1"/>
    <s v="hecate_strait_mainland"/>
    <n v="2011"/>
    <s v="NA"/>
    <n v="0.16899999999999998"/>
    <n v="0.21833333333333332"/>
    <n v="0.24033333333333334"/>
    <s v="NA"/>
    <s v="NA"/>
    <s v="NA"/>
    <n v="0.85441176471000002"/>
    <n v="0.14117647058999999"/>
    <n v="4.4117647059000002E-3"/>
    <s v="NA"/>
    <s v="NA"/>
    <s v="NA"/>
    <s v="NA"/>
    <s v="NA"/>
    <s v="NA"/>
  </r>
  <r>
    <n v="24"/>
    <x v="23"/>
    <x v="1"/>
    <s v="hecate_strait_mainland"/>
    <n v="2012"/>
    <s v="NA"/>
    <n v="0.13500000000000001"/>
    <n v="0.23"/>
    <n v="0.25650000000000001"/>
    <s v="NA"/>
    <s v="NA"/>
    <s v="NA"/>
    <n v="0.85441176471000002"/>
    <n v="0.14117647058999999"/>
    <n v="4.4117647059000002E-3"/>
    <s v="NA"/>
    <s v="NA"/>
    <s v="NA"/>
    <s v="NA"/>
    <s v="NA"/>
    <s v="NA"/>
  </r>
  <r>
    <n v="24"/>
    <x v="23"/>
    <x v="1"/>
    <s v="hecate_strait_mainland"/>
    <n v="2013"/>
    <s v="NA"/>
    <n v="0.153"/>
    <n v="0.2503333333333333"/>
    <n v="0.27933333333333332"/>
    <s v="NA"/>
    <s v="NA"/>
    <s v="NA"/>
    <n v="0.85441176471000002"/>
    <n v="0.14117647058999999"/>
    <n v="4.4117647059000002E-3"/>
    <s v="NA"/>
    <s v="NA"/>
    <s v="NA"/>
    <s v="NA"/>
    <s v="NA"/>
    <s v="NA"/>
  </r>
  <r>
    <n v="24"/>
    <x v="23"/>
    <x v="1"/>
    <s v="hecate_strait_mainland"/>
    <n v="2014"/>
    <s v="NA"/>
    <n v="9.7000000000000003E-2"/>
    <n v="0.16933333333333334"/>
    <n v="0.20033333333333331"/>
    <s v="NA"/>
    <s v="NA"/>
    <s v="NA"/>
    <n v="0.85441176471000002"/>
    <n v="0.14117647058999999"/>
    <n v="4.4117647059000002E-3"/>
    <s v="NA"/>
    <s v="NA"/>
    <s v="NA"/>
    <s v="NA"/>
    <s v="NA"/>
    <s v="NA"/>
  </r>
  <r>
    <n v="24"/>
    <x v="23"/>
    <x v="1"/>
    <s v="hecate_strait_mainland"/>
    <n v="2015"/>
    <s v="NA"/>
    <n v="0.16099999999999998"/>
    <n v="0.26"/>
    <n v="0.28700000000000003"/>
    <s v="NA"/>
    <s v="NA"/>
    <s v="NA"/>
    <n v="0.85441176471000002"/>
    <n v="0.14117647058999999"/>
    <n v="4.4117647059000002E-3"/>
    <s v="NA"/>
    <s v="NA"/>
    <s v="NA"/>
    <s v="NA"/>
    <s v="NA"/>
    <s v="NA"/>
  </r>
  <r>
    <n v="24"/>
    <x v="23"/>
    <x v="1"/>
    <s v="hecate_strait_mainland"/>
    <n v="2016"/>
    <s v="NA"/>
    <n v="0.16599999999999998"/>
    <n v="0.251"/>
    <n v="0.27900000000000003"/>
    <s v="NA"/>
    <s v="NA"/>
    <s v="NA"/>
    <n v="0.85441176471000002"/>
    <n v="0.14117647058999999"/>
    <n v="4.4117647059000002E-3"/>
    <s v="NA"/>
    <s v="NA"/>
    <s v="NA"/>
    <s v="NA"/>
    <s v="NA"/>
    <s v="NA"/>
  </r>
  <r>
    <n v="24"/>
    <x v="23"/>
    <x v="1"/>
    <s v="hecate_strait_mainland"/>
    <n v="2017"/>
    <s v="NA"/>
    <n v="0.17614168903842634"/>
    <n v="0.28134990851851172"/>
    <n v="0.31269765999824639"/>
    <s v="NA"/>
    <s v="NA"/>
    <s v="NA"/>
    <n v="0.85441176471000002"/>
    <n v="0.14117647058999999"/>
    <n v="4.4117647059000002E-3"/>
    <s v="NA"/>
    <s v="NA"/>
    <s v="NA"/>
    <s v="NA"/>
    <s v="NA"/>
    <s v="NA"/>
  </r>
  <r>
    <n v="24"/>
    <x v="23"/>
    <x v="1"/>
    <s v="hecate_strait_mainland"/>
    <n v="2018"/>
    <s v="NA"/>
    <n v="0.16886166874172692"/>
    <n v="0.3266245046167281"/>
    <n v="0.34504815702446495"/>
    <s v="NA"/>
    <s v="NA"/>
    <s v="NA"/>
    <n v="0.85441176471000002"/>
    <n v="0.14117647058999999"/>
    <n v="4.4117647059000002E-3"/>
    <s v="NA"/>
    <s v="NA"/>
    <s v="NA"/>
    <s v="NA"/>
    <s v="NA"/>
    <s v="NA"/>
  </r>
  <r>
    <n v="24"/>
    <x v="23"/>
    <x v="1"/>
    <s v="hecate_strait_mainland"/>
    <n v="2019"/>
    <n v="280"/>
    <n v="0.15627672779650664"/>
    <n v="0.29431007717911079"/>
    <n v="0.31510957999927913"/>
    <n v="331.86236438488118"/>
    <n v="396.77483119036492"/>
    <n v="408.82452407453047"/>
    <n v="0.85441176471000002"/>
    <n v="0.14117647058999999"/>
    <n v="4.4117647059000002E-3"/>
    <s v="NA"/>
    <s v="NA"/>
    <s v="NA"/>
    <s v="NA"/>
    <s v="NA"/>
    <s v="NA"/>
  </r>
  <r>
    <n v="24"/>
    <x v="23"/>
    <x v="1"/>
    <s v="hecate_strait_mainland"/>
    <n v="2020"/>
    <s v="NA"/>
    <n v="7.1730431912490608E-2"/>
    <n v="0.24184107416558059"/>
    <n v="0.25426527177111524"/>
    <s v="NA"/>
    <s v="NA"/>
    <s v="NA"/>
    <n v="0.85441176471000002"/>
    <n v="0.14117647058999999"/>
    <n v="4.4117647059000002E-3"/>
    <s v="NA"/>
    <s v="NA"/>
    <s v="NA"/>
    <s v="NA"/>
    <s v="NA"/>
    <s v="NA"/>
  </r>
  <r>
    <n v="25"/>
    <x v="24"/>
    <x v="2"/>
    <s v="northern_coastal"/>
    <n v="1980"/>
    <s v="NA"/>
    <n v="0.44700000000000001"/>
    <n v="0.46733333333333338"/>
    <n v="0.46133333333333337"/>
    <s v="NA"/>
    <s v="NA"/>
    <s v="NA"/>
    <n v="0.71359223300999997"/>
    <n v="0.28640776698999998"/>
    <n v="0"/>
    <s v="NA"/>
    <s v="NA"/>
    <s v="NA"/>
    <s v="NA"/>
    <s v="NA"/>
    <s v="NA"/>
  </r>
  <r>
    <n v="25"/>
    <x v="24"/>
    <x v="2"/>
    <s v="northern_coastal"/>
    <n v="1981"/>
    <s v="NA"/>
    <n v="0.40500000000000003"/>
    <n v="0.4393333333333333"/>
    <n v="0.43383333333333329"/>
    <s v="NA"/>
    <s v="NA"/>
    <s v="NA"/>
    <n v="0.71359223300999997"/>
    <n v="0.28640776698999998"/>
    <n v="0"/>
    <n v="352.04828122277297"/>
    <n v="366.85761160234989"/>
    <n v="362.72591450597429"/>
    <s v="NA"/>
    <s v="NA"/>
    <s v="NA"/>
  </r>
  <r>
    <n v="25"/>
    <x v="24"/>
    <x v="2"/>
    <s v="northern_coastal"/>
    <n v="1982"/>
    <n v="400"/>
    <n v="0.35099999999999998"/>
    <n v="0.40499999999999997"/>
    <n v="0.39999999999999997"/>
    <n v="616.33281972265024"/>
    <n v="672.26890756302521"/>
    <n v="666.66666666666652"/>
    <n v="0.71359223300999997"/>
    <n v="0.28640776698999998"/>
    <n v="0"/>
    <n v="828.74299063482601"/>
    <n v="861.55534802104501"/>
    <n v="851.6994857333234"/>
    <n v="2.071857476587065"/>
    <n v="2.1538883700526124"/>
    <n v="2.1292487143333085"/>
  </r>
  <r>
    <n v="25"/>
    <x v="24"/>
    <x v="2"/>
    <s v="northern_coastal"/>
    <n v="1983"/>
    <s v="NA"/>
    <n v="0.49"/>
    <n v="0.50566666666666671"/>
    <n v="0.4986666666666667"/>
    <s v="NA"/>
    <s v="NA"/>
    <s v="NA"/>
    <n v="0.71359223300999997"/>
    <n v="0.28640776698999998"/>
    <n v="0"/>
    <n v="132.85499176900154"/>
    <n v="135.26665182408416"/>
    <n v="133.47559853269857"/>
    <s v="NA"/>
    <s v="NA"/>
    <s v="NA"/>
  </r>
  <r>
    <n v="25"/>
    <x v="24"/>
    <x v="2"/>
    <s v="northern_coastal"/>
    <n v="1984"/>
    <n v="30"/>
    <n v="0.435"/>
    <n v="0.46133333333333326"/>
    <n v="0.45533333333333326"/>
    <n v="53.097345132743371"/>
    <n v="55.693069306930688"/>
    <n v="55.079559363525085"/>
    <n v="0.71359223300999997"/>
    <n v="0.28640776698999998"/>
    <n v="0"/>
    <n v="126.37133328487684"/>
    <n v="133.70121539519943"/>
    <n v="132.63620336522678"/>
    <n v="4.2123777761625609"/>
    <n v="4.4567071798399809"/>
    <n v="4.4212067788408929"/>
  </r>
  <r>
    <n v="25"/>
    <x v="24"/>
    <x v="2"/>
    <s v="northern_coastal"/>
    <n v="1985"/>
    <n v="600"/>
    <n v="0.45300000000000001"/>
    <n v="0.47466666666666668"/>
    <n v="0.46866666666666668"/>
    <n v="1096.892138939671"/>
    <n v="1142.1319796954315"/>
    <n v="1129.2346298619825"/>
    <n v="0.71359223300999997"/>
    <n v="0.28640776698999998"/>
    <n v="0"/>
    <n v="258.75046916294582"/>
    <n v="273.97302456477206"/>
    <n v="271.83613106834838"/>
    <n v="0.43125078193824301"/>
    <n v="0.45662170760795345"/>
    <n v="0.45306021844724731"/>
  </r>
  <r>
    <n v="25"/>
    <x v="24"/>
    <x v="2"/>
    <s v="northern_coastal"/>
    <n v="1986"/>
    <n v="80"/>
    <n v="0.502"/>
    <n v="0.50766666666666671"/>
    <n v="0.50066666666666659"/>
    <n v="160.64257028112451"/>
    <n v="162.49153689911986"/>
    <n v="160.21361815754338"/>
    <n v="0.71359223300999997"/>
    <n v="0.28640776698999998"/>
    <n v="0"/>
    <s v="NA"/>
    <s v="NA"/>
    <s v="NA"/>
    <s v="NA"/>
    <s v="NA"/>
    <s v="NA"/>
  </r>
  <r>
    <n v="25"/>
    <x v="24"/>
    <x v="2"/>
    <s v="northern_coastal"/>
    <n v="1987"/>
    <n v="39"/>
    <n v="0.38700000000000001"/>
    <n v="0.42166666666666669"/>
    <n v="0.41666666666666669"/>
    <n v="63.621533442088094"/>
    <n v="67.435158501440924"/>
    <n v="66.857142857142861"/>
    <n v="0.71359223300999997"/>
    <n v="0.28640776698999998"/>
    <n v="0"/>
    <s v="NA"/>
    <s v="NA"/>
    <s v="NA"/>
    <s v="NA"/>
    <s v="NA"/>
    <s v="NA"/>
  </r>
  <r>
    <n v="25"/>
    <x v="24"/>
    <x v="2"/>
    <s v="northern_coastal"/>
    <n v="1988"/>
    <n v="175"/>
    <n v="0.38100000000000001"/>
    <n v="0.41433333333333339"/>
    <n v="0.40983333333333338"/>
    <n v="282.71405492730213"/>
    <n v="298.80478087649408"/>
    <n v="296.52640497034736"/>
    <n v="0.71359223300999997"/>
    <n v="0.28640776698999998"/>
    <n v="0"/>
    <n v="876.71332480524234"/>
    <n v="927.22739962226387"/>
    <n v="898.55330572870184"/>
    <n v="5.0097904274585279"/>
    <n v="5.2984422835557936"/>
    <n v="5.1345903184497246"/>
  </r>
  <r>
    <n v="25"/>
    <x v="24"/>
    <x v="2"/>
    <s v="northern_coastal"/>
    <n v="1989"/>
    <n v="125"/>
    <n v="0.372"/>
    <n v="0.41066666666666668"/>
    <n v="0.40566666666666668"/>
    <n v="199.04458598726114"/>
    <n v="212.10407239819008"/>
    <n v="210.31968592260233"/>
    <n v="0.71359223300999997"/>
    <n v="0.28640776698999998"/>
    <n v="0"/>
    <n v="719.35351825983321"/>
    <n v="759.49982856660381"/>
    <n v="730.46457295994742"/>
    <n v="5.7548281460786654"/>
    <n v="6.0759986285328305"/>
    <n v="5.843716583679579"/>
  </r>
  <r>
    <n v="25"/>
    <x v="24"/>
    <x v="2"/>
    <s v="northern_coastal"/>
    <n v="1990"/>
    <s v="NA"/>
    <n v="0.42099999999999999"/>
    <n v="0.46433333333333326"/>
    <n v="0.45883333333333332"/>
    <s v="NA"/>
    <s v="NA"/>
    <s v="NA"/>
    <n v="0.71359223300999997"/>
    <n v="0.28640776698999998"/>
    <n v="0"/>
    <s v="NA"/>
    <s v="NA"/>
    <s v="NA"/>
    <s v="NA"/>
    <s v="NA"/>
    <s v="NA"/>
  </r>
  <r>
    <n v="25"/>
    <x v="24"/>
    <x v="2"/>
    <s v="northern_coastal"/>
    <n v="1991"/>
    <n v="560"/>
    <n v="0.376"/>
    <n v="0.41"/>
    <n v="0.39349999999999996"/>
    <n v="897.43589743589746"/>
    <n v="949.15254237288127"/>
    <n v="923.33058532563882"/>
    <n v="0.71359223300999997"/>
    <n v="0.28640776698999998"/>
    <n v="0"/>
    <s v="NA"/>
    <s v="NA"/>
    <s v="NA"/>
    <s v="NA"/>
    <s v="NA"/>
    <s v="NA"/>
  </r>
  <r>
    <n v="25"/>
    <x v="24"/>
    <x v="2"/>
    <s v="northern_coastal"/>
    <n v="1992"/>
    <n v="500"/>
    <n v="0.39400000000000002"/>
    <n v="0.42699999999999999"/>
    <n v="0.40249999999999997"/>
    <n v="825.08250825082507"/>
    <n v="872.60034904013969"/>
    <n v="836.82008368200832"/>
    <n v="0.71359223300999997"/>
    <n v="0.28640776698999998"/>
    <n v="0"/>
    <s v="NA"/>
    <s v="NA"/>
    <s v="NA"/>
    <s v="NA"/>
    <s v="NA"/>
    <s v="NA"/>
  </r>
  <r>
    <n v="25"/>
    <x v="24"/>
    <x v="2"/>
    <s v="northern_coastal"/>
    <n v="1993"/>
    <n v="300"/>
    <n v="0.34200000000000003"/>
    <n v="0.372"/>
    <n v="0.35550000000000004"/>
    <n v="455.92705167173256"/>
    <n v="477.70700636942672"/>
    <n v="465.47711404189295"/>
    <n v="0.71359223300999997"/>
    <n v="0.28640776698999998"/>
    <n v="0"/>
    <s v="NA"/>
    <s v="NA"/>
    <s v="NA"/>
    <s v="NA"/>
    <s v="NA"/>
    <s v="NA"/>
  </r>
  <r>
    <n v="25"/>
    <x v="24"/>
    <x v="2"/>
    <s v="northern_coastal"/>
    <n v="1994"/>
    <s v="NA"/>
    <n v="0.40200000000000002"/>
    <n v="0.4413333333333333"/>
    <n v="0.42083333333333328"/>
    <s v="NA"/>
    <s v="NA"/>
    <s v="NA"/>
    <n v="0.71359223300999997"/>
    <n v="0.28640776698999998"/>
    <n v="0"/>
    <s v="NA"/>
    <s v="NA"/>
    <s v="NA"/>
    <s v="NA"/>
    <s v="NA"/>
    <s v="NA"/>
  </r>
  <r>
    <n v="25"/>
    <x v="24"/>
    <x v="2"/>
    <s v="northern_coastal"/>
    <n v="1995"/>
    <s v="NA"/>
    <n v="0.245"/>
    <n v="0.27800000000000002"/>
    <n v="0.26950000000000002"/>
    <s v="NA"/>
    <s v="NA"/>
    <s v="NA"/>
    <n v="0.71359223300999997"/>
    <n v="0.28640776698999998"/>
    <n v="0"/>
    <n v="3950.8462308364678"/>
    <n v="3779.8567855070896"/>
    <n v="3786.583704223865"/>
    <s v="NA"/>
    <s v="NA"/>
    <s v="NA"/>
  </r>
  <r>
    <n v="25"/>
    <x v="24"/>
    <x v="2"/>
    <s v="northern_coastal"/>
    <n v="1996"/>
    <s v="NA"/>
    <n v="0.44700000000000001"/>
    <n v="0.47199999999999998"/>
    <n v="0.46100000000000002"/>
    <s v="NA"/>
    <s v="NA"/>
    <s v="NA"/>
    <n v="0.71359223300999997"/>
    <n v="0.28640776698999998"/>
    <n v="0"/>
    <n v="1881.5111072241834"/>
    <n v="1864.287986613153"/>
    <n v="1832.830530670102"/>
    <s v="NA"/>
    <s v="NA"/>
    <s v="NA"/>
  </r>
  <r>
    <n v="25"/>
    <x v="24"/>
    <x v="2"/>
    <s v="northern_coastal"/>
    <n v="1997"/>
    <s v="NA"/>
    <n v="0.437"/>
    <n v="0.36633333333333334"/>
    <n v="0.34783333333333333"/>
    <s v="NA"/>
    <s v="NA"/>
    <s v="NA"/>
    <n v="0.71359223300999997"/>
    <n v="0.28640776698999998"/>
    <n v="0"/>
    <n v="1551.4202637189053"/>
    <n v="1620.3883953066008"/>
    <n v="1566.6962121431684"/>
    <s v="NA"/>
    <s v="NA"/>
    <s v="NA"/>
  </r>
  <r>
    <n v="25"/>
    <x v="24"/>
    <x v="2"/>
    <s v="northern_coastal"/>
    <n v="1998"/>
    <n v="4000"/>
    <n v="0.154"/>
    <n v="0.11366666666666667"/>
    <n v="0.11716666666666666"/>
    <n v="4728.1323877068562"/>
    <n v="4512.9748025573526"/>
    <n v="4530.8665282235224"/>
    <n v="0.71359223300999997"/>
    <n v="0.28640776698999998"/>
    <n v="0"/>
    <n v="1771.0434157244936"/>
    <n v="1787.5934645323223"/>
    <n v="1745.2324538194287"/>
    <n v="0.44276085393112341"/>
    <n v="0.44689836613308059"/>
    <n v="0.43630811345485715"/>
  </r>
  <r>
    <n v="25"/>
    <x v="24"/>
    <x v="2"/>
    <s v="northern_coastal"/>
    <n v="1999"/>
    <n v="1700"/>
    <n v="0.156"/>
    <n v="0.12966666666666665"/>
    <n v="0.12016666666666667"/>
    <n v="2014.2180094786731"/>
    <n v="1953.2746074301033"/>
    <n v="1932.1841257813981"/>
    <n v="0.71359223300999997"/>
    <n v="0.28640776698999998"/>
    <n v="0"/>
    <n v="2355.5384599073504"/>
    <n v="2385.7070013364332"/>
    <n v="2344.0090236658752"/>
    <n v="1.3856108587690297"/>
    <n v="1.4033570596096665"/>
    <n v="1.3788288374505149"/>
  </r>
  <r>
    <n v="25"/>
    <x v="24"/>
    <x v="2"/>
    <s v="northern_coastal"/>
    <n v="2000"/>
    <n v="1250"/>
    <n v="0.19400000000000001"/>
    <n v="0.23899999999999999"/>
    <n v="0.21150000000000002"/>
    <n v="1550.8684863523572"/>
    <n v="1642.5755584756898"/>
    <n v="1585.288522511097"/>
    <n v="0.71359223300999997"/>
    <n v="0.28640776698999998"/>
    <n v="0"/>
    <n v="2406.8457944786073"/>
    <n v="2631.4835780853809"/>
    <n v="2569.226322856463"/>
    <n v="1.9254766355828858"/>
    <n v="2.1051868624683046"/>
    <n v="2.0553810582851701"/>
  </r>
  <r>
    <n v="25"/>
    <x v="24"/>
    <x v="2"/>
    <s v="northern_coastal"/>
    <n v="2001"/>
    <n v="1250"/>
    <n v="0.19499999999999998"/>
    <n v="0.20133333333333331"/>
    <n v="0.17783333333333332"/>
    <n v="1552.7950310559006"/>
    <n v="1565.1085141903172"/>
    <n v="1520.3729981755523"/>
    <n v="0.71359223300999997"/>
    <n v="0.28640776698999998"/>
    <n v="0"/>
    <n v="2173.5237198097657"/>
    <n v="2778.0496066814212"/>
    <n v="2797.9043739138119"/>
    <n v="1.7388189758478125"/>
    <n v="2.2224396853451371"/>
    <n v="2.2383234991310497"/>
  </r>
  <r>
    <n v="25"/>
    <x v="24"/>
    <x v="2"/>
    <s v="northern_coastal"/>
    <n v="2002"/>
    <n v="2000"/>
    <n v="0.13600000000000001"/>
    <n v="0.14600000000000002"/>
    <n v="0.13250000000000001"/>
    <n v="2314.8148148148148"/>
    <n v="2341.9203747072602"/>
    <n v="2305.4755043227669"/>
    <n v="0.71359223300999997"/>
    <n v="0.28640776698999998"/>
    <n v="0"/>
    <n v="1708.4925941248775"/>
    <n v="2013.2129117762672"/>
    <n v="2205.9735280231407"/>
    <n v="0.85424629706243882"/>
    <n v="1.0066064558881336"/>
    <n v="1.1029867640115703"/>
  </r>
  <r>
    <n v="25"/>
    <x v="24"/>
    <x v="2"/>
    <s v="northern_coastal"/>
    <n v="2003"/>
    <n v="2000"/>
    <n v="0.186"/>
    <n v="0.19833333333333333"/>
    <n v="0.18033333333333335"/>
    <n v="2457.002457002457"/>
    <n v="2494.8024948024949"/>
    <n v="2440.0162667751119"/>
    <n v="0.71359223300999997"/>
    <n v="0.28640776698999998"/>
    <n v="0"/>
    <n v="1079.3585580827744"/>
    <n v="1169.5478628910084"/>
    <n v="1162.2541258087545"/>
    <n v="0.53967927904138724"/>
    <n v="0.58477393144550427"/>
    <n v="0.58112706290437721"/>
  </r>
  <r>
    <n v="25"/>
    <x v="24"/>
    <x v="2"/>
    <s v="northern_coastal"/>
    <n v="2004"/>
    <n v="1700"/>
    <n v="0.255"/>
    <n v="0.42799999999999999"/>
    <n v="0.41199999999999998"/>
    <n v="2281.8791946308725"/>
    <n v="2972.0279720279718"/>
    <n v="2891.1564625850338"/>
    <n v="0.71359223300999997"/>
    <n v="0.28640776698999998"/>
    <n v="0"/>
    <n v="844.27475503804214"/>
    <n v="931.84775829686782"/>
    <n v="905.99281762990995"/>
    <n v="0.49663220884590714"/>
    <n v="0.54814574017462814"/>
    <n v="0.53293695154700582"/>
  </r>
  <r>
    <n v="25"/>
    <x v="24"/>
    <x v="2"/>
    <s v="northern_coastal"/>
    <n v="2005"/>
    <n v="1500"/>
    <n v="0.21200000000000002"/>
    <n v="0.34633333333333338"/>
    <n v="0.41533333333333339"/>
    <n v="1903.5532994923858"/>
    <n v="2294.7475777664458"/>
    <n v="2565.564424173318"/>
    <n v="0.71359223300999997"/>
    <n v="0.28640776698999998"/>
    <n v="0"/>
    <n v="1313.022871500086"/>
    <n v="1395.255852807129"/>
    <n v="1351.7941931539528"/>
    <n v="0.8753485810000573"/>
    <n v="0.930170568538086"/>
    <n v="0.90119612876930189"/>
  </r>
  <r>
    <n v="25"/>
    <x v="24"/>
    <x v="2"/>
    <s v="northern_coastal"/>
    <n v="2006"/>
    <n v="1000"/>
    <n v="0.182"/>
    <n v="0.23766666666666669"/>
    <n v="0.23666666666666669"/>
    <n v="1222.4938875305622"/>
    <n v="1311.7621337997377"/>
    <n v="1310.0436681222707"/>
    <n v="0.71359223300999997"/>
    <n v="0.28640776698999998"/>
    <n v="0"/>
    <n v="1695.6391869560364"/>
    <n v="1827.8086196728848"/>
    <n v="1772.8374664834544"/>
    <n v="1.6956391869560363"/>
    <n v="1.8278086196728849"/>
    <n v="1.7728374664834543"/>
  </r>
  <r>
    <n v="25"/>
    <x v="24"/>
    <x v="2"/>
    <s v="northern_coastal"/>
    <n v="2007"/>
    <n v="550"/>
    <n v="0.23899999999999999"/>
    <n v="0.32533333333333336"/>
    <n v="0.30733333333333335"/>
    <n v="722.73324572930358"/>
    <n v="815.21739130434787"/>
    <n v="794.0327237728585"/>
    <n v="0.71359223300999997"/>
    <n v="0.28640776698999998"/>
    <n v="0"/>
    <n v="2115.0667233222648"/>
    <n v="2273.2247535491833"/>
    <n v="2217.1078494159483"/>
    <n v="3.845575860585936"/>
    <n v="4.1331359155439698"/>
    <n v="4.0311051807562697"/>
  </r>
  <r>
    <n v="25"/>
    <x v="24"/>
    <x v="2"/>
    <s v="northern_coastal"/>
    <n v="2008"/>
    <n v="850"/>
    <n v="0.25900000000000001"/>
    <n v="0.3046666666666667"/>
    <n v="0.28266666666666668"/>
    <n v="1147.0985155195681"/>
    <n v="1222.4352828379674"/>
    <n v="1184.9442379182155"/>
    <n v="0.71359223300999997"/>
    <n v="0.28640776698999998"/>
    <n v="0"/>
    <n v="3109.2088350971762"/>
    <n v="3199.8407724022968"/>
    <n v="3118.8039748095798"/>
    <n v="3.6578927471731486"/>
    <n v="3.7645185557674079"/>
    <n v="3.6691811468347999"/>
  </r>
  <r>
    <n v="25"/>
    <x v="24"/>
    <x v="2"/>
    <s v="northern_coastal"/>
    <n v="2009"/>
    <n v="1300"/>
    <n v="0.247"/>
    <n v="0.28799999999999998"/>
    <n v="0.26449999999999996"/>
    <n v="1726.4276228419656"/>
    <n v="1825.8426966292136"/>
    <n v="1767.5050985723997"/>
    <n v="0.71359223300999997"/>
    <n v="0.28640776698999998"/>
    <n v="0"/>
    <n v="2122.7798444776627"/>
    <n v="2349.451873714228"/>
    <n v="2277.2272350997046"/>
    <n v="1.6329075726751252"/>
    <n v="1.8072706720878677"/>
    <n v="1.7517132577690036"/>
  </r>
  <r>
    <n v="25"/>
    <x v="24"/>
    <x v="2"/>
    <s v="northern_coastal"/>
    <n v="2010"/>
    <n v="1300"/>
    <n v="0.19700000000000001"/>
    <n v="0.29066666666666668"/>
    <n v="0.27216666666666667"/>
    <n v="1618.9290161892902"/>
    <n v="1832.7067669172932"/>
    <n v="1786.1231967025417"/>
    <n v="0.71359223300999997"/>
    <n v="0.28640776698999998"/>
    <n v="0"/>
    <n v="1569.9427001761712"/>
    <n v="1713.776440645644"/>
    <n v="1679.1148099422746"/>
    <n v="1.2076482309047472"/>
    <n v="1.3182895697274184"/>
    <n v="1.2916267768786729"/>
  </r>
  <r>
    <n v="25"/>
    <x v="24"/>
    <x v="2"/>
    <s v="northern_coastal"/>
    <n v="2011"/>
    <n v="2500"/>
    <n v="0.254"/>
    <n v="0.2583333333333333"/>
    <n v="0.24033333333333334"/>
    <n v="3351.2064343163538"/>
    <n v="3370.7865168539324"/>
    <n v="3290.9170688898639"/>
    <n v="0.71359223300999997"/>
    <n v="0.28640776698999998"/>
    <n v="0"/>
    <n v="2589.8484074263156"/>
    <n v="2796.0769067392071"/>
    <n v="2766.5844850714898"/>
    <n v="1.0359393629705262"/>
    <n v="1.1184307626956829"/>
    <n v="1.106633794028596"/>
  </r>
  <r>
    <n v="25"/>
    <x v="24"/>
    <x v="2"/>
    <s v="northern_coastal"/>
    <n v="2012"/>
    <n v="2000"/>
    <n v="0.20199999999999999"/>
    <n v="0.27900000000000003"/>
    <n v="0.25650000000000001"/>
    <n v="2506.2656641604008"/>
    <n v="2773.9251040221916"/>
    <n v="2689.9798251513112"/>
    <n v="0.71359223300999997"/>
    <n v="0.28640776698999998"/>
    <n v="0"/>
    <s v="NA"/>
    <s v="NA"/>
    <s v="NA"/>
    <s v="NA"/>
    <s v="NA"/>
    <s v="NA"/>
  </r>
  <r>
    <n v="25"/>
    <x v="24"/>
    <x v="2"/>
    <s v="northern_coastal"/>
    <n v="2013"/>
    <n v="900"/>
    <n v="0.22900000000000001"/>
    <n v="0.30333333333333334"/>
    <n v="0.27933333333333332"/>
    <n v="1167.3151750972763"/>
    <n v="1291.8660287081341"/>
    <n v="1248.8436632747455"/>
    <n v="0.71359223300999997"/>
    <n v="0.28640776698999998"/>
    <n v="0"/>
    <s v="NA"/>
    <s v="NA"/>
    <s v="NA"/>
    <s v="NA"/>
    <s v="NA"/>
    <s v="NA"/>
  </r>
  <r>
    <n v="25"/>
    <x v="24"/>
    <x v="2"/>
    <s v="northern_coastal"/>
    <n v="2014"/>
    <n v="2200"/>
    <n v="0.14499999999999999"/>
    <n v="0.20433333333333331"/>
    <n v="0.20033333333333331"/>
    <n v="2573.0994152046783"/>
    <n v="2764.9769585253453"/>
    <n v="2751.1463109629008"/>
    <n v="0.71359223300999997"/>
    <n v="0.28640776698999998"/>
    <n v="0"/>
    <n v="1547.3625228729279"/>
    <n v="1728.8329172841482"/>
    <n v="1683.1969273851976"/>
    <n v="0.70334660130587634"/>
    <n v="0.78583314422006734"/>
    <n v="0.76508951244781709"/>
  </r>
  <r>
    <n v="25"/>
    <x v="24"/>
    <x v="2"/>
    <s v="northern_coastal"/>
    <n v="2015"/>
    <n v="2000"/>
    <n v="0.24"/>
    <n v="0.30400000000000005"/>
    <n v="0.28700000000000003"/>
    <n v="2631.5789473684208"/>
    <n v="2873.5632183908046"/>
    <n v="2805.0490883590464"/>
    <n v="0.71359223300999997"/>
    <n v="0.28640776698999998"/>
    <n v="0"/>
    <n v="1127.7390990363117"/>
    <n v="1299.1743069347656"/>
    <n v="1281.8968913072708"/>
    <n v="0.56386954951815582"/>
    <n v="0.64958715346738283"/>
    <n v="0.6409484456536354"/>
  </r>
  <r>
    <n v="25"/>
    <x v="24"/>
    <x v="2"/>
    <s v="northern_coastal"/>
    <n v="2016"/>
    <s v="NA"/>
    <n v="0.252"/>
    <n v="0.29700000000000004"/>
    <n v="0.27900000000000003"/>
    <s v="NA"/>
    <s v="NA"/>
    <s v="NA"/>
    <n v="0.71359223300999997"/>
    <n v="0.28640776698999998"/>
    <n v="0"/>
    <n v="589.23004379059034"/>
    <n v="679.61259324887101"/>
    <n v="671.30788889431437"/>
    <s v="NA"/>
    <s v="NA"/>
    <s v="NA"/>
  </r>
  <r>
    <n v="25"/>
    <x v="24"/>
    <x v="2"/>
    <s v="northern_coastal"/>
    <n v="2017"/>
    <n v="1200"/>
    <n v="0.26421253355763952"/>
    <n v="0.33404541147798106"/>
    <n v="0.31269765999824639"/>
    <n v="1630.9057366825975"/>
    <n v="1801.9246667602524"/>
    <n v="1745.9565174722645"/>
    <n v="0.71359223300999997"/>
    <n v="0.28640776698999998"/>
    <n v="0"/>
    <s v="NA"/>
    <s v="NA"/>
    <s v="NA"/>
    <s v="NA"/>
    <s v="NA"/>
    <s v="NA"/>
  </r>
  <r>
    <n v="25"/>
    <x v="24"/>
    <x v="2"/>
    <s v="northern_coastal"/>
    <n v="2018"/>
    <n v="1000"/>
    <n v="0.25329250311259038"/>
    <n v="0.35347180943220174"/>
    <n v="0.34504815702446495"/>
    <n v="1339.2124816858272"/>
    <n v="1546.7229651993573"/>
    <n v="1526.8298131002493"/>
    <n v="0.71359223300999997"/>
    <n v="0.28640776698999998"/>
    <n v="0"/>
    <s v="NA"/>
    <s v="NA"/>
    <s v="NA"/>
    <s v="NA"/>
    <s v="NA"/>
    <s v="NA"/>
  </r>
  <r>
    <n v="25"/>
    <x v="24"/>
    <x v="2"/>
    <s v="northern_coastal"/>
    <n v="2019"/>
    <n v="460"/>
    <n v="0.23441509169475994"/>
    <n v="0.32590908281944742"/>
    <n v="0.31510957999927913"/>
    <n v="600.84778972236109"/>
    <n v="682.400531257701"/>
    <n v="671.64028955101435"/>
    <n v="0.71359223300999997"/>
    <n v="0.28640776698999998"/>
    <n v="0"/>
    <s v="NA"/>
    <s v="NA"/>
    <s v="NA"/>
    <s v="NA"/>
    <s v="NA"/>
    <s v="NA"/>
  </r>
  <r>
    <n v="25"/>
    <x v="24"/>
    <x v="2"/>
    <s v="northern_coastal"/>
    <n v="2020"/>
    <n v="500"/>
    <n v="0.10759564786873591"/>
    <n v="0.25668946937664994"/>
    <n v="0.25426527177111524"/>
    <n v="560.28413443512068"/>
    <n v="672.66637482008139"/>
    <n v="670.47970420728132"/>
    <n v="0.71359223300999997"/>
    <n v="0.28640776698999998"/>
    <n v="0"/>
    <s v="NA"/>
    <s v="NA"/>
    <s v="NA"/>
    <s v="NA"/>
    <s v="NA"/>
    <s v="NA"/>
  </r>
  <r>
    <n v="26"/>
    <x v="25"/>
    <x v="2"/>
    <s v="northern_coastal"/>
    <n v="1980"/>
    <s v="NA"/>
    <n v="0.44700000000000001"/>
    <n v="0.46733333333333338"/>
    <n v="0.46133333333333337"/>
    <s v="NA"/>
    <s v="NA"/>
    <s v="NA"/>
    <n v="0.71359223300999997"/>
    <n v="0.28640776698999998"/>
    <n v="0"/>
    <s v="NA"/>
    <s v="NA"/>
    <s v="NA"/>
    <s v="NA"/>
    <s v="NA"/>
    <s v="NA"/>
  </r>
  <r>
    <n v="26"/>
    <x v="25"/>
    <x v="2"/>
    <s v="northern_coastal"/>
    <n v="1981"/>
    <s v="NA"/>
    <n v="0.40500000000000003"/>
    <n v="0.4393333333333333"/>
    <n v="0.43383333333333329"/>
    <s v="NA"/>
    <s v="NA"/>
    <s v="NA"/>
    <n v="0.71359223300999997"/>
    <n v="0.28640776698999998"/>
    <n v="0"/>
    <n v="277.36469755185311"/>
    <n v="289.38337657364013"/>
    <n v="286.13753146455207"/>
    <s v="NA"/>
    <s v="NA"/>
    <s v="NA"/>
  </r>
  <r>
    <n v="26"/>
    <x v="25"/>
    <x v="2"/>
    <s v="northern_coastal"/>
    <n v="1982"/>
    <n v="350"/>
    <n v="0.35099999999999998"/>
    <n v="0.40499999999999997"/>
    <n v="0.39999999999999997"/>
    <n v="539.29121725731898"/>
    <n v="588.23529411764707"/>
    <n v="583.33333333333326"/>
    <n v="0.71359223300999997"/>
    <n v="0.28640776698999998"/>
    <n v="0"/>
    <n v="554.01457091225961"/>
    <n v="575.32512012856148"/>
    <n v="568.68560857752959"/>
    <n v="1.5828987740350275"/>
    <n v="1.6437860575101757"/>
    <n v="1.6248160245072274"/>
  </r>
  <r>
    <n v="26"/>
    <x v="25"/>
    <x v="2"/>
    <s v="northern_coastal"/>
    <n v="1983"/>
    <s v="NA"/>
    <n v="0.49"/>
    <n v="0.50566666666666671"/>
    <n v="0.4986666666666667"/>
    <s v="NA"/>
    <s v="NA"/>
    <s v="NA"/>
    <n v="0.71359223300999997"/>
    <n v="0.28640776698999998"/>
    <n v="0"/>
    <s v="NA"/>
    <s v="NA"/>
    <s v="NA"/>
    <s v="NA"/>
    <s v="NA"/>
    <s v="NA"/>
  </r>
  <r>
    <n v="26"/>
    <x v="25"/>
    <x v="2"/>
    <s v="northern_coastal"/>
    <n v="1984"/>
    <n v="60"/>
    <n v="0.435"/>
    <n v="0.46133333333333326"/>
    <n v="0.45533333333333326"/>
    <n v="106.19469026548674"/>
    <n v="111.38613861386138"/>
    <n v="110.15911872705017"/>
    <n v="0.71359223300999997"/>
    <n v="0.28640776698999998"/>
    <n v="0"/>
    <s v="NA"/>
    <s v="NA"/>
    <s v="NA"/>
    <s v="NA"/>
    <s v="NA"/>
    <s v="NA"/>
  </r>
  <r>
    <n v="26"/>
    <x v="25"/>
    <x v="2"/>
    <s v="northern_coastal"/>
    <n v="1985"/>
    <n v="385"/>
    <n v="0.45300000000000001"/>
    <n v="0.47466666666666668"/>
    <n v="0.46866666666666668"/>
    <n v="703.83912248628894"/>
    <n v="732.86802030456852"/>
    <n v="724.59222082810538"/>
    <n v="0.71359223300999997"/>
    <n v="0.28640776698999998"/>
    <n v="0"/>
    <s v="NA"/>
    <s v="NA"/>
    <s v="NA"/>
    <s v="NA"/>
    <s v="NA"/>
    <s v="NA"/>
  </r>
  <r>
    <n v="26"/>
    <x v="25"/>
    <x v="2"/>
    <s v="northern_coastal"/>
    <n v="1986"/>
    <n v="90"/>
    <n v="0.502"/>
    <n v="0.50766666666666671"/>
    <n v="0.50066666666666659"/>
    <n v="180.72289156626505"/>
    <n v="182.80297901150982"/>
    <n v="180.2403204272363"/>
    <n v="0.71359223300999997"/>
    <n v="0.28640776698999998"/>
    <n v="0"/>
    <s v="NA"/>
    <s v="NA"/>
    <s v="NA"/>
    <s v="NA"/>
    <s v="NA"/>
    <s v="NA"/>
  </r>
  <r>
    <n v="26"/>
    <x v="25"/>
    <x v="2"/>
    <s v="northern_coastal"/>
    <n v="1987"/>
    <s v="NA"/>
    <n v="0.38700000000000001"/>
    <n v="0.42166666666666669"/>
    <n v="0.41666666666666669"/>
    <s v="NA"/>
    <s v="NA"/>
    <s v="NA"/>
    <n v="0.71359223300999997"/>
    <n v="0.28640776698999998"/>
    <n v="0"/>
    <n v="532.67722445150662"/>
    <n v="571.97727176610806"/>
    <n v="563.22727868778361"/>
    <s v="NA"/>
    <s v="NA"/>
    <s v="NA"/>
  </r>
  <r>
    <n v="26"/>
    <x v="25"/>
    <x v="2"/>
    <s v="northern_coastal"/>
    <n v="1988"/>
    <n v="150"/>
    <n v="0.38100000000000001"/>
    <n v="0.41433333333333339"/>
    <n v="0.40983333333333338"/>
    <n v="242.32633279483036"/>
    <n v="256.11838360842347"/>
    <n v="254.16548997458347"/>
    <n v="0.71359223300999997"/>
    <n v="0.28640776698999998"/>
    <n v="0"/>
    <n v="689.54198677883903"/>
    <n v="729.26823909897098"/>
    <n v="705.28995555676715"/>
    <n v="4.5969465785255936"/>
    <n v="4.8617882606598064"/>
    <n v="4.701933037045114"/>
  </r>
  <r>
    <n v="26"/>
    <x v="25"/>
    <x v="2"/>
    <s v="northern_coastal"/>
    <n v="1989"/>
    <s v="NA"/>
    <n v="0.372"/>
    <n v="0.41066666666666668"/>
    <n v="0.40566666666666668"/>
    <s v="NA"/>
    <s v="NA"/>
    <s v="NA"/>
    <n v="0.71359223300999997"/>
    <n v="0.28640776698999998"/>
    <n v="0"/>
    <n v="1011.2160771953866"/>
    <n v="1066.4613241789693"/>
    <n v="1027.6492498119835"/>
    <s v="NA"/>
    <s v="NA"/>
    <s v="NA"/>
  </r>
  <r>
    <n v="26"/>
    <x v="25"/>
    <x v="2"/>
    <s v="northern_coastal"/>
    <n v="1990"/>
    <n v="300"/>
    <n v="0.42099999999999999"/>
    <n v="0.46433333333333326"/>
    <n v="0.45883333333333332"/>
    <n v="518.13471502590676"/>
    <n v="560.04978220286239"/>
    <n v="554.35786880197099"/>
    <n v="0.71359223300999997"/>
    <n v="0.28640776698999998"/>
    <n v="0"/>
    <s v="NA"/>
    <s v="NA"/>
    <s v="NA"/>
    <s v="NA"/>
    <s v="NA"/>
    <s v="NA"/>
  </r>
  <r>
    <n v="26"/>
    <x v="25"/>
    <x v="2"/>
    <s v="northern_coastal"/>
    <n v="1991"/>
    <n v="355"/>
    <n v="0.376"/>
    <n v="0.41"/>
    <n v="0.39349999999999996"/>
    <n v="568.91025641025647"/>
    <n v="601.69491525423723"/>
    <n v="585.32563891178893"/>
    <n v="0.71359223300999997"/>
    <n v="0.28640776698999998"/>
    <n v="0"/>
    <s v="NA"/>
    <s v="NA"/>
    <s v="NA"/>
    <s v="NA"/>
    <s v="NA"/>
    <s v="NA"/>
  </r>
  <r>
    <n v="26"/>
    <x v="25"/>
    <x v="2"/>
    <s v="northern_coastal"/>
    <n v="1992"/>
    <n v="600"/>
    <n v="0.39400000000000002"/>
    <n v="0.42699999999999999"/>
    <n v="0.40249999999999997"/>
    <n v="990.09900990099015"/>
    <n v="1047.1204188481677"/>
    <n v="1004.18410041841"/>
    <n v="0.71359223300999997"/>
    <n v="0.28640776698999998"/>
    <n v="0"/>
    <s v="NA"/>
    <s v="NA"/>
    <s v="NA"/>
    <s v="NA"/>
    <s v="NA"/>
    <s v="NA"/>
  </r>
  <r>
    <n v="26"/>
    <x v="25"/>
    <x v="2"/>
    <s v="northern_coastal"/>
    <n v="1993"/>
    <n v="700"/>
    <n v="0.34200000000000003"/>
    <n v="0.372"/>
    <n v="0.35550000000000004"/>
    <n v="1063.8297872340427"/>
    <n v="1114.6496815286623"/>
    <n v="1086.1132660977503"/>
    <n v="0.71359223300999997"/>
    <n v="0.28640776698999998"/>
    <n v="0"/>
    <s v="NA"/>
    <s v="NA"/>
    <s v="NA"/>
    <s v="NA"/>
    <s v="NA"/>
    <s v="NA"/>
  </r>
  <r>
    <n v="26"/>
    <x v="25"/>
    <x v="2"/>
    <s v="northern_coastal"/>
    <n v="1994"/>
    <s v="NA"/>
    <n v="0.40200000000000002"/>
    <n v="0.4413333333333333"/>
    <n v="0.42083333333333328"/>
    <s v="NA"/>
    <s v="NA"/>
    <s v="NA"/>
    <n v="0.71359223300999997"/>
    <n v="0.28640776698999998"/>
    <n v="0"/>
    <s v="NA"/>
    <s v="NA"/>
    <s v="NA"/>
    <s v="NA"/>
    <s v="NA"/>
    <s v="NA"/>
  </r>
  <r>
    <n v="26"/>
    <x v="25"/>
    <x v="2"/>
    <s v="northern_coastal"/>
    <n v="1995"/>
    <s v="NA"/>
    <n v="0.245"/>
    <n v="0.27800000000000002"/>
    <n v="0.26950000000000002"/>
    <s v="NA"/>
    <s v="NA"/>
    <s v="NA"/>
    <n v="0.71359223300999997"/>
    <n v="0.28640776698999998"/>
    <n v="0"/>
    <n v="921.06106900865939"/>
    <n v="883.54596560518075"/>
    <n v="882.91961356652951"/>
    <s v="NA"/>
    <s v="NA"/>
    <s v="NA"/>
  </r>
  <r>
    <n v="26"/>
    <x v="25"/>
    <x v="2"/>
    <s v="northern_coastal"/>
    <n v="1996"/>
    <s v="NA"/>
    <n v="0.44700000000000001"/>
    <n v="0.47199999999999998"/>
    <n v="0.46100000000000002"/>
    <s v="NA"/>
    <s v="NA"/>
    <s v="NA"/>
    <n v="0.71359223300999997"/>
    <n v="0.28640776698999998"/>
    <n v="0"/>
    <n v="896.33747560495783"/>
    <n v="885.09935352503908"/>
    <n v="871.0113707583231"/>
    <s v="NA"/>
    <s v="NA"/>
    <s v="NA"/>
  </r>
  <r>
    <n v="26"/>
    <x v="25"/>
    <x v="2"/>
    <s v="northern_coastal"/>
    <n v="1997"/>
    <s v="NA"/>
    <n v="0.437"/>
    <n v="0.36633333333333334"/>
    <n v="0.34783333333333333"/>
    <s v="NA"/>
    <s v="NA"/>
    <s v="NA"/>
    <n v="0.71359223300999997"/>
    <n v="0.28640776698999998"/>
    <n v="0"/>
    <n v="656.14671008259324"/>
    <n v="684.01609689434315"/>
    <n v="661.51421568921546"/>
    <s v="NA"/>
    <s v="NA"/>
    <s v="NA"/>
  </r>
  <r>
    <n v="26"/>
    <x v="25"/>
    <x v="2"/>
    <s v="northern_coastal"/>
    <n v="1998"/>
    <n v="750"/>
    <n v="0.154"/>
    <n v="0.11366666666666667"/>
    <n v="0.11716666666666666"/>
    <n v="886.52482269503548"/>
    <n v="846.18277547950356"/>
    <n v="849.53747404191051"/>
    <n v="0.71359223300999997"/>
    <n v="0.28640776698999998"/>
    <n v="0"/>
    <n v="1128.5528352324791"/>
    <n v="1139.7574206705967"/>
    <n v="1115.0401360714814"/>
    <n v="1.5047371136433054"/>
    <n v="1.5196765608941289"/>
    <n v="1.4867201814286417"/>
  </r>
  <r>
    <n v="26"/>
    <x v="25"/>
    <x v="2"/>
    <s v="northern_coastal"/>
    <n v="1999"/>
    <n v="850"/>
    <n v="0.156"/>
    <n v="0.12966666666666665"/>
    <n v="0.12016666666666667"/>
    <n v="1007.1090047393366"/>
    <n v="976.63730371505164"/>
    <n v="966.09206289069903"/>
    <n v="0.71359223300999997"/>
    <n v="0.28640776698999998"/>
    <n v="0"/>
    <n v="1627.3914028773033"/>
    <n v="1646.9647330705654"/>
    <n v="1620.4203940288523"/>
    <n v="1.9145781210321215"/>
    <n v="1.9376055683183122"/>
    <n v="1.906376934151591"/>
  </r>
  <r>
    <n v="26"/>
    <x v="25"/>
    <x v="2"/>
    <s v="northern_coastal"/>
    <n v="2000"/>
    <n v="500"/>
    <n v="0.19400000000000001"/>
    <n v="0.23899999999999999"/>
    <n v="0.21150000000000002"/>
    <n v="620.3473945409429"/>
    <n v="657.03022339027598"/>
    <n v="634.11540900443879"/>
    <n v="0.71359223300999997"/>
    <n v="0.28640776698999998"/>
    <n v="0"/>
    <n v="619.76754294458055"/>
    <n v="706.55335218420896"/>
    <n v="689.19695864680273"/>
    <n v="1.2395350858891612"/>
    <n v="1.413106704368418"/>
    <n v="1.3783939172936055"/>
  </r>
  <r>
    <n v="26"/>
    <x v="25"/>
    <x v="2"/>
    <s v="northern_coastal"/>
    <n v="2001"/>
    <n v="600"/>
    <n v="0.19499999999999998"/>
    <n v="0.20133333333333331"/>
    <n v="0.17783333333333332"/>
    <n v="745.34161490683221"/>
    <n v="751.25208681135223"/>
    <n v="729.77903912426507"/>
    <n v="0.71359223300999997"/>
    <n v="0.28640776698999998"/>
    <n v="0"/>
    <n v="1015.7778980265875"/>
    <n v="1289.5251102797602"/>
    <n v="1314.8863623782374"/>
    <n v="1.6929631633776459"/>
    <n v="2.1492085171329336"/>
    <n v="2.1914772706303958"/>
  </r>
  <r>
    <n v="26"/>
    <x v="25"/>
    <x v="2"/>
    <s v="northern_coastal"/>
    <n v="2002"/>
    <n v="1800"/>
    <n v="0.13600000000000001"/>
    <n v="0.14600000000000002"/>
    <n v="0.13250000000000001"/>
    <n v="2083.3333333333335"/>
    <n v="2107.7283372365341"/>
    <n v="2074.9279538904902"/>
    <n v="0.71359223300999997"/>
    <n v="0.28640776698999998"/>
    <n v="0"/>
    <n v="1105.3874259115257"/>
    <n v="1300.0814350292105"/>
    <n v="1422.1303465244087"/>
    <n v="0.61410412550640314"/>
    <n v="0.72226746390511698"/>
    <n v="0.7900724147357826"/>
  </r>
  <r>
    <n v="26"/>
    <x v="25"/>
    <x v="2"/>
    <s v="northern_coastal"/>
    <n v="2003"/>
    <n v="400"/>
    <n v="0.186"/>
    <n v="0.19833333333333333"/>
    <n v="0.18033333333333335"/>
    <n v="491.40049140049138"/>
    <n v="498.96049896049897"/>
    <n v="488.00325335502237"/>
    <n v="0.71359223300999997"/>
    <n v="0.28640776698999998"/>
    <n v="0"/>
    <s v="NA"/>
    <s v="NA"/>
    <s v="NA"/>
    <s v="NA"/>
    <s v="NA"/>
    <s v="NA"/>
  </r>
  <r>
    <n v="26"/>
    <x v="25"/>
    <x v="2"/>
    <s v="northern_coastal"/>
    <n v="2004"/>
    <n v="700"/>
    <n v="0.255"/>
    <n v="0.42799999999999999"/>
    <n v="0.41199999999999998"/>
    <n v="939.59731543624162"/>
    <n v="1223.7762237762236"/>
    <n v="1190.4761904761904"/>
    <n v="0.71359223300999997"/>
    <n v="0.28640776698999998"/>
    <n v="0"/>
    <s v="NA"/>
    <s v="NA"/>
    <s v="NA"/>
    <s v="NA"/>
    <s v="NA"/>
    <s v="NA"/>
  </r>
  <r>
    <n v="26"/>
    <x v="25"/>
    <x v="2"/>
    <s v="northern_coastal"/>
    <n v="2005"/>
    <n v="950"/>
    <n v="0.21200000000000002"/>
    <n v="0.34633333333333338"/>
    <n v="0.41533333333333339"/>
    <n v="1205.5837563451776"/>
    <n v="1453.3401325854156"/>
    <n v="1624.8574686431016"/>
    <n v="0.71359223300999997"/>
    <n v="0.28640776698999998"/>
    <n v="0"/>
    <n v="835.15367927035709"/>
    <n v="888.31043727761789"/>
    <n v="860.78310369632663"/>
    <n v="0.87910913607406005"/>
    <n v="0.93506361818696615"/>
    <n v="0.90608747757508068"/>
  </r>
  <r>
    <n v="26"/>
    <x v="25"/>
    <x v="2"/>
    <s v="northern_coastal"/>
    <n v="2006"/>
    <n v="700"/>
    <n v="0.182"/>
    <n v="0.23766666666666669"/>
    <n v="0.23666666666666669"/>
    <n v="855.74572127139356"/>
    <n v="918.23349365981642"/>
    <n v="917.03056768558952"/>
    <n v="0.71359223300999997"/>
    <n v="0.28640776698999998"/>
    <n v="0"/>
    <n v="735.21941926763429"/>
    <n v="793.49216419469144"/>
    <n v="769.72198798671582"/>
    <n v="1.0503134560966205"/>
    <n v="1.1335602345638449"/>
    <n v="1.0996028399810227"/>
  </r>
  <r>
    <n v="26"/>
    <x v="25"/>
    <x v="2"/>
    <s v="northern_coastal"/>
    <n v="2007"/>
    <s v="NA"/>
    <n v="0.23899999999999999"/>
    <n v="0.32533333333333336"/>
    <n v="0.30733333333333335"/>
    <s v="NA"/>
    <s v="NA"/>
    <s v="NA"/>
    <n v="0.71359223300999997"/>
    <n v="0.28640776698999998"/>
    <n v="0"/>
    <n v="1262.6514738496039"/>
    <n v="1337.3212265960449"/>
    <n v="1304.5937405853672"/>
    <s v="NA"/>
    <s v="NA"/>
    <s v="NA"/>
  </r>
  <r>
    <n v="26"/>
    <x v="25"/>
    <x v="2"/>
    <s v="northern_coastal"/>
    <n v="2008"/>
    <n v="650"/>
    <n v="0.25900000000000001"/>
    <n v="0.3046666666666667"/>
    <n v="0.28266666666666668"/>
    <n v="877.19298245614038"/>
    <n v="934.80345158197508"/>
    <n v="906.13382899628243"/>
    <n v="0.71359223300999997"/>
    <n v="0.28640776698999998"/>
    <n v="0"/>
    <n v="2068.6949942079391"/>
    <n v="2106.1447721411409"/>
    <n v="2054.4142637176878"/>
    <n v="3.1826076833968293"/>
    <n v="3.2402227263709862"/>
    <n v="3.1606373287964429"/>
  </r>
  <r>
    <n v="26"/>
    <x v="25"/>
    <x v="2"/>
    <s v="northern_coastal"/>
    <n v="2009"/>
    <n v="550"/>
    <n v="0.247"/>
    <n v="0.28799999999999998"/>
    <n v="0.26449999999999996"/>
    <n v="730.41168658698541"/>
    <n v="772.47191011235964"/>
    <n v="747.79061862678441"/>
    <n v="0.71359223300999997"/>
    <n v="0.28640776698999998"/>
    <n v="0"/>
    <n v="841.41400685427652"/>
    <n v="931.25273702344862"/>
    <n v="902.34598684412413"/>
    <n v="1.5298436488259572"/>
    <n v="1.6931867945880883"/>
    <n v="1.6406290669893167"/>
  </r>
  <r>
    <n v="26"/>
    <x v="25"/>
    <x v="2"/>
    <s v="northern_coastal"/>
    <n v="2010"/>
    <n v="600"/>
    <n v="0.19700000000000001"/>
    <n v="0.29066666666666668"/>
    <n v="0.27216666666666667"/>
    <n v="747.19800747198019"/>
    <n v="845.86466165413526"/>
    <n v="824.3645523242501"/>
    <n v="0.71359223300999997"/>
    <n v="0.28640776698999998"/>
    <n v="0"/>
    <n v="1005.7856539902837"/>
    <n v="1098.0344263840004"/>
    <n v="1075.7289407782687"/>
    <n v="1.6763094233171394"/>
    <n v="1.8300573773066673"/>
    <n v="1.7928815679637811"/>
  </r>
  <r>
    <n v="26"/>
    <x v="25"/>
    <x v="2"/>
    <s v="northern_coastal"/>
    <n v="2011"/>
    <n v="1900"/>
    <n v="0.254"/>
    <n v="0.2583333333333333"/>
    <n v="0.24033333333333334"/>
    <n v="2546.9168900804289"/>
    <n v="2561.7977528089887"/>
    <n v="2501.0969723562966"/>
    <n v="0.71359223300999997"/>
    <n v="0.28640776698999998"/>
    <n v="0"/>
    <n v="1451.0943621190788"/>
    <n v="1564.2165660189287"/>
    <n v="1550.5773944663147"/>
    <n v="0.76373387479951516"/>
    <n v="0.82327187685206771"/>
    <n v="0.81609336550858669"/>
  </r>
  <r>
    <n v="26"/>
    <x v="25"/>
    <x v="2"/>
    <s v="northern_coastal"/>
    <n v="2012"/>
    <n v="700"/>
    <n v="0.20199999999999999"/>
    <n v="0.27900000000000003"/>
    <n v="0.25650000000000001"/>
    <n v="877.19298245614027"/>
    <n v="970.87378640776706"/>
    <n v="941.49293880295886"/>
    <n v="0.71359223300999997"/>
    <n v="0.28640776698999998"/>
    <n v="0"/>
    <s v="NA"/>
    <s v="NA"/>
    <s v="NA"/>
    <s v="NA"/>
    <s v="NA"/>
    <s v="NA"/>
  </r>
  <r>
    <n v="26"/>
    <x v="25"/>
    <x v="2"/>
    <s v="northern_coastal"/>
    <n v="2013"/>
    <n v="580"/>
    <n v="0.22900000000000001"/>
    <n v="0.30333333333333334"/>
    <n v="0.27933333333333332"/>
    <n v="752.26977950713353"/>
    <n v="832.53588516746413"/>
    <n v="804.81036077705824"/>
    <n v="0.71359223300999997"/>
    <n v="0.28640776698999998"/>
    <n v="0"/>
    <s v="NA"/>
    <s v="NA"/>
    <s v="NA"/>
    <s v="NA"/>
    <s v="NA"/>
    <s v="NA"/>
  </r>
  <r>
    <n v="26"/>
    <x v="25"/>
    <x v="2"/>
    <s v="northern_coastal"/>
    <n v="2014"/>
    <n v="1400"/>
    <n v="0.14499999999999999"/>
    <n v="0.20433333333333331"/>
    <n v="0.20033333333333331"/>
    <n v="1637.4269005847952"/>
    <n v="1759.530791788856"/>
    <n v="1750.7294706127552"/>
    <n v="0.71359223300999997"/>
    <n v="0.28640776698999998"/>
    <n v="0"/>
    <s v="NA"/>
    <s v="NA"/>
    <s v="NA"/>
    <s v="NA"/>
    <s v="NA"/>
    <s v="NA"/>
  </r>
  <r>
    <n v="26"/>
    <x v="25"/>
    <x v="2"/>
    <s v="northern_coastal"/>
    <n v="2015"/>
    <n v="750"/>
    <n v="0.24"/>
    <n v="0.30400000000000005"/>
    <n v="0.28700000000000003"/>
    <n v="986.84210526315792"/>
    <n v="1077.5862068965519"/>
    <n v="1051.8934081346424"/>
    <n v="0.71359223300999997"/>
    <n v="0.28640776698999998"/>
    <n v="0"/>
    <n v="554.34812386767976"/>
    <n v="636.93661018409102"/>
    <n v="628.17655385340208"/>
    <n v="0.73913083182357298"/>
    <n v="0.84924881357878801"/>
    <n v="0.83756873847120272"/>
  </r>
  <r>
    <n v="26"/>
    <x v="25"/>
    <x v="2"/>
    <s v="northern_coastal"/>
    <n v="2016"/>
    <s v="NA"/>
    <n v="0.252"/>
    <n v="0.29700000000000004"/>
    <n v="0.27900000000000003"/>
    <s v="NA"/>
    <s v="NA"/>
    <s v="NA"/>
    <n v="0.71359223300999997"/>
    <n v="0.28640776698999998"/>
    <n v="0"/>
    <n v="517.01866627002084"/>
    <n v="592.91699979520592"/>
    <n v="584.89412119195902"/>
    <s v="NA"/>
    <s v="NA"/>
    <s v="NA"/>
  </r>
  <r>
    <n v="26"/>
    <x v="25"/>
    <x v="2"/>
    <s v="northern_coastal"/>
    <n v="2017"/>
    <s v="NA"/>
    <n v="0.26421253355763952"/>
    <n v="0.33404541147798106"/>
    <n v="0.31269765999824639"/>
    <s v="NA"/>
    <s v="NA"/>
    <s v="NA"/>
    <n v="0.71359223300999997"/>
    <n v="0.28640776698999998"/>
    <n v="0"/>
    <s v="NA"/>
    <s v="NA"/>
    <s v="NA"/>
    <s v="NA"/>
    <s v="NA"/>
    <s v="NA"/>
  </r>
  <r>
    <n v="26"/>
    <x v="25"/>
    <x v="2"/>
    <s v="northern_coastal"/>
    <n v="2018"/>
    <n v="400"/>
    <n v="0.25329250311259038"/>
    <n v="0.35347180943220174"/>
    <n v="0.34504815702446495"/>
    <n v="535.68499267433083"/>
    <n v="618.68918607974297"/>
    <n v="610.73192524009971"/>
    <n v="0.71359223300999997"/>
    <n v="0.28640776698999998"/>
    <n v="0"/>
    <s v="NA"/>
    <s v="NA"/>
    <s v="NA"/>
    <s v="NA"/>
    <s v="NA"/>
    <s v="NA"/>
  </r>
  <r>
    <n v="26"/>
    <x v="25"/>
    <x v="2"/>
    <s v="northern_coastal"/>
    <n v="2019"/>
    <n v="460"/>
    <n v="0.23441509169475994"/>
    <n v="0.32590908281944742"/>
    <n v="0.31510957999927913"/>
    <n v="600.84778972236109"/>
    <n v="682.400531257701"/>
    <n v="671.64028955101435"/>
    <n v="0.71359223300999997"/>
    <n v="0.28640776698999998"/>
    <n v="0"/>
    <s v="NA"/>
    <s v="NA"/>
    <s v="NA"/>
    <s v="NA"/>
    <s v="NA"/>
    <s v="NA"/>
  </r>
  <r>
    <n v="26"/>
    <x v="25"/>
    <x v="2"/>
    <s v="northern_coastal"/>
    <n v="2020"/>
    <n v="275"/>
    <n v="0.10759564786873591"/>
    <n v="0.25668946937664994"/>
    <n v="0.25426527177111524"/>
    <n v="308.15627393931641"/>
    <n v="369.96650615104477"/>
    <n v="368.76383731400472"/>
    <n v="0.71359223300999997"/>
    <n v="0.28640776698999998"/>
    <n v="0"/>
    <s v="NA"/>
    <s v="NA"/>
    <s v="NA"/>
    <s v="NA"/>
    <s v="NA"/>
    <s v="NA"/>
  </r>
  <r>
    <n v="27"/>
    <x v="26"/>
    <x v="3"/>
    <s v="northern_coastal"/>
    <n v="1980"/>
    <n v="1000"/>
    <n v="0.44700000000000001"/>
    <n v="0.46733333333333338"/>
    <n v="0.46133333333333337"/>
    <n v="1808.3182640144666"/>
    <n v="1877.3466833541929"/>
    <n v="1856.4356435643565"/>
    <n v="0.71359223300999997"/>
    <n v="0.28640776698999998"/>
    <n v="0"/>
    <n v="2819.6024522013013"/>
    <n v="2928.5731375851328"/>
    <n v="2891.2075354910385"/>
    <n v="2.8196024522013015"/>
    <n v="2.9285731375851327"/>
    <n v="2.8912075354910383"/>
  </r>
  <r>
    <n v="27"/>
    <x v="26"/>
    <x v="3"/>
    <s v="northern_coastal"/>
    <n v="1981"/>
    <n v="1400"/>
    <n v="0.40500000000000003"/>
    <n v="0.4393333333333333"/>
    <n v="0.43383333333333329"/>
    <n v="2352.9411764705883"/>
    <n v="2497.0273483947681"/>
    <n v="2472.7700912569912"/>
    <n v="0.71359223300999997"/>
    <n v="0.28640776698999998"/>
    <n v="0"/>
    <n v="3365.3363612509347"/>
    <n v="3525.8530765975629"/>
    <n v="3486.8618798677703"/>
    <n v="2.4038116866078103"/>
    <n v="2.5184664832839734"/>
    <n v="2.4906156284769789"/>
  </r>
  <r>
    <n v="27"/>
    <x v="26"/>
    <x v="3"/>
    <s v="northern_coastal"/>
    <n v="1982"/>
    <n v="1550"/>
    <n v="0.35099999999999998"/>
    <n v="0.40499999999999997"/>
    <n v="0.39999999999999997"/>
    <n v="2388.2896764252696"/>
    <n v="2605.0420168067226"/>
    <n v="2583.333333333333"/>
    <n v="0.71359223300999997"/>
    <n v="0.28640776698999998"/>
    <n v="0"/>
    <n v="1459.8375041142015"/>
    <n v="1515.4294286917441"/>
    <n v="1497.8884516111018"/>
    <n v="0.94183064781561388"/>
    <n v="0.97769640560757687"/>
    <n v="0.96637964620071082"/>
  </r>
  <r>
    <n v="27"/>
    <x v="26"/>
    <x v="3"/>
    <s v="northern_coastal"/>
    <n v="1983"/>
    <n v="1200"/>
    <n v="0.49"/>
    <n v="0.50566666666666671"/>
    <n v="0.4986666666666667"/>
    <n v="2352.9411764705883"/>
    <n v="2427.5118004045853"/>
    <n v="2393.617021276596"/>
    <n v="0.71359223300999997"/>
    <n v="0.28640776698999998"/>
    <n v="0"/>
    <n v="919.52170168782106"/>
    <n v="955.90206582306996"/>
    <n v="945.57688568535696"/>
    <n v="0.76626808473985086"/>
    <n v="0.79658505485255826"/>
    <n v="0.78798073807113078"/>
  </r>
  <r>
    <n v="27"/>
    <x v="26"/>
    <x v="3"/>
    <s v="northern_coastal"/>
    <n v="1984"/>
    <n v="2250"/>
    <n v="0.435"/>
    <n v="0.46133333333333326"/>
    <n v="0.45533333333333326"/>
    <n v="3982.3008849557527"/>
    <n v="4176.9801980198017"/>
    <n v="4130.9669522643817"/>
    <n v="0.71359223300999997"/>
    <n v="0.28640776698999998"/>
    <n v="0"/>
    <n v="2252.460600493815"/>
    <n v="2384.6771061456961"/>
    <n v="2365.1627125238815"/>
    <n v="1.0010936002194732"/>
    <n v="1.0598564916203095"/>
    <n v="1.0511834277883918"/>
  </r>
  <r>
    <n v="27"/>
    <x v="26"/>
    <x v="3"/>
    <s v="northern_coastal"/>
    <n v="1985"/>
    <n v="1000"/>
    <n v="0.45300000000000001"/>
    <n v="0.47466666666666668"/>
    <n v="0.46866666666666668"/>
    <n v="1828.1535648994518"/>
    <n v="1903.5532994923858"/>
    <n v="1882.0577164366375"/>
    <n v="0.71359223300999997"/>
    <n v="0.28640776698999998"/>
    <n v="0"/>
    <n v="2898.5115060180615"/>
    <n v="3068.6363626024859"/>
    <n v="3044.7403865648762"/>
    <n v="2.8985115060180613"/>
    <n v="3.068636362602486"/>
    <n v="3.0447403865648761"/>
  </r>
  <r>
    <n v="27"/>
    <x v="26"/>
    <x v="3"/>
    <s v="northern_coastal"/>
    <n v="1986"/>
    <n v="270"/>
    <n v="0.502"/>
    <n v="0.50766666666666671"/>
    <n v="0.50066666666666659"/>
    <n v="542.16867469879514"/>
    <n v="548.40893703452946"/>
    <n v="540.72096128170881"/>
    <n v="0.71359223300999997"/>
    <n v="0.28640776698999998"/>
    <n v="0"/>
    <n v="3950.4781529081188"/>
    <n v="4247.4773060586076"/>
    <n v="4207.0645962459039"/>
    <n v="14.631400566326366"/>
    <n v="15.731397429846695"/>
    <n v="15.58172072683668"/>
  </r>
  <r>
    <n v="27"/>
    <x v="26"/>
    <x v="3"/>
    <s v="northern_coastal"/>
    <n v="1987"/>
    <n v="1140"/>
    <n v="0.38700000000000001"/>
    <n v="0.42166666666666669"/>
    <n v="0.41666666666666669"/>
    <n v="1859.7063621533443"/>
    <n v="1971.1815561959654"/>
    <n v="1954.2857142857144"/>
    <n v="0.71359223300999997"/>
    <n v="0.28640776698999998"/>
    <n v="0"/>
    <n v="7539.2422231434339"/>
    <n v="8117.0969242585816"/>
    <n v="8009.782503459488"/>
    <n v="6.6133703711784504"/>
    <n v="7.1202604598759489"/>
    <n v="7.0261250030346387"/>
  </r>
  <r>
    <n v="27"/>
    <x v="26"/>
    <x v="3"/>
    <s v="northern_coastal"/>
    <n v="1988"/>
    <n v="2000"/>
    <n v="0.38100000000000001"/>
    <n v="0.41433333333333339"/>
    <n v="0.40983333333333338"/>
    <n v="3231.0177705977385"/>
    <n v="3414.9117814456467"/>
    <n v="3388.8731996611132"/>
    <n v="0.71359223300999997"/>
    <n v="0.28640776698999998"/>
    <n v="0"/>
    <n v="3903.3519670124074"/>
    <n v="4128.274117988256"/>
    <n v="4009.0660476631747"/>
    <n v="1.9516759835062036"/>
    <n v="2.0641370589941279"/>
    <n v="2.0045330238315873"/>
  </r>
  <r>
    <n v="27"/>
    <x v="26"/>
    <x v="3"/>
    <s v="northern_coastal"/>
    <n v="1989"/>
    <n v="1300"/>
    <n v="0.372"/>
    <n v="0.41066666666666668"/>
    <n v="0.40566666666666668"/>
    <n v="2070.063694267516"/>
    <n v="2205.8823529411766"/>
    <n v="2187.3247335950641"/>
    <n v="0.71359223300999997"/>
    <n v="0.28640776698999998"/>
    <n v="0"/>
    <n v="1482.234052779545"/>
    <n v="1564.605989456456"/>
    <n v="1505.367899525791"/>
    <n v="1.1401800405996501"/>
    <n v="1.2035430688126585"/>
    <n v="1.1579753073275316"/>
  </r>
  <r>
    <n v="27"/>
    <x v="26"/>
    <x v="3"/>
    <s v="northern_coastal"/>
    <n v="1990"/>
    <n v="5000"/>
    <n v="0.42099999999999999"/>
    <n v="0.46433333333333326"/>
    <n v="0.45883333333333332"/>
    <n v="8635.5785837651129"/>
    <n v="9334.1630367143734"/>
    <n v="9239.2978133661836"/>
    <n v="0.71359223300999997"/>
    <n v="0.28640776698999998"/>
    <n v="0"/>
    <s v="NA"/>
    <s v="NA"/>
    <s v="NA"/>
    <s v="NA"/>
    <s v="NA"/>
    <s v="NA"/>
  </r>
  <r>
    <n v="27"/>
    <x v="26"/>
    <x v="3"/>
    <s v="northern_coastal"/>
    <n v="1991"/>
    <n v="3000"/>
    <n v="0.376"/>
    <n v="0.41"/>
    <n v="0.39349999999999996"/>
    <n v="4807.6923076923076"/>
    <n v="5084.7457627118638"/>
    <n v="4946.4138499587798"/>
    <n v="0.71359223300999997"/>
    <n v="0.28640776698999998"/>
    <n v="0"/>
    <s v="NA"/>
    <s v="NA"/>
    <s v="NA"/>
    <s v="NA"/>
    <s v="NA"/>
    <s v="NA"/>
  </r>
  <r>
    <n v="27"/>
    <x v="26"/>
    <x v="3"/>
    <s v="northern_coastal"/>
    <n v="1992"/>
    <n v="1000"/>
    <n v="0.39400000000000002"/>
    <n v="0.42699999999999999"/>
    <n v="0.40249999999999997"/>
    <n v="1650.1650165016501"/>
    <n v="1745.2006980802794"/>
    <n v="1673.6401673640166"/>
    <n v="0.71359223300999997"/>
    <n v="0.28640776698999998"/>
    <n v="0"/>
    <n v="2498.9044635207838"/>
    <n v="2615.6717512633782"/>
    <n v="2570.9608381962571"/>
    <n v="2.498904463520784"/>
    <n v="2.615671751263378"/>
    <n v="2.5709608381962572"/>
  </r>
  <r>
    <n v="27"/>
    <x v="26"/>
    <x v="3"/>
    <s v="northern_coastal"/>
    <n v="1993"/>
    <n v="700"/>
    <n v="0.34200000000000003"/>
    <n v="0.372"/>
    <n v="0.35550000000000004"/>
    <n v="1063.8297872340427"/>
    <n v="1114.6496815286623"/>
    <n v="1086.1132660977503"/>
    <n v="0.71359223300999997"/>
    <n v="0.28640776698999998"/>
    <n v="0"/>
    <s v="NA"/>
    <s v="NA"/>
    <s v="NA"/>
    <s v="NA"/>
    <s v="NA"/>
    <s v="NA"/>
  </r>
  <r>
    <n v="27"/>
    <x v="26"/>
    <x v="3"/>
    <s v="northern_coastal"/>
    <n v="1994"/>
    <s v="NA"/>
    <n v="0.40200000000000002"/>
    <n v="0.4413333333333333"/>
    <n v="0.42083333333333328"/>
    <s v="NA"/>
    <s v="NA"/>
    <s v="NA"/>
    <n v="0.71359223300999997"/>
    <n v="0.28640776698999998"/>
    <n v="0"/>
    <s v="NA"/>
    <s v="NA"/>
    <s v="NA"/>
    <s v="NA"/>
    <s v="NA"/>
    <s v="NA"/>
  </r>
  <r>
    <n v="27"/>
    <x v="26"/>
    <x v="3"/>
    <s v="northern_coastal"/>
    <n v="1995"/>
    <n v="1000"/>
    <n v="0.245"/>
    <n v="0.27800000000000002"/>
    <n v="0.26950000000000002"/>
    <n v="1324.5033112582782"/>
    <n v="1385.0415512465374"/>
    <n v="1368.9253935660508"/>
    <n v="0.71359223300999997"/>
    <n v="0.28640776698999998"/>
    <n v="0"/>
    <n v="2535.3435129697741"/>
    <n v="2432.9074990731542"/>
    <n v="2430.4081417881971"/>
    <n v="2.5353435129697739"/>
    <n v="2.4329074990731541"/>
    <n v="2.4304081417881971"/>
  </r>
  <r>
    <n v="27"/>
    <x v="26"/>
    <x v="3"/>
    <s v="northern_coastal"/>
    <n v="1996"/>
    <n v="3000"/>
    <n v="0.44700000000000001"/>
    <n v="0.47199999999999998"/>
    <n v="0.46100000000000002"/>
    <n v="5424.9547920434006"/>
    <n v="5681.818181818182"/>
    <n v="5565.862708719852"/>
    <n v="0.71359223300999997"/>
    <n v="0.28640776698999998"/>
    <n v="0"/>
    <n v="3090.9187854993652"/>
    <n v="3084.749117543498"/>
    <n v="3026.5203643686364"/>
    <n v="1.0303062618331218"/>
    <n v="1.0282497058478326"/>
    <n v="1.0088401214562122"/>
  </r>
  <r>
    <n v="27"/>
    <x v="26"/>
    <x v="3"/>
    <s v="northern_coastal"/>
    <n v="1997"/>
    <s v="NA"/>
    <n v="0.437"/>
    <n v="0.36633333333333334"/>
    <n v="0.34783333333333333"/>
    <s v="NA"/>
    <s v="NA"/>
    <s v="NA"/>
    <n v="0.71359223300999997"/>
    <n v="0.28640776698999998"/>
    <n v="0"/>
    <n v="5458.8943443958779"/>
    <n v="5626.8469490474345"/>
    <n v="5449.7861895519873"/>
    <s v="NA"/>
    <s v="NA"/>
    <s v="NA"/>
  </r>
  <r>
    <n v="27"/>
    <x v="26"/>
    <x v="3"/>
    <s v="northern_coastal"/>
    <n v="1998"/>
    <n v="2000"/>
    <n v="0.154"/>
    <n v="0.11366666666666667"/>
    <n v="0.11716666666666666"/>
    <n v="2364.0661938534281"/>
    <n v="2256.4874012786763"/>
    <n v="2265.4332641117612"/>
    <n v="0.71359223300999997"/>
    <n v="0.28640776698999998"/>
    <n v="0"/>
    <n v="10587.852059002831"/>
    <n v="10683.352072770494"/>
    <n v="10418.208816132232"/>
    <n v="5.2939260295014154"/>
    <n v="5.3416760363852474"/>
    <n v="5.209104408066116"/>
  </r>
  <r>
    <n v="27"/>
    <x v="26"/>
    <x v="3"/>
    <s v="northern_coastal"/>
    <n v="1999"/>
    <n v="2500"/>
    <n v="0.156"/>
    <n v="0.12966666666666665"/>
    <n v="0.12016666666666667"/>
    <n v="2962.0853080568722"/>
    <n v="2872.4626579854462"/>
    <n v="2841.4472437961736"/>
    <n v="0.71359223300999997"/>
    <n v="0.28640776698999998"/>
    <n v="0"/>
    <n v="9682.6235160589749"/>
    <n v="9803.6322479273731"/>
    <n v="9637.5819987919676"/>
    <n v="3.8730494064235899"/>
    <n v="3.9214528991709492"/>
    <n v="3.855032799516787"/>
  </r>
  <r>
    <n v="27"/>
    <x v="26"/>
    <x v="3"/>
    <s v="northern_coastal"/>
    <n v="2000"/>
    <n v="2750"/>
    <n v="0.19400000000000001"/>
    <n v="0.23899999999999999"/>
    <n v="0.21150000000000002"/>
    <n v="3411.910669975186"/>
    <n v="3613.6662286465175"/>
    <n v="3487.6347495244136"/>
    <n v="0.71359223300999997"/>
    <n v="0.28640776698999998"/>
    <n v="0"/>
    <n v="7171.316485514777"/>
    <n v="7855.508438032205"/>
    <n v="7669.3289396598138"/>
    <n v="2.6077514492781009"/>
    <n v="2.8565485229208019"/>
    <n v="2.7888468871490231"/>
  </r>
  <r>
    <n v="27"/>
    <x v="26"/>
    <x v="3"/>
    <s v="northern_coastal"/>
    <n v="2001"/>
    <n v="8500"/>
    <n v="0.19499999999999998"/>
    <n v="0.20133333333333331"/>
    <n v="0.17783333333333332"/>
    <n v="10559.006211180124"/>
    <n v="10642.737896494158"/>
    <n v="10338.536387593756"/>
    <n v="0.71359223300999997"/>
    <n v="0.28640776698999998"/>
    <n v="0"/>
    <n v="6470.9706984852155"/>
    <n v="8283.6404323864444"/>
    <n v="8319.1263242967325"/>
    <n v="0.76129067041002541"/>
    <n v="0.97454593322193461"/>
    <n v="0.97872074403490972"/>
  </r>
  <r>
    <n v="27"/>
    <x v="26"/>
    <x v="3"/>
    <s v="northern_coastal"/>
    <n v="2002"/>
    <n v="9210"/>
    <n v="0.13600000000000001"/>
    <n v="0.14600000000000002"/>
    <n v="0.13250000000000001"/>
    <n v="10659.722222222223"/>
    <n v="10784.543325526933"/>
    <n v="10616.714697406342"/>
    <n v="0.71359223300999997"/>
    <n v="0.28640776698999998"/>
    <n v="0"/>
    <n v="4868.2877458170442"/>
    <n v="5715.6779815411819"/>
    <n v="6242.2780961961489"/>
    <n v="0.52858716024072139"/>
    <n v="0.6205947862694009"/>
    <n v="0.67777178026016816"/>
  </r>
  <r>
    <n v="27"/>
    <x v="26"/>
    <x v="3"/>
    <s v="northern_coastal"/>
    <n v="2003"/>
    <n v="5900"/>
    <n v="0.186"/>
    <n v="0.19833333333333333"/>
    <n v="0.18033333333333335"/>
    <n v="7248.1572481572475"/>
    <n v="7359.66735966736"/>
    <n v="7198.0479869865803"/>
    <n v="0.71359223300999997"/>
    <n v="0.28640776698999998"/>
    <n v="0"/>
    <n v="3292.7879021227614"/>
    <n v="3555.9779770889695"/>
    <n v="3539.7963340362867"/>
    <n v="0.55809964442758664"/>
    <n v="0.60270813170999482"/>
    <n v="0.59996548034513331"/>
  </r>
  <r>
    <n v="27"/>
    <x v="26"/>
    <x v="3"/>
    <s v="northern_coastal"/>
    <n v="2004"/>
    <n v="5200"/>
    <n v="0.255"/>
    <n v="0.42799999999999999"/>
    <n v="0.41199999999999998"/>
    <n v="6979.8657718120803"/>
    <n v="9090.9090909090901"/>
    <n v="8843.5374149659856"/>
    <n v="0.71359223300999997"/>
    <n v="0.28640776698999998"/>
    <n v="0"/>
    <n v="1572.5949485416713"/>
    <n v="1740.1255308358259"/>
    <n v="1692.2054353104704"/>
    <n v="0.30242210548878296"/>
    <n v="0.33463952516073575"/>
    <n v="0.32542412217509048"/>
  </r>
  <r>
    <n v="27"/>
    <x v="26"/>
    <x v="3"/>
    <s v="northern_coastal"/>
    <n v="2005"/>
    <n v="4100"/>
    <n v="0.21200000000000002"/>
    <n v="0.34633333333333338"/>
    <n v="0.41533333333333339"/>
    <n v="5203.0456852791876"/>
    <n v="6272.3100458949521"/>
    <n v="7012.5427594070698"/>
    <n v="0.71359223300999997"/>
    <n v="0.28640776698999998"/>
    <n v="0"/>
    <n v="3440.1732456711829"/>
    <n v="3649.1824336328423"/>
    <n v="3534.4290085929142"/>
    <n v="0.83906664528565433"/>
    <n v="0.89004449600801028"/>
    <n v="0.86205585575436927"/>
  </r>
  <r>
    <n v="27"/>
    <x v="26"/>
    <x v="3"/>
    <s v="northern_coastal"/>
    <n v="2006"/>
    <n v="3300"/>
    <n v="0.182"/>
    <n v="0.23766666666666669"/>
    <n v="0.23666666666666669"/>
    <n v="4034.2298288508555"/>
    <n v="4328.8150415391347"/>
    <n v="4323.144104803494"/>
    <n v="0.71359223300999997"/>
    <n v="0.28640776698999998"/>
    <n v="0"/>
    <n v="6638.849816611586"/>
    <n v="7127.380945546538"/>
    <n v="6910.2051778108271"/>
    <n v="2.0117726717004807"/>
    <n v="2.159812407741375"/>
    <n v="2.0940015690335838"/>
  </r>
  <r>
    <n v="27"/>
    <x v="26"/>
    <x v="3"/>
    <s v="northern_coastal"/>
    <n v="2007"/>
    <n v="1100"/>
    <n v="0.23899999999999999"/>
    <n v="0.32533333333333336"/>
    <n v="0.30733333333333335"/>
    <n v="1445.4664914586072"/>
    <n v="1630.4347826086957"/>
    <n v="1588.065447545717"/>
    <n v="0.71359223300999997"/>
    <n v="0.28640776698999998"/>
    <n v="0"/>
    <n v="5090.3297802037932"/>
    <n v="5568.6874544275652"/>
    <n v="5429.8050125290383"/>
    <n v="4.6275725274579935"/>
    <n v="5.0624431403886954"/>
    <n v="4.9361863750263986"/>
  </r>
  <r>
    <n v="27"/>
    <x v="26"/>
    <x v="3"/>
    <s v="northern_coastal"/>
    <n v="2008"/>
    <n v="1400"/>
    <n v="0.25900000000000001"/>
    <n v="0.3046666666666667"/>
    <n v="0.28266666666666668"/>
    <n v="1889.3387314439947"/>
    <n v="2013.4228187919462"/>
    <n v="1951.6728624535315"/>
    <n v="0.71359223300999997"/>
    <n v="0.28640776698999998"/>
    <n v="0"/>
    <n v="5369.5318099512215"/>
    <n v="5556.7057680059497"/>
    <n v="5413.8234729286833"/>
    <n v="3.8353798642508723"/>
    <n v="3.9690755485756783"/>
    <n v="3.8670167663776307"/>
  </r>
  <r>
    <n v="27"/>
    <x v="26"/>
    <x v="3"/>
    <s v="northern_coastal"/>
    <n v="2009"/>
    <n v="5500"/>
    <n v="0.247"/>
    <n v="0.28799999999999998"/>
    <n v="0.26449999999999996"/>
    <n v="7304.1168658698543"/>
    <n v="7724.7191011235955"/>
    <n v="7477.9061862678445"/>
    <n v="0.71359223300999997"/>
    <n v="0.28640776698999998"/>
    <n v="0"/>
    <n v="5331.0739922603734"/>
    <n v="5900.26703877413"/>
    <n v="5716.7120598598558"/>
    <n v="0.96928618041097703"/>
    <n v="1.0727758252316599"/>
    <n v="1.039402192701792"/>
  </r>
  <r>
    <n v="27"/>
    <x v="26"/>
    <x v="3"/>
    <s v="northern_coastal"/>
    <n v="2010"/>
    <n v="4000"/>
    <n v="0.19700000000000001"/>
    <n v="0.29066666666666668"/>
    <n v="0.27216666666666667"/>
    <n v="4981.320049813201"/>
    <n v="5639.0977443609017"/>
    <n v="5495.763682161667"/>
    <n v="0.71359223300999997"/>
    <n v="0.28640776698999998"/>
    <n v="0"/>
    <n v="5812.537652922425"/>
    <n v="6364.9250678436483"/>
    <n v="6217.1352805196466"/>
    <n v="1.4531344132306063"/>
    <n v="1.5912312669609121"/>
    <n v="1.5542838201299116"/>
  </r>
  <r>
    <n v="27"/>
    <x v="26"/>
    <x v="3"/>
    <s v="northern_coastal"/>
    <n v="2011"/>
    <n v="4000"/>
    <n v="0.254"/>
    <n v="0.2583333333333333"/>
    <n v="0.24033333333333334"/>
    <n v="5361.9302949061666"/>
    <n v="5393.2584269662921"/>
    <n v="5265.4673102237821"/>
    <n v="0.71359223300999997"/>
    <n v="0.28640776698999998"/>
    <n v="0"/>
    <n v="6690.0868676552627"/>
    <n v="7213.8643473305101"/>
    <n v="7148.3181923084439"/>
    <n v="1.6725217169138156"/>
    <n v="1.8034660868326275"/>
    <n v="1.7870795480771109"/>
  </r>
  <r>
    <n v="27"/>
    <x v="26"/>
    <x v="3"/>
    <s v="northern_coastal"/>
    <n v="2012"/>
    <n v="4300"/>
    <n v="0.20199999999999999"/>
    <n v="0.27900000000000003"/>
    <n v="0.25650000000000001"/>
    <n v="5388.4711779448617"/>
    <n v="5963.9389736477115"/>
    <n v="5783.4566240753193"/>
    <n v="0.71359223300999997"/>
    <n v="0.28640776698999998"/>
    <n v="0"/>
    <s v="NA"/>
    <s v="NA"/>
    <s v="NA"/>
    <s v="NA"/>
    <s v="NA"/>
    <s v="NA"/>
  </r>
  <r>
    <n v="27"/>
    <x v="26"/>
    <x v="3"/>
    <s v="northern_coastal"/>
    <n v="2013"/>
    <n v="4000"/>
    <n v="0.22900000000000001"/>
    <n v="0.30333333333333334"/>
    <n v="0.27933333333333332"/>
    <n v="5188.0674448767832"/>
    <n v="5741.6267942583736"/>
    <n v="5550.4162812210916"/>
    <n v="0.71359223300999997"/>
    <n v="0.28640776698999998"/>
    <n v="0"/>
    <s v="NA"/>
    <s v="NA"/>
    <s v="NA"/>
    <s v="NA"/>
    <s v="NA"/>
    <s v="NA"/>
  </r>
  <r>
    <n v="27"/>
    <x v="26"/>
    <x v="3"/>
    <s v="northern_coastal"/>
    <n v="2014"/>
    <n v="6300"/>
    <n v="0.14499999999999999"/>
    <n v="0.20433333333333331"/>
    <n v="0.20033333333333331"/>
    <n v="7368.4210526315792"/>
    <n v="7917.8885630498526"/>
    <n v="7878.2826177573979"/>
    <n v="0.71359223300999997"/>
    <n v="0.28640776698999998"/>
    <n v="0"/>
    <s v="NA"/>
    <s v="NA"/>
    <s v="NA"/>
    <s v="NA"/>
    <s v="NA"/>
    <s v="NA"/>
  </r>
  <r>
    <n v="27"/>
    <x v="26"/>
    <x v="3"/>
    <s v="northern_coastal"/>
    <n v="2015"/>
    <n v="3800"/>
    <n v="0.24"/>
    <n v="0.30400000000000005"/>
    <n v="0.28700000000000003"/>
    <n v="5000"/>
    <n v="5459.7701149425293"/>
    <n v="5329.5932678821882"/>
    <n v="0.71359223300999997"/>
    <n v="0.28640776698999998"/>
    <n v="0"/>
    <n v="2022.602257425596"/>
    <n v="2328.8134050066851"/>
    <n v="2297.6263952903573"/>
    <n v="0.53226375195410425"/>
    <n v="0.61284563289649607"/>
    <n v="0.60463852507640981"/>
  </r>
  <r>
    <n v="27"/>
    <x v="26"/>
    <x v="3"/>
    <s v="northern_coastal"/>
    <n v="2016"/>
    <s v="NA"/>
    <n v="0.252"/>
    <n v="0.29700000000000004"/>
    <n v="0.27900000000000003"/>
    <s v="NA"/>
    <s v="NA"/>
    <s v="NA"/>
    <n v="0.71359223300999997"/>
    <n v="0.28640776698999998"/>
    <n v="0"/>
    <n v="1124.6513167949302"/>
    <n v="1289.787638138889"/>
    <n v="1272.3438747429288"/>
    <s v="NA"/>
    <s v="NA"/>
    <s v="NA"/>
  </r>
  <r>
    <n v="27"/>
    <x v="26"/>
    <x v="3"/>
    <s v="northern_coastal"/>
    <n v="2017"/>
    <s v="NA"/>
    <n v="0.26421253355763952"/>
    <n v="0.33404541147798106"/>
    <n v="0.31269765999824639"/>
    <s v="NA"/>
    <s v="NA"/>
    <s v="NA"/>
    <n v="0.71359223300999997"/>
    <n v="0.28640776698999998"/>
    <n v="0"/>
    <s v="NA"/>
    <s v="NA"/>
    <s v="NA"/>
    <s v="NA"/>
    <s v="NA"/>
    <s v="NA"/>
  </r>
  <r>
    <n v="27"/>
    <x v="26"/>
    <x v="3"/>
    <s v="northern_coastal"/>
    <n v="2018"/>
    <n v="1725"/>
    <n v="0.25329250311259038"/>
    <n v="0.35347180943220174"/>
    <n v="0.34504815702446495"/>
    <n v="2310.1415309080521"/>
    <n v="2668.0971149688912"/>
    <n v="2633.7814275979304"/>
    <n v="0.71359223300999997"/>
    <n v="0.28640776698999998"/>
    <n v="0"/>
    <s v="NA"/>
    <s v="NA"/>
    <s v="NA"/>
    <s v="NA"/>
    <s v="NA"/>
    <s v="NA"/>
  </r>
  <r>
    <n v="27"/>
    <x v="26"/>
    <x v="3"/>
    <s v="northern_coastal"/>
    <n v="2019"/>
    <n v="1000"/>
    <n v="0.23441509169475994"/>
    <n v="0.32590908281944742"/>
    <n v="0.31510957999927913"/>
    <n v="1306.1908472225241"/>
    <n v="1483.4794157776109"/>
    <n v="1460.087585980466"/>
    <n v="0.71359223300999997"/>
    <n v="0.28640776698999998"/>
    <n v="0"/>
    <s v="NA"/>
    <s v="NA"/>
    <s v="NA"/>
    <s v="NA"/>
    <s v="NA"/>
    <s v="NA"/>
  </r>
  <r>
    <n v="27"/>
    <x v="26"/>
    <x v="3"/>
    <s v="northern_coastal"/>
    <n v="2020"/>
    <n v="600"/>
    <n v="0.10759564786873591"/>
    <n v="0.25668946937664994"/>
    <n v="0.25426527177111524"/>
    <n v="672.34096132214484"/>
    <n v="807.19964978409769"/>
    <n v="804.57564504873767"/>
    <n v="0.71359223300999997"/>
    <n v="0.28640776698999998"/>
    <n v="0"/>
    <s v="NA"/>
    <s v="NA"/>
    <s v="NA"/>
    <s v="NA"/>
    <s v="NA"/>
    <s v="NA"/>
  </r>
  <r>
    <n v="28"/>
    <x v="27"/>
    <x v="3"/>
    <s v="northern_coastal"/>
    <n v="1980"/>
    <n v="500"/>
    <n v="0.44700000000000001"/>
    <n v="0.46733333333333338"/>
    <n v="0.46133333333333337"/>
    <n v="904.15913200723332"/>
    <n v="938.67334167709646"/>
    <n v="928.21782178217825"/>
    <n v="0.71359223300999997"/>
    <n v="0.28640776698999998"/>
    <n v="0"/>
    <n v="1302.8585435378709"/>
    <n v="1348.5072725599764"/>
    <n v="1330.4617987247002"/>
    <n v="2.605717087075742"/>
    <n v="2.697014545119953"/>
    <n v="2.6609235974494005"/>
  </r>
  <r>
    <n v="28"/>
    <x v="27"/>
    <x v="3"/>
    <s v="northern_coastal"/>
    <n v="1981"/>
    <n v="200"/>
    <n v="0.40500000000000003"/>
    <n v="0.4393333333333333"/>
    <n v="0.43383333333333329"/>
    <n v="336.1344537815126"/>
    <n v="356.71819262782401"/>
    <n v="353.25287017957021"/>
    <n v="0.71359223300999997"/>
    <n v="0.28640776698999998"/>
    <n v="0"/>
    <n v="670.76735485410768"/>
    <n v="703.25846190427717"/>
    <n v="695.50012541706394"/>
    <n v="3.3538367742705386"/>
    <n v="3.5162923095213858"/>
    <n v="3.4775006270853197"/>
  </r>
  <r>
    <n v="28"/>
    <x v="27"/>
    <x v="3"/>
    <s v="northern_coastal"/>
    <n v="1982"/>
    <n v="250"/>
    <n v="0.35099999999999998"/>
    <n v="0.40499999999999997"/>
    <n v="0.39999999999999997"/>
    <n v="385.20801232665639"/>
    <n v="420.1680672268908"/>
    <n v="416.66666666666663"/>
    <n v="0.71359223300999997"/>
    <n v="0.28640776698999998"/>
    <n v="0"/>
    <s v="NA"/>
    <s v="NA"/>
    <s v="NA"/>
    <s v="NA"/>
    <s v="NA"/>
    <s v="NA"/>
  </r>
  <r>
    <n v="28"/>
    <x v="27"/>
    <x v="3"/>
    <s v="northern_coastal"/>
    <n v="1983"/>
    <n v="750"/>
    <n v="0.49"/>
    <n v="0.50566666666666671"/>
    <n v="0.4986666666666667"/>
    <n v="1470.5882352941176"/>
    <n v="1517.194875252866"/>
    <n v="1496.0106382978724"/>
    <n v="0.71359223300999997"/>
    <n v="0.28640776698999998"/>
    <n v="0"/>
    <s v="NA"/>
    <s v="NA"/>
    <s v="NA"/>
    <s v="NA"/>
    <s v="NA"/>
    <s v="NA"/>
  </r>
  <r>
    <n v="28"/>
    <x v="27"/>
    <x v="3"/>
    <s v="northern_coastal"/>
    <n v="1984"/>
    <n v="500"/>
    <n v="0.435"/>
    <n v="0.46133333333333326"/>
    <n v="0.45533333333333326"/>
    <n v="884.95575221238948"/>
    <n v="928.21782178217813"/>
    <n v="917.99265605875144"/>
    <n v="0.71359223300999997"/>
    <n v="0.28640776698999998"/>
    <n v="0"/>
    <s v="NA"/>
    <s v="NA"/>
    <s v="NA"/>
    <s v="NA"/>
    <s v="NA"/>
    <s v="NA"/>
  </r>
  <r>
    <n v="28"/>
    <x v="27"/>
    <x v="3"/>
    <s v="northern_coastal"/>
    <n v="1985"/>
    <n v="75"/>
    <n v="0.45300000000000001"/>
    <n v="0.47466666666666668"/>
    <n v="0.46866666666666668"/>
    <n v="137.11151736745887"/>
    <n v="142.76649746192894"/>
    <n v="141.15432873274781"/>
    <n v="0.71359223300999997"/>
    <n v="0.28640776698999998"/>
    <n v="0"/>
    <s v="NA"/>
    <s v="NA"/>
    <s v="NA"/>
    <s v="NA"/>
    <s v="NA"/>
    <s v="NA"/>
  </r>
  <r>
    <n v="28"/>
    <x v="27"/>
    <x v="3"/>
    <s v="northern_coastal"/>
    <n v="1986"/>
    <s v="NA"/>
    <n v="0.502"/>
    <n v="0.50766666666666671"/>
    <n v="0.50066666666666659"/>
    <s v="NA"/>
    <s v="NA"/>
    <s v="NA"/>
    <n v="0.71359223300999997"/>
    <n v="0.28640776698999998"/>
    <n v="0"/>
    <s v="NA"/>
    <s v="NA"/>
    <s v="NA"/>
    <s v="NA"/>
    <s v="NA"/>
    <s v="NA"/>
  </r>
  <r>
    <n v="28"/>
    <x v="27"/>
    <x v="3"/>
    <s v="northern_coastal"/>
    <n v="1987"/>
    <s v="NA"/>
    <n v="0.38700000000000001"/>
    <n v="0.42166666666666669"/>
    <n v="0.41666666666666669"/>
    <s v="NA"/>
    <s v="NA"/>
    <s v="NA"/>
    <n v="0.71359223300999997"/>
    <n v="0.28640776698999998"/>
    <n v="0"/>
    <s v="NA"/>
    <s v="NA"/>
    <s v="NA"/>
    <s v="NA"/>
    <s v="NA"/>
    <s v="NA"/>
  </r>
  <r>
    <n v="28"/>
    <x v="27"/>
    <x v="3"/>
    <s v="northern_coastal"/>
    <n v="1988"/>
    <s v="NA"/>
    <n v="0.38100000000000001"/>
    <n v="0.41433333333333339"/>
    <n v="0.40983333333333338"/>
    <s v="NA"/>
    <s v="NA"/>
    <s v="NA"/>
    <n v="0.71359223300999997"/>
    <n v="0.28640776698999998"/>
    <n v="0"/>
    <n v="1352.459041647674"/>
    <n v="1430.3940041146004"/>
    <n v="1390.1002936299142"/>
    <s v="NA"/>
    <s v="NA"/>
    <s v="NA"/>
  </r>
  <r>
    <n v="28"/>
    <x v="27"/>
    <x v="3"/>
    <s v="northern_coastal"/>
    <n v="1989"/>
    <s v="NA"/>
    <n v="0.372"/>
    <n v="0.41066666666666668"/>
    <n v="0.40566666666666668"/>
    <s v="NA"/>
    <s v="NA"/>
    <s v="NA"/>
    <n v="0.71359223300999997"/>
    <n v="0.28640776698999998"/>
    <n v="0"/>
    <s v="NA"/>
    <s v="NA"/>
    <s v="NA"/>
    <s v="NA"/>
    <s v="NA"/>
    <s v="NA"/>
  </r>
  <r>
    <n v="28"/>
    <x v="27"/>
    <x v="3"/>
    <s v="northern_coastal"/>
    <n v="1990"/>
    <s v="NA"/>
    <n v="0.42099999999999999"/>
    <n v="0.46433333333333326"/>
    <n v="0.45883333333333332"/>
    <s v="NA"/>
    <s v="NA"/>
    <s v="NA"/>
    <n v="0.71359223300999997"/>
    <n v="0.28640776698999998"/>
    <n v="0"/>
    <s v="NA"/>
    <s v="NA"/>
    <s v="NA"/>
    <s v="NA"/>
    <s v="NA"/>
    <s v="NA"/>
  </r>
  <r>
    <n v="28"/>
    <x v="27"/>
    <x v="3"/>
    <s v="northern_coastal"/>
    <n v="1991"/>
    <n v="1100"/>
    <n v="0.376"/>
    <n v="0.41"/>
    <n v="0.39349999999999996"/>
    <n v="1762.8205128205129"/>
    <n v="1864.4067796610168"/>
    <n v="1813.6850783182192"/>
    <n v="0.71359223300999997"/>
    <n v="0.28640776698999998"/>
    <n v="0"/>
    <s v="NA"/>
    <s v="NA"/>
    <s v="NA"/>
    <s v="NA"/>
    <s v="NA"/>
    <s v="NA"/>
  </r>
  <r>
    <n v="28"/>
    <x v="27"/>
    <x v="3"/>
    <s v="northern_coastal"/>
    <n v="1992"/>
    <n v="200"/>
    <n v="0.39400000000000002"/>
    <n v="0.42699999999999999"/>
    <n v="0.40249999999999997"/>
    <n v="330.03300330033005"/>
    <n v="349.04013961605585"/>
    <n v="334.7280334728033"/>
    <n v="0.71359223300999997"/>
    <n v="0.28640776698999998"/>
    <n v="0"/>
    <s v="NA"/>
    <s v="NA"/>
    <s v="NA"/>
    <s v="NA"/>
    <s v="NA"/>
    <s v="NA"/>
  </r>
  <r>
    <n v="28"/>
    <x v="27"/>
    <x v="3"/>
    <s v="northern_coastal"/>
    <n v="1993"/>
    <s v="NA"/>
    <n v="0.34200000000000003"/>
    <n v="0.372"/>
    <n v="0.35550000000000004"/>
    <s v="NA"/>
    <s v="NA"/>
    <s v="NA"/>
    <n v="0.71359223300999997"/>
    <n v="0.28640776698999998"/>
    <n v="0"/>
    <s v="NA"/>
    <s v="NA"/>
    <s v="NA"/>
    <s v="NA"/>
    <s v="NA"/>
    <s v="NA"/>
  </r>
  <r>
    <n v="28"/>
    <x v="27"/>
    <x v="3"/>
    <s v="northern_coastal"/>
    <n v="1994"/>
    <s v="NA"/>
    <n v="0.40200000000000002"/>
    <n v="0.4413333333333333"/>
    <n v="0.42083333333333328"/>
    <s v="NA"/>
    <s v="NA"/>
    <s v="NA"/>
    <n v="0.71359223300999997"/>
    <n v="0.28640776698999998"/>
    <n v="0"/>
    <s v="NA"/>
    <s v="NA"/>
    <s v="NA"/>
    <s v="NA"/>
    <s v="NA"/>
    <s v="NA"/>
  </r>
  <r>
    <n v="28"/>
    <x v="27"/>
    <x v="3"/>
    <s v="northern_coastal"/>
    <n v="1995"/>
    <s v="NA"/>
    <n v="0.245"/>
    <n v="0.27800000000000002"/>
    <n v="0.26950000000000002"/>
    <s v="NA"/>
    <s v="NA"/>
    <s v="NA"/>
    <n v="0.71359223300999997"/>
    <n v="0.28640776698999998"/>
    <n v="0"/>
    <s v="NA"/>
    <s v="NA"/>
    <s v="NA"/>
    <s v="NA"/>
    <s v="NA"/>
    <s v="NA"/>
  </r>
  <r>
    <n v="28"/>
    <x v="27"/>
    <x v="3"/>
    <s v="northern_coastal"/>
    <n v="1996"/>
    <s v="NA"/>
    <n v="0.44700000000000001"/>
    <n v="0.47199999999999998"/>
    <n v="0.46100000000000002"/>
    <s v="NA"/>
    <s v="NA"/>
    <s v="NA"/>
    <n v="0.71359223300999997"/>
    <n v="0.28640776698999998"/>
    <n v="0"/>
    <s v="NA"/>
    <s v="NA"/>
    <s v="NA"/>
    <s v="NA"/>
    <s v="NA"/>
    <s v="NA"/>
  </r>
  <r>
    <n v="28"/>
    <x v="27"/>
    <x v="3"/>
    <s v="northern_coastal"/>
    <n v="1997"/>
    <s v="NA"/>
    <n v="0.437"/>
    <n v="0.36633333333333334"/>
    <n v="0.34783333333333333"/>
    <s v="NA"/>
    <s v="NA"/>
    <s v="NA"/>
    <n v="0.71359223300999997"/>
    <n v="0.28640776698999998"/>
    <n v="0"/>
    <s v="NA"/>
    <s v="NA"/>
    <s v="NA"/>
    <s v="NA"/>
    <s v="NA"/>
    <s v="NA"/>
  </r>
  <r>
    <n v="28"/>
    <x v="27"/>
    <x v="3"/>
    <s v="northern_coastal"/>
    <n v="1998"/>
    <n v="200"/>
    <n v="0.154"/>
    <n v="0.11366666666666667"/>
    <n v="0.11716666666666666"/>
    <n v="236.40661938534279"/>
    <n v="225.64874012786763"/>
    <n v="226.54332641117614"/>
    <n v="0.71359223300999997"/>
    <n v="0.28640776698999998"/>
    <n v="0"/>
    <s v="NA"/>
    <s v="NA"/>
    <s v="NA"/>
    <s v="NA"/>
    <s v="NA"/>
    <s v="NA"/>
  </r>
  <r>
    <n v="28"/>
    <x v="27"/>
    <x v="3"/>
    <s v="northern_coastal"/>
    <n v="1999"/>
    <s v="NA"/>
    <n v="0.156"/>
    <n v="0.12966666666666665"/>
    <n v="0.12016666666666667"/>
    <s v="NA"/>
    <s v="NA"/>
    <s v="NA"/>
    <n v="0.71359223300999997"/>
    <n v="0.28640776698999998"/>
    <n v="0"/>
    <n v="1856.0953937169841"/>
    <n v="1879.1872468462411"/>
    <n v="1847.5432674044114"/>
    <s v="NA"/>
    <s v="NA"/>
    <s v="NA"/>
  </r>
  <r>
    <n v="28"/>
    <x v="27"/>
    <x v="3"/>
    <s v="northern_coastal"/>
    <n v="2000"/>
    <s v="NA"/>
    <n v="0.19400000000000001"/>
    <n v="0.23899999999999999"/>
    <n v="0.21150000000000002"/>
    <s v="NA"/>
    <s v="NA"/>
    <s v="NA"/>
    <n v="0.71359223300999997"/>
    <n v="0.28640776698999998"/>
    <n v="0"/>
    <n v="1381.8093284763361"/>
    <n v="1535.4980888959176"/>
    <n v="1498.6233915224745"/>
    <s v="NA"/>
    <s v="NA"/>
    <s v="NA"/>
  </r>
  <r>
    <n v="28"/>
    <x v="27"/>
    <x v="3"/>
    <s v="northern_coastal"/>
    <n v="2001"/>
    <s v="NA"/>
    <n v="0.19499999999999998"/>
    <n v="0.20133333333333331"/>
    <n v="0.17783333333333332"/>
    <s v="NA"/>
    <s v="NA"/>
    <s v="NA"/>
    <n v="0.71359223300999997"/>
    <n v="0.28640776698999998"/>
    <n v="0"/>
    <n v="1476.5257781164635"/>
    <n v="1891.3867604106008"/>
    <n v="1897.1892262901238"/>
    <s v="NA"/>
    <s v="NA"/>
    <s v="NA"/>
  </r>
  <r>
    <n v="28"/>
    <x v="27"/>
    <x v="3"/>
    <s v="northern_coastal"/>
    <n v="2002"/>
    <n v="1800"/>
    <n v="0.13600000000000001"/>
    <n v="0.14600000000000002"/>
    <n v="0.13250000000000001"/>
    <n v="2083.3333333333335"/>
    <n v="2107.7283372365341"/>
    <n v="2074.9279538904902"/>
    <n v="0.71359223300999997"/>
    <n v="0.28640776698999998"/>
    <n v="0"/>
    <n v="1004.0876518057333"/>
    <n v="1185.3858152519431"/>
    <n v="1301.0717159151072"/>
    <n v="0.55782647322540746"/>
    <n v="0.65854767513996837"/>
    <n v="0.72281761995283733"/>
  </r>
  <r>
    <n v="28"/>
    <x v="27"/>
    <x v="3"/>
    <s v="northern_coastal"/>
    <n v="2003"/>
    <n v="1050"/>
    <n v="0.186"/>
    <n v="0.19833333333333333"/>
    <n v="0.18033333333333335"/>
    <n v="1289.9262899262899"/>
    <n v="1309.7713097713099"/>
    <n v="1281.0085400569337"/>
    <n v="0.71359223300999997"/>
    <n v="0.28640776698999998"/>
    <n v="0"/>
    <n v="790.97910775821993"/>
    <n v="866.31399093960795"/>
    <n v="856.27482439313258"/>
    <n v="0.7533134359602095"/>
    <n v="0.82506094375200756"/>
    <n v="0.81549983275536431"/>
  </r>
  <r>
    <n v="28"/>
    <x v="27"/>
    <x v="3"/>
    <s v="northern_coastal"/>
    <n v="2004"/>
    <n v="1200"/>
    <n v="0.255"/>
    <n v="0.42799999999999999"/>
    <n v="0.41199999999999998"/>
    <n v="1610.7382550335572"/>
    <n v="2097.9020979020975"/>
    <n v="2040.8163265306121"/>
    <n v="0.71359223300999997"/>
    <n v="0.28640776698999998"/>
    <n v="0"/>
    <n v="990.30543180636937"/>
    <n v="1104.9915741759796"/>
    <n v="1075.3122970805648"/>
    <n v="0.82525452650530784"/>
    <n v="0.92082631181331631"/>
    <n v="0.89609358090047064"/>
  </r>
  <r>
    <n v="28"/>
    <x v="27"/>
    <x v="3"/>
    <s v="northern_coastal"/>
    <n v="2005"/>
    <n v="900"/>
    <n v="0.21200000000000002"/>
    <n v="0.34633333333333338"/>
    <n v="0.41533333333333339"/>
    <n v="1142.1319796954315"/>
    <n v="1376.8485466598675"/>
    <n v="1539.3386545039909"/>
    <n v="0.71359223300999997"/>
    <n v="0.28640776698999998"/>
    <n v="0"/>
    <n v="899.89739037877098"/>
    <n v="955.61351155235945"/>
    <n v="925.73843823651964"/>
    <n v="0.99988598930974548"/>
    <n v="1.0617927906137328"/>
    <n v="1.028598264707244"/>
  </r>
  <r>
    <n v="28"/>
    <x v="27"/>
    <x v="3"/>
    <s v="northern_coastal"/>
    <n v="2006"/>
    <n v="540"/>
    <n v="0.182"/>
    <n v="0.23766666666666669"/>
    <n v="0.23666666666666669"/>
    <n v="660.14669926650367"/>
    <n v="708.35155225185838"/>
    <n v="707.42358078602626"/>
    <n v="0.71359223300999997"/>
    <n v="0.28640776698999998"/>
    <n v="0"/>
    <n v="1245.7353600748702"/>
    <n v="1332.6090090232647"/>
    <n v="1291.5343448256872"/>
    <n v="2.3069173334719819"/>
    <n v="2.467794461154194"/>
    <n v="2.3917302681957171"/>
  </r>
  <r>
    <n v="28"/>
    <x v="27"/>
    <x v="3"/>
    <s v="northern_coastal"/>
    <n v="2007"/>
    <n v="850"/>
    <n v="0.23899999999999999"/>
    <n v="0.32533333333333336"/>
    <n v="0.30733333333333335"/>
    <n v="1116.951379763469"/>
    <n v="1259.8814229249012"/>
    <n v="1227.1414821944177"/>
    <n v="0.71359223300999997"/>
    <n v="0.28640776698999998"/>
    <n v="0"/>
    <n v="1082.4218908649655"/>
    <n v="1152.6739936726021"/>
    <n v="1124.373660051996"/>
    <n v="1.2734375186646651"/>
    <n v="1.356087051379532"/>
    <n v="1.3227925412376424"/>
  </r>
  <r>
    <n v="28"/>
    <x v="27"/>
    <x v="3"/>
    <s v="northern_coastal"/>
    <n v="2008"/>
    <n v="500"/>
    <n v="0.25900000000000001"/>
    <n v="0.3046666666666667"/>
    <n v="0.28266666666666668"/>
    <n v="674.76383265856953"/>
    <n v="719.07957813998075"/>
    <n v="697.02602230483262"/>
    <n v="0.71359223300999997"/>
    <n v="0.28640776698999998"/>
    <n v="0"/>
    <n v="1901.4159986761001"/>
    <n v="1959.628148183403"/>
    <n v="1909.8039406342346"/>
    <n v="3.8028319973522002"/>
    <n v="3.9192562963668061"/>
    <n v="3.8196078812684693"/>
  </r>
  <r>
    <n v="28"/>
    <x v="27"/>
    <x v="3"/>
    <s v="northern_coastal"/>
    <n v="2009"/>
    <n v="1100"/>
    <n v="0.247"/>
    <n v="0.28799999999999998"/>
    <n v="0.26449999999999996"/>
    <n v="1460.8233731739708"/>
    <n v="1544.9438202247193"/>
    <n v="1495.5812372535688"/>
    <n v="0.71359223300999997"/>
    <n v="0.28640776698999998"/>
    <n v="0"/>
    <n v="1422.5266047520502"/>
    <n v="1574.4215550489612"/>
    <n v="1525.9010698876805"/>
    <n v="1.2932060043200455"/>
    <n v="1.4312923227717829"/>
    <n v="1.3871827908069823"/>
  </r>
  <r>
    <n v="28"/>
    <x v="27"/>
    <x v="3"/>
    <s v="northern_coastal"/>
    <n v="2010"/>
    <n v="570"/>
    <n v="0.19700000000000001"/>
    <n v="0.29066666666666668"/>
    <n v="0.27216666666666667"/>
    <n v="709.8381070983811"/>
    <n v="803.57142857142856"/>
    <n v="783.14632470803758"/>
    <n v="0.71359223300999997"/>
    <n v="0.28640776698999998"/>
    <n v="0"/>
    <n v="1091.7271046477108"/>
    <n v="1193.9528732429044"/>
    <n v="1167.6890386035789"/>
    <n v="1.9153107099082645"/>
    <n v="2.094654163584043"/>
    <n v="2.0485772607080333"/>
  </r>
  <r>
    <n v="28"/>
    <x v="27"/>
    <x v="3"/>
    <s v="northern_coastal"/>
    <n v="2011"/>
    <n v="1500"/>
    <n v="0.254"/>
    <n v="0.2583333333333333"/>
    <n v="0.24033333333333334"/>
    <n v="2010.7238605898124"/>
    <n v="2022.4719101123594"/>
    <n v="1974.5502413339182"/>
    <n v="0.71359223300999997"/>
    <n v="0.28640776698999998"/>
    <n v="0"/>
    <n v="1614.609947198026"/>
    <n v="1743.8561969903976"/>
    <n v="1724.6665900140019"/>
    <n v="1.0764066314653506"/>
    <n v="1.1625707979935984"/>
    <n v="1.1497777266760012"/>
  </r>
  <r>
    <n v="28"/>
    <x v="27"/>
    <x v="3"/>
    <s v="northern_coastal"/>
    <n v="2012"/>
    <n v="1300"/>
    <n v="0.20199999999999999"/>
    <n v="0.27900000000000003"/>
    <n v="0.25650000000000001"/>
    <n v="1629.0726817042605"/>
    <n v="1803.0513176144245"/>
    <n v="1748.4868863483523"/>
    <n v="0.71359223300999997"/>
    <n v="0.28640776698999998"/>
    <n v="0"/>
    <s v="NA"/>
    <s v="NA"/>
    <s v="NA"/>
    <s v="NA"/>
    <s v="NA"/>
    <s v="NA"/>
  </r>
  <r>
    <n v="28"/>
    <x v="27"/>
    <x v="3"/>
    <s v="northern_coastal"/>
    <n v="2013"/>
    <n v="700"/>
    <n v="0.22900000000000001"/>
    <n v="0.30333333333333334"/>
    <n v="0.27933333333333332"/>
    <n v="907.91180285343705"/>
    <n v="1004.7846889952153"/>
    <n v="971.32284921369103"/>
    <n v="0.71359223300999997"/>
    <n v="0.28640776698999998"/>
    <n v="0"/>
    <s v="NA"/>
    <s v="NA"/>
    <s v="NA"/>
    <s v="NA"/>
    <s v="NA"/>
    <s v="NA"/>
  </r>
  <r>
    <n v="28"/>
    <x v="27"/>
    <x v="3"/>
    <s v="northern_coastal"/>
    <n v="2014"/>
    <n v="1325"/>
    <n v="0.14499999999999999"/>
    <n v="0.20433333333333331"/>
    <n v="0.20033333333333331"/>
    <n v="1549.7076023391812"/>
    <n v="1665.2702136573103"/>
    <n v="1656.940391829929"/>
    <n v="0.71359223300999997"/>
    <n v="0.28640776698999998"/>
    <n v="0"/>
    <s v="NA"/>
    <s v="NA"/>
    <s v="NA"/>
    <s v="NA"/>
    <s v="NA"/>
    <s v="NA"/>
  </r>
  <r>
    <n v="28"/>
    <x v="27"/>
    <x v="3"/>
    <s v="northern_coastal"/>
    <n v="2015"/>
    <n v="1350"/>
    <n v="0.24"/>
    <n v="0.30400000000000005"/>
    <n v="0.28700000000000003"/>
    <n v="1776.3157894736842"/>
    <n v="1939.6551724137933"/>
    <n v="1893.4081346423563"/>
    <n v="0.71359223300999997"/>
    <n v="0.28640776698999998"/>
    <n v="0"/>
    <n v="255.17083262205966"/>
    <n v="292.19284369295292"/>
    <n v="288.00255523700787"/>
    <n v="0.18901543157189604"/>
    <n v="0.21643914347626142"/>
    <n v="0.21333522610148731"/>
  </r>
  <r>
    <n v="28"/>
    <x v="27"/>
    <x v="3"/>
    <s v="northern_coastal"/>
    <n v="2016"/>
    <s v="NA"/>
    <n v="0.252"/>
    <n v="0.29700000000000004"/>
    <n v="0.27900000000000003"/>
    <s v="NA"/>
    <s v="NA"/>
    <s v="NA"/>
    <n v="0.71359223300999997"/>
    <n v="0.28640776698999998"/>
    <n v="0"/>
    <n v="470.65343023349976"/>
    <n v="543.90097303252048"/>
    <n v="537.4950417092042"/>
    <s v="NA"/>
    <s v="NA"/>
    <s v="NA"/>
  </r>
  <r>
    <n v="28"/>
    <x v="27"/>
    <x v="3"/>
    <s v="northern_coastal"/>
    <n v="2017"/>
    <s v="NA"/>
    <n v="0.26421253355763952"/>
    <n v="0.33404541147798106"/>
    <n v="0.31269765999824639"/>
    <s v="NA"/>
    <s v="NA"/>
    <s v="NA"/>
    <n v="0.71359223300999997"/>
    <n v="0.28640776698999998"/>
    <n v="0"/>
    <s v="NA"/>
    <s v="NA"/>
    <s v="NA"/>
    <s v="NA"/>
    <s v="NA"/>
    <s v="NA"/>
  </r>
  <r>
    <n v="28"/>
    <x v="27"/>
    <x v="3"/>
    <s v="northern_coastal"/>
    <n v="2018"/>
    <n v="130"/>
    <n v="0.25329250311259038"/>
    <n v="0.35347180943220174"/>
    <n v="0.34504815702446495"/>
    <n v="174.09762261915753"/>
    <n v="201.07398547591646"/>
    <n v="198.48787570303242"/>
    <n v="0.71359223300999997"/>
    <n v="0.28640776698999998"/>
    <n v="0"/>
    <s v="NA"/>
    <s v="NA"/>
    <s v="NA"/>
    <s v="NA"/>
    <s v="NA"/>
    <s v="NA"/>
  </r>
  <r>
    <n v="28"/>
    <x v="27"/>
    <x v="3"/>
    <s v="northern_coastal"/>
    <n v="2019"/>
    <n v="350"/>
    <n v="0.23441509169475994"/>
    <n v="0.32590908281944742"/>
    <n v="0.31510957999927913"/>
    <n v="457.16679652788343"/>
    <n v="519.21779552216378"/>
    <n v="511.03065509316309"/>
    <n v="0.71359223300999997"/>
    <n v="0.28640776698999998"/>
    <n v="0"/>
    <s v="NA"/>
    <s v="NA"/>
    <s v="NA"/>
    <s v="NA"/>
    <s v="NA"/>
    <s v="NA"/>
  </r>
  <r>
    <n v="28"/>
    <x v="27"/>
    <x v="3"/>
    <s v="northern_coastal"/>
    <n v="2020"/>
    <n v="450"/>
    <n v="0.10759564786873591"/>
    <n v="0.25668946937664994"/>
    <n v="0.25426527177111524"/>
    <n v="504.25572099160865"/>
    <n v="605.39973733807324"/>
    <n v="603.4317337865532"/>
    <n v="0.71359223300999997"/>
    <n v="0.28640776698999998"/>
    <n v="0"/>
    <s v="NA"/>
    <s v="NA"/>
    <s v="NA"/>
    <s v="NA"/>
    <s v="NA"/>
    <s v="NA"/>
  </r>
  <r>
    <n v="29"/>
    <x v="28"/>
    <x v="3"/>
    <s v="northern_coastal"/>
    <n v="1980"/>
    <n v="50"/>
    <n v="0.44700000000000001"/>
    <n v="0.46733333333333338"/>
    <n v="0.46133333333333337"/>
    <n v="90.415913200723338"/>
    <n v="93.867334167709643"/>
    <n v="92.821782178217831"/>
    <n v="0.71359223300999997"/>
    <n v="0.28640776698999998"/>
    <n v="0"/>
    <n v="206.32331461661897"/>
    <n v="214.60536534108425"/>
    <n v="211.92224789297182"/>
    <n v="4.1264662923323794"/>
    <n v="4.2921073068216851"/>
    <n v="4.2384449578594365"/>
  </r>
  <r>
    <n v="29"/>
    <x v="28"/>
    <x v="3"/>
    <s v="northern_coastal"/>
    <n v="1981"/>
    <s v="NA"/>
    <n v="0.40500000000000003"/>
    <n v="0.4393333333333333"/>
    <n v="0.43383333333333329"/>
    <s v="NA"/>
    <s v="NA"/>
    <s v="NA"/>
    <n v="0.71359223300999997"/>
    <n v="0.28640776698999998"/>
    <n v="0"/>
    <n v="304.95875855827933"/>
    <n v="319.46685625149519"/>
    <n v="315.93256652058972"/>
    <s v="NA"/>
    <s v="NA"/>
    <s v="NA"/>
  </r>
  <r>
    <n v="29"/>
    <x v="28"/>
    <x v="3"/>
    <s v="northern_coastal"/>
    <n v="1982"/>
    <s v="NA"/>
    <n v="0.35099999999999998"/>
    <n v="0.40499999999999997"/>
    <n v="0.39999999999999997"/>
    <s v="NA"/>
    <s v="NA"/>
    <s v="NA"/>
    <n v="0.71359223300999997"/>
    <n v="0.28640776698999998"/>
    <n v="0"/>
    <s v="NA"/>
    <s v="NA"/>
    <s v="NA"/>
    <s v="NA"/>
    <s v="NA"/>
    <s v="NA"/>
  </r>
  <r>
    <n v="29"/>
    <x v="28"/>
    <x v="3"/>
    <s v="northern_coastal"/>
    <n v="1983"/>
    <n v="75"/>
    <n v="0.49"/>
    <n v="0.50566666666666671"/>
    <n v="0.4986666666666667"/>
    <n v="147.05882352941177"/>
    <n v="151.71948752528658"/>
    <n v="149.60106382978725"/>
    <n v="0.71359223300999997"/>
    <n v="0.28640776698999998"/>
    <n v="0"/>
    <s v="NA"/>
    <s v="NA"/>
    <s v="NA"/>
    <s v="NA"/>
    <s v="NA"/>
    <s v="NA"/>
  </r>
  <r>
    <n v="29"/>
    <x v="28"/>
    <x v="3"/>
    <s v="northern_coastal"/>
    <n v="1984"/>
    <n v="200"/>
    <n v="0.435"/>
    <n v="0.46133333333333326"/>
    <n v="0.45533333333333326"/>
    <n v="353.98230088495581"/>
    <n v="371.28712871287127"/>
    <n v="367.19706242350054"/>
    <n v="0.71359223300999997"/>
    <n v="0.28640776698999998"/>
    <n v="0"/>
    <s v="NA"/>
    <s v="NA"/>
    <s v="NA"/>
    <s v="NA"/>
    <s v="NA"/>
    <s v="NA"/>
  </r>
  <r>
    <n v="29"/>
    <x v="28"/>
    <x v="3"/>
    <s v="northern_coastal"/>
    <n v="1985"/>
    <n v="100"/>
    <n v="0.45300000000000001"/>
    <n v="0.47466666666666668"/>
    <n v="0.46866666666666668"/>
    <n v="182.81535648994517"/>
    <n v="190.35532994923858"/>
    <n v="188.20577164366375"/>
    <n v="0.71359223300999997"/>
    <n v="0.28640776698999998"/>
    <n v="0"/>
    <s v="NA"/>
    <s v="NA"/>
    <s v="NA"/>
    <s v="NA"/>
    <s v="NA"/>
    <s v="NA"/>
  </r>
  <r>
    <n v="29"/>
    <x v="28"/>
    <x v="3"/>
    <s v="northern_coastal"/>
    <n v="1986"/>
    <s v="NA"/>
    <n v="0.502"/>
    <n v="0.50766666666666671"/>
    <n v="0.50066666666666659"/>
    <s v="NA"/>
    <s v="NA"/>
    <s v="NA"/>
    <n v="0.71359223300999997"/>
    <n v="0.28640776698999998"/>
    <n v="0"/>
    <s v="NA"/>
    <s v="NA"/>
    <s v="NA"/>
    <s v="NA"/>
    <s v="NA"/>
    <s v="NA"/>
  </r>
  <r>
    <n v="29"/>
    <x v="28"/>
    <x v="3"/>
    <s v="northern_coastal"/>
    <n v="1987"/>
    <n v="250"/>
    <n v="0.38700000000000001"/>
    <n v="0.42166666666666669"/>
    <n v="0.41666666666666669"/>
    <n v="407.83034257748778"/>
    <n v="432.27665706051869"/>
    <n v="428.57142857142861"/>
    <n v="0.71359223300999997"/>
    <n v="0.28640776698999998"/>
    <n v="0"/>
    <s v="NA"/>
    <s v="NA"/>
    <s v="NA"/>
    <s v="NA"/>
    <s v="NA"/>
    <s v="NA"/>
  </r>
  <r>
    <n v="29"/>
    <x v="28"/>
    <x v="3"/>
    <s v="northern_coastal"/>
    <n v="1988"/>
    <s v="NA"/>
    <n v="0.38100000000000001"/>
    <n v="0.41433333333333339"/>
    <n v="0.40983333333333338"/>
    <s v="NA"/>
    <s v="NA"/>
    <s v="NA"/>
    <n v="0.71359223300999997"/>
    <n v="0.28640776698999998"/>
    <n v="0"/>
    <s v="NA"/>
    <s v="NA"/>
    <s v="NA"/>
    <s v="NA"/>
    <s v="NA"/>
    <s v="NA"/>
  </r>
  <r>
    <n v="29"/>
    <x v="28"/>
    <x v="3"/>
    <s v="northern_coastal"/>
    <n v="1989"/>
    <s v="NA"/>
    <n v="0.372"/>
    <n v="0.41066666666666668"/>
    <n v="0.40566666666666668"/>
    <s v="NA"/>
    <s v="NA"/>
    <s v="NA"/>
    <n v="0.71359223300999997"/>
    <n v="0.28640776698999998"/>
    <n v="0"/>
    <s v="NA"/>
    <s v="NA"/>
    <s v="NA"/>
    <s v="NA"/>
    <s v="NA"/>
    <s v="NA"/>
  </r>
  <r>
    <n v="29"/>
    <x v="28"/>
    <x v="3"/>
    <s v="northern_coastal"/>
    <n v="1990"/>
    <s v="NA"/>
    <n v="0.42099999999999999"/>
    <n v="0.46433333333333326"/>
    <n v="0.45883333333333332"/>
    <s v="NA"/>
    <s v="NA"/>
    <s v="NA"/>
    <n v="0.71359223300999997"/>
    <n v="0.28640776698999998"/>
    <n v="0"/>
    <s v="NA"/>
    <s v="NA"/>
    <s v="NA"/>
    <s v="NA"/>
    <s v="NA"/>
    <s v="NA"/>
  </r>
  <r>
    <n v="29"/>
    <x v="28"/>
    <x v="3"/>
    <s v="northern_coastal"/>
    <n v="1991"/>
    <n v="375"/>
    <n v="0.376"/>
    <n v="0.41"/>
    <n v="0.39349999999999996"/>
    <n v="600.96153846153845"/>
    <n v="635.59322033898297"/>
    <n v="618.30173124484747"/>
    <n v="0.71359223300999997"/>
    <n v="0.28640776698999998"/>
    <n v="0"/>
    <s v="NA"/>
    <s v="NA"/>
    <s v="NA"/>
    <s v="NA"/>
    <s v="NA"/>
    <s v="NA"/>
  </r>
  <r>
    <n v="29"/>
    <x v="28"/>
    <x v="3"/>
    <s v="northern_coastal"/>
    <n v="1992"/>
    <s v="NA"/>
    <n v="0.39400000000000002"/>
    <n v="0.42699999999999999"/>
    <n v="0.40249999999999997"/>
    <s v="NA"/>
    <s v="NA"/>
    <s v="NA"/>
    <n v="0.71359223300999997"/>
    <n v="0.28640776698999998"/>
    <n v="0"/>
    <s v="NA"/>
    <s v="NA"/>
    <s v="NA"/>
    <s v="NA"/>
    <s v="NA"/>
    <s v="NA"/>
  </r>
  <r>
    <n v="29"/>
    <x v="28"/>
    <x v="3"/>
    <s v="northern_coastal"/>
    <n v="1993"/>
    <n v="38"/>
    <n v="0.34200000000000003"/>
    <n v="0.372"/>
    <n v="0.35550000000000004"/>
    <n v="57.750759878419458"/>
    <n v="60.509554140127385"/>
    <n v="58.96043444530644"/>
    <n v="0.71359223300999997"/>
    <n v="0.28640776698999998"/>
    <n v="0"/>
    <s v="NA"/>
    <s v="NA"/>
    <s v="NA"/>
    <s v="NA"/>
    <s v="NA"/>
    <s v="NA"/>
  </r>
  <r>
    <n v="29"/>
    <x v="28"/>
    <x v="3"/>
    <s v="northern_coastal"/>
    <n v="1994"/>
    <s v="NA"/>
    <n v="0.40200000000000002"/>
    <n v="0.4413333333333333"/>
    <n v="0.42083333333333328"/>
    <s v="NA"/>
    <s v="NA"/>
    <s v="NA"/>
    <n v="0.71359223300999997"/>
    <n v="0.28640776698999998"/>
    <n v="0"/>
    <s v="NA"/>
    <s v="NA"/>
    <s v="NA"/>
    <s v="NA"/>
    <s v="NA"/>
    <s v="NA"/>
  </r>
  <r>
    <n v="29"/>
    <x v="28"/>
    <x v="3"/>
    <s v="northern_coastal"/>
    <n v="1995"/>
    <s v="NA"/>
    <n v="0.245"/>
    <n v="0.27800000000000002"/>
    <n v="0.26950000000000002"/>
    <s v="NA"/>
    <s v="NA"/>
    <s v="NA"/>
    <n v="0.71359223300999997"/>
    <n v="0.28640776698999998"/>
    <n v="0"/>
    <s v="NA"/>
    <s v="NA"/>
    <s v="NA"/>
    <s v="NA"/>
    <s v="NA"/>
    <s v="NA"/>
  </r>
  <r>
    <n v="29"/>
    <x v="28"/>
    <x v="3"/>
    <s v="northern_coastal"/>
    <n v="1996"/>
    <s v="NA"/>
    <n v="0.44700000000000001"/>
    <n v="0.47199999999999998"/>
    <n v="0.46100000000000002"/>
    <s v="NA"/>
    <s v="NA"/>
    <s v="NA"/>
    <n v="0.71359223300999997"/>
    <n v="0.28640776698999998"/>
    <n v="0"/>
    <s v="NA"/>
    <s v="NA"/>
    <s v="NA"/>
    <s v="NA"/>
    <s v="NA"/>
    <s v="NA"/>
  </r>
  <r>
    <n v="29"/>
    <x v="28"/>
    <x v="3"/>
    <s v="northern_coastal"/>
    <n v="1997"/>
    <s v="NA"/>
    <n v="0.437"/>
    <n v="0.36633333333333334"/>
    <n v="0.34783333333333333"/>
    <s v="NA"/>
    <s v="NA"/>
    <s v="NA"/>
    <n v="0.71359223300999997"/>
    <n v="0.28640776698999998"/>
    <n v="0"/>
    <n v="177.48152799005902"/>
    <n v="183.42217978208231"/>
    <n v="177.58929321937563"/>
    <s v="NA"/>
    <s v="NA"/>
    <s v="NA"/>
  </r>
  <r>
    <n v="29"/>
    <x v="28"/>
    <x v="3"/>
    <s v="northern_coastal"/>
    <n v="1998"/>
    <n v="200"/>
    <n v="0.154"/>
    <n v="0.11366666666666667"/>
    <n v="0.11716666666666666"/>
    <n v="236.40661938534279"/>
    <n v="225.64874012786763"/>
    <n v="226.54332641117614"/>
    <n v="0.71359223300999997"/>
    <n v="0.28640776698999998"/>
    <n v="0"/>
    <n v="274.65097009212099"/>
    <n v="277.02939070786954"/>
    <n v="269.80975983869843"/>
    <n v="1.373254850460605"/>
    <n v="1.3851469535393477"/>
    <n v="1.3490487991934921"/>
  </r>
  <r>
    <n v="29"/>
    <x v="28"/>
    <x v="3"/>
    <s v="northern_coastal"/>
    <n v="1999"/>
    <s v="NA"/>
    <n v="0.156"/>
    <n v="0.12966666666666665"/>
    <n v="0.12016666666666667"/>
    <s v="NA"/>
    <s v="NA"/>
    <s v="NA"/>
    <n v="0.71359223300999997"/>
    <n v="0.28640776698999998"/>
    <n v="0"/>
    <n v="227.14682908853396"/>
    <n v="230.15575474587516"/>
    <n v="225.95690046451844"/>
    <s v="NA"/>
    <s v="NA"/>
    <s v="NA"/>
  </r>
  <r>
    <n v="29"/>
    <x v="28"/>
    <x v="3"/>
    <s v="northern_coastal"/>
    <n v="2000"/>
    <n v="100"/>
    <n v="0.19400000000000001"/>
    <n v="0.23899999999999999"/>
    <n v="0.21150000000000002"/>
    <n v="124.06947890818857"/>
    <n v="131.4060446780552"/>
    <n v="126.82308180088776"/>
    <n v="0.71359223300999997"/>
    <n v="0.28640776698999998"/>
    <n v="0"/>
    <n v="428.91519026910191"/>
    <n v="490.69311690655263"/>
    <n v="478.60286816180439"/>
    <n v="4.2891519026910192"/>
    <n v="4.9069311690655262"/>
    <n v="4.7860286816180437"/>
  </r>
  <r>
    <n v="29"/>
    <x v="28"/>
    <x v="3"/>
    <s v="northern_coastal"/>
    <n v="2001"/>
    <n v="250"/>
    <n v="0.19499999999999998"/>
    <n v="0.20133333333333331"/>
    <n v="0.17783333333333332"/>
    <n v="310.55900621118013"/>
    <n v="313.02170283806345"/>
    <n v="304.07459963511047"/>
    <n v="0.71359223300999997"/>
    <n v="0.28640776698999998"/>
    <n v="0"/>
    <n v="569.78637006068789"/>
    <n v="733.3083560416004"/>
    <n v="729.26237947117943"/>
    <n v="2.2791454802427515"/>
    <n v="2.9332334241664015"/>
    <n v="2.9170495178847178"/>
  </r>
  <r>
    <n v="29"/>
    <x v="28"/>
    <x v="3"/>
    <s v="northern_coastal"/>
    <n v="2002"/>
    <n v="160"/>
    <n v="0.13600000000000001"/>
    <n v="0.14600000000000002"/>
    <n v="0.13250000000000001"/>
    <n v="185.18518518518519"/>
    <n v="187.35362997658081"/>
    <n v="184.43804034582135"/>
    <n v="0.71359223300999997"/>
    <n v="0.28640776698999998"/>
    <n v="0"/>
    <n v="261.40664938837602"/>
    <n v="310.48889439180311"/>
    <n v="342.64847589410431"/>
    <n v="1.6337915586773502"/>
    <n v="1.9405555899487694"/>
    <n v="2.1415529743381518"/>
  </r>
  <r>
    <n v="29"/>
    <x v="28"/>
    <x v="3"/>
    <s v="northern_coastal"/>
    <n v="2003"/>
    <n v="270"/>
    <n v="0.186"/>
    <n v="0.19833333333333333"/>
    <n v="0.18033333333333335"/>
    <n v="331.69533169533167"/>
    <n v="336.79833679833683"/>
    <n v="329.40219601464008"/>
    <n v="0.71359223300999997"/>
    <n v="0.28640776698999998"/>
    <n v="0"/>
    <n v="124.87192612963092"/>
    <n v="136.05807114268288"/>
    <n v="134.83226943537497"/>
    <n v="0.46248861529492935"/>
    <n v="0.50391878200993656"/>
    <n v="0.49937877568657396"/>
  </r>
  <r>
    <n v="29"/>
    <x v="28"/>
    <x v="3"/>
    <s v="northern_coastal"/>
    <n v="2004"/>
    <n v="500"/>
    <n v="0.255"/>
    <n v="0.42799999999999999"/>
    <n v="0.41199999999999998"/>
    <n v="671.14093959731542"/>
    <n v="874.12587412587402"/>
    <n v="850.34013605442169"/>
    <n v="0.71359223300999997"/>
    <n v="0.28640776698999998"/>
    <n v="0"/>
    <s v="NA"/>
    <s v="NA"/>
    <s v="NA"/>
    <s v="NA"/>
    <s v="NA"/>
    <s v="NA"/>
  </r>
  <r>
    <n v="29"/>
    <x v="28"/>
    <x v="3"/>
    <s v="northern_coastal"/>
    <n v="2005"/>
    <n v="250"/>
    <n v="0.21200000000000002"/>
    <n v="0.34633333333333338"/>
    <n v="0.41533333333333339"/>
    <n v="317.25888324873097"/>
    <n v="382.45792962774095"/>
    <n v="427.594070695553"/>
    <n v="0.71359223300999997"/>
    <n v="0.28640776698999998"/>
    <n v="0"/>
    <s v="NA"/>
    <s v="NA"/>
    <s v="NA"/>
    <s v="NA"/>
    <s v="NA"/>
    <s v="NA"/>
  </r>
  <r>
    <n v="29"/>
    <x v="28"/>
    <x v="3"/>
    <s v="northern_coastal"/>
    <n v="2006"/>
    <n v="100"/>
    <n v="0.182"/>
    <n v="0.23766666666666669"/>
    <n v="0.23666666666666669"/>
    <n v="122.24938875305622"/>
    <n v="131.17621337997377"/>
    <n v="131.00436681222709"/>
    <n v="0.71359223300999997"/>
    <n v="0.28640776698999998"/>
    <n v="0"/>
    <n v="450.40069684153542"/>
    <n v="481.64858256700387"/>
    <n v="466.78698102004506"/>
    <n v="4.5040069684153545"/>
    <n v="4.8164858256700391"/>
    <n v="4.6678698102004503"/>
  </r>
  <r>
    <n v="29"/>
    <x v="28"/>
    <x v="3"/>
    <s v="northern_coastal"/>
    <n v="2007"/>
    <n v="100"/>
    <n v="0.23899999999999999"/>
    <n v="0.32533333333333336"/>
    <n v="0.30733333333333335"/>
    <n v="131.4060446780552"/>
    <n v="148.22134387351778"/>
    <n v="144.36958614051974"/>
    <n v="0.71359223300999997"/>
    <n v="0.28640776698999998"/>
    <n v="0"/>
    <n v="216.12402694718699"/>
    <n v="239.81759514969289"/>
    <n v="233.78848226445103"/>
    <n v="2.16124026947187"/>
    <n v="2.398175951496929"/>
    <n v="2.3378848226445101"/>
  </r>
  <r>
    <n v="29"/>
    <x v="28"/>
    <x v="3"/>
    <s v="northern_coastal"/>
    <n v="2008"/>
    <s v="NA"/>
    <n v="0.25900000000000001"/>
    <n v="0.3046666666666667"/>
    <n v="0.28266666666666668"/>
    <s v="NA"/>
    <s v="NA"/>
    <s v="NA"/>
    <n v="0.71359223300999997"/>
    <n v="0.28640776698999998"/>
    <n v="0"/>
    <n v="131.54649292744594"/>
    <n v="135.93836784449687"/>
    <n v="132.45647014208058"/>
    <s v="NA"/>
    <s v="NA"/>
    <s v="NA"/>
  </r>
  <r>
    <n v="29"/>
    <x v="28"/>
    <x v="3"/>
    <s v="northern_coastal"/>
    <n v="2009"/>
    <n v="400"/>
    <n v="0.247"/>
    <n v="0.28799999999999998"/>
    <n v="0.26449999999999996"/>
    <n v="531.20849933598936"/>
    <n v="561.79775280898878"/>
    <n v="543.84772263766138"/>
    <n v="0.71359223300999997"/>
    <n v="0.28640776698999998"/>
    <n v="0"/>
    <n v="156.28821212485587"/>
    <n v="172.97266336559179"/>
    <n v="167.51314049270493"/>
    <n v="0.39072053031213971"/>
    <n v="0.43243165841397946"/>
    <n v="0.41878285123176234"/>
  </r>
  <r>
    <n v="29"/>
    <x v="28"/>
    <x v="3"/>
    <s v="northern_coastal"/>
    <n v="2010"/>
    <n v="200"/>
    <n v="0.19700000000000001"/>
    <n v="0.29066666666666668"/>
    <n v="0.27216666666666667"/>
    <n v="249.06600249066005"/>
    <n v="281.95488721804509"/>
    <n v="274.78818410808333"/>
    <n v="0.71359223300999997"/>
    <n v="0.28640776698999998"/>
    <n v="0"/>
    <n v="233.59337737137457"/>
    <n v="256.36501069603287"/>
    <n v="249.86481599729194"/>
    <n v="1.1679668868568729"/>
    <n v="1.2818250534801643"/>
    <n v="1.2493240799864598"/>
  </r>
  <r>
    <n v="29"/>
    <x v="28"/>
    <x v="3"/>
    <s v="northern_coastal"/>
    <n v="2011"/>
    <n v="100"/>
    <n v="0.254"/>
    <n v="0.2583333333333333"/>
    <n v="0.24033333333333334"/>
    <n v="134.04825737265415"/>
    <n v="134.83146067415728"/>
    <n v="131.63668275559456"/>
    <n v="0.71359223300999997"/>
    <n v="0.28640776698999998"/>
    <n v="0"/>
    <n v="276.20933401460525"/>
    <n v="298.70621340237568"/>
    <n v="294.96365938723352"/>
    <n v="2.7620933401460523"/>
    <n v="2.9870621340237569"/>
    <n v="2.9496365938723352"/>
  </r>
  <r>
    <n v="29"/>
    <x v="28"/>
    <x v="3"/>
    <s v="northern_coastal"/>
    <n v="2012"/>
    <n v="100"/>
    <n v="0.20199999999999999"/>
    <n v="0.27900000000000003"/>
    <n v="0.25650000000000001"/>
    <n v="125.31328320802004"/>
    <n v="138.69625520110958"/>
    <n v="134.49899125756556"/>
    <n v="0.71359223300999997"/>
    <n v="0.28640776698999998"/>
    <n v="0"/>
    <s v="NA"/>
    <s v="NA"/>
    <s v="NA"/>
    <s v="NA"/>
    <s v="NA"/>
    <s v="NA"/>
  </r>
  <r>
    <n v="29"/>
    <x v="28"/>
    <x v="3"/>
    <s v="northern_coastal"/>
    <n v="2013"/>
    <n v="180"/>
    <n v="0.22900000000000001"/>
    <n v="0.30333333333333334"/>
    <n v="0.27933333333333332"/>
    <n v="233.46303501945525"/>
    <n v="258.3732057416268"/>
    <n v="249.7687326549491"/>
    <n v="0.71359223300999997"/>
    <n v="0.28640776698999998"/>
    <n v="0"/>
    <s v="NA"/>
    <s v="NA"/>
    <s v="NA"/>
    <s v="NA"/>
    <s v="NA"/>
    <s v="NA"/>
  </r>
  <r>
    <n v="29"/>
    <x v="28"/>
    <x v="3"/>
    <s v="northern_coastal"/>
    <n v="2014"/>
    <n v="200"/>
    <n v="0.14499999999999999"/>
    <n v="0.20433333333333331"/>
    <n v="0.20033333333333331"/>
    <n v="233.91812865497076"/>
    <n v="251.3615416841223"/>
    <n v="250.10421008753644"/>
    <n v="0.71359223300999997"/>
    <n v="0.28640776698999998"/>
    <n v="0"/>
    <s v="NA"/>
    <s v="NA"/>
    <s v="NA"/>
    <s v="NA"/>
    <s v="NA"/>
    <s v="NA"/>
  </r>
  <r>
    <n v="29"/>
    <x v="28"/>
    <x v="3"/>
    <s v="northern_coastal"/>
    <n v="2015"/>
    <n v="290"/>
    <n v="0.24"/>
    <n v="0.30400000000000005"/>
    <n v="0.28700000000000003"/>
    <n v="381.57894736842104"/>
    <n v="416.66666666666669"/>
    <n v="406.73211781206174"/>
    <n v="0.71359223300999997"/>
    <n v="0.28640776698999998"/>
    <n v="0"/>
    <n v="76.469675323651472"/>
    <n v="87.491735398032972"/>
    <n v="86.224435239181432"/>
    <n v="0.26368853559879818"/>
    <n v="0.30169563930356197"/>
    <n v="0.29732563875579804"/>
  </r>
  <r>
    <n v="29"/>
    <x v="28"/>
    <x v="3"/>
    <s v="northern_coastal"/>
    <n v="2016"/>
    <s v="NA"/>
    <n v="0.252"/>
    <n v="0.29700000000000004"/>
    <n v="0.27900000000000003"/>
    <s v="NA"/>
    <s v="NA"/>
    <s v="NA"/>
    <n v="0.71359223300999997"/>
    <n v="0.28640776698999998"/>
    <n v="0"/>
    <n v="267.65980681526349"/>
    <n v="314.39580406832613"/>
    <n v="311.84991839417097"/>
    <s v="NA"/>
    <s v="NA"/>
    <s v="NA"/>
  </r>
  <r>
    <n v="29"/>
    <x v="28"/>
    <x v="3"/>
    <s v="northern_coastal"/>
    <n v="2017"/>
    <s v="NA"/>
    <n v="0.26421253355763952"/>
    <n v="0.33404541147798106"/>
    <n v="0.31269765999824639"/>
    <s v="NA"/>
    <s v="NA"/>
    <s v="NA"/>
    <n v="0.71359223300999997"/>
    <n v="0.28640776698999998"/>
    <n v="0"/>
    <s v="NA"/>
    <s v="NA"/>
    <s v="NA"/>
    <s v="NA"/>
    <s v="NA"/>
    <s v="NA"/>
  </r>
  <r>
    <n v="29"/>
    <x v="28"/>
    <x v="3"/>
    <s v="northern_coastal"/>
    <n v="2018"/>
    <n v="35"/>
    <n v="0.25329250311259038"/>
    <n v="0.35347180943220174"/>
    <n v="0.34504815702446495"/>
    <n v="46.872436859003955"/>
    <n v="54.135303781977505"/>
    <n v="53.439043458508728"/>
    <n v="0.71359223300999997"/>
    <n v="0.28640776698999998"/>
    <n v="0"/>
    <s v="NA"/>
    <s v="NA"/>
    <s v="NA"/>
    <s v="NA"/>
    <s v="NA"/>
    <s v="NA"/>
  </r>
  <r>
    <n v="29"/>
    <x v="28"/>
    <x v="3"/>
    <s v="northern_coastal"/>
    <n v="2019"/>
    <n v="115"/>
    <n v="0.23441509169475994"/>
    <n v="0.32590908281944742"/>
    <n v="0.31510957999927913"/>
    <n v="150.21194743059027"/>
    <n v="170.60013281442525"/>
    <n v="167.91007238775359"/>
    <n v="0.71359223300999997"/>
    <n v="0.28640776698999998"/>
    <n v="0"/>
    <s v="NA"/>
    <s v="NA"/>
    <s v="NA"/>
    <s v="NA"/>
    <s v="NA"/>
    <s v="NA"/>
  </r>
  <r>
    <n v="29"/>
    <x v="28"/>
    <x v="3"/>
    <s v="northern_coastal"/>
    <n v="2020"/>
    <n v="500"/>
    <n v="0.10759564786873591"/>
    <n v="0.25668946937664994"/>
    <n v="0.25426527177111524"/>
    <n v="560.28413443512068"/>
    <n v="672.66637482008139"/>
    <n v="670.47970420728132"/>
    <n v="0.71359223300999997"/>
    <n v="0.28640776698999998"/>
    <n v="0"/>
    <s v="NA"/>
    <s v="NA"/>
    <s v="NA"/>
    <s v="NA"/>
    <s v="NA"/>
    <s v="NA"/>
  </r>
  <r>
    <n v="30"/>
    <x v="29"/>
    <x v="3"/>
    <s v="bella_coola_dean"/>
    <n v="1980"/>
    <n v="12500"/>
    <n v="0.45700000000000002"/>
    <n v="0.46733333333333338"/>
    <n v="0.46133333333333337"/>
    <n v="23020.257826887664"/>
    <n v="23466.833541927412"/>
    <n v="23205.445544554455"/>
    <n v="0.94594594595000003"/>
    <n v="5.4054054054000003E-2"/>
    <n v="0"/>
    <n v="51672.175773093528"/>
    <n v="52355.132316843825"/>
    <n v="51637.416831857874"/>
    <n v="4.1337740618474825"/>
    <n v="4.1884105853475058"/>
    <n v="4.1309933465486299"/>
  </r>
  <r>
    <n v="30"/>
    <x v="29"/>
    <x v="3"/>
    <s v="bella_coola_dean"/>
    <n v="1981"/>
    <n v="10000"/>
    <n v="0.41399999999999998"/>
    <n v="0.4393333333333333"/>
    <n v="0.43383333333333329"/>
    <n v="17064.84641638225"/>
    <n v="17835.909631391201"/>
    <n v="17662.643508978508"/>
    <n v="0.94594594595000003"/>
    <n v="5.4054054054000003E-2"/>
    <n v="0"/>
    <n v="78070.263101336051"/>
    <n v="80567.371286786656"/>
    <n v="79679.421570013568"/>
    <n v="7.8070263101336055"/>
    <n v="8.056737128678666"/>
    <n v="7.9679421570013567"/>
  </r>
  <r>
    <n v="30"/>
    <x v="29"/>
    <x v="3"/>
    <s v="bella_coola_dean"/>
    <n v="1982"/>
    <n v="6000"/>
    <n v="0.35799999999999998"/>
    <n v="0.40499999999999997"/>
    <n v="0.39999999999999997"/>
    <n v="9345.7943925233649"/>
    <n v="10084.033613445379"/>
    <n v="9999.9999999999982"/>
    <n v="0.94594594595000003"/>
    <n v="5.4054054054000003E-2"/>
    <n v="0"/>
    <n v="29690.682990087778"/>
    <n v="30248.729478399098"/>
    <n v="29898.320122284847"/>
    <n v="4.9484471650146293"/>
    <n v="5.0414549130665165"/>
    <n v="4.9830533537141415"/>
  </r>
  <r>
    <n v="30"/>
    <x v="29"/>
    <x v="3"/>
    <s v="bella_coola_dean"/>
    <n v="1983"/>
    <n v="25000"/>
    <n v="0.5"/>
    <n v="0.50566666666666671"/>
    <n v="0.4986666666666667"/>
    <n v="50000"/>
    <n v="50573.162508428868"/>
    <n v="49867.021276595748"/>
    <n v="0.94594594595000003"/>
    <n v="5.4054054054000003E-2"/>
    <n v="0"/>
    <n v="57852.85264966933"/>
    <n v="57380.424499204768"/>
    <n v="56579.841951669543"/>
    <n v="2.3141141059867731"/>
    <n v="2.2952169799681905"/>
    <n v="2.2631936780667816"/>
  </r>
  <r>
    <n v="30"/>
    <x v="29"/>
    <x v="3"/>
    <s v="bella_coola_dean"/>
    <n v="1984"/>
    <n v="45000"/>
    <n v="0.44400000000000001"/>
    <n v="0.46133333333333326"/>
    <n v="0.45533333333333326"/>
    <n v="80935.251798561148"/>
    <n v="83539.603960396023"/>
    <n v="82619.339045287619"/>
    <n v="0.94594594595000003"/>
    <n v="5.4054054054000003E-2"/>
    <n v="0"/>
    <n v="13488.148372142668"/>
    <n v="14105.030591470024"/>
    <n v="13985.87740527248"/>
    <n v="0.29973663049205929"/>
    <n v="0.31344512425488941"/>
    <n v="0.31079727567272181"/>
  </r>
  <r>
    <n v="30"/>
    <x v="29"/>
    <x v="3"/>
    <s v="bella_coola_dean"/>
    <n v="1985"/>
    <n v="15000"/>
    <n v="0.46300000000000002"/>
    <n v="0.47466666666666668"/>
    <n v="0.46866666666666668"/>
    <n v="27932.960893854754"/>
    <n v="28553.299492385788"/>
    <n v="28230.86574654956"/>
    <n v="0.94594594595000003"/>
    <n v="5.4054054054000003E-2"/>
    <n v="0"/>
    <n v="32008.383534879671"/>
    <n v="33403.867713824613"/>
    <n v="33148.297286042492"/>
    <n v="2.1338922356586449"/>
    <n v="2.2269245142549741"/>
    <n v="2.209886485736166"/>
  </r>
  <r>
    <n v="30"/>
    <x v="29"/>
    <x v="3"/>
    <s v="bella_coola_dean"/>
    <n v="1986"/>
    <n v="29500"/>
    <n v="0.51200000000000001"/>
    <n v="0.50766666666666671"/>
    <n v="0.50066666666666659"/>
    <n v="60450.819672131147"/>
    <n v="59918.754231550447"/>
    <n v="59078.771695594114"/>
    <n v="0.94594594595000003"/>
    <n v="5.4054054054000003E-2"/>
    <n v="0"/>
    <n v="20270.613863367558"/>
    <n v="21380.450074845816"/>
    <n v="21196.871522572186"/>
    <n v="0.68713945299551049"/>
    <n v="0.7247610194862989"/>
    <n v="0.71853801771431136"/>
  </r>
  <r>
    <n v="30"/>
    <x v="29"/>
    <x v="3"/>
    <s v="bella_coola_dean"/>
    <n v="1987"/>
    <n v="7495"/>
    <n v="0.39500000000000002"/>
    <n v="0.42166666666666669"/>
    <n v="0.41666666666666669"/>
    <n v="12388.429752066117"/>
    <n v="12959.654178674351"/>
    <n v="12848.571428571429"/>
    <n v="0.94594594595000003"/>
    <n v="5.4054054054000003E-2"/>
    <n v="0"/>
    <n v="36690.405324861465"/>
    <n v="39008.335326507797"/>
    <n v="38579.096553243333"/>
    <n v="4.8953175883737776"/>
    <n v="5.2045810975994389"/>
    <n v="5.1473110811532132"/>
  </r>
  <r>
    <n v="30"/>
    <x v="29"/>
    <x v="3"/>
    <s v="bella_coola_dean"/>
    <n v="1988"/>
    <n v="20000"/>
    <n v="0.38900000000000001"/>
    <n v="0.41433333333333339"/>
    <n v="0.40983333333333338"/>
    <n v="32733.224222585926"/>
    <n v="34149.117814456469"/>
    <n v="33888.731996611132"/>
    <n v="0.94594594595000003"/>
    <n v="5.4054054054000003E-2"/>
    <n v="0"/>
    <n v="33544.994037772594"/>
    <n v="35084.290076002748"/>
    <n v="34110.286439620679"/>
    <n v="1.6772497018886297"/>
    <n v="1.7542145038001373"/>
    <n v="1.705514321981034"/>
  </r>
  <r>
    <n v="30"/>
    <x v="29"/>
    <x v="3"/>
    <s v="bella_coola_dean"/>
    <n v="1989"/>
    <n v="12000"/>
    <n v="0.379"/>
    <n v="0.41066666666666668"/>
    <n v="0.40566666666666668"/>
    <n v="19323.671497584543"/>
    <n v="20361.990950226245"/>
    <n v="20190.689848569826"/>
    <n v="0.94594594595000003"/>
    <n v="5.4054054054000003E-2"/>
    <n v="0"/>
    <n v="24852.874678929318"/>
    <n v="26054.08289548563"/>
    <n v="25005.643223622086"/>
    <n v="2.0710728899107766"/>
    <n v="2.1711735746238023"/>
    <n v="2.0838036019685071"/>
  </r>
  <r>
    <n v="30"/>
    <x v="29"/>
    <x v="3"/>
    <s v="bella_coola_dean"/>
    <n v="1990"/>
    <n v="21000"/>
    <n v="0.43"/>
    <n v="0.46433333333333326"/>
    <n v="0.45883333333333332"/>
    <n v="36842.105263157893"/>
    <n v="39203.48475420037"/>
    <n v="38805.050816137969"/>
    <n v="0.94594594595000003"/>
    <n v="5.4054054054000003E-2"/>
    <n v="0"/>
    <n v="23591.800514130442"/>
    <n v="24529.359635028919"/>
    <n v="23882.424264274963"/>
    <n v="1.1234190721014496"/>
    <n v="1.1680647445251866"/>
    <n v="1.1372582982988078"/>
  </r>
  <r>
    <n v="30"/>
    <x v="29"/>
    <x v="3"/>
    <s v="bella_coola_dean"/>
    <n v="1991"/>
    <n v="21000"/>
    <n v="0.38300000000000001"/>
    <n v="0.41"/>
    <n v="0.39349999999999996"/>
    <n v="34035.656401944892"/>
    <n v="35593.220338983047"/>
    <n v="34624.896949711459"/>
    <n v="0.94594594595000003"/>
    <n v="5.4054054054000003E-2"/>
    <n v="0"/>
    <n v="34170.990256750556"/>
    <n v="36110.4266658423"/>
    <n v="34885.638301195686"/>
    <n v="1.6271900122262168"/>
    <n v="1.7195441269448715"/>
    <n v="1.6612208714855088"/>
  </r>
  <r>
    <n v="30"/>
    <x v="29"/>
    <x v="3"/>
    <s v="bella_coola_dean"/>
    <n v="1992"/>
    <n v="15000"/>
    <n v="0.39900000000000002"/>
    <n v="0.42699999999999999"/>
    <n v="0.40249999999999997"/>
    <n v="24958.402662229619"/>
    <n v="26178.01047120419"/>
    <n v="25104.602510460249"/>
    <n v="0.94594594595000003"/>
    <n v="5.4054054054000003E-2"/>
    <n v="0"/>
    <n v="38781.095264768403"/>
    <n v="40328.984234968841"/>
    <n v="39850.740936268703"/>
    <n v="2.58540635098456"/>
    <n v="2.6885989489979227"/>
    <n v="2.6567160624179134"/>
  </r>
  <r>
    <n v="30"/>
    <x v="29"/>
    <x v="3"/>
    <s v="bella_coola_dean"/>
    <n v="1993"/>
    <n v="15000"/>
    <n v="0.34799999999999998"/>
    <n v="0.372"/>
    <n v="0.35550000000000004"/>
    <n v="23006.134969325154"/>
    <n v="23885.350318471337"/>
    <n v="23273.85570209465"/>
    <n v="0.94594594595000003"/>
    <n v="5.4054054054000003E-2"/>
    <n v="0"/>
    <n v="18362.659161619831"/>
    <n v="18768.679013363042"/>
    <n v="18378.855588232302"/>
    <n v="1.224177277441322"/>
    <n v="1.2512452675575361"/>
    <n v="1.2252570392154867"/>
  </r>
  <r>
    <n v="30"/>
    <x v="29"/>
    <x v="3"/>
    <s v="bella_coola_dean"/>
    <n v="1994"/>
    <n v="20000"/>
    <n v="0.40899999999999997"/>
    <n v="0.4413333333333333"/>
    <n v="0.42083333333333328"/>
    <n v="33840.947546531308"/>
    <n v="35799.522673031024"/>
    <n v="34532.374100719418"/>
    <n v="0.94594594595000003"/>
    <n v="5.4054054054000003E-2"/>
    <n v="0"/>
    <n v="22198.212128376985"/>
    <n v="19807.023387272959"/>
    <n v="19402.899752079604"/>
    <n v="1.1099106064188493"/>
    <n v="0.99035116936364798"/>
    <n v="0.97014498760398016"/>
  </r>
  <r>
    <n v="30"/>
    <x v="29"/>
    <x v="3"/>
    <s v="bella_coola_dean"/>
    <n v="1995"/>
    <n v="30000"/>
    <n v="0.249"/>
    <n v="0.27800000000000002"/>
    <n v="0.26950000000000002"/>
    <n v="39946.737683089217"/>
    <n v="41551.246537396124"/>
    <n v="41067.761806981522"/>
    <n v="0.94594594595000003"/>
    <n v="5.4054054054000003E-2"/>
    <n v="0"/>
    <n v="92070.308611121611"/>
    <n v="87181.716093753552"/>
    <n v="87500.76069800173"/>
    <n v="3.0690102870373872"/>
    <n v="2.9060572031251186"/>
    <n v="2.9166920232667244"/>
  </r>
  <r>
    <n v="30"/>
    <x v="29"/>
    <x v="3"/>
    <s v="bella_coola_dean"/>
    <n v="1996"/>
    <n v="10000"/>
    <n v="0.45600000000000002"/>
    <n v="0.47199999999999998"/>
    <n v="0.46100000000000002"/>
    <n v="18382.352941176468"/>
    <n v="18939.39393939394"/>
    <n v="18552.875695732841"/>
    <n v="0.94594594595000003"/>
    <n v="5.4054054054000003E-2"/>
    <n v="0"/>
    <n v="34432.187446174205"/>
    <n v="33259.697325385729"/>
    <n v="32858.672731582796"/>
    <n v="3.4432187446174205"/>
    <n v="3.3259697325385726"/>
    <n v="3.2858672731582796"/>
  </r>
  <r>
    <n v="30"/>
    <x v="29"/>
    <x v="3"/>
    <s v="bella_coola_dean"/>
    <n v="1997"/>
    <n v="10000"/>
    <n v="0.44500000000000001"/>
    <n v="0.36633333333333334"/>
    <n v="0.34783333333333333"/>
    <n v="18018.018018018021"/>
    <n v="15781.167806417676"/>
    <n v="15333.50370559673"/>
    <n v="0.94594594595000003"/>
    <n v="5.4054054054000003E-2"/>
    <n v="0"/>
    <n v="34683.227398296323"/>
    <n v="36105.549476074855"/>
    <n v="34881.885378468221"/>
    <n v="3.4683227398296324"/>
    <n v="3.6105549476074854"/>
    <n v="3.4881885378468223"/>
  </r>
  <r>
    <n v="30"/>
    <x v="29"/>
    <x v="3"/>
    <s v="bella_coola_dean"/>
    <n v="1998"/>
    <n v="80000"/>
    <n v="0.161"/>
    <n v="0.11366666666666667"/>
    <n v="0.11716666666666666"/>
    <n v="95351.609058402857"/>
    <n v="90259.496051147056"/>
    <n v="90617.330564470452"/>
    <n v="0.94594594595000003"/>
    <n v="5.4054054054000003E-2"/>
    <n v="0"/>
    <n v="101187.48341233637"/>
    <n v="100733.49721781317"/>
    <n v="97878.131334458623"/>
    <n v="1.2648435426542046"/>
    <n v="1.2591687152226647"/>
    <n v="1.2234766416807328"/>
  </r>
  <r>
    <n v="30"/>
    <x v="29"/>
    <x v="3"/>
    <s v="bella_coola_dean"/>
    <n v="1999"/>
    <n v="29000"/>
    <n v="0.16299999999999998"/>
    <n v="0.12966666666666665"/>
    <n v="0.12016666666666667"/>
    <n v="34647.550776583033"/>
    <n v="33320.566832631172"/>
    <n v="32960.788028035611"/>
    <n v="0.94594594595000003"/>
    <n v="5.4054054054000003E-2"/>
    <n v="0"/>
    <n v="34336.968547630117"/>
    <n v="34381.09388499536"/>
    <n v="33831.604415829817"/>
    <n v="1.184033398194142"/>
    <n v="1.1855549615515641"/>
    <n v="1.1666070488217177"/>
  </r>
  <r>
    <n v="30"/>
    <x v="29"/>
    <x v="3"/>
    <s v="bella_coola_dean"/>
    <n v="2000"/>
    <n v="24500"/>
    <n v="0.20100000000000001"/>
    <n v="0.23899999999999999"/>
    <n v="0.21150000000000002"/>
    <n v="30663.329161451817"/>
    <n v="32194.48094612352"/>
    <n v="31071.655041217502"/>
    <n v="0.94594594595000003"/>
    <n v="5.4054054054000003E-2"/>
    <n v="0"/>
    <n v="41617.704661349635"/>
    <n v="42364.136958898132"/>
    <n v="41418.928452147797"/>
    <n v="1.69868182291223"/>
    <n v="1.7291484473019645"/>
    <n v="1.6905685082509305"/>
  </r>
  <r>
    <n v="30"/>
    <x v="29"/>
    <x v="3"/>
    <s v="bella_coola_dean"/>
    <n v="2001"/>
    <n v="83500"/>
    <n v="0.20499999999999999"/>
    <n v="0.20133333333333331"/>
    <n v="0.17783333333333332"/>
    <n v="105031.4465408805"/>
    <n v="104549.2487479132"/>
    <n v="101560.9162781269"/>
    <n v="0.94594594595000003"/>
    <n v="5.4054054054000003E-2"/>
    <n v="0"/>
    <n v="39530.274378711816"/>
    <n v="50770.260102445056"/>
    <n v="49556.887071345744"/>
    <n v="0.47341645962529122"/>
    <n v="0.60802706709515042"/>
    <n v="0.59349565354905087"/>
  </r>
  <r>
    <n v="30"/>
    <x v="29"/>
    <x v="3"/>
    <s v="bella_coola_dean"/>
    <n v="2002"/>
    <n v="29000"/>
    <n v="0.14500000000000002"/>
    <n v="0.14600000000000002"/>
    <n v="0.13250000000000001"/>
    <n v="33918.128654970758"/>
    <n v="33957.845433255272"/>
    <n v="33429.394812680119"/>
    <n v="0.94594594595000003"/>
    <n v="5.4054054054000003E-2"/>
    <n v="0"/>
    <n v="17576.735428991327"/>
    <n v="20848.453878233486"/>
    <n v="23238.678471829287"/>
    <n v="0.60609432513763195"/>
    <n v="0.71891220269770639"/>
    <n v="0.8013337404079065"/>
  </r>
  <r>
    <n v="30"/>
    <x v="29"/>
    <x v="3"/>
    <s v="bella_coola_dean"/>
    <n v="2003"/>
    <n v="33500"/>
    <n v="0.19600000000000001"/>
    <n v="0.19833333333333333"/>
    <n v="0.18033333333333335"/>
    <n v="41666.666666666664"/>
    <n v="41787.941787941789"/>
    <n v="40870.272468483126"/>
    <n v="0.94594594595000003"/>
    <n v="5.4054054054000003E-2"/>
    <n v="0"/>
    <n v="10926.974498405869"/>
    <n v="11661.139372632504"/>
    <n v="11612.252564294007"/>
    <n v="0.32617834323599609"/>
    <n v="0.34809371261589567"/>
    <n v="0.3466344049042987"/>
  </r>
  <r>
    <n v="30"/>
    <x v="29"/>
    <x v="3"/>
    <s v="bella_coola_dean"/>
    <n v="2004"/>
    <n v="30000"/>
    <n v="0.26400000000000001"/>
    <n v="0.42799999999999999"/>
    <n v="0.41199999999999998"/>
    <n v="40760.869565217392"/>
    <n v="52447.552447552443"/>
    <n v="51020.408163265296"/>
    <n v="0.94594594595000003"/>
    <n v="5.4054054054000003E-2"/>
    <n v="0"/>
    <n v="22606.382978723403"/>
    <n v="25197.628458498024"/>
    <n v="24542.829643888355"/>
    <n v="0.75354609929078009"/>
    <n v="0.83992094861660083"/>
    <n v="0.81809432146294514"/>
  </r>
  <r>
    <n v="30"/>
    <x v="29"/>
    <x v="3"/>
    <s v="bella_coola_dean"/>
    <n v="2005"/>
    <n v="14000"/>
    <n v="0.222"/>
    <n v="0.34633333333333338"/>
    <n v="0.41533333333333339"/>
    <n v="17994.858611825191"/>
    <n v="21417.644059153496"/>
    <n v="23945.267958950968"/>
    <n v="0.94594594595000003"/>
    <n v="5.4054054054000003E-2"/>
    <n v="0"/>
    <s v="NA"/>
    <s v="NA"/>
    <s v="NA"/>
    <s v="NA"/>
    <s v="NA"/>
    <s v="NA"/>
  </r>
  <r>
    <n v="30"/>
    <x v="29"/>
    <x v="3"/>
    <s v="bella_coola_dean"/>
    <n v="2006"/>
    <n v="8300"/>
    <n v="0.191"/>
    <n v="0.23766666666666669"/>
    <n v="0.23666666666666669"/>
    <n v="10259.579728059332"/>
    <n v="10887.625710537823"/>
    <n v="10873.362445414847"/>
    <n v="0.94594594595000003"/>
    <n v="5.4054054054000003E-2"/>
    <n v="0"/>
    <s v="NA"/>
    <s v="NA"/>
    <s v="NA"/>
    <s v="NA"/>
    <s v="NA"/>
    <s v="NA"/>
  </r>
  <r>
    <n v="30"/>
    <x v="29"/>
    <x v="3"/>
    <s v="bella_coola_dean"/>
    <n v="2007"/>
    <n v="17000"/>
    <n v="0.248"/>
    <n v="0.32533333333333336"/>
    <n v="0.30733333333333335"/>
    <n v="22606.382978723403"/>
    <n v="25197.628458498024"/>
    <n v="24542.829643888355"/>
    <n v="0.94594594595000003"/>
    <n v="5.4054054054000003E-2"/>
    <n v="0"/>
    <s v="NA"/>
    <s v="NA"/>
    <s v="NA"/>
    <s v="NA"/>
    <s v="NA"/>
    <s v="NA"/>
  </r>
  <r>
    <n v="30"/>
    <x v="29"/>
    <x v="3"/>
    <s v="bella_coola_dean"/>
    <n v="2008"/>
    <s v="NA"/>
    <n v="0.26800000000000002"/>
    <n v="0.3046666666666667"/>
    <n v="0.28266666666666668"/>
    <s v="NA"/>
    <s v="NA"/>
    <s v="NA"/>
    <n v="0.94594594595000003"/>
    <n v="5.4054054054000003E-2"/>
    <n v="0"/>
    <s v="NA"/>
    <s v="NA"/>
    <s v="NA"/>
    <s v="NA"/>
    <s v="NA"/>
    <s v="NA"/>
  </r>
  <r>
    <n v="30"/>
    <x v="29"/>
    <x v="3"/>
    <s v="bella_coola_dean"/>
    <n v="2009"/>
    <s v="NA"/>
    <n v="0.25600000000000001"/>
    <n v="0.28799999999999998"/>
    <n v="0.26449999999999996"/>
    <s v="NA"/>
    <s v="NA"/>
    <s v="NA"/>
    <n v="0.94594594595000003"/>
    <n v="5.4054054054000003E-2"/>
    <n v="0"/>
    <s v="NA"/>
    <s v="NA"/>
    <s v="NA"/>
    <s v="NA"/>
    <s v="NA"/>
    <s v="NA"/>
  </r>
  <r>
    <n v="30"/>
    <x v="29"/>
    <x v="3"/>
    <s v="bella_coola_dean"/>
    <n v="2010"/>
    <s v="NA"/>
    <n v="0.20600000000000002"/>
    <n v="0.29066666666666668"/>
    <n v="0.27216666666666667"/>
    <s v="NA"/>
    <s v="NA"/>
    <s v="NA"/>
    <n v="0.94594594595000003"/>
    <n v="5.4054054054000003E-2"/>
    <n v="0"/>
    <s v="NA"/>
    <s v="NA"/>
    <s v="NA"/>
    <s v="NA"/>
    <s v="NA"/>
    <s v="NA"/>
  </r>
  <r>
    <n v="30"/>
    <x v="29"/>
    <x v="3"/>
    <s v="bella_coola_dean"/>
    <n v="2011"/>
    <s v="NA"/>
    <n v="0.254"/>
    <n v="0.2583333333333333"/>
    <n v="0.24033333333333334"/>
    <s v="NA"/>
    <s v="NA"/>
    <s v="NA"/>
    <n v="0.94594594595000003"/>
    <n v="5.4054054054000003E-2"/>
    <n v="0"/>
    <s v="NA"/>
    <s v="NA"/>
    <s v="NA"/>
    <s v="NA"/>
    <s v="NA"/>
    <s v="NA"/>
  </r>
  <r>
    <n v="30"/>
    <x v="29"/>
    <x v="3"/>
    <s v="bella_coola_dean"/>
    <n v="2012"/>
    <s v="NA"/>
    <n v="0.20199999999999999"/>
    <n v="0.27900000000000003"/>
    <n v="0.25650000000000001"/>
    <s v="NA"/>
    <s v="NA"/>
    <s v="NA"/>
    <n v="0.94594594595000003"/>
    <n v="5.4054054054000003E-2"/>
    <n v="0"/>
    <s v="NA"/>
    <s v="NA"/>
    <s v="NA"/>
    <s v="NA"/>
    <s v="NA"/>
    <s v="NA"/>
  </r>
  <r>
    <n v="30"/>
    <x v="29"/>
    <x v="3"/>
    <s v="bella_coola_dean"/>
    <n v="2013"/>
    <s v="NA"/>
    <n v="0.22900000000000001"/>
    <n v="0.30333333333333334"/>
    <n v="0.27933333333333332"/>
    <s v="NA"/>
    <s v="NA"/>
    <s v="NA"/>
    <n v="0.94594594595000003"/>
    <n v="5.4054054054000003E-2"/>
    <n v="0"/>
    <s v="NA"/>
    <s v="NA"/>
    <s v="NA"/>
    <s v="NA"/>
    <s v="NA"/>
    <s v="NA"/>
  </r>
  <r>
    <n v="30"/>
    <x v="29"/>
    <x v="3"/>
    <s v="bella_coola_dean"/>
    <n v="2014"/>
    <s v="NA"/>
    <n v="0.14499999999999999"/>
    <n v="0.20433333333333331"/>
    <n v="0.20033333333333331"/>
    <s v="NA"/>
    <s v="NA"/>
    <s v="NA"/>
    <n v="0.94594594595000003"/>
    <n v="5.4054054054000003E-2"/>
    <n v="0"/>
    <s v="NA"/>
    <s v="NA"/>
    <s v="NA"/>
    <s v="NA"/>
    <s v="NA"/>
    <s v="NA"/>
  </r>
  <r>
    <n v="30"/>
    <x v="29"/>
    <x v="3"/>
    <s v="bella_coola_dean"/>
    <n v="2015"/>
    <s v="NA"/>
    <n v="0.24"/>
    <n v="0.30400000000000005"/>
    <n v="0.28700000000000003"/>
    <s v="NA"/>
    <s v="NA"/>
    <s v="NA"/>
    <n v="0.94594594595000003"/>
    <n v="5.4054054054000003E-2"/>
    <n v="0"/>
    <s v="NA"/>
    <s v="NA"/>
    <s v="NA"/>
    <s v="NA"/>
    <s v="NA"/>
    <s v="NA"/>
  </r>
  <r>
    <n v="30"/>
    <x v="29"/>
    <x v="3"/>
    <s v="bella_coola_dean"/>
    <n v="2016"/>
    <s v="NA"/>
    <n v="0.252"/>
    <n v="0.29700000000000004"/>
    <n v="0.27900000000000003"/>
    <s v="NA"/>
    <s v="NA"/>
    <s v="NA"/>
    <n v="0.94594594595000003"/>
    <n v="5.4054054054000003E-2"/>
    <n v="0"/>
    <s v="NA"/>
    <s v="NA"/>
    <s v="NA"/>
    <s v="NA"/>
    <s v="NA"/>
    <s v="NA"/>
  </r>
  <r>
    <n v="30"/>
    <x v="29"/>
    <x v="3"/>
    <s v="bella_coola_dean"/>
    <n v="2017"/>
    <s v="NA"/>
    <n v="0.26421253355763952"/>
    <n v="0.33404541147798106"/>
    <n v="0.31269765999824639"/>
    <s v="NA"/>
    <s v="NA"/>
    <s v="NA"/>
    <n v="0.94594594595000003"/>
    <n v="5.4054054054000003E-2"/>
    <n v="0"/>
    <s v="NA"/>
    <s v="NA"/>
    <s v="NA"/>
    <s v="NA"/>
    <s v="NA"/>
    <s v="NA"/>
  </r>
  <r>
    <n v="30"/>
    <x v="29"/>
    <x v="3"/>
    <s v="bella_coola_dean"/>
    <n v="2018"/>
    <s v="NA"/>
    <n v="0.25329250311259038"/>
    <n v="0.35347180943220174"/>
    <n v="0.34504815702446495"/>
    <s v="NA"/>
    <s v="NA"/>
    <s v="NA"/>
    <n v="0.94594594595000003"/>
    <n v="5.4054054054000003E-2"/>
    <n v="0"/>
    <s v="NA"/>
    <s v="NA"/>
    <s v="NA"/>
    <s v="NA"/>
    <s v="NA"/>
    <s v="NA"/>
  </r>
  <r>
    <n v="30"/>
    <x v="29"/>
    <x v="3"/>
    <s v="bella_coola_dean"/>
    <n v="2019"/>
    <s v="NA"/>
    <n v="0.23441509169475994"/>
    <n v="0.32590908281944742"/>
    <n v="0.31510957999927913"/>
    <s v="NA"/>
    <s v="NA"/>
    <s v="NA"/>
    <n v="0.94594594595000003"/>
    <n v="5.4054054054000003E-2"/>
    <n v="0"/>
    <s v="NA"/>
    <s v="NA"/>
    <s v="NA"/>
    <s v="NA"/>
    <s v="NA"/>
    <s v="NA"/>
  </r>
  <r>
    <n v="30"/>
    <x v="29"/>
    <x v="3"/>
    <s v="bella_coola_dean"/>
    <n v="2020"/>
    <s v="NA"/>
    <n v="0.10759564786873591"/>
    <n v="0.25668946937664994"/>
    <n v="0.25426527177111524"/>
    <s v="NA"/>
    <s v="NA"/>
    <s v="NA"/>
    <n v="0.94594594595000003"/>
    <n v="5.4054054054000003E-2"/>
    <n v="0"/>
    <s v="NA"/>
    <s v="NA"/>
    <s v="NA"/>
    <s v="NA"/>
    <s v="NA"/>
    <s v="NA"/>
  </r>
  <r>
    <n v="31"/>
    <x v="30"/>
    <x v="3"/>
    <s v="bella_coola_dean"/>
    <n v="1980"/>
    <n v="100"/>
    <n v="0.45700000000000002"/>
    <n v="0.46733333333333338"/>
    <n v="0.46133333333333337"/>
    <n v="184.16206261510132"/>
    <n v="187.73466833541929"/>
    <n v="185.64356435643566"/>
    <n v="0.94594594595000003"/>
    <n v="5.4054054054000003E-2"/>
    <n v="0"/>
    <n v="300"/>
    <n v="303.43897505057316"/>
    <n v="299.2021276595745"/>
    <n v="3"/>
    <n v="3.0343897505057318"/>
    <n v="2.9920212765957448"/>
  </r>
  <r>
    <n v="31"/>
    <x v="30"/>
    <x v="3"/>
    <s v="bella_coola_dean"/>
    <n v="1981"/>
    <s v="NA"/>
    <n v="0.41399999999999998"/>
    <n v="0.4393333333333333"/>
    <n v="0.43383333333333329"/>
    <s v="NA"/>
    <s v="NA"/>
    <s v="NA"/>
    <n v="0.94594594595000003"/>
    <n v="5.4054054054000003E-2"/>
    <n v="0"/>
    <s v="NA"/>
    <s v="NA"/>
    <s v="NA"/>
    <s v="NA"/>
    <s v="NA"/>
    <s v="NA"/>
  </r>
  <r>
    <n v="31"/>
    <x v="30"/>
    <x v="3"/>
    <s v="bella_coola_dean"/>
    <n v="1982"/>
    <n v="65"/>
    <n v="0.35799999999999998"/>
    <n v="0.40499999999999997"/>
    <n v="0.39999999999999997"/>
    <n v="101.24610591900311"/>
    <n v="109.24369747899161"/>
    <n v="108.33333333333331"/>
    <n v="0.94594594595000003"/>
    <n v="5.4054054054000003E-2"/>
    <n v="0"/>
    <s v="NA"/>
    <s v="NA"/>
    <s v="NA"/>
    <s v="NA"/>
    <s v="NA"/>
    <s v="NA"/>
  </r>
  <r>
    <n v="31"/>
    <x v="30"/>
    <x v="3"/>
    <s v="bella_coola_dean"/>
    <n v="1983"/>
    <n v="150"/>
    <n v="0.5"/>
    <n v="0.50566666666666671"/>
    <n v="0.4986666666666667"/>
    <n v="300"/>
    <n v="303.43897505057316"/>
    <n v="299.2021276595745"/>
    <n v="0.94594594595000003"/>
    <n v="5.4054054054000003E-2"/>
    <n v="0"/>
    <s v="NA"/>
    <s v="NA"/>
    <s v="NA"/>
    <s v="NA"/>
    <s v="NA"/>
    <s v="NA"/>
  </r>
  <r>
    <n v="31"/>
    <x v="30"/>
    <x v="3"/>
    <s v="bella_coola_dean"/>
    <n v="1984"/>
    <s v="NA"/>
    <n v="0.44400000000000001"/>
    <n v="0.46133333333333326"/>
    <n v="0.45533333333333326"/>
    <s v="NA"/>
    <s v="NA"/>
    <s v="NA"/>
    <n v="0.94594594595000003"/>
    <n v="5.4054054054000003E-2"/>
    <n v="0"/>
    <s v="NA"/>
    <s v="NA"/>
    <s v="NA"/>
    <s v="NA"/>
    <s v="NA"/>
    <s v="NA"/>
  </r>
  <r>
    <n v="31"/>
    <x v="30"/>
    <x v="3"/>
    <s v="bella_coola_dean"/>
    <n v="1985"/>
    <s v="NA"/>
    <n v="0.46300000000000002"/>
    <n v="0.47466666666666668"/>
    <n v="0.46866666666666668"/>
    <s v="NA"/>
    <s v="NA"/>
    <s v="NA"/>
    <n v="0.94594594595000003"/>
    <n v="5.4054054054000003E-2"/>
    <n v="0"/>
    <s v="NA"/>
    <s v="NA"/>
    <s v="NA"/>
    <s v="NA"/>
    <s v="NA"/>
    <s v="NA"/>
  </r>
  <r>
    <n v="31"/>
    <x v="30"/>
    <x v="3"/>
    <s v="bella_coola_dean"/>
    <n v="1986"/>
    <s v="NA"/>
    <n v="0.51200000000000001"/>
    <n v="0.50766666666666671"/>
    <n v="0.50066666666666659"/>
    <s v="NA"/>
    <s v="NA"/>
    <s v="NA"/>
    <n v="0.94594594595000003"/>
    <n v="5.4054054054000003E-2"/>
    <n v="0"/>
    <s v="NA"/>
    <s v="NA"/>
    <s v="NA"/>
    <s v="NA"/>
    <s v="NA"/>
    <s v="NA"/>
  </r>
  <r>
    <n v="31"/>
    <x v="30"/>
    <x v="3"/>
    <s v="bella_coola_dean"/>
    <n v="1987"/>
    <s v="NA"/>
    <n v="0.39500000000000002"/>
    <n v="0.42166666666666669"/>
    <n v="0.41666666666666669"/>
    <s v="NA"/>
    <s v="NA"/>
    <s v="NA"/>
    <n v="0.94594594595000003"/>
    <n v="5.4054054054000003E-2"/>
    <n v="0"/>
    <s v="NA"/>
    <s v="NA"/>
    <s v="NA"/>
    <s v="NA"/>
    <s v="NA"/>
    <s v="NA"/>
  </r>
  <r>
    <n v="31"/>
    <x v="30"/>
    <x v="3"/>
    <s v="bella_coola_dean"/>
    <n v="1988"/>
    <s v="NA"/>
    <n v="0.38900000000000001"/>
    <n v="0.41433333333333339"/>
    <n v="0.40983333333333338"/>
    <s v="NA"/>
    <s v="NA"/>
    <s v="NA"/>
    <n v="0.94594594595000003"/>
    <n v="5.4054054054000003E-2"/>
    <n v="0"/>
    <s v="NA"/>
    <s v="NA"/>
    <s v="NA"/>
    <s v="NA"/>
    <s v="NA"/>
    <s v="NA"/>
  </r>
  <r>
    <n v="31"/>
    <x v="30"/>
    <x v="3"/>
    <s v="bella_coola_dean"/>
    <n v="1989"/>
    <s v="NA"/>
    <n v="0.379"/>
    <n v="0.41066666666666668"/>
    <n v="0.40566666666666668"/>
    <s v="NA"/>
    <s v="NA"/>
    <s v="NA"/>
    <n v="0.94594594595000003"/>
    <n v="5.4054054054000003E-2"/>
    <n v="0"/>
    <s v="NA"/>
    <s v="NA"/>
    <s v="NA"/>
    <s v="NA"/>
    <s v="NA"/>
    <s v="NA"/>
  </r>
  <r>
    <n v="31"/>
    <x v="30"/>
    <x v="3"/>
    <s v="bella_coola_dean"/>
    <n v="1990"/>
    <s v="NA"/>
    <n v="0.43"/>
    <n v="0.46433333333333326"/>
    <n v="0.45883333333333332"/>
    <s v="NA"/>
    <s v="NA"/>
    <s v="NA"/>
    <n v="0.94594594595000003"/>
    <n v="5.4054054054000003E-2"/>
    <n v="0"/>
    <s v="NA"/>
    <s v="NA"/>
    <s v="NA"/>
    <s v="NA"/>
    <s v="NA"/>
    <s v="NA"/>
  </r>
  <r>
    <n v="31"/>
    <x v="30"/>
    <x v="3"/>
    <s v="bella_coola_dean"/>
    <n v="1991"/>
    <s v="NA"/>
    <n v="0.38300000000000001"/>
    <n v="0.41"/>
    <n v="0.39349999999999996"/>
    <s v="NA"/>
    <s v="NA"/>
    <s v="NA"/>
    <n v="0.94594594595000003"/>
    <n v="5.4054054054000003E-2"/>
    <n v="0"/>
    <s v="NA"/>
    <s v="NA"/>
    <s v="NA"/>
    <s v="NA"/>
    <s v="NA"/>
    <s v="NA"/>
  </r>
  <r>
    <n v="31"/>
    <x v="30"/>
    <x v="3"/>
    <s v="bella_coola_dean"/>
    <n v="1992"/>
    <s v="NA"/>
    <n v="0.39900000000000002"/>
    <n v="0.42699999999999999"/>
    <n v="0.40249999999999997"/>
    <s v="NA"/>
    <s v="NA"/>
    <s v="NA"/>
    <n v="0.94594594595000003"/>
    <n v="5.4054054054000003E-2"/>
    <n v="0"/>
    <s v="NA"/>
    <s v="NA"/>
    <s v="NA"/>
    <s v="NA"/>
    <s v="NA"/>
    <s v="NA"/>
  </r>
  <r>
    <n v="31"/>
    <x v="30"/>
    <x v="3"/>
    <s v="bella_coola_dean"/>
    <n v="1993"/>
    <s v="NA"/>
    <n v="0.34799999999999998"/>
    <n v="0.372"/>
    <n v="0.35550000000000004"/>
    <s v="NA"/>
    <s v="NA"/>
    <s v="NA"/>
    <n v="0.94594594595000003"/>
    <n v="5.4054054054000003E-2"/>
    <n v="0"/>
    <s v="NA"/>
    <s v="NA"/>
    <s v="NA"/>
    <s v="NA"/>
    <s v="NA"/>
    <s v="NA"/>
  </r>
  <r>
    <n v="31"/>
    <x v="30"/>
    <x v="3"/>
    <s v="bella_coola_dean"/>
    <n v="1994"/>
    <s v="NA"/>
    <n v="0.40899999999999997"/>
    <n v="0.4413333333333333"/>
    <n v="0.42083333333333328"/>
    <s v="NA"/>
    <s v="NA"/>
    <s v="NA"/>
    <n v="0.94594594595000003"/>
    <n v="5.4054054054000003E-2"/>
    <n v="0"/>
    <s v="NA"/>
    <s v="NA"/>
    <s v="NA"/>
    <s v="NA"/>
    <s v="NA"/>
    <s v="NA"/>
  </r>
  <r>
    <n v="31"/>
    <x v="30"/>
    <x v="3"/>
    <s v="bella_coola_dean"/>
    <n v="1995"/>
    <s v="NA"/>
    <n v="0.249"/>
    <n v="0.27800000000000002"/>
    <n v="0.26950000000000002"/>
    <s v="NA"/>
    <s v="NA"/>
    <s v="NA"/>
    <n v="0.94594594595000003"/>
    <n v="5.4054054054000003E-2"/>
    <n v="0"/>
    <n v="1192.049060099504"/>
    <n v="1129.364855376544"/>
    <n v="1132.9254031664973"/>
    <s v="NA"/>
    <s v="NA"/>
    <s v="NA"/>
  </r>
  <r>
    <n v="31"/>
    <x v="30"/>
    <x v="3"/>
    <s v="bella_coola_dean"/>
    <n v="1996"/>
    <s v="NA"/>
    <n v="0.45600000000000002"/>
    <n v="0.47199999999999998"/>
    <n v="0.46100000000000002"/>
    <s v="NA"/>
    <s v="NA"/>
    <s v="NA"/>
    <n v="0.94594594595000003"/>
    <n v="5.4054054054000003E-2"/>
    <n v="0"/>
    <n v="1163.9884868565532"/>
    <n v="1122.3929096958873"/>
    <n v="1109.418708954717"/>
    <s v="NA"/>
    <s v="NA"/>
    <s v="NA"/>
  </r>
  <r>
    <n v="31"/>
    <x v="30"/>
    <x v="3"/>
    <s v="bella_coola_dean"/>
    <n v="1997"/>
    <s v="NA"/>
    <n v="0.44500000000000001"/>
    <n v="0.36633333333333334"/>
    <n v="0.34783333333333333"/>
    <s v="NA"/>
    <s v="NA"/>
    <s v="NA"/>
    <n v="0.94594594595000003"/>
    <n v="5.4054054054000003E-2"/>
    <n v="0"/>
    <n v="693.94494265448805"/>
    <n v="723.03562845435727"/>
    <n v="698.457689482923"/>
    <s v="NA"/>
    <s v="NA"/>
    <s v="NA"/>
  </r>
  <r>
    <n v="31"/>
    <x v="30"/>
    <x v="3"/>
    <s v="bella_coola_dean"/>
    <n v="1998"/>
    <n v="1000"/>
    <n v="0.161"/>
    <n v="0.11366666666666667"/>
    <n v="0.11716666666666666"/>
    <n v="1191.8951132300358"/>
    <n v="1128.2437006393382"/>
    <n v="1132.7166320558806"/>
    <n v="0.94594594595000003"/>
    <n v="5.4054054054000003E-2"/>
    <n v="0"/>
    <n v="1848.024787456405"/>
    <n v="1839.9048100264856"/>
    <n v="1788.1389575126304"/>
    <n v="1.8480247874564049"/>
    <n v="1.8399048100264856"/>
    <n v="1.7881389575126305"/>
  </r>
  <r>
    <n v="31"/>
    <x v="30"/>
    <x v="3"/>
    <s v="bella_coola_dean"/>
    <n v="1999"/>
    <n v="1000"/>
    <n v="0.16299999999999998"/>
    <n v="0.12966666666666665"/>
    <n v="0.12016666666666667"/>
    <n v="1194.7431302270013"/>
    <n v="1148.9850631941783"/>
    <n v="1136.5788975184694"/>
    <n v="0.94594594595000003"/>
    <n v="5.4054054054000003E-2"/>
    <n v="0"/>
    <n v="1207.2166431992887"/>
    <n v="1208.8056837771001"/>
    <n v="1189.3471817832524"/>
    <n v="1.2072166431992888"/>
    <n v="1.2088056837771"/>
    <n v="1.1893471817832524"/>
  </r>
  <r>
    <n v="31"/>
    <x v="30"/>
    <x v="3"/>
    <s v="bella_coola_dean"/>
    <n v="2000"/>
    <n v="500"/>
    <n v="0.20100000000000001"/>
    <n v="0.23899999999999999"/>
    <n v="0.21150000000000002"/>
    <n v="625.78222778473094"/>
    <n v="657.03022339027598"/>
    <n v="634.11540900443879"/>
    <n v="0.94594594595000003"/>
    <n v="5.4054054054000003E-2"/>
    <n v="0"/>
    <n v="1838.2675342516629"/>
    <n v="1864.4613239282746"/>
    <n v="1823.021285063121"/>
    <n v="3.676535068503326"/>
    <n v="3.7289226478565491"/>
    <n v="3.6460425701262422"/>
  </r>
  <r>
    <n v="31"/>
    <x v="30"/>
    <x v="3"/>
    <s v="bella_coola_dean"/>
    <n v="2001"/>
    <n v="1500"/>
    <n v="0.20499999999999999"/>
    <n v="0.20133333333333331"/>
    <n v="0.17783333333333332"/>
    <n v="1886.7924528301885"/>
    <n v="1878.1302170283807"/>
    <n v="1824.4475978106627"/>
    <n v="0.94594594595000003"/>
    <n v="5.4054054054000003E-2"/>
    <n v="0"/>
    <n v="1302.6221985984059"/>
    <n v="1674.4250553602201"/>
    <n v="1631.8648017690507"/>
    <n v="0.86841479906560393"/>
    <n v="1.1162833702401467"/>
    <n v="1.0879098678460337"/>
  </r>
  <r>
    <n v="31"/>
    <x v="30"/>
    <x v="3"/>
    <s v="bella_coola_dean"/>
    <n v="2002"/>
    <n v="1000"/>
    <n v="0.14500000000000002"/>
    <n v="0.14600000000000002"/>
    <n v="0.13250000000000001"/>
    <n v="1169.5906432748538"/>
    <n v="1170.9601873536301"/>
    <n v="1152.7377521613835"/>
    <n v="0.94594594595000003"/>
    <n v="5.4054054054000003E-2"/>
    <n v="0"/>
    <n v="321.33676092544988"/>
    <n v="382.45792962774095"/>
    <n v="427.594070695553"/>
    <n v="0.32133676092544988"/>
    <n v="0.38245792962774094"/>
    <n v="0.427594070695553"/>
  </r>
  <r>
    <n v="31"/>
    <x v="30"/>
    <x v="3"/>
    <s v="bella_coola_dean"/>
    <n v="2003"/>
    <n v="1500"/>
    <n v="0.19600000000000001"/>
    <n v="0.19833333333333333"/>
    <n v="0.18033333333333335"/>
    <n v="1865.6716417910447"/>
    <n v="1871.1018711018712"/>
    <n v="1830.012200081334"/>
    <n v="0.94594594595000003"/>
    <n v="5.4054054054000003E-2"/>
    <n v="0"/>
    <s v="NA"/>
    <s v="NA"/>
    <s v="NA"/>
    <s v="NA"/>
    <s v="NA"/>
    <s v="NA"/>
  </r>
  <r>
    <n v="31"/>
    <x v="30"/>
    <x v="3"/>
    <s v="bella_coola_dean"/>
    <n v="2004"/>
    <n v="1000"/>
    <n v="0.26400000000000001"/>
    <n v="0.42799999999999999"/>
    <n v="0.41199999999999998"/>
    <n v="1358.695652173913"/>
    <n v="1748.251748251748"/>
    <n v="1700.6802721088434"/>
    <n v="0.94594594595000003"/>
    <n v="5.4054054054000003E-2"/>
    <n v="0"/>
    <s v="NA"/>
    <s v="NA"/>
    <s v="NA"/>
    <s v="NA"/>
    <s v="NA"/>
    <s v="NA"/>
  </r>
  <r>
    <n v="31"/>
    <x v="30"/>
    <x v="3"/>
    <s v="bella_coola_dean"/>
    <n v="2005"/>
    <n v="250"/>
    <n v="0.222"/>
    <n v="0.34633333333333338"/>
    <n v="0.41533333333333339"/>
    <n v="321.33676092544988"/>
    <n v="382.45792962774095"/>
    <n v="427.594070695553"/>
    <n v="0.94594594595000003"/>
    <n v="5.4054054054000003E-2"/>
    <n v="0"/>
    <n v="337.54007841867622"/>
    <n v="354.32083920211198"/>
    <n v="343.27894469139574"/>
    <n v="1.3501603136747049"/>
    <n v="1.417283356808448"/>
    <n v="1.373115778765583"/>
  </r>
  <r>
    <n v="31"/>
    <x v="30"/>
    <x v="3"/>
    <s v="bella_coola_dean"/>
    <n v="2006"/>
    <s v="NA"/>
    <n v="0.191"/>
    <n v="0.23766666666666669"/>
    <n v="0.23666666666666669"/>
    <s v="NA"/>
    <s v="NA"/>
    <s v="NA"/>
    <n v="0.94594594595000003"/>
    <n v="5.4054054054000003E-2"/>
    <n v="0"/>
    <n v="2332.8297014101977"/>
    <n v="2440.9689955327135"/>
    <n v="2363.3010679053928"/>
    <s v="NA"/>
    <s v="NA"/>
    <s v="NA"/>
  </r>
  <r>
    <n v="31"/>
    <x v="30"/>
    <x v="3"/>
    <s v="bella_coola_dean"/>
    <n v="2007"/>
    <s v="NA"/>
    <n v="0.248"/>
    <n v="0.32533333333333336"/>
    <n v="0.30733333333333335"/>
    <s v="NA"/>
    <s v="NA"/>
    <s v="NA"/>
    <n v="0.94594594595000003"/>
    <n v="5.4054054054000003E-2"/>
    <n v="0"/>
    <n v="846.84751607233704"/>
    <n v="939.70263877487923"/>
    <n v="915.94296209561344"/>
    <s v="NA"/>
    <s v="NA"/>
    <s v="NA"/>
  </r>
  <r>
    <n v="31"/>
    <x v="30"/>
    <x v="3"/>
    <s v="bella_coola_dean"/>
    <n v="2008"/>
    <n v="160"/>
    <n v="0.26800000000000002"/>
    <n v="0.3046666666666667"/>
    <n v="0.28266666666666668"/>
    <n v="218.5792349726776"/>
    <n v="230.10546500479384"/>
    <n v="223.04832713754647"/>
    <n v="0.94594594595000003"/>
    <n v="5.4054054054000003E-2"/>
    <n v="0"/>
    <n v="1301.8925111542969"/>
    <n v="1312.9182104910003"/>
    <n v="1281.5629426278342"/>
    <n v="8.1368281947143561"/>
    <n v="8.2057388155687523"/>
    <n v="8.0097683914239646"/>
  </r>
  <r>
    <n v="31"/>
    <x v="30"/>
    <x v="3"/>
    <s v="bella_coola_dean"/>
    <n v="2009"/>
    <n v="1800"/>
    <n v="0.25600000000000001"/>
    <n v="0.28799999999999998"/>
    <n v="0.26449999999999996"/>
    <n v="2419.3548387096776"/>
    <n v="2528.0898876404494"/>
    <n v="2447.3147518694764"/>
    <n v="0.94594594595000003"/>
    <n v="5.4054054054000003E-2"/>
    <n v="0"/>
    <n v="718.89419626707911"/>
    <n v="795.65699392231272"/>
    <n v="771.15400333159005"/>
    <n v="0.39938566459282171"/>
    <n v="0.44203166329017374"/>
    <n v="0.42841889073977224"/>
  </r>
  <r>
    <n v="31"/>
    <x v="30"/>
    <x v="3"/>
    <s v="bella_coola_dean"/>
    <n v="2010"/>
    <n v="650"/>
    <n v="0.20600000000000002"/>
    <n v="0.29066666666666668"/>
    <n v="0.27216666666666667"/>
    <n v="818.63979848866495"/>
    <n v="916.35338345864659"/>
    <n v="893.06159835127085"/>
    <n v="0.94594594595000003"/>
    <n v="5.4054054054000003E-2"/>
    <n v="0"/>
    <n v="2237.0100594237556"/>
    <n v="2474.7777345504874"/>
    <n v="2393.2304718703076"/>
    <n v="3.4415539375750086"/>
    <n v="3.8073503608469035"/>
    <n v="3.6818930336466269"/>
  </r>
  <r>
    <n v="31"/>
    <x v="30"/>
    <x v="3"/>
    <s v="bella_coola_dean"/>
    <n v="2011"/>
    <n v="1000"/>
    <n v="0.254"/>
    <n v="0.2583333333333333"/>
    <n v="0.24033333333333334"/>
    <n v="1340.4825737265417"/>
    <n v="1348.314606741573"/>
    <n v="1316.3668275559455"/>
    <n v="0.94594594595000003"/>
    <n v="5.4054054054000003E-2"/>
    <n v="0"/>
    <n v="546.59396238553279"/>
    <n v="588.16238627364851"/>
    <n v="584.26338167010545"/>
    <n v="0.54659396238553282"/>
    <n v="0.58816238627364847"/>
    <n v="0.5842633816701055"/>
  </r>
  <r>
    <n v="31"/>
    <x v="30"/>
    <x v="3"/>
    <s v="bella_coola_dean"/>
    <n v="2012"/>
    <n v="500"/>
    <n v="0.20199999999999999"/>
    <n v="0.27900000000000003"/>
    <n v="0.25650000000000001"/>
    <n v="626.56641604010019"/>
    <n v="693.4812760055479"/>
    <n v="672.49495628782779"/>
    <n v="0.94594594595000003"/>
    <n v="5.4054054054000003E-2"/>
    <n v="0"/>
    <n v="822.68315318198916"/>
    <n v="898.08986649264648"/>
    <n v="876.66642780781638"/>
    <n v="1.6453663063639783"/>
    <n v="1.7961797329852929"/>
    <n v="1.7533328556156327"/>
  </r>
  <r>
    <n v="31"/>
    <x v="30"/>
    <x v="3"/>
    <s v="bella_coola_dean"/>
    <n v="2013"/>
    <n v="1800"/>
    <n v="0.22900000000000001"/>
    <n v="0.30333333333333334"/>
    <n v="0.27933333333333332"/>
    <n v="2334.6303501945526"/>
    <n v="2583.7320574162682"/>
    <n v="2497.687326549491"/>
    <n v="0.94594594595000003"/>
    <n v="5.4054054054000003E-2"/>
    <n v="0"/>
    <n v="232.56667871994387"/>
    <n v="250.75470280619163"/>
    <n v="243.95035136488789"/>
    <n v="0.12920371039996881"/>
    <n v="0.13930816822566203"/>
    <n v="0.13552797298049327"/>
  </r>
  <r>
    <n v="31"/>
    <x v="30"/>
    <x v="3"/>
    <s v="bella_coola_dean"/>
    <n v="2014"/>
    <n v="452"/>
    <n v="0.14499999999999999"/>
    <n v="0.20433333333333331"/>
    <n v="0.20033333333333331"/>
    <n v="528.65497076023394"/>
    <n v="568.07708420611641"/>
    <n v="565.23551479783237"/>
    <n v="0.94594594595000003"/>
    <n v="5.4054054054000003E-2"/>
    <n v="0"/>
    <n v="1433.297204751"/>
    <n v="1584.551877056675"/>
    <n v="1535.7370561385048"/>
    <n v="3.1710115149358407"/>
    <n v="3.5056457457006083"/>
    <n v="3.3976483542887275"/>
  </r>
  <r>
    <n v="31"/>
    <x v="30"/>
    <x v="3"/>
    <s v="bella_coola_dean"/>
    <n v="2015"/>
    <n v="654"/>
    <n v="0.24"/>
    <n v="0.30400000000000005"/>
    <n v="0.28700000000000003"/>
    <n v="860.52631578947364"/>
    <n v="939.65517241379314"/>
    <n v="917.2510518934082"/>
    <n v="0.94594594595000003"/>
    <n v="5.4054054054000003E-2"/>
    <n v="0"/>
    <n v="388.10090320557646"/>
    <n v="447.20564622927094"/>
    <n v="441.27677307553665"/>
    <n v="0.59342645750088141"/>
    <n v="0.6838006823077537"/>
    <n v="0.67473512702681449"/>
  </r>
  <r>
    <n v="31"/>
    <x v="30"/>
    <x v="3"/>
    <s v="bella_coola_dean"/>
    <n v="2016"/>
    <n v="120"/>
    <n v="0.252"/>
    <n v="0.29700000000000004"/>
    <n v="0.27900000000000003"/>
    <n v="160.42780748663102"/>
    <n v="170.69701280227596"/>
    <n v="166.4355062413315"/>
    <n v="0.94594594595000003"/>
    <n v="5.4054054054000003E-2"/>
    <n v="0"/>
    <n v="945.1024375686992"/>
    <n v="1073.7734867508468"/>
    <n v="1056.9330180791753"/>
    <n v="7.8758536464058269"/>
    <n v="8.9481123895903902"/>
    <n v="8.8077751506597952"/>
  </r>
  <r>
    <n v="31"/>
    <x v="30"/>
    <x v="3"/>
    <s v="bella_coola_dean"/>
    <n v="2017"/>
    <n v="1100"/>
    <n v="0.26421253355763952"/>
    <n v="0.33404541147798106"/>
    <n v="0.31269765999824639"/>
    <n v="1494.9969252923811"/>
    <n v="1651.7642778635648"/>
    <n v="1600.4601410162425"/>
    <n v="0.94594594595000003"/>
    <n v="5.4054054054000003E-2"/>
    <n v="0"/>
    <n v="112.05682688702414"/>
    <n v="134.53327496401627"/>
    <n v="134.09594084145627"/>
    <n v="0.1018698426245674"/>
    <n v="0.12230297724001479"/>
    <n v="0.12190540076496025"/>
  </r>
  <r>
    <n v="31"/>
    <x v="30"/>
    <x v="3"/>
    <s v="bella_coola_dean"/>
    <n v="2018"/>
    <n v="264"/>
    <n v="0.25329250311259038"/>
    <n v="0.35347180943220174"/>
    <n v="0.34504815702446495"/>
    <n v="353.5520951650584"/>
    <n v="408.33486281263032"/>
    <n v="403.08307065846583"/>
    <n v="0.94594594595000003"/>
    <n v="5.4054054054000003E-2"/>
    <n v="0"/>
    <s v="NA"/>
    <s v="NA"/>
    <s v="NA"/>
    <s v="NA"/>
    <s v="NA"/>
    <s v="NA"/>
  </r>
  <r>
    <n v="31"/>
    <x v="30"/>
    <x v="3"/>
    <s v="bella_coola_dean"/>
    <n v="2019"/>
    <n v="760"/>
    <n v="0.23441509169475994"/>
    <n v="0.32590908281944742"/>
    <n v="0.31510957999927913"/>
    <n v="992.70504388911831"/>
    <n v="1127.4443559909841"/>
    <n v="1109.6665653451541"/>
    <n v="0.94594594595000003"/>
    <n v="5.4054054054000003E-2"/>
    <n v="0"/>
    <s v="NA"/>
    <s v="NA"/>
    <s v="NA"/>
    <s v="NA"/>
    <s v="NA"/>
    <s v="NA"/>
  </r>
  <r>
    <n v="31"/>
    <x v="30"/>
    <x v="3"/>
    <s v="bella_coola_dean"/>
    <n v="2020"/>
    <n v="100"/>
    <n v="0.10759564786873591"/>
    <n v="0.25668946937664994"/>
    <n v="0.25426527177111524"/>
    <n v="112.05682688702414"/>
    <n v="134.53327496401627"/>
    <n v="134.09594084145627"/>
    <n v="0.94594594595000003"/>
    <n v="5.4054054054000003E-2"/>
    <n v="0"/>
    <s v="NA"/>
    <s v="NA"/>
    <s v="NA"/>
    <s v="NA"/>
    <s v="NA"/>
    <s v="NA"/>
  </r>
  <r>
    <n v="32"/>
    <x v="31"/>
    <x v="4"/>
    <s v="rivers_inlet"/>
    <n v="1980"/>
    <n v="300"/>
    <n v="0.34799999999999998"/>
    <n v="0.36433333333333334"/>
    <n v="0.46133333333333337"/>
    <n v="460.12269938650303"/>
    <n v="471.94546407970637"/>
    <n v="556.93069306930693"/>
    <n v="0.79411764705999999"/>
    <n v="0.20588235294000001"/>
    <n v="0"/>
    <n v="3985.9378699754866"/>
    <n v="4074.7775796336641"/>
    <n v="4905.0206002611967"/>
    <n v="13.286459566584956"/>
    <n v="13.582591932112214"/>
    <n v="16.350068667537322"/>
  </r>
  <r>
    <n v="32"/>
    <x v="31"/>
    <x v="4"/>
    <s v="rivers_inlet"/>
    <n v="1981"/>
    <n v="450"/>
    <n v="0.315"/>
    <n v="0.34633333333333327"/>
    <n v="0.43383333333333329"/>
    <n v="656.93430656934299"/>
    <n v="688.42427332993361"/>
    <n v="794.81895790403291"/>
    <n v="0.79411764705999999"/>
    <n v="0.20588235294000001"/>
    <n v="0"/>
    <n v="3130.7549758033379"/>
    <n v="3239.3555242453294"/>
    <n v="3799.9638286502204"/>
    <n v="6.9572332795629732"/>
    <n v="7.1985678316562876"/>
    <n v="8.4443640636671571"/>
  </r>
  <r>
    <n v="32"/>
    <x v="31"/>
    <x v="4"/>
    <s v="rivers_inlet"/>
    <n v="1982"/>
    <n v="1000"/>
    <n v="0.27300000000000002"/>
    <n v="0.32399999999999995"/>
    <n v="0.39999999999999997"/>
    <n v="1375.5158184319121"/>
    <n v="1479.2899408284022"/>
    <n v="1666.6666666666665"/>
    <n v="0.79411764705999999"/>
    <n v="0.20588235294000001"/>
    <n v="0"/>
    <n v="558.45613386646062"/>
    <n v="572.53459161519754"/>
    <n v="680.2929898613761"/>
    <n v="0.55845613386646065"/>
    <n v="0.5725345916151976"/>
    <n v="0.6802929898613761"/>
  </r>
  <r>
    <n v="32"/>
    <x v="31"/>
    <x v="4"/>
    <s v="rivers_inlet"/>
    <n v="1983"/>
    <n v="2500"/>
    <n v="0.38100000000000001"/>
    <n v="0.39266666666666666"/>
    <n v="0.4986666666666667"/>
    <n v="4038.7722132471731"/>
    <n v="4116.3556531284303"/>
    <n v="4986.7021276595751"/>
    <n v="0.79411764705999999"/>
    <n v="0.20588235294000001"/>
    <n v="0"/>
    <s v="NA"/>
    <s v="NA"/>
    <s v="NA"/>
    <s v="NA"/>
    <s v="NA"/>
    <s v="NA"/>
  </r>
  <r>
    <n v="32"/>
    <x v="31"/>
    <x v="4"/>
    <s v="rivers_inlet"/>
    <n v="1984"/>
    <n v="2500"/>
    <n v="0.33900000000000002"/>
    <n v="0.36133333333333328"/>
    <n v="0.45533333333333326"/>
    <n v="3782.1482602118003"/>
    <n v="3914.4050104384132"/>
    <n v="4589.9632802937567"/>
    <n v="0.79411764705999999"/>
    <n v="0.20588235294000001"/>
    <n v="0"/>
    <s v="NA"/>
    <s v="NA"/>
    <s v="NA"/>
    <s v="NA"/>
    <s v="NA"/>
    <s v="NA"/>
  </r>
  <r>
    <n v="32"/>
    <x v="31"/>
    <x v="4"/>
    <s v="rivers_inlet"/>
    <n v="1985"/>
    <n v="400"/>
    <n v="0.35299999999999998"/>
    <n v="0.37066666666666664"/>
    <n v="0.46866666666666668"/>
    <n v="618.23802163833079"/>
    <n v="635.59322033898309"/>
    <n v="752.82308657465501"/>
    <n v="0.79411764705999999"/>
    <n v="0.20588235294000001"/>
    <n v="0"/>
    <s v="NA"/>
    <s v="NA"/>
    <s v="NA"/>
    <s v="NA"/>
    <s v="NA"/>
    <s v="NA"/>
  </r>
  <r>
    <n v="32"/>
    <x v="31"/>
    <x v="4"/>
    <s v="rivers_inlet"/>
    <n v="1986"/>
    <n v="200"/>
    <n v="0.39"/>
    <n v="0.39266666666666666"/>
    <n v="0.50066666666666659"/>
    <n v="327.86885245901641"/>
    <n v="329.30845225027446"/>
    <n v="400.53404539385843"/>
    <n v="0.79411764705999999"/>
    <n v="0.20588235294000001"/>
    <n v="0"/>
    <s v="NA"/>
    <s v="NA"/>
    <s v="NA"/>
    <s v="NA"/>
    <s v="NA"/>
    <s v="NA"/>
  </r>
  <r>
    <n v="32"/>
    <x v="31"/>
    <x v="4"/>
    <s v="rivers_inlet"/>
    <n v="1987"/>
    <s v="NA"/>
    <n v="0.30099999999999999"/>
    <n v="0.33266666666666667"/>
    <n v="0.41666666666666669"/>
    <s v="NA"/>
    <s v="NA"/>
    <s v="NA"/>
    <n v="0.79411764705999999"/>
    <n v="0.20588235294000001"/>
    <n v="0"/>
    <s v="NA"/>
    <s v="NA"/>
    <s v="NA"/>
    <s v="NA"/>
    <s v="NA"/>
    <s v="NA"/>
  </r>
  <r>
    <n v="32"/>
    <x v="31"/>
    <x v="4"/>
    <s v="rivers_inlet"/>
    <n v="1988"/>
    <n v="550"/>
    <n v="0.29599999999999999"/>
    <n v="0.32733333333333337"/>
    <n v="0.40983333333333338"/>
    <n v="781.25"/>
    <n v="817.64122893954413"/>
    <n v="931.94012990680608"/>
    <n v="0.79411764705999999"/>
    <n v="0.20588235294000001"/>
    <n v="0"/>
    <s v="NA"/>
    <s v="NA"/>
    <s v="NA"/>
    <s v="NA"/>
    <s v="NA"/>
    <s v="NA"/>
  </r>
  <r>
    <n v="32"/>
    <x v="31"/>
    <x v="4"/>
    <s v="rivers_inlet"/>
    <n v="1989"/>
    <s v="NA"/>
    <n v="0.28899999999999998"/>
    <n v="0.32566666666666666"/>
    <n v="0.40566666666666668"/>
    <s v="NA"/>
    <s v="NA"/>
    <s v="NA"/>
    <n v="0.79411764705999999"/>
    <n v="0.20588235294000001"/>
    <n v="0"/>
    <s v="NA"/>
    <s v="NA"/>
    <s v="NA"/>
    <s v="NA"/>
    <s v="NA"/>
    <s v="NA"/>
  </r>
  <r>
    <n v="32"/>
    <x v="31"/>
    <x v="4"/>
    <s v="rivers_inlet"/>
    <n v="1990"/>
    <n v="500"/>
    <n v="0.32800000000000001"/>
    <n v="0.36733333333333329"/>
    <n v="0.45883333333333332"/>
    <n v="744.04761904761915"/>
    <n v="790.30558482613276"/>
    <n v="923.92978133661836"/>
    <n v="0.79411764705999999"/>
    <n v="0.20588235294000001"/>
    <n v="0"/>
    <s v="NA"/>
    <s v="NA"/>
    <s v="NA"/>
    <s v="NA"/>
    <s v="NA"/>
    <s v="NA"/>
  </r>
  <r>
    <n v="32"/>
    <x v="31"/>
    <x v="4"/>
    <s v="rivers_inlet"/>
    <n v="1991"/>
    <s v="NA"/>
    <n v="0.26"/>
    <n v="0.29099999999999998"/>
    <n v="0.39349999999999996"/>
    <s v="NA"/>
    <s v="NA"/>
    <s v="NA"/>
    <n v="0.79411764705999999"/>
    <n v="0.20588235294000001"/>
    <n v="0"/>
    <s v="NA"/>
    <s v="NA"/>
    <s v="NA"/>
    <s v="NA"/>
    <s v="NA"/>
    <s v="NA"/>
  </r>
  <r>
    <n v="32"/>
    <x v="31"/>
    <x v="4"/>
    <s v="rivers_inlet"/>
    <n v="1992"/>
    <s v="NA"/>
    <n v="0.25"/>
    <n v="0.28099999999999997"/>
    <n v="0.40249999999999997"/>
    <s v="NA"/>
    <s v="NA"/>
    <s v="NA"/>
    <n v="0.79411764705999999"/>
    <n v="0.20588235294000001"/>
    <n v="0"/>
    <s v="NA"/>
    <s v="NA"/>
    <s v="NA"/>
    <s v="NA"/>
    <s v="NA"/>
    <s v="NA"/>
  </r>
  <r>
    <n v="32"/>
    <x v="31"/>
    <x v="4"/>
    <s v="rivers_inlet"/>
    <n v="1993"/>
    <s v="NA"/>
    <n v="0.23200000000000001"/>
    <n v="0.26"/>
    <n v="0.35550000000000004"/>
    <s v="NA"/>
    <s v="NA"/>
    <s v="NA"/>
    <n v="0.79411764705999999"/>
    <n v="0.20588235294000001"/>
    <n v="0"/>
    <s v="NA"/>
    <s v="NA"/>
    <s v="NA"/>
    <s v="NA"/>
    <s v="NA"/>
    <s v="NA"/>
  </r>
  <r>
    <n v="32"/>
    <x v="31"/>
    <x v="4"/>
    <s v="rivers_inlet"/>
    <n v="1994"/>
    <s v="NA"/>
    <n v="0.26600000000000001"/>
    <n v="0.30233333333333334"/>
    <n v="0.42083333333333328"/>
    <s v="NA"/>
    <s v="NA"/>
    <s v="NA"/>
    <n v="0.79411764705999999"/>
    <n v="0.20588235294000001"/>
    <n v="0"/>
    <s v="NA"/>
    <s v="NA"/>
    <s v="NA"/>
    <s v="NA"/>
    <s v="NA"/>
    <s v="NA"/>
  </r>
  <r>
    <n v="32"/>
    <x v="31"/>
    <x v="4"/>
    <s v="rivers_inlet"/>
    <n v="1995"/>
    <s v="NA"/>
    <n v="0.17199999999999999"/>
    <n v="0.20300000000000001"/>
    <n v="0.26950000000000002"/>
    <s v="NA"/>
    <s v="NA"/>
    <s v="NA"/>
    <n v="0.79411764705999999"/>
    <n v="0.20588235294000001"/>
    <n v="0"/>
    <n v="2570.3058412519149"/>
    <n v="2456.3717670731075"/>
    <n v="2662.9369944311584"/>
    <s v="NA"/>
    <s v="NA"/>
    <s v="NA"/>
  </r>
  <r>
    <n v="32"/>
    <x v="31"/>
    <x v="4"/>
    <s v="rivers_inlet"/>
    <n v="1996"/>
    <s v="NA"/>
    <n v="0.33800000000000002"/>
    <n v="0.36"/>
    <n v="0.46100000000000002"/>
    <s v="NA"/>
    <s v="NA"/>
    <s v="NA"/>
    <n v="0.79411764705999999"/>
    <n v="0.20588235294000001"/>
    <n v="0"/>
    <n v="2841.474379790136"/>
    <n v="2767.4709113073982"/>
    <n v="2994.949058757205"/>
    <s v="NA"/>
    <s v="NA"/>
    <s v="NA"/>
  </r>
  <r>
    <n v="32"/>
    <x v="31"/>
    <x v="4"/>
    <s v="rivers_inlet"/>
    <n v="1997"/>
    <s v="NA"/>
    <n v="0.29899999999999999"/>
    <n v="0.22533333333333333"/>
    <n v="0.34783333333333333"/>
    <s v="NA"/>
    <s v="NA"/>
    <s v="NA"/>
    <n v="0.79411764705999999"/>
    <n v="0.20588235294000001"/>
    <n v="0"/>
    <s v="NA"/>
    <s v="NA"/>
    <s v="NA"/>
    <s v="NA"/>
    <s v="NA"/>
    <s v="NA"/>
  </r>
  <r>
    <n v="32"/>
    <x v="31"/>
    <x v="4"/>
    <s v="rivers_inlet"/>
    <n v="1998"/>
    <n v="2180"/>
    <n v="8.7999999999999995E-2"/>
    <n v="4.1666666666666664E-2"/>
    <n v="0.11716666666666666"/>
    <n v="2390.3508771929824"/>
    <n v="2274.782608695652"/>
    <n v="2469.32225788182"/>
    <n v="0.79411764705999999"/>
    <n v="0.20588235294000001"/>
    <n v="0"/>
    <s v="NA"/>
    <s v="NA"/>
    <s v="NA"/>
    <s v="NA"/>
    <s v="NA"/>
    <s v="NA"/>
  </r>
  <r>
    <n v="32"/>
    <x v="31"/>
    <x v="4"/>
    <s v="rivers_inlet"/>
    <n v="1999"/>
    <n v="3000"/>
    <n v="8.1000000000000003E-2"/>
    <n v="4.9666666666666665E-2"/>
    <n v="0.12016666666666667"/>
    <n v="3264.4178454842217"/>
    <n v="3156.7870922483339"/>
    <n v="3409.7366925554084"/>
    <n v="0.79411764705999999"/>
    <n v="0.20588235294000001"/>
    <n v="0"/>
    <s v="NA"/>
    <s v="NA"/>
    <s v="NA"/>
    <s v="NA"/>
    <s v="NA"/>
    <s v="NA"/>
  </r>
  <r>
    <n v="32"/>
    <x v="31"/>
    <x v="4"/>
    <s v="rivers_inlet"/>
    <n v="2000"/>
    <n v="1100"/>
    <n v="9.0999999999999998E-2"/>
    <n v="0.13100000000000001"/>
    <n v="0.21150000000000002"/>
    <n v="1210.12101210121"/>
    <n v="1265.8227848101267"/>
    <n v="1395.0538998097654"/>
    <n v="0.79411764705999999"/>
    <n v="0.20588235294000001"/>
    <n v="0"/>
    <s v="NA"/>
    <s v="NA"/>
    <s v="NA"/>
    <s v="NA"/>
    <s v="NA"/>
    <s v="NA"/>
  </r>
  <r>
    <n v="32"/>
    <x v="31"/>
    <x v="4"/>
    <s v="rivers_inlet"/>
    <n v="2001"/>
    <s v="NA"/>
    <n v="0.104"/>
    <n v="0.10633333333333334"/>
    <n v="0.17783333333333332"/>
    <s v="NA"/>
    <s v="NA"/>
    <s v="NA"/>
    <n v="0.79411764705999999"/>
    <n v="0.20588235294000001"/>
    <n v="0"/>
    <n v="2390.3657992915391"/>
    <n v="2964.5095384335382"/>
    <n v="3405.3530192008157"/>
    <s v="NA"/>
    <s v="NA"/>
    <s v="NA"/>
  </r>
  <r>
    <n v="32"/>
    <x v="31"/>
    <x v="4"/>
    <s v="rivers_inlet"/>
    <n v="2002"/>
    <n v="1200"/>
    <n v="8.6999999999999994E-2"/>
    <n v="9.2999999999999999E-2"/>
    <n v="0.13250000000000001"/>
    <n v="1314.3483023001095"/>
    <n v="1323.042998897464"/>
    <n v="1383.2853025936599"/>
    <n v="0.79411764705999999"/>
    <n v="0.20588235294000001"/>
    <n v="0"/>
    <s v="NA"/>
    <s v="NA"/>
    <s v="NA"/>
    <s v="NA"/>
    <s v="NA"/>
    <s v="NA"/>
  </r>
  <r>
    <n v="32"/>
    <x v="31"/>
    <x v="4"/>
    <s v="rivers_inlet"/>
    <n v="2003"/>
    <s v="NA"/>
    <n v="0.11600000000000001"/>
    <n v="0.12333333333333332"/>
    <n v="0.18033333333333335"/>
    <s v="NA"/>
    <s v="NA"/>
    <s v="NA"/>
    <n v="0.79411764705999999"/>
    <n v="0.20588235294000001"/>
    <n v="0"/>
    <s v="NA"/>
    <s v="NA"/>
    <s v="NA"/>
    <s v="NA"/>
    <s v="NA"/>
    <s v="NA"/>
  </r>
  <r>
    <n v="32"/>
    <x v="31"/>
    <x v="4"/>
    <s v="rivers_inlet"/>
    <n v="2004"/>
    <n v="2000"/>
    <n v="0.17199999999999999"/>
    <n v="0.34099999999999997"/>
    <n v="0.41199999999999998"/>
    <n v="2415.4589371980674"/>
    <n v="3034.9013657056144"/>
    <n v="3401.3605442176868"/>
    <n v="0.79411764705999999"/>
    <n v="0.20588235294000001"/>
    <n v="0"/>
    <n v="1142.6306101176112"/>
    <n v="1248.519672674598"/>
    <n v="1433.475075594411"/>
    <n v="0.57131530505880557"/>
    <n v="0.62425983633729898"/>
    <n v="0.7167375377972055"/>
  </r>
  <r>
    <n v="32"/>
    <x v="31"/>
    <x v="4"/>
    <s v="rivers_inlet"/>
    <n v="2005"/>
    <n v="2000"/>
    <n v="0.128"/>
    <n v="0.25733333333333336"/>
    <n v="0.41533333333333339"/>
    <n v="2293.5779816513764"/>
    <n v="2692.9982046678638"/>
    <n v="3420.752565564424"/>
    <n v="0.79411764705999999"/>
    <n v="0.20588235294000001"/>
    <n v="0"/>
    <n v="3522.8028864182884"/>
    <n v="3684.9454634701019"/>
    <n v="4186.1791709314211"/>
    <n v="1.7614014432091443"/>
    <n v="1.8424727317350509"/>
    <n v="2.0930895854657106"/>
  </r>
  <r>
    <n v="32"/>
    <x v="31"/>
    <x v="4"/>
    <s v="rivers_inlet"/>
    <n v="2006"/>
    <s v="NA"/>
    <n v="0.11"/>
    <n v="0.16166666666666668"/>
    <n v="0.23666666666666669"/>
    <s v="NA"/>
    <s v="NA"/>
    <s v="NA"/>
    <n v="0.79411764705999999"/>
    <n v="0.20588235294000001"/>
    <n v="0"/>
    <n v="10545.361435101515"/>
    <n v="11048.102341303053"/>
    <n v="12442.414910191699"/>
    <s v="NA"/>
    <s v="NA"/>
    <s v="NA"/>
  </r>
  <r>
    <n v="32"/>
    <x v="31"/>
    <x v="4"/>
    <s v="rivers_inlet"/>
    <n v="2007"/>
    <n v="1000"/>
    <n v="0.124"/>
    <n v="0.20633333333333334"/>
    <n v="0.30733333333333335"/>
    <n v="1141.552511415525"/>
    <n v="1259.9748005039901"/>
    <n v="1443.6958614051973"/>
    <n v="0.79411764705999999"/>
    <n v="0.20588235294000001"/>
    <n v="0"/>
    <n v="2641.3163281352545"/>
    <n v="2897.8512944906106"/>
    <n v="3130.6999113008469"/>
    <n v="2.6413163281352543"/>
    <n v="2.8978512944906107"/>
    <n v="3.1306999113008471"/>
  </r>
  <r>
    <n v="32"/>
    <x v="31"/>
    <x v="4"/>
    <s v="rivers_inlet"/>
    <n v="2008"/>
    <n v="1000"/>
    <n v="0.128"/>
    <n v="0.16966666666666669"/>
    <n v="0.28266666666666668"/>
    <n v="1146.7889908256882"/>
    <n v="1204.3356081894822"/>
    <n v="1394.0520446096652"/>
    <n v="0.79411764705999999"/>
    <n v="0.20588235294000001"/>
    <n v="0"/>
    <n v="3757.8617050094822"/>
    <n v="4015.2295790958688"/>
    <n v="4350.9996668870772"/>
    <n v="3.757861705009482"/>
    <n v="4.0152295790958688"/>
    <n v="4.350999666887077"/>
  </r>
  <r>
    <n v="32"/>
    <x v="31"/>
    <x v="4"/>
    <s v="rivers_inlet"/>
    <n v="2009"/>
    <n v="11000"/>
    <n v="0.13300000000000001"/>
    <n v="0.16999999999999998"/>
    <n v="0.26449999999999996"/>
    <n v="12687.427912341407"/>
    <n v="13253.01204819277"/>
    <n v="14955.812372535689"/>
    <n v="0.79411764705999999"/>
    <n v="0.20588235294000001"/>
    <n v="0"/>
    <n v="2446.2993521752414"/>
    <n v="2731.4610877710202"/>
    <n v="3013.020390867322"/>
    <n v="0.22239085019774923"/>
    <n v="0.24831464434282002"/>
    <n v="0.27391094462430199"/>
  </r>
  <r>
    <n v="32"/>
    <x v="31"/>
    <x v="4"/>
    <s v="rivers_inlet"/>
    <n v="2010"/>
    <n v="2000"/>
    <n v="0.124"/>
    <n v="0.21366666666666667"/>
    <n v="0.27216666666666667"/>
    <n v="2283.1050228310501"/>
    <n v="2543.450614667232"/>
    <n v="2747.8818410808335"/>
    <n v="0.79411764705999999"/>
    <n v="0.20588235294000001"/>
    <n v="0"/>
    <s v="NA"/>
    <s v="NA"/>
    <s v="NA"/>
    <s v="NA"/>
    <s v="NA"/>
    <s v="NA"/>
  </r>
  <r>
    <n v="32"/>
    <x v="31"/>
    <x v="4"/>
    <s v="rivers_inlet"/>
    <n v="2011"/>
    <n v="3500"/>
    <n v="0.13"/>
    <n v="0.17933333333333334"/>
    <n v="0.24033333333333334"/>
    <n v="4022.9885057471265"/>
    <n v="4264.8253452477657"/>
    <n v="4607.2838964458097"/>
    <n v="0.79411764705999999"/>
    <n v="0.20588235294000001"/>
    <n v="0"/>
    <s v="NA"/>
    <s v="NA"/>
    <s v="NA"/>
    <s v="NA"/>
    <s v="NA"/>
    <s v="NA"/>
  </r>
  <r>
    <n v="32"/>
    <x v="31"/>
    <x v="4"/>
    <s v="rivers_inlet"/>
    <n v="2012"/>
    <n v="2500"/>
    <n v="8.5999999999999993E-2"/>
    <n v="0.18099999999999999"/>
    <n v="0.25650000000000001"/>
    <n v="2735.2297592997811"/>
    <n v="3052.5030525030529"/>
    <n v="3362.474781439139"/>
    <n v="0.79411764705999999"/>
    <n v="0.20588235294000001"/>
    <n v="0"/>
    <s v="NA"/>
    <s v="NA"/>
    <s v="NA"/>
    <s v="NA"/>
    <s v="NA"/>
    <s v="NA"/>
  </r>
  <r>
    <n v="32"/>
    <x v="31"/>
    <x v="4"/>
    <s v="rivers_inlet"/>
    <n v="2013"/>
    <n v="1200"/>
    <n v="9.9000000000000005E-2"/>
    <n v="0.1963333333333333"/>
    <n v="0.27933333333333332"/>
    <n v="1331.8534961154273"/>
    <n v="1493.1563666528409"/>
    <n v="1665.1248843663275"/>
    <n v="0.79411764705999999"/>
    <n v="0.20588235294000001"/>
    <n v="0"/>
    <s v="NA"/>
    <s v="NA"/>
    <s v="NA"/>
    <s v="NA"/>
    <s v="NA"/>
    <s v="NA"/>
  </r>
  <r>
    <n v="32"/>
    <x v="31"/>
    <x v="4"/>
    <s v="rivers_inlet"/>
    <n v="2014"/>
    <s v="NA"/>
    <n v="6.2E-2"/>
    <n v="0.13533333333333333"/>
    <n v="0.20033333333333331"/>
    <s v="NA"/>
    <s v="NA"/>
    <s v="NA"/>
    <n v="0.79411764705999999"/>
    <n v="0.20588235294000001"/>
    <n v="0"/>
    <s v="NA"/>
    <s v="NA"/>
    <s v="NA"/>
    <s v="NA"/>
    <s v="NA"/>
    <s v="NA"/>
  </r>
  <r>
    <n v="32"/>
    <x v="31"/>
    <x v="4"/>
    <s v="rivers_inlet"/>
    <n v="2015"/>
    <s v="NA"/>
    <n v="0.115"/>
    <n v="0.21500000000000002"/>
    <n v="0.28700000000000003"/>
    <s v="NA"/>
    <s v="NA"/>
    <s v="NA"/>
    <n v="0.79411764705999999"/>
    <n v="0.20588235294000001"/>
    <n v="0"/>
    <s v="NA"/>
    <s v="NA"/>
    <s v="NA"/>
    <s v="NA"/>
    <s v="NA"/>
    <s v="NA"/>
  </r>
  <r>
    <n v="32"/>
    <x v="31"/>
    <x v="4"/>
    <s v="rivers_inlet"/>
    <n v="2016"/>
    <s v="NA"/>
    <n v="0.12"/>
    <n v="0.20500000000000002"/>
    <n v="0.27900000000000003"/>
    <s v="NA"/>
    <s v="NA"/>
    <s v="NA"/>
    <n v="0.79411764705999999"/>
    <n v="0.20588235294000001"/>
    <n v="0"/>
    <s v="NA"/>
    <s v="NA"/>
    <s v="NA"/>
    <s v="NA"/>
    <s v="NA"/>
    <s v="NA"/>
  </r>
  <r>
    <n v="32"/>
    <x v="31"/>
    <x v="4"/>
    <s v="rivers_inlet"/>
    <n v="2017"/>
    <s v="NA"/>
    <n v="0.17614168903842634"/>
    <n v="0.28134990851851172"/>
    <n v="0.31269765999824639"/>
    <s v="NA"/>
    <s v="NA"/>
    <s v="NA"/>
    <n v="0.79411764705999999"/>
    <n v="0.20588235294000001"/>
    <n v="0"/>
    <s v="NA"/>
    <s v="NA"/>
    <s v="NA"/>
    <s v="NA"/>
    <s v="NA"/>
    <s v="NA"/>
  </r>
  <r>
    <n v="32"/>
    <x v="31"/>
    <x v="4"/>
    <s v="rivers_inlet"/>
    <n v="2018"/>
    <s v="NA"/>
    <n v="0.16886166874172692"/>
    <n v="0.3266245046167281"/>
    <n v="0.34504815702446495"/>
    <s v="NA"/>
    <s v="NA"/>
    <s v="NA"/>
    <n v="0.79411764705999999"/>
    <n v="0.20588235294000001"/>
    <n v="0"/>
    <s v="NA"/>
    <s v="NA"/>
    <s v="NA"/>
    <s v="NA"/>
    <s v="NA"/>
    <s v="NA"/>
  </r>
  <r>
    <n v="32"/>
    <x v="31"/>
    <x v="4"/>
    <s v="rivers_inlet"/>
    <n v="2019"/>
    <s v="NA"/>
    <n v="0.15627672779650664"/>
    <n v="0.29431007717911079"/>
    <n v="0.31510957999927913"/>
    <s v="NA"/>
    <s v="NA"/>
    <s v="NA"/>
    <n v="0.79411764705999999"/>
    <n v="0.20588235294000001"/>
    <n v="0"/>
    <s v="NA"/>
    <s v="NA"/>
    <s v="NA"/>
    <s v="NA"/>
    <s v="NA"/>
    <s v="NA"/>
  </r>
  <r>
    <n v="32"/>
    <x v="31"/>
    <x v="4"/>
    <s v="rivers_inlet"/>
    <n v="2020"/>
    <s v="NA"/>
    <n v="7.1730431912490608E-2"/>
    <n v="0.24184107416558059"/>
    <n v="0.25426527177111524"/>
    <s v="NA"/>
    <s v="NA"/>
    <s v="NA"/>
    <n v="0.79411764705999999"/>
    <n v="0.20588235294000001"/>
    <n v="0"/>
    <s v="NA"/>
    <s v="NA"/>
    <s v="NA"/>
    <s v="NA"/>
    <s v="NA"/>
    <s v="NA"/>
  </r>
  <r>
    <n v="33"/>
    <x v="32"/>
    <x v="5"/>
    <s v="smith_inlet"/>
    <n v="1980"/>
    <s v="NA"/>
    <n v="0.34799999999999998"/>
    <n v="0.36433333333333334"/>
    <n v="0.46133333333333337"/>
    <s v="NA"/>
    <s v="NA"/>
    <s v="NA"/>
    <n v="0.77485493230000002"/>
    <n v="0.22514506770000001"/>
    <n v="0"/>
    <s v="NA"/>
    <s v="NA"/>
    <s v="NA"/>
    <s v="NA"/>
    <s v="NA"/>
    <s v="NA"/>
  </r>
  <r>
    <n v="33"/>
    <x v="32"/>
    <x v="5"/>
    <s v="smith_inlet"/>
    <n v="1981"/>
    <s v="NA"/>
    <n v="0.315"/>
    <n v="0.34633333333333327"/>
    <n v="0.43383333333333329"/>
    <s v="NA"/>
    <s v="NA"/>
    <s v="NA"/>
    <n v="0.77485493230000002"/>
    <n v="0.22514506770000001"/>
    <n v="0"/>
    <s v="NA"/>
    <s v="NA"/>
    <s v="NA"/>
    <s v="NA"/>
    <s v="NA"/>
    <s v="NA"/>
  </r>
  <r>
    <n v="33"/>
    <x v="32"/>
    <x v="5"/>
    <s v="smith_inlet"/>
    <n v="1982"/>
    <s v="NA"/>
    <n v="0.27300000000000002"/>
    <n v="0.32399999999999995"/>
    <n v="0.39999999999999997"/>
    <s v="NA"/>
    <s v="NA"/>
    <s v="NA"/>
    <n v="0.77485493230000002"/>
    <n v="0.22514506770000001"/>
    <n v="0"/>
    <s v="NA"/>
    <s v="NA"/>
    <s v="NA"/>
    <s v="NA"/>
    <s v="NA"/>
    <s v="NA"/>
  </r>
  <r>
    <n v="33"/>
    <x v="32"/>
    <x v="5"/>
    <s v="smith_inlet"/>
    <n v="1983"/>
    <s v="NA"/>
    <n v="0.38100000000000001"/>
    <n v="0.39266666666666666"/>
    <n v="0.4986666666666667"/>
    <s v="NA"/>
    <s v="NA"/>
    <s v="NA"/>
    <n v="0.77485493230000002"/>
    <n v="0.22514506770000001"/>
    <n v="0"/>
    <s v="NA"/>
    <s v="NA"/>
    <s v="NA"/>
    <s v="NA"/>
    <s v="NA"/>
    <s v="NA"/>
  </r>
  <r>
    <n v="33"/>
    <x v="32"/>
    <x v="5"/>
    <s v="smith_inlet"/>
    <n v="1984"/>
    <s v="NA"/>
    <n v="0.33900000000000002"/>
    <n v="0.36133333333333328"/>
    <n v="0.45533333333333326"/>
    <s v="NA"/>
    <s v="NA"/>
    <s v="NA"/>
    <n v="0.77485493230000002"/>
    <n v="0.22514506770000001"/>
    <n v="0"/>
    <s v="NA"/>
    <s v="NA"/>
    <s v="NA"/>
    <s v="NA"/>
    <s v="NA"/>
    <s v="NA"/>
  </r>
  <r>
    <n v="33"/>
    <x v="32"/>
    <x v="5"/>
    <s v="smith_inlet"/>
    <n v="1985"/>
    <s v="NA"/>
    <n v="0.35299999999999998"/>
    <n v="0.37066666666666664"/>
    <n v="0.46866666666666668"/>
    <s v="NA"/>
    <s v="NA"/>
    <s v="NA"/>
    <n v="0.77485493230000002"/>
    <n v="0.22514506770000001"/>
    <n v="0"/>
    <s v="NA"/>
    <s v="NA"/>
    <s v="NA"/>
    <s v="NA"/>
    <s v="NA"/>
    <s v="NA"/>
  </r>
  <r>
    <n v="33"/>
    <x v="32"/>
    <x v="5"/>
    <s v="smith_inlet"/>
    <n v="1986"/>
    <s v="NA"/>
    <n v="0.39"/>
    <n v="0.39266666666666666"/>
    <n v="0.50066666666666659"/>
    <s v="NA"/>
    <s v="NA"/>
    <s v="NA"/>
    <n v="0.77485493230000002"/>
    <n v="0.22514506770000001"/>
    <n v="0"/>
    <s v="NA"/>
    <s v="NA"/>
    <s v="NA"/>
    <s v="NA"/>
    <s v="NA"/>
    <s v="NA"/>
  </r>
  <r>
    <n v="33"/>
    <x v="32"/>
    <x v="5"/>
    <s v="smith_inlet"/>
    <n v="1987"/>
    <s v="NA"/>
    <n v="0.30099999999999999"/>
    <n v="0.33266666666666667"/>
    <n v="0.41666666666666669"/>
    <s v="NA"/>
    <s v="NA"/>
    <s v="NA"/>
    <n v="0.77485493230000002"/>
    <n v="0.22514506770000001"/>
    <n v="0"/>
    <s v="NA"/>
    <s v="NA"/>
    <s v="NA"/>
    <s v="NA"/>
    <s v="NA"/>
    <s v="NA"/>
  </r>
  <r>
    <n v="33"/>
    <x v="32"/>
    <x v="5"/>
    <s v="smith_inlet"/>
    <n v="1988"/>
    <s v="NA"/>
    <n v="0.29599999999999999"/>
    <n v="0.32733333333333337"/>
    <n v="0.40983333333333338"/>
    <s v="NA"/>
    <s v="NA"/>
    <s v="NA"/>
    <n v="0.77485493230000002"/>
    <n v="0.22514506770000001"/>
    <n v="0"/>
    <s v="NA"/>
    <s v="NA"/>
    <s v="NA"/>
    <s v="NA"/>
    <s v="NA"/>
    <s v="NA"/>
  </r>
  <r>
    <n v="33"/>
    <x v="32"/>
    <x v="5"/>
    <s v="smith_inlet"/>
    <n v="1989"/>
    <s v="NA"/>
    <n v="0.28899999999999998"/>
    <n v="0.32566666666666666"/>
    <n v="0.40566666666666668"/>
    <s v="NA"/>
    <s v="NA"/>
    <s v="NA"/>
    <n v="0.77485493230000002"/>
    <n v="0.22514506770000001"/>
    <n v="0"/>
    <s v="NA"/>
    <s v="NA"/>
    <s v="NA"/>
    <s v="NA"/>
    <s v="NA"/>
    <s v="NA"/>
  </r>
  <r>
    <n v="33"/>
    <x v="32"/>
    <x v="5"/>
    <s v="smith_inlet"/>
    <n v="1990"/>
    <s v="NA"/>
    <n v="0.32800000000000001"/>
    <n v="0.36733333333333329"/>
    <n v="0.45883333333333332"/>
    <s v="NA"/>
    <s v="NA"/>
    <s v="NA"/>
    <n v="0.77485493230000002"/>
    <n v="0.22514506770000001"/>
    <n v="0"/>
    <s v="NA"/>
    <s v="NA"/>
    <s v="NA"/>
    <s v="NA"/>
    <s v="NA"/>
    <s v="NA"/>
  </r>
  <r>
    <n v="33"/>
    <x v="32"/>
    <x v="5"/>
    <s v="smith_inlet"/>
    <n v="1991"/>
    <s v="NA"/>
    <n v="0.26"/>
    <n v="0.29099999999999998"/>
    <n v="0.39349999999999996"/>
    <s v="NA"/>
    <s v="NA"/>
    <s v="NA"/>
    <n v="0.77485493230000002"/>
    <n v="0.22514506770000001"/>
    <n v="0"/>
    <s v="NA"/>
    <s v="NA"/>
    <s v="NA"/>
    <s v="NA"/>
    <s v="NA"/>
    <s v="NA"/>
  </r>
  <r>
    <n v="33"/>
    <x v="32"/>
    <x v="5"/>
    <s v="smith_inlet"/>
    <n v="1992"/>
    <s v="NA"/>
    <n v="0.25"/>
    <n v="0.28099999999999997"/>
    <n v="0.40249999999999997"/>
    <s v="NA"/>
    <s v="NA"/>
    <s v="NA"/>
    <n v="0.77485493230000002"/>
    <n v="0.22514506770000001"/>
    <n v="0"/>
    <s v="NA"/>
    <s v="NA"/>
    <s v="NA"/>
    <s v="NA"/>
    <s v="NA"/>
    <s v="NA"/>
  </r>
  <r>
    <n v="33"/>
    <x v="32"/>
    <x v="5"/>
    <s v="smith_inlet"/>
    <n v="1993"/>
    <s v="NA"/>
    <n v="0.23200000000000001"/>
    <n v="0.26"/>
    <n v="0.35550000000000004"/>
    <s v="NA"/>
    <s v="NA"/>
    <s v="NA"/>
    <n v="0.77485493230000002"/>
    <n v="0.22514506770000001"/>
    <n v="0"/>
    <s v="NA"/>
    <s v="NA"/>
    <s v="NA"/>
    <s v="NA"/>
    <s v="NA"/>
    <s v="NA"/>
  </r>
  <r>
    <n v="33"/>
    <x v="32"/>
    <x v="5"/>
    <s v="smith_inlet"/>
    <n v="1994"/>
    <s v="NA"/>
    <n v="0.26600000000000001"/>
    <n v="0.30233333333333334"/>
    <n v="0.42083333333333328"/>
    <s v="NA"/>
    <s v="NA"/>
    <s v="NA"/>
    <n v="0.77485493230000002"/>
    <n v="0.22514506770000001"/>
    <n v="0"/>
    <s v="NA"/>
    <s v="NA"/>
    <s v="NA"/>
    <s v="NA"/>
    <s v="NA"/>
    <s v="NA"/>
  </r>
  <r>
    <n v="33"/>
    <x v="32"/>
    <x v="5"/>
    <s v="smith_inlet"/>
    <n v="1995"/>
    <s v="NA"/>
    <n v="0.17199999999999999"/>
    <n v="0.20300000000000001"/>
    <n v="0.26950000000000002"/>
    <s v="NA"/>
    <s v="NA"/>
    <s v="NA"/>
    <n v="0.77485493230000002"/>
    <n v="0.22514506770000001"/>
    <n v="0"/>
    <n v="6649.4909203714587"/>
    <n v="6345.3315352050204"/>
    <n v="6882.1095611134933"/>
    <s v="NA"/>
    <s v="NA"/>
    <s v="NA"/>
  </r>
  <r>
    <n v="33"/>
    <x v="32"/>
    <x v="5"/>
    <s v="smith_inlet"/>
    <n v="1996"/>
    <s v="NA"/>
    <n v="0.33800000000000002"/>
    <n v="0.36"/>
    <n v="0.46100000000000002"/>
    <s v="NA"/>
    <s v="NA"/>
    <s v="NA"/>
    <n v="0.77485493230000002"/>
    <n v="0.22514506770000001"/>
    <n v="0"/>
    <n v="6281.0285381193862"/>
    <n v="6263.7399038518979"/>
    <n v="6820.8436773596986"/>
    <s v="NA"/>
    <s v="NA"/>
    <s v="NA"/>
  </r>
  <r>
    <n v="33"/>
    <x v="32"/>
    <x v="5"/>
    <s v="smith_inlet"/>
    <n v="1997"/>
    <s v="NA"/>
    <n v="0.29899999999999999"/>
    <n v="0.22533333333333333"/>
    <n v="0.34783333333333333"/>
    <s v="NA"/>
    <s v="NA"/>
    <s v="NA"/>
    <n v="0.77485493230000002"/>
    <n v="0.22514506770000001"/>
    <n v="0"/>
    <n v="10944.63943924999"/>
    <n v="11332.226395748346"/>
    <n v="12448.574758163419"/>
    <s v="NA"/>
    <s v="NA"/>
    <s v="NA"/>
  </r>
  <r>
    <n v="33"/>
    <x v="32"/>
    <x v="5"/>
    <s v="smith_inlet"/>
    <n v="1998"/>
    <n v="6500"/>
    <n v="8.7999999999999995E-2"/>
    <n v="4.1666666666666664E-2"/>
    <n v="0.11716666666666666"/>
    <n v="7127.1929824561403"/>
    <n v="6782.608695652174"/>
    <n v="7362.6581083632245"/>
    <n v="0.77485493230000002"/>
    <n v="0.22514506770000001"/>
    <n v="0"/>
    <n v="12909.038224359005"/>
    <n v="12957.554953639168"/>
    <n v="13930.142049954808"/>
    <n v="1.986005880670616"/>
    <n v="1.9934699928675643"/>
    <n v="2.143098776916124"/>
  </r>
  <r>
    <n v="33"/>
    <x v="32"/>
    <x v="5"/>
    <s v="smith_inlet"/>
    <n v="1999"/>
    <n v="4600"/>
    <n v="8.1000000000000003E-2"/>
    <n v="4.9666666666666665E-2"/>
    <n v="0.12016666666666667"/>
    <n v="5005.4406964091404"/>
    <n v="4840.4068747807787"/>
    <n v="5228.2629285849589"/>
    <n v="0.77485493230000002"/>
    <n v="0.22514506770000001"/>
    <n v="0"/>
    <n v="18766.494887444514"/>
    <n v="18901.201328724324"/>
    <n v="19907.95588039032"/>
    <n v="4.079672801618373"/>
    <n v="4.108956810592244"/>
    <n v="4.327816495737026"/>
  </r>
  <r>
    <n v="33"/>
    <x v="32"/>
    <x v="5"/>
    <s v="smith_inlet"/>
    <n v="2000"/>
    <n v="9700"/>
    <n v="9.0999999999999998E-2"/>
    <n v="0.13100000000000001"/>
    <n v="0.21150000000000002"/>
    <n v="10671.06710671067"/>
    <n v="11162.255466052935"/>
    <n v="12301.838934686113"/>
    <n v="0.77485493230000002"/>
    <n v="0.22514506770000001"/>
    <n v="0"/>
    <n v="24553.434901950946"/>
    <n v="25696.485980793674"/>
    <n v="27726.611747054696"/>
    <n v="2.5312819486547369"/>
    <n v="2.6491222660612035"/>
    <n v="2.8584135821705874"/>
  </r>
  <r>
    <n v="33"/>
    <x v="32"/>
    <x v="5"/>
    <s v="smith_inlet"/>
    <n v="2001"/>
    <n v="10650"/>
    <n v="0.104"/>
    <n v="0.10633333333333334"/>
    <n v="0.17783333333333332"/>
    <n v="11886.160714285714"/>
    <n v="11917.195076464006"/>
    <n v="12953.577944455707"/>
    <n v="0.77485493230000002"/>
    <n v="0.22514506770000001"/>
    <n v="0"/>
    <n v="18145.888696273047"/>
    <n v="22376.514499117911"/>
    <n v="25980.296311004488"/>
    <n v="1.703839314204042"/>
    <n v="2.101081173626095"/>
    <n v="2.4394644423478393"/>
  </r>
  <r>
    <n v="33"/>
    <x v="32"/>
    <x v="5"/>
    <s v="smith_inlet"/>
    <n v="2002"/>
    <n v="15000"/>
    <n v="8.6999999999999994E-2"/>
    <n v="9.2999999999999999E-2"/>
    <n v="0.13250000000000001"/>
    <n v="16429.353778751367"/>
    <n v="16538.037486218302"/>
    <n v="17291.06628242075"/>
    <n v="0.77485493230000002"/>
    <n v="0.22514506770000001"/>
    <n v="0"/>
    <n v="18548.206799122447"/>
    <n v="21680.979719675292"/>
    <n v="27382.069182769221"/>
    <n v="1.2365471199414964"/>
    <n v="1.4453986479783527"/>
    <n v="1.8254712788512815"/>
  </r>
  <r>
    <n v="33"/>
    <x v="32"/>
    <x v="5"/>
    <s v="smith_inlet"/>
    <n v="2003"/>
    <n v="23700"/>
    <n v="0.11600000000000001"/>
    <n v="0.12333333333333332"/>
    <n v="0.18033333333333335"/>
    <n v="26809.954751131223"/>
    <n v="27034.220532319392"/>
    <n v="28914.192761285074"/>
    <n v="0.77485493230000002"/>
    <n v="0.22514506770000001"/>
    <n v="0"/>
    <n v="4956.5473009649531"/>
    <n v="5345.3521722392543"/>
    <n v="5974.4365072813853"/>
    <n v="0.20913701691835246"/>
    <n v="0.22554228574849175"/>
    <n v="0.25208592857727363"/>
  </r>
  <r>
    <n v="33"/>
    <x v="32"/>
    <x v="5"/>
    <s v="smith_inlet"/>
    <n v="2004"/>
    <n v="13900"/>
    <n v="0.17199999999999999"/>
    <n v="0.34099999999999997"/>
    <n v="0.41199999999999998"/>
    <n v="16787.439613526567"/>
    <n v="21092.564491654019"/>
    <n v="23639.455782312922"/>
    <n v="0.77485493230000002"/>
    <n v="0.22514506770000001"/>
    <n v="0"/>
    <n v="8438.3355304236793"/>
    <n v="9226.5520528445049"/>
    <n v="10591.926840102013"/>
    <n v="0.60707449859163165"/>
    <n v="0.66378072322622339"/>
    <n v="0.7620091251871951"/>
  </r>
  <r>
    <n v="33"/>
    <x v="32"/>
    <x v="5"/>
    <s v="smith_inlet"/>
    <n v="2005"/>
    <n v="19900"/>
    <n v="0.128"/>
    <n v="0.25733333333333336"/>
    <n v="0.41533333333333339"/>
    <n v="22821.100917431191"/>
    <n v="26795.332136445246"/>
    <n v="34036.488027366024"/>
    <n v="0.77485493230000002"/>
    <n v="0.22514506770000001"/>
    <n v="0"/>
    <n v="8843.7349122995165"/>
    <n v="9269.3513508773467"/>
    <n v="10631.147032391893"/>
    <n v="0.44440878956278979"/>
    <n v="0.46579655029534406"/>
    <n v="0.53422849409004491"/>
  </r>
  <r>
    <n v="33"/>
    <x v="32"/>
    <x v="5"/>
    <s v="smith_inlet"/>
    <n v="2006"/>
    <n v="3420"/>
    <n v="0.11"/>
    <n v="0.16166666666666668"/>
    <n v="0.23666666666666669"/>
    <n v="3842.696629213483"/>
    <n v="4079.5228628230616"/>
    <n v="4480.3493449781663"/>
    <n v="0.77485493230000002"/>
    <n v="0.22514506770000001"/>
    <n v="0"/>
    <n v="13805.454428706918"/>
    <n v="14604.559652031887"/>
    <n v="16339.272141314923"/>
    <n v="4.0366825814932508"/>
    <n v="4.2703390795414871"/>
    <n v="4.7775649536008551"/>
  </r>
  <r>
    <n v="33"/>
    <x v="32"/>
    <x v="5"/>
    <s v="smith_inlet"/>
    <n v="2007"/>
    <n v="7700"/>
    <n v="0.124"/>
    <n v="0.20633333333333334"/>
    <n v="0.30733333333333335"/>
    <n v="8789.954337899544"/>
    <n v="9701.8059638807226"/>
    <n v="11116.45813282002"/>
    <n v="0.77485493230000002"/>
    <n v="0.22514506770000001"/>
    <n v="0"/>
    <n v="10682.047914589359"/>
    <n v="11814.938177262948"/>
    <n v="12764.440992287176"/>
    <n v="1.38727894994667"/>
    <n v="1.5344075554886945"/>
    <n v="1.6577196093879449"/>
  </r>
  <r>
    <n v="33"/>
    <x v="32"/>
    <x v="5"/>
    <s v="smith_inlet"/>
    <n v="2008"/>
    <n v="6303"/>
    <n v="0.128"/>
    <n v="0.16966666666666669"/>
    <n v="0.28266666666666668"/>
    <n v="7228.2110091743116"/>
    <n v="7590.9273384183052"/>
    <n v="8786.7100371747201"/>
    <n v="0.77485493230000002"/>
    <n v="0.22514506770000001"/>
    <n v="0"/>
    <n v="6019.5721056814727"/>
    <n v="6413.9169689429964"/>
    <n v="6942.7293811835225"/>
    <n v="0.95503285827089845"/>
    <n v="1.0175974883298424"/>
    <n v="1.1014960147839954"/>
  </r>
  <r>
    <n v="33"/>
    <x v="32"/>
    <x v="5"/>
    <s v="smith_inlet"/>
    <n v="2009"/>
    <n v="12488"/>
    <n v="0.13300000000000001"/>
    <n v="0.16999999999999998"/>
    <n v="0.26449999999999996"/>
    <n v="14403.690888119954"/>
    <n v="15045.783132530119"/>
    <n v="16978.925900747789"/>
    <n v="0.77485493230000002"/>
    <n v="0.22514506770000001"/>
    <n v="0"/>
    <n v="4374.6131294483494"/>
    <n v="4894.1928089607909"/>
    <n v="5427.4420969829871"/>
    <n v="0.35030534348561415"/>
    <n v="0.39191165991037724"/>
    <n v="0.43461259585065559"/>
  </r>
  <r>
    <n v="33"/>
    <x v="32"/>
    <x v="5"/>
    <s v="smith_inlet"/>
    <n v="2010"/>
    <n v="10290"/>
    <n v="0.124"/>
    <n v="0.21366666666666667"/>
    <n v="0.27216666666666667"/>
    <n v="11746.575342465754"/>
    <n v="13086.053412462908"/>
    <n v="14137.852072360889"/>
    <n v="0.77485493230000002"/>
    <n v="0.22514506770000001"/>
    <n v="0"/>
    <n v="9824.2107531094898"/>
    <n v="10953.985794205977"/>
    <n v="12154.755922677043"/>
    <n v="0.95473379524873569"/>
    <n v="1.0645272880666645"/>
    <n v="1.1812202062854269"/>
  </r>
  <r>
    <n v="33"/>
    <x v="32"/>
    <x v="5"/>
    <s v="smith_inlet"/>
    <n v="2011"/>
    <n v="6106"/>
    <n v="0.13"/>
    <n v="0.17933333333333334"/>
    <n v="0.24033333333333334"/>
    <n v="7018.3908045977014"/>
    <n v="7440.2924451665313"/>
    <n v="8037.735849056603"/>
    <n v="0.77485493230000002"/>
    <n v="0.22514506770000001"/>
    <n v="0"/>
    <s v="NA"/>
    <s v="NA"/>
    <s v="NA"/>
    <s v="NA"/>
    <s v="NA"/>
    <s v="NA"/>
  </r>
  <r>
    <n v="33"/>
    <x v="32"/>
    <x v="5"/>
    <s v="smith_inlet"/>
    <n v="2012"/>
    <n v="2360"/>
    <n v="8.5999999999999993E-2"/>
    <n v="0.18099999999999999"/>
    <n v="0.25650000000000001"/>
    <n v="2582.0568927789932"/>
    <n v="2881.5628815628816"/>
    <n v="3174.1761936785474"/>
    <n v="0.77485493230000002"/>
    <n v="0.22514506770000001"/>
    <n v="0"/>
    <s v="NA"/>
    <s v="NA"/>
    <s v="NA"/>
    <s v="NA"/>
    <s v="NA"/>
    <s v="NA"/>
  </r>
  <r>
    <n v="33"/>
    <x v="32"/>
    <x v="5"/>
    <s v="smith_inlet"/>
    <n v="2013"/>
    <n v="9500"/>
    <n v="9.9000000000000005E-2"/>
    <n v="0.1963333333333333"/>
    <n v="0.27933333333333332"/>
    <n v="10543.840177580465"/>
    <n v="11820.821236001659"/>
    <n v="13182.238667900092"/>
    <n v="0.77485493230000002"/>
    <n v="0.22514506770000001"/>
    <n v="0"/>
    <s v="NA"/>
    <s v="NA"/>
    <s v="NA"/>
    <s v="NA"/>
    <s v="NA"/>
    <s v="NA"/>
  </r>
  <r>
    <n v="33"/>
    <x v="32"/>
    <x v="5"/>
    <s v="smith_inlet"/>
    <n v="2014"/>
    <n v="6892"/>
    <n v="6.2E-2"/>
    <n v="0.13533333333333333"/>
    <n v="0.20033333333333331"/>
    <n v="7347.5479744136464"/>
    <n v="7970.7016191210487"/>
    <n v="8618.5910796165062"/>
    <n v="0.77485493230000002"/>
    <n v="0.22514506770000001"/>
    <n v="0"/>
    <s v="NA"/>
    <s v="NA"/>
    <s v="NA"/>
    <s v="NA"/>
    <s v="NA"/>
    <s v="NA"/>
  </r>
  <r>
    <n v="33"/>
    <x v="32"/>
    <x v="5"/>
    <s v="smith_inlet"/>
    <n v="2015"/>
    <s v="NA"/>
    <n v="0.115"/>
    <n v="0.21500000000000002"/>
    <n v="0.28700000000000003"/>
    <s v="NA"/>
    <s v="NA"/>
    <s v="NA"/>
    <n v="0.77485493230000002"/>
    <n v="0.22514506770000001"/>
    <n v="0"/>
    <s v="NA"/>
    <s v="NA"/>
    <s v="NA"/>
    <s v="NA"/>
    <s v="NA"/>
    <s v="NA"/>
  </r>
  <r>
    <n v="33"/>
    <x v="32"/>
    <x v="5"/>
    <s v="smith_inlet"/>
    <n v="2016"/>
    <s v="NA"/>
    <n v="0.12"/>
    <n v="0.20500000000000002"/>
    <n v="0.27900000000000003"/>
    <s v="NA"/>
    <s v="NA"/>
    <s v="NA"/>
    <n v="0.77485493230000002"/>
    <n v="0.22514506770000001"/>
    <n v="0"/>
    <s v="NA"/>
    <s v="NA"/>
    <s v="NA"/>
    <s v="NA"/>
    <s v="NA"/>
    <s v="NA"/>
  </r>
  <r>
    <n v="33"/>
    <x v="32"/>
    <x v="5"/>
    <s v="smith_inlet"/>
    <n v="2017"/>
    <s v="NA"/>
    <n v="0.17614168903842634"/>
    <n v="0.28134990851851172"/>
    <n v="0.31269765999824639"/>
    <s v="NA"/>
    <s v="NA"/>
    <s v="NA"/>
    <n v="0.77485493230000002"/>
    <n v="0.22514506770000001"/>
    <n v="0"/>
    <s v="NA"/>
    <s v="NA"/>
    <s v="NA"/>
    <s v="NA"/>
    <s v="NA"/>
    <s v="NA"/>
  </r>
  <r>
    <n v="33"/>
    <x v="32"/>
    <x v="5"/>
    <s v="smith_inlet"/>
    <n v="2018"/>
    <s v="NA"/>
    <n v="0.16886166874172692"/>
    <n v="0.3266245046167281"/>
    <n v="0.34504815702446495"/>
    <s v="NA"/>
    <s v="NA"/>
    <s v="NA"/>
    <n v="0.77485493230000002"/>
    <n v="0.22514506770000001"/>
    <n v="0"/>
    <s v="NA"/>
    <s v="NA"/>
    <s v="NA"/>
    <s v="NA"/>
    <s v="NA"/>
    <s v="NA"/>
  </r>
  <r>
    <n v="33"/>
    <x v="32"/>
    <x v="5"/>
    <s v="smith_inlet"/>
    <n v="2019"/>
    <s v="NA"/>
    <n v="0.15627672779650664"/>
    <n v="0.29431007717911079"/>
    <n v="0.31510957999927913"/>
    <s v="NA"/>
    <s v="NA"/>
    <s v="NA"/>
    <n v="0.77485493230000002"/>
    <n v="0.22514506770000001"/>
    <n v="0"/>
    <s v="NA"/>
    <s v="NA"/>
    <s v="NA"/>
    <s v="NA"/>
    <s v="NA"/>
    <s v="NA"/>
  </r>
  <r>
    <n v="33"/>
    <x v="32"/>
    <x v="5"/>
    <s v="smith_inlet"/>
    <n v="2020"/>
    <s v="NA"/>
    <n v="7.1730431912490608E-2"/>
    <n v="0.24184107416558059"/>
    <n v="0.25426527177111524"/>
    <s v="NA"/>
    <s v="NA"/>
    <s v="NA"/>
    <n v="0.77485493230000002"/>
    <n v="0.22514506770000001"/>
    <n v="0"/>
    <s v="NA"/>
    <s v="NA"/>
    <s v="NA"/>
    <s v="NA"/>
    <s v="NA"/>
    <s v="NA"/>
  </r>
  <r>
    <n v="34"/>
    <x v="33"/>
    <x v="6"/>
    <s v="lower_skeena"/>
    <n v="1980"/>
    <n v="1500"/>
    <n v="0.74"/>
    <s v="NA"/>
    <s v="NA"/>
    <n v="5769.2307692307686"/>
    <s v="NA"/>
    <s v="NA"/>
    <n v="0.57081999999999999"/>
    <n v="0.42637000000000003"/>
    <n v="2.8E-3"/>
    <n v="4842.8157894736851"/>
    <s v="NA"/>
    <s v="NA"/>
    <n v="3.2285438596491232"/>
    <s v="NA"/>
    <s v="NA"/>
  </r>
  <r>
    <n v="34"/>
    <x v="33"/>
    <x v="6"/>
    <s v="lower_skeena"/>
    <n v="1981"/>
    <n v="2000"/>
    <n v="0.67"/>
    <s v="NA"/>
    <s v="NA"/>
    <n v="6060.606060606061"/>
    <s v="NA"/>
    <s v="NA"/>
    <n v="0.57081999999999999"/>
    <n v="0.42637000000000003"/>
    <n v="2.8E-3"/>
    <n v="4201.2631932773102"/>
    <s v="NA"/>
    <s v="NA"/>
    <n v="2.1006315966386553"/>
    <s v="NA"/>
    <s v="NA"/>
  </r>
  <r>
    <n v="34"/>
    <x v="33"/>
    <x v="6"/>
    <s v="lower_skeena"/>
    <n v="1982"/>
    <n v="750"/>
    <n v="0.57999999999999996"/>
    <s v="NA"/>
    <s v="NA"/>
    <n v="1785.7142857142856"/>
    <s v="NA"/>
    <s v="NA"/>
    <n v="0.57081999999999999"/>
    <n v="0.42637000000000003"/>
    <n v="2.8E-3"/>
    <n v="9807.4564705882349"/>
    <s v="NA"/>
    <s v="NA"/>
    <n v="13.07660862745098"/>
    <s v="NA"/>
    <s v="NA"/>
  </r>
  <r>
    <n v="34"/>
    <x v="33"/>
    <x v="6"/>
    <s v="lower_skeena"/>
    <n v="1983"/>
    <n v="1000"/>
    <n v="0.81"/>
    <s v="NA"/>
    <s v="NA"/>
    <n v="5263.1578947368434"/>
    <s v="NA"/>
    <s v="NA"/>
    <n v="0.57081999999999999"/>
    <n v="0.42637000000000003"/>
    <n v="2.8E-3"/>
    <s v="NA"/>
    <s v="NA"/>
    <s v="NA"/>
    <s v="NA"/>
    <s v="NA"/>
    <s v="NA"/>
  </r>
  <r>
    <n v="34"/>
    <x v="33"/>
    <x v="6"/>
    <s v="lower_skeena"/>
    <n v="1984"/>
    <n v="1200"/>
    <n v="0.72"/>
    <s v="NA"/>
    <s v="NA"/>
    <n v="4285.7142857142853"/>
    <s v="NA"/>
    <s v="NA"/>
    <n v="0.57081999999999999"/>
    <n v="0.42637000000000003"/>
    <n v="2.8E-3"/>
    <s v="NA"/>
    <s v="NA"/>
    <s v="NA"/>
    <s v="NA"/>
    <s v="NA"/>
    <s v="NA"/>
  </r>
  <r>
    <n v="34"/>
    <x v="33"/>
    <x v="6"/>
    <s v="lower_skeena"/>
    <n v="1985"/>
    <n v="1000"/>
    <n v="0.75"/>
    <s v="NA"/>
    <s v="NA"/>
    <n v="4000"/>
    <s v="NA"/>
    <s v="NA"/>
    <n v="0.57081999999999999"/>
    <n v="0.42637000000000003"/>
    <n v="2.8E-3"/>
    <n v="938.15207953227753"/>
    <s v="NA"/>
    <s v="NA"/>
    <n v="0.93815207953227753"/>
    <s v="NA"/>
    <s v="NA"/>
  </r>
  <r>
    <n v="34"/>
    <x v="33"/>
    <x v="6"/>
    <s v="lower_skeena"/>
    <n v="1986"/>
    <n v="3000"/>
    <n v="0.83"/>
    <s v="NA"/>
    <s v="NA"/>
    <n v="17647.058823529409"/>
    <s v="NA"/>
    <s v="NA"/>
    <n v="0.57081999999999999"/>
    <n v="0.42637000000000003"/>
    <n v="2.8E-3"/>
    <n v="5540.4661723923145"/>
    <s v="NA"/>
    <s v="NA"/>
    <n v="1.8468220574641048"/>
    <s v="NA"/>
    <s v="NA"/>
  </r>
  <r>
    <n v="34"/>
    <x v="33"/>
    <x v="6"/>
    <s v="lower_skeena"/>
    <n v="1987"/>
    <s v="NA"/>
    <n v="0.64"/>
    <s v="NA"/>
    <s v="NA"/>
    <s v="NA"/>
    <s v="NA"/>
    <s v="NA"/>
    <n v="0.57081999999999999"/>
    <n v="0.42637000000000003"/>
    <n v="2.8E-3"/>
    <n v="10027.795317969159"/>
    <s v="NA"/>
    <s v="NA"/>
    <s v="NA"/>
    <s v="NA"/>
    <s v="NA"/>
  </r>
  <r>
    <n v="34"/>
    <x v="33"/>
    <x v="6"/>
    <s v="lower_skeena"/>
    <n v="1988"/>
    <n v="300"/>
    <n v="0.63"/>
    <s v="NA"/>
    <s v="NA"/>
    <n v="810.81081081081084"/>
    <s v="NA"/>
    <s v="NA"/>
    <n v="0.57081999999999999"/>
    <n v="0.42637000000000003"/>
    <n v="2.8E-3"/>
    <n v="9471.2828013181352"/>
    <s v="NA"/>
    <s v="NA"/>
    <n v="31.57094267106045"/>
    <s v="NA"/>
    <s v="NA"/>
  </r>
  <r>
    <n v="34"/>
    <x v="33"/>
    <x v="6"/>
    <s v="lower_skeena"/>
    <n v="1989"/>
    <n v="400"/>
    <n v="0.61499999999999999"/>
    <s v="NA"/>
    <s v="NA"/>
    <n v="1038.9610389610389"/>
    <s v="NA"/>
    <s v="NA"/>
    <n v="0.57081999999999999"/>
    <n v="0.42637000000000003"/>
    <n v="2.8E-3"/>
    <n v="6900.6893286255363"/>
    <s v="NA"/>
    <s v="NA"/>
    <n v="17.251723321563841"/>
    <s v="NA"/>
    <s v="NA"/>
  </r>
  <r>
    <n v="34"/>
    <x v="33"/>
    <x v="6"/>
    <s v="lower_skeena"/>
    <n v="1990"/>
    <n v="3500"/>
    <n v="0.69699999999999995"/>
    <s v="NA"/>
    <s v="NA"/>
    <n v="11551.155115511549"/>
    <s v="NA"/>
    <s v="NA"/>
    <n v="0.57081999999999999"/>
    <n v="0.42637000000000003"/>
    <n v="2.8E-3"/>
    <n v="4239.4867519209329"/>
    <s v="NA"/>
    <s v="NA"/>
    <n v="1.2112819291202666"/>
    <s v="NA"/>
    <s v="NA"/>
  </r>
  <r>
    <n v="34"/>
    <x v="33"/>
    <x v="6"/>
    <s v="lower_skeena"/>
    <n v="1991"/>
    <n v="3000"/>
    <n v="0.624"/>
    <s v="NA"/>
    <s v="NA"/>
    <n v="7978.7234042553191"/>
    <s v="NA"/>
    <s v="NA"/>
    <n v="0.57081999999999999"/>
    <n v="0.42637000000000003"/>
    <n v="2.8E-3"/>
    <n v="5578.5632748736207"/>
    <s v="NA"/>
    <s v="NA"/>
    <n v="1.8595210916245402"/>
    <s v="NA"/>
    <s v="NA"/>
  </r>
  <r>
    <n v="34"/>
    <x v="33"/>
    <x v="6"/>
    <s v="lower_skeena"/>
    <n v="1992"/>
    <n v="4000"/>
    <n v="0.65300000000000002"/>
    <s v="NA"/>
    <s v="NA"/>
    <n v="11527.377521613833"/>
    <s v="NA"/>
    <s v="NA"/>
    <n v="0.57081999999999999"/>
    <n v="0.42637000000000003"/>
    <n v="2.8E-3"/>
    <n v="1395.0389853844049"/>
    <s v="NA"/>
    <s v="NA"/>
    <n v="0.34875974634610124"/>
    <s v="NA"/>
    <s v="NA"/>
  </r>
  <r>
    <n v="34"/>
    <x v="33"/>
    <x v="6"/>
    <s v="lower_skeena"/>
    <n v="1993"/>
    <n v="300"/>
    <n v="0.56699999999999995"/>
    <s v="NA"/>
    <s v="NA"/>
    <n v="692.84064665127016"/>
    <s v="NA"/>
    <s v="NA"/>
    <n v="0.57081999999999999"/>
    <n v="0.42637000000000003"/>
    <n v="2.8E-3"/>
    <n v="1351.9673699321349"/>
    <s v="NA"/>
    <s v="NA"/>
    <n v="4.5065578997737834"/>
    <s v="NA"/>
    <s v="NA"/>
  </r>
  <r>
    <n v="34"/>
    <x v="33"/>
    <x v="6"/>
    <s v="lower_skeena"/>
    <n v="1994"/>
    <n v="3000"/>
    <n v="0.66700000000000004"/>
    <s v="NA"/>
    <s v="NA"/>
    <n v="9009.0090090090107"/>
    <s v="NA"/>
    <s v="NA"/>
    <n v="0.57081999999999999"/>
    <n v="0.42637000000000003"/>
    <n v="2.8E-3"/>
    <n v="1384.5815937600621"/>
    <s v="NA"/>
    <s v="NA"/>
    <n v="0.46152719792002073"/>
    <s v="NA"/>
    <s v="NA"/>
  </r>
  <r>
    <n v="34"/>
    <x v="33"/>
    <x v="6"/>
    <s v="lower_skeena"/>
    <n v="1995"/>
    <n v="600"/>
    <n v="0.40600000000000003"/>
    <s v="NA"/>
    <s v="NA"/>
    <n v="1010.1010101010102"/>
    <s v="NA"/>
    <s v="NA"/>
    <n v="0.57081999999999999"/>
    <n v="0.42637000000000003"/>
    <n v="2.8E-3"/>
    <n v="2580.7306102806028"/>
    <s v="NA"/>
    <s v="NA"/>
    <n v="4.3012176838010046"/>
    <s v="NA"/>
    <s v="NA"/>
  </r>
  <r>
    <n v="34"/>
    <x v="33"/>
    <x v="6"/>
    <s v="lower_skeena"/>
    <n v="1996"/>
    <n v="500"/>
    <n v="0.73899999999999999"/>
    <s v="NA"/>
    <s v="NA"/>
    <n v="1915.7088122605364"/>
    <s v="NA"/>
    <s v="NA"/>
    <n v="0.57081999999999999"/>
    <n v="0.42637000000000003"/>
    <n v="2.8E-3"/>
    <n v="1767.2547602807922"/>
    <s v="NA"/>
    <s v="NA"/>
    <n v="3.5345095205615844"/>
    <s v="NA"/>
    <s v="NA"/>
  </r>
  <r>
    <n v="34"/>
    <x v="33"/>
    <x v="6"/>
    <s v="lower_skeena"/>
    <n v="1997"/>
    <n v="275"/>
    <n v="0.53400000000000003"/>
    <s v="NA"/>
    <s v="NA"/>
    <n v="590.12875536480692"/>
    <s v="NA"/>
    <s v="NA"/>
    <n v="0.57081999999999999"/>
    <n v="0.42637000000000003"/>
    <n v="2.8E-3"/>
    <n v="1145.8525978813343"/>
    <s v="NA"/>
    <s v="NA"/>
    <n v="4.1667367195684886"/>
    <s v="NA"/>
    <s v="NA"/>
  </r>
  <r>
    <n v="34"/>
    <x v="33"/>
    <x v="6"/>
    <s v="lower_skeena"/>
    <n v="1998"/>
    <n v="2000"/>
    <n v="0.18"/>
    <s v="NA"/>
    <s v="NA"/>
    <n v="2439.0243902439024"/>
    <s v="NA"/>
    <s v="NA"/>
    <n v="0.57081999999999999"/>
    <n v="0.42637000000000003"/>
    <n v="2.8E-3"/>
    <n v="1985.9958904775838"/>
    <s v="NA"/>
    <s v="NA"/>
    <n v="0.99299794523879192"/>
    <s v="NA"/>
    <s v="NA"/>
  </r>
  <r>
    <n v="34"/>
    <x v="33"/>
    <x v="6"/>
    <s v="lower_skeena"/>
    <n v="1999"/>
    <n v="2200"/>
    <n v="0.21000000000000002"/>
    <s v="NA"/>
    <s v="NA"/>
    <n v="2784.8101265822784"/>
    <s v="NA"/>
    <s v="NA"/>
    <n v="0.57081999999999999"/>
    <n v="0.42637000000000003"/>
    <n v="2.8E-3"/>
    <n v="1620.0688892747523"/>
    <s v="NA"/>
    <s v="NA"/>
    <n v="0.73639494967034202"/>
    <s v="NA"/>
    <s v="NA"/>
  </r>
  <r>
    <n v="34"/>
    <x v="33"/>
    <x v="6"/>
    <s v="lower_skeena"/>
    <n v="2000"/>
    <n v="250"/>
    <n v="0.379"/>
    <s v="NA"/>
    <s v="NA"/>
    <n v="402.57648953301128"/>
    <s v="NA"/>
    <s v="NA"/>
    <n v="0.57081999999999999"/>
    <n v="0.42637000000000003"/>
    <n v="2.8E-3"/>
    <n v="2259.3780665465938"/>
    <s v="NA"/>
    <s v="NA"/>
    <n v="9.0375122661863756"/>
    <s v="NA"/>
    <s v="NA"/>
  </r>
  <r>
    <n v="34"/>
    <x v="33"/>
    <x v="6"/>
    <s v="lower_skeena"/>
    <n v="2001"/>
    <n v="1500"/>
    <n v="0.29799999999999999"/>
    <s v="NA"/>
    <s v="NA"/>
    <n v="2136.7521367521367"/>
    <s v="NA"/>
    <s v="NA"/>
    <n v="0.57081999999999999"/>
    <n v="0.42637000000000003"/>
    <n v="2.8E-3"/>
    <n v="2677.0213794062051"/>
    <s v="NA"/>
    <s v="NA"/>
    <n v="1.7846809196041367"/>
    <s v="NA"/>
    <s v="NA"/>
  </r>
  <r>
    <n v="34"/>
    <x v="33"/>
    <x v="6"/>
    <s v="lower_skeena"/>
    <n v="2002"/>
    <n v="1300"/>
    <n v="0.27300000000000002"/>
    <s v="NA"/>
    <s v="NA"/>
    <n v="1788.1705639614856"/>
    <s v="NA"/>
    <s v="NA"/>
    <n v="0.57081999999999999"/>
    <n v="0.42637000000000003"/>
    <n v="2.8E-3"/>
    <n v="1538.8247608246272"/>
    <s v="NA"/>
    <s v="NA"/>
    <n v="1.1837113544804825"/>
    <s v="NA"/>
    <s v="NA"/>
  </r>
  <r>
    <n v="34"/>
    <x v="33"/>
    <x v="6"/>
    <s v="lower_skeena"/>
    <n v="2003"/>
    <n v="1000"/>
    <n v="0.27700000000000002"/>
    <s v="NA"/>
    <s v="NA"/>
    <n v="1383.1258644536654"/>
    <s v="NA"/>
    <s v="NA"/>
    <n v="0.57081999999999999"/>
    <n v="0.42637000000000003"/>
    <n v="2.8E-3"/>
    <n v="1098.9272929162205"/>
    <s v="NA"/>
    <s v="NA"/>
    <n v="1.0989272929162206"/>
    <s v="NA"/>
    <s v="NA"/>
  </r>
  <r>
    <n v="34"/>
    <x v="33"/>
    <x v="6"/>
    <s v="lower_skeena"/>
    <n v="2004"/>
    <n v="2000"/>
    <n v="0.41800000000000004"/>
    <s v="NA"/>
    <s v="NA"/>
    <n v="3436.4261168384883"/>
    <s v="NA"/>
    <s v="NA"/>
    <n v="0.57081999999999999"/>
    <n v="0.42637000000000003"/>
    <n v="2.8E-3"/>
    <n v="785.6253221727701"/>
    <s v="NA"/>
    <s v="NA"/>
    <n v="0.39281266108638507"/>
    <s v="NA"/>
    <s v="NA"/>
  </r>
  <r>
    <n v="34"/>
    <x v="33"/>
    <x v="6"/>
    <s v="lower_skeena"/>
    <n v="2005"/>
    <n v="1200"/>
    <n v="0.28100000000000003"/>
    <s v="NA"/>
    <s v="NA"/>
    <n v="1668.9847009735745"/>
    <s v="NA"/>
    <s v="NA"/>
    <n v="0.57081999999999999"/>
    <n v="0.42637000000000003"/>
    <n v="2.8E-3"/>
    <n v="2218.657404627269"/>
    <s v="NA"/>
    <s v="NA"/>
    <n v="1.8488811705227242"/>
    <s v="NA"/>
    <s v="NA"/>
  </r>
  <r>
    <n v="34"/>
    <x v="33"/>
    <x v="6"/>
    <s v="lower_skeena"/>
    <n v="2006"/>
    <n v="1000"/>
    <n v="0.27"/>
    <s v="NA"/>
    <s v="NA"/>
    <n v="1369.8630136986301"/>
    <s v="NA"/>
    <s v="NA"/>
    <n v="0.57081999999999999"/>
    <n v="0.42637000000000003"/>
    <n v="2.8E-3"/>
    <n v="3865.5578139792306"/>
    <s v="NA"/>
    <s v="NA"/>
    <n v="3.8655578139792306"/>
    <s v="NA"/>
    <s v="NA"/>
  </r>
  <r>
    <n v="34"/>
    <x v="33"/>
    <x v="6"/>
    <s v="lower_skeena"/>
    <n v="2007"/>
    <n v="400"/>
    <n v="0.45799999999999996"/>
    <s v="NA"/>
    <s v="NA"/>
    <n v="738.00738007380073"/>
    <s v="NA"/>
    <s v="NA"/>
    <n v="0.57081999999999999"/>
    <n v="0.42637000000000003"/>
    <n v="2.8E-3"/>
    <n v="2808.3481186043637"/>
    <s v="NA"/>
    <s v="NA"/>
    <n v="7.0208702965109095"/>
    <s v="NA"/>
    <s v="NA"/>
  </r>
  <r>
    <n v="34"/>
    <x v="33"/>
    <x v="6"/>
    <s v="lower_skeena"/>
    <n v="2008"/>
    <n v="500"/>
    <n v="0.39600000000000002"/>
    <s v="NA"/>
    <s v="NA"/>
    <n v="827.81456953642385"/>
    <s v="NA"/>
    <s v="NA"/>
    <n v="0.57081999999999999"/>
    <n v="0.42637000000000003"/>
    <n v="2.8E-3"/>
    <n v="1716.3292343000599"/>
    <s v="NA"/>
    <s v="NA"/>
    <n v="3.4326584686001196"/>
    <s v="NA"/>
    <s v="NA"/>
  </r>
  <r>
    <n v="34"/>
    <x v="33"/>
    <x v="6"/>
    <s v="lower_skeena"/>
    <n v="2009"/>
    <n v="2500"/>
    <n v="0.38600000000000001"/>
    <s v="NA"/>
    <s v="NA"/>
    <n v="4071.6612377850165"/>
    <s v="NA"/>
    <s v="NA"/>
    <n v="0.57081999999999999"/>
    <n v="0.42637000000000003"/>
    <n v="2.8E-3"/>
    <n v="2683.1074580959262"/>
    <s v="NA"/>
    <s v="NA"/>
    <n v="1.0732429832383705"/>
    <s v="NA"/>
    <s v="NA"/>
  </r>
  <r>
    <n v="34"/>
    <x v="33"/>
    <x v="6"/>
    <s v="lower_skeena"/>
    <n v="2010"/>
    <n v="2400"/>
    <n v="0.33400000000000002"/>
    <s v="NA"/>
    <s v="NA"/>
    <n v="3603.6036036036039"/>
    <s v="NA"/>
    <s v="NA"/>
    <n v="0.57081999999999999"/>
    <n v="0.42637000000000003"/>
    <n v="2.8E-3"/>
    <n v="3450.9213453421321"/>
    <s v="NA"/>
    <s v="NA"/>
    <n v="1.4378838938925551"/>
    <s v="NA"/>
    <s v="NA"/>
  </r>
  <r>
    <n v="34"/>
    <x v="33"/>
    <x v="6"/>
    <s v="lower_skeena"/>
    <n v="2011"/>
    <n v="1000"/>
    <n v="0.42900000000000005"/>
    <s v="NA"/>
    <s v="NA"/>
    <n v="1751.3134851138354"/>
    <s v="NA"/>
    <s v="NA"/>
    <n v="0.57081999999999999"/>
    <n v="0.42637000000000003"/>
    <n v="2.8E-3"/>
    <n v="2263.3659973088852"/>
    <s v="NA"/>
    <s v="NA"/>
    <n v="2.2633659973088851"/>
    <s v="NA"/>
    <s v="NA"/>
  </r>
  <r>
    <n v="34"/>
    <x v="33"/>
    <x v="6"/>
    <s v="lower_skeena"/>
    <n v="2012"/>
    <n v="1100"/>
    <n v="0.33499999999999996"/>
    <s v="NA"/>
    <s v="NA"/>
    <n v="1654.1353383458645"/>
    <s v="NA"/>
    <s v="NA"/>
    <n v="0.57081999999999999"/>
    <n v="0.42637000000000003"/>
    <n v="2.8E-3"/>
    <n v="2982.8372370983852"/>
    <s v="NA"/>
    <s v="NA"/>
    <n v="2.7116702155439865"/>
    <s v="NA"/>
    <s v="NA"/>
  </r>
  <r>
    <n v="34"/>
    <x v="33"/>
    <x v="6"/>
    <s v="lower_skeena"/>
    <n v="2013"/>
    <n v="2530"/>
    <n v="0.377"/>
    <s v="NA"/>
    <s v="NA"/>
    <n v="4060.9951845906903"/>
    <s v="NA"/>
    <s v="NA"/>
    <n v="0.57081999999999999"/>
    <n v="0.42637000000000003"/>
    <n v="2.8E-3"/>
    <n v="3725.3188595091497"/>
    <s v="NA"/>
    <s v="NA"/>
    <n v="1.4724580472368181"/>
    <s v="NA"/>
    <s v="NA"/>
  </r>
  <r>
    <n v="34"/>
    <x v="33"/>
    <x v="6"/>
    <s v="lower_skeena"/>
    <n v="2014"/>
    <n v="2000"/>
    <n v="0.24399999999999999"/>
    <s v="NA"/>
    <s v="NA"/>
    <n v="2645.5026455026455"/>
    <s v="NA"/>
    <s v="NA"/>
    <n v="0.57081999999999999"/>
    <n v="0.42637000000000003"/>
    <n v="2.8E-3"/>
    <n v="1651.4254624629516"/>
    <s v="NA"/>
    <s v="NA"/>
    <n v="0.82571273123147582"/>
    <s v="NA"/>
    <s v="NA"/>
  </r>
  <r>
    <n v="34"/>
    <x v="33"/>
    <x v="6"/>
    <s v="lower_skeena"/>
    <n v="2015"/>
    <n v="1000"/>
    <n v="0.42400000000000004"/>
    <s v="NA"/>
    <s v="NA"/>
    <n v="1736.1111111111113"/>
    <s v="NA"/>
    <s v="NA"/>
    <n v="0.57081999999999999"/>
    <n v="0.42637000000000003"/>
    <n v="2.8E-3"/>
    <n v="621.99539981225519"/>
    <s v="NA"/>
    <s v="NA"/>
    <n v="0.62199539981225516"/>
    <s v="NA"/>
    <s v="NA"/>
  </r>
  <r>
    <n v="34"/>
    <x v="33"/>
    <x v="6"/>
    <s v="lower_skeena"/>
    <n v="2016"/>
    <n v="2700"/>
    <n v="0.42000000000000004"/>
    <s v="NA"/>
    <s v="NA"/>
    <n v="4655.1724137931042"/>
    <s v="NA"/>
    <s v="NA"/>
    <n v="0.57081999999999999"/>
    <n v="0.42637000000000003"/>
    <n v="2.8E-3"/>
    <n v="1002.4332466805781"/>
    <s v="NA"/>
    <s v="NA"/>
    <n v="0.37127157284465856"/>
    <s v="NA"/>
    <s v="NA"/>
  </r>
  <r>
    <n v="34"/>
    <x v="33"/>
    <x v="6"/>
    <s v="lower_skeena"/>
    <n v="2017"/>
    <n v="1400"/>
    <n v="0.44035422259606583"/>
    <s v="NA"/>
    <s v="NA"/>
    <n v="2501.5823517766407"/>
    <s v="NA"/>
    <s v="NA"/>
    <n v="0.57081999999999999"/>
    <n v="0.42637000000000003"/>
    <n v="2.8E-3"/>
    <s v="NA"/>
    <s v="NA"/>
    <s v="NA"/>
    <s v="NA"/>
    <s v="NA"/>
    <s v="NA"/>
  </r>
  <r>
    <n v="34"/>
    <x v="33"/>
    <x v="6"/>
    <s v="lower_skeena"/>
    <n v="2018"/>
    <n v="300"/>
    <n v="0.42215417185431725"/>
    <s v="NA"/>
    <s v="NA"/>
    <n v="519.16962170118143"/>
    <s v="NA"/>
    <s v="NA"/>
    <n v="0.57081999999999999"/>
    <n v="0.42637000000000003"/>
    <n v="2.8E-3"/>
    <s v="NA"/>
    <s v="NA"/>
    <s v="NA"/>
    <s v="NA"/>
    <s v="NA"/>
    <s v="NA"/>
  </r>
  <r>
    <n v="34"/>
    <x v="33"/>
    <x v="6"/>
    <s v="lower_skeena"/>
    <n v="2019"/>
    <n v="460"/>
    <n v="0.39069181949126658"/>
    <s v="NA"/>
    <s v="NA"/>
    <n v="754.9545775274662"/>
    <s v="NA"/>
    <s v="NA"/>
    <n v="0.57081999999999999"/>
    <n v="0.42637000000000003"/>
    <n v="2.8E-3"/>
    <s v="NA"/>
    <s v="NA"/>
    <s v="NA"/>
    <s v="NA"/>
    <s v="NA"/>
    <s v="NA"/>
  </r>
  <r>
    <n v="34"/>
    <x v="33"/>
    <x v="6"/>
    <s v="lower_skeena"/>
    <n v="2020"/>
    <n v="1100"/>
    <n v="0.1793260797812265"/>
    <s v="NA"/>
    <s v="NA"/>
    <n v="1340.3618330003278"/>
    <s v="NA"/>
    <s v="NA"/>
    <n v="0.57081999999999999"/>
    <n v="0.42637000000000003"/>
    <n v="2.8E-3"/>
    <s v="NA"/>
    <s v="NA"/>
    <s v="NA"/>
    <s v="NA"/>
    <s v="NA"/>
    <s v="NA"/>
  </r>
  <r>
    <n v="35"/>
    <x v="34"/>
    <x v="6"/>
    <s v="lower_skeena"/>
    <n v="1980"/>
    <s v="NA"/>
    <n v="0.74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5"/>
    <x v="34"/>
    <x v="6"/>
    <s v="lower_skeena"/>
    <n v="1981"/>
    <s v="NA"/>
    <n v="0.67"/>
    <s v="NA"/>
    <s v="NA"/>
    <s v="NA"/>
    <s v="NA"/>
    <s v="NA"/>
    <n v="0.57081999999999999"/>
    <n v="0.42637000000000003"/>
    <n v="2.8E-3"/>
    <n v="23676.25233613445"/>
    <s v="NA"/>
    <s v="NA"/>
    <s v="NA"/>
    <s v="NA"/>
    <s v="NA"/>
  </r>
  <r>
    <n v="35"/>
    <x v="34"/>
    <x v="6"/>
    <s v="lower_skeena"/>
    <n v="1982"/>
    <n v="500"/>
    <n v="0.57999999999999996"/>
    <s v="NA"/>
    <s v="NA"/>
    <n v="1190.4761904761904"/>
    <s v="NA"/>
    <s v="NA"/>
    <n v="0.57081999999999999"/>
    <n v="0.42637000000000003"/>
    <n v="2.8E-3"/>
    <n v="11921.519581699346"/>
    <s v="NA"/>
    <s v="NA"/>
    <n v="23.843039163398689"/>
    <s v="NA"/>
    <s v="NA"/>
  </r>
  <r>
    <n v="35"/>
    <x v="34"/>
    <x v="6"/>
    <s v="lower_skeena"/>
    <n v="1983"/>
    <s v="NA"/>
    <n v="0.81"/>
    <s v="NA"/>
    <s v="NA"/>
    <s v="NA"/>
    <s v="NA"/>
    <s v="NA"/>
    <n v="0.57081999999999999"/>
    <n v="0.42637000000000003"/>
    <n v="2.8E-3"/>
    <n v="19078.222345875289"/>
    <s v="NA"/>
    <s v="NA"/>
    <s v="NA"/>
    <s v="NA"/>
    <s v="NA"/>
  </r>
  <r>
    <n v="35"/>
    <x v="34"/>
    <x v="6"/>
    <s v="lower_skeena"/>
    <n v="1984"/>
    <n v="10000"/>
    <n v="0.72"/>
    <s v="NA"/>
    <s v="NA"/>
    <n v="35714.28571428571"/>
    <s v="NA"/>
    <s v="NA"/>
    <n v="0.57081999999999999"/>
    <n v="0.42637000000000003"/>
    <n v="2.8E-3"/>
    <n v="12641.365574665575"/>
    <s v="NA"/>
    <s v="NA"/>
    <n v="1.2641365574665575"/>
    <s v="NA"/>
    <s v="NA"/>
  </r>
  <r>
    <n v="35"/>
    <x v="34"/>
    <x v="6"/>
    <s v="lower_skeena"/>
    <n v="1985"/>
    <n v="1900"/>
    <n v="0.75"/>
    <s v="NA"/>
    <s v="NA"/>
    <n v="7600"/>
    <s v="NA"/>
    <s v="NA"/>
    <n v="0.57081999999999999"/>
    <n v="0.42637000000000003"/>
    <n v="2.8E-3"/>
    <n v="3078.6967102115618"/>
    <s v="NA"/>
    <s v="NA"/>
    <n v="1.6203666895850326"/>
    <s v="NA"/>
    <s v="NA"/>
  </r>
  <r>
    <n v="35"/>
    <x v="34"/>
    <x v="6"/>
    <s v="lower_skeena"/>
    <n v="1986"/>
    <n v="3000"/>
    <n v="0.83"/>
    <s v="NA"/>
    <s v="NA"/>
    <n v="17647.058823529409"/>
    <s v="NA"/>
    <s v="NA"/>
    <n v="0.57081999999999999"/>
    <n v="0.42637000000000003"/>
    <n v="2.8E-3"/>
    <n v="17066.703097057423"/>
    <s v="NA"/>
    <s v="NA"/>
    <n v="5.688901032352474"/>
    <s v="NA"/>
    <s v="NA"/>
  </r>
  <r>
    <n v="35"/>
    <x v="34"/>
    <x v="6"/>
    <s v="lower_skeena"/>
    <n v="1987"/>
    <n v="7600"/>
    <n v="0.64"/>
    <s v="NA"/>
    <s v="NA"/>
    <n v="21111.111111111113"/>
    <s v="NA"/>
    <s v="NA"/>
    <n v="0.57081999999999999"/>
    <n v="0.42637000000000003"/>
    <n v="2.8E-3"/>
    <n v="23374.794958219223"/>
    <s v="NA"/>
    <s v="NA"/>
    <n v="3.0756309155551609"/>
    <s v="NA"/>
    <s v="NA"/>
  </r>
  <r>
    <n v="35"/>
    <x v="34"/>
    <x v="6"/>
    <s v="lower_skeena"/>
    <n v="1988"/>
    <n v="500"/>
    <n v="0.63"/>
    <s v="NA"/>
    <s v="NA"/>
    <n v="1351.3513513513515"/>
    <s v="NA"/>
    <s v="NA"/>
    <n v="0.57081999999999999"/>
    <n v="0.42637000000000003"/>
    <n v="2.8E-3"/>
    <s v="NA"/>
    <s v="NA"/>
    <s v="NA"/>
    <s v="NA"/>
    <s v="NA"/>
    <s v="NA"/>
  </r>
  <r>
    <n v="35"/>
    <x v="34"/>
    <x v="6"/>
    <s v="lower_skeena"/>
    <n v="1989"/>
    <n v="2000"/>
    <n v="0.61499999999999999"/>
    <s v="NA"/>
    <s v="NA"/>
    <n v="5194.8051948051943"/>
    <s v="NA"/>
    <s v="NA"/>
    <n v="0.57081999999999999"/>
    <n v="0.42637000000000003"/>
    <n v="2.8E-3"/>
    <s v="NA"/>
    <s v="NA"/>
    <s v="NA"/>
    <s v="NA"/>
    <s v="NA"/>
    <s v="NA"/>
  </r>
  <r>
    <n v="35"/>
    <x v="34"/>
    <x v="6"/>
    <s v="lower_skeena"/>
    <n v="1990"/>
    <n v="10000"/>
    <n v="0.69699999999999995"/>
    <s v="NA"/>
    <s v="NA"/>
    <n v="33003.300330032995"/>
    <s v="NA"/>
    <s v="NA"/>
    <n v="0.57081999999999999"/>
    <n v="0.42637000000000003"/>
    <n v="2.8E-3"/>
    <s v="NA"/>
    <s v="NA"/>
    <s v="NA"/>
    <s v="NA"/>
    <s v="NA"/>
    <s v="NA"/>
  </r>
  <r>
    <n v="35"/>
    <x v="34"/>
    <x v="6"/>
    <s v="lower_skeena"/>
    <n v="1991"/>
    <n v="4000"/>
    <n v="0.624"/>
    <s v="NA"/>
    <s v="NA"/>
    <n v="10638.297872340425"/>
    <s v="NA"/>
    <s v="NA"/>
    <n v="0.57081999999999999"/>
    <n v="0.42637000000000003"/>
    <n v="2.8E-3"/>
    <s v="NA"/>
    <s v="NA"/>
    <s v="NA"/>
    <s v="NA"/>
    <s v="NA"/>
    <s v="NA"/>
  </r>
  <r>
    <n v="35"/>
    <x v="34"/>
    <x v="6"/>
    <s v="lower_skeena"/>
    <n v="1992"/>
    <s v="NA"/>
    <n v="0.65300000000000002"/>
    <s v="NA"/>
    <s v="NA"/>
    <s v="NA"/>
    <s v="NA"/>
    <s v="NA"/>
    <n v="0.57081999999999999"/>
    <n v="0.42637000000000003"/>
    <n v="2.8E-3"/>
    <n v="10396.337605246885"/>
    <s v="NA"/>
    <s v="NA"/>
    <s v="NA"/>
    <s v="NA"/>
    <s v="NA"/>
  </r>
  <r>
    <n v="35"/>
    <x v="34"/>
    <x v="6"/>
    <s v="lower_skeena"/>
    <n v="1993"/>
    <n v="4000"/>
    <n v="0.56699999999999995"/>
    <s v="NA"/>
    <s v="NA"/>
    <n v="9237.875288683601"/>
    <s v="NA"/>
    <s v="NA"/>
    <n v="0.57081999999999999"/>
    <n v="0.42637000000000003"/>
    <n v="2.8E-3"/>
    <n v="11510.143649083378"/>
    <s v="NA"/>
    <s v="NA"/>
    <n v="2.8775359122708446"/>
    <s v="NA"/>
    <s v="NA"/>
  </r>
  <r>
    <n v="35"/>
    <x v="34"/>
    <x v="6"/>
    <s v="lower_skeena"/>
    <n v="1994"/>
    <s v="NA"/>
    <n v="0.66700000000000004"/>
    <s v="NA"/>
    <s v="NA"/>
    <s v="NA"/>
    <s v="NA"/>
    <s v="NA"/>
    <n v="0.57081999999999999"/>
    <n v="0.42637000000000003"/>
    <n v="2.8E-3"/>
    <n v="6295.8897629083322"/>
    <s v="NA"/>
    <s v="NA"/>
    <s v="NA"/>
    <s v="NA"/>
    <s v="NA"/>
  </r>
  <r>
    <n v="35"/>
    <x v="34"/>
    <x v="6"/>
    <s v="lower_skeena"/>
    <n v="1995"/>
    <n v="4000"/>
    <n v="0.40600000000000003"/>
    <s v="NA"/>
    <s v="NA"/>
    <n v="6734.0067340067344"/>
    <s v="NA"/>
    <s v="NA"/>
    <n v="0.57081999999999999"/>
    <n v="0.42637000000000003"/>
    <n v="2.8E-3"/>
    <n v="6734.643919044217"/>
    <s v="NA"/>
    <s v="NA"/>
    <n v="1.6836609797610542"/>
    <s v="NA"/>
    <s v="NA"/>
  </r>
  <r>
    <n v="35"/>
    <x v="34"/>
    <x v="6"/>
    <s v="lower_skeena"/>
    <n v="1996"/>
    <n v="4000"/>
    <n v="0.73899999999999999"/>
    <s v="NA"/>
    <s v="NA"/>
    <n v="15325.670498084291"/>
    <s v="NA"/>
    <s v="NA"/>
    <n v="0.57081999999999999"/>
    <n v="0.42637000000000003"/>
    <n v="2.8E-3"/>
    <n v="6750.3591139083701"/>
    <s v="NA"/>
    <s v="NA"/>
    <n v="1.6875897784770926"/>
    <s v="NA"/>
    <s v="NA"/>
  </r>
  <r>
    <n v="35"/>
    <x v="34"/>
    <x v="6"/>
    <s v="lower_skeena"/>
    <n v="1997"/>
    <n v="3000"/>
    <n v="0.53400000000000003"/>
    <s v="NA"/>
    <s v="NA"/>
    <n v="6437.7682403433482"/>
    <s v="NA"/>
    <s v="NA"/>
    <n v="0.57081999999999999"/>
    <n v="0.42637000000000003"/>
    <n v="2.8E-3"/>
    <n v="5056.6074809795282"/>
    <s v="NA"/>
    <s v="NA"/>
    <n v="1.6855358269931762"/>
    <s v="NA"/>
    <s v="NA"/>
  </r>
  <r>
    <n v="35"/>
    <x v="34"/>
    <x v="6"/>
    <s v="lower_skeena"/>
    <n v="1998"/>
    <n v="5000"/>
    <n v="0.18"/>
    <s v="NA"/>
    <s v="NA"/>
    <n v="6097.5609756097556"/>
    <s v="NA"/>
    <s v="NA"/>
    <n v="0.57081999999999999"/>
    <n v="0.42637000000000003"/>
    <n v="2.8E-3"/>
    <n v="5101.7922816961955"/>
    <s v="NA"/>
    <s v="NA"/>
    <n v="1.0203584563392392"/>
    <s v="NA"/>
    <s v="NA"/>
  </r>
  <r>
    <n v="35"/>
    <x v="34"/>
    <x v="6"/>
    <s v="lower_skeena"/>
    <n v="1999"/>
    <n v="6000"/>
    <n v="0.21000000000000002"/>
    <s v="NA"/>
    <s v="NA"/>
    <n v="7594.9367088607587"/>
    <s v="NA"/>
    <s v="NA"/>
    <n v="0.57081999999999999"/>
    <n v="0.42637000000000003"/>
    <n v="2.8E-3"/>
    <n v="7086.0469663012464"/>
    <s v="NA"/>
    <s v="NA"/>
    <n v="1.1810078277168743"/>
    <s v="NA"/>
    <s v="NA"/>
  </r>
  <r>
    <n v="35"/>
    <x v="34"/>
    <x v="6"/>
    <s v="lower_skeena"/>
    <n v="2000"/>
    <n v="3500"/>
    <n v="0.379"/>
    <s v="NA"/>
    <s v="NA"/>
    <n v="5636.0708534621581"/>
    <s v="NA"/>
    <s v="NA"/>
    <n v="0.57081999999999999"/>
    <n v="0.42637000000000003"/>
    <n v="2.8E-3"/>
    <n v="6950.4561313817057"/>
    <s v="NA"/>
    <s v="NA"/>
    <n v="1.9858446089662016"/>
    <s v="NA"/>
    <s v="NA"/>
  </r>
  <r>
    <n v="35"/>
    <x v="34"/>
    <x v="6"/>
    <s v="lower_skeena"/>
    <n v="2001"/>
    <n v="3000"/>
    <n v="0.29799999999999999"/>
    <s v="NA"/>
    <s v="NA"/>
    <n v="4273.5042735042734"/>
    <s v="NA"/>
    <s v="NA"/>
    <n v="0.57081999999999999"/>
    <n v="0.42637000000000003"/>
    <n v="2.8E-3"/>
    <n v="5321.2919334566695"/>
    <s v="NA"/>
    <s v="NA"/>
    <n v="1.7737639778188898"/>
    <s v="NA"/>
    <s v="NA"/>
  </r>
  <r>
    <n v="35"/>
    <x v="34"/>
    <x v="6"/>
    <s v="lower_skeena"/>
    <n v="2002"/>
    <n v="4500"/>
    <n v="0.27300000000000002"/>
    <s v="NA"/>
    <s v="NA"/>
    <n v="6189.8211829436041"/>
    <s v="NA"/>
    <s v="NA"/>
    <n v="0.57081999999999999"/>
    <n v="0.42637000000000003"/>
    <n v="2.8E-3"/>
    <n v="4226.9561110370187"/>
    <s v="NA"/>
    <s v="NA"/>
    <n v="0.9393235802304486"/>
    <s v="NA"/>
    <s v="NA"/>
  </r>
  <r>
    <n v="35"/>
    <x v="34"/>
    <x v="6"/>
    <s v="lower_skeena"/>
    <n v="2003"/>
    <n v="6000"/>
    <n v="0.27700000000000002"/>
    <s v="NA"/>
    <s v="NA"/>
    <n v="8298.7551867219918"/>
    <s v="NA"/>
    <s v="NA"/>
    <n v="0.57081999999999999"/>
    <n v="0.42637000000000003"/>
    <n v="2.8E-3"/>
    <s v="NA"/>
    <s v="NA"/>
    <s v="NA"/>
    <s v="NA"/>
    <s v="NA"/>
    <s v="NA"/>
  </r>
  <r>
    <n v="35"/>
    <x v="34"/>
    <x v="6"/>
    <s v="lower_skeena"/>
    <n v="2004"/>
    <n v="3000"/>
    <n v="0.41800000000000004"/>
    <s v="NA"/>
    <s v="NA"/>
    <n v="5154.6391752577319"/>
    <s v="NA"/>
    <s v="NA"/>
    <n v="0.57081999999999999"/>
    <n v="0.42637000000000003"/>
    <n v="2.8E-3"/>
    <s v="NA"/>
    <s v="NA"/>
    <s v="NA"/>
    <s v="NA"/>
    <s v="NA"/>
    <s v="NA"/>
  </r>
  <r>
    <n v="35"/>
    <x v="34"/>
    <x v="6"/>
    <s v="lower_skeena"/>
    <n v="2005"/>
    <n v="4000"/>
    <n v="0.28100000000000003"/>
    <s v="NA"/>
    <s v="NA"/>
    <n v="5563.2823365785816"/>
    <s v="NA"/>
    <s v="NA"/>
    <n v="0.57081999999999999"/>
    <n v="0.42637000000000003"/>
    <n v="2.8E-3"/>
    <n v="2199.3465454258544"/>
    <s v="NA"/>
    <s v="NA"/>
    <n v="0.54983663635646363"/>
    <s v="NA"/>
    <s v="NA"/>
  </r>
  <r>
    <n v="35"/>
    <x v="34"/>
    <x v="6"/>
    <s v="lower_skeena"/>
    <n v="2006"/>
    <n v="1800"/>
    <n v="0.27"/>
    <s v="NA"/>
    <s v="NA"/>
    <n v="2465.7534246575342"/>
    <s v="NA"/>
    <s v="NA"/>
    <n v="0.57081999999999999"/>
    <n v="0.42637000000000003"/>
    <n v="2.8E-3"/>
    <n v="3597.9339926930706"/>
    <s v="NA"/>
    <s v="NA"/>
    <n v="1.998852218162817"/>
    <s v="NA"/>
    <s v="NA"/>
  </r>
  <r>
    <n v="35"/>
    <x v="34"/>
    <x v="6"/>
    <s v="lower_skeena"/>
    <n v="2007"/>
    <s v="NA"/>
    <n v="0.45799999999999996"/>
    <s v="NA"/>
    <s v="NA"/>
    <s v="NA"/>
    <s v="NA"/>
    <s v="NA"/>
    <n v="0.57081999999999999"/>
    <n v="0.42637000000000003"/>
    <n v="2.8E-3"/>
    <n v="4532.0912285684162"/>
    <s v="NA"/>
    <s v="NA"/>
    <s v="NA"/>
    <s v="NA"/>
    <s v="NA"/>
  </r>
  <r>
    <n v="35"/>
    <x v="34"/>
    <x v="6"/>
    <s v="lower_skeena"/>
    <n v="2008"/>
    <n v="700"/>
    <n v="0.39600000000000002"/>
    <s v="NA"/>
    <s v="NA"/>
    <n v="1158.9403973509934"/>
    <s v="NA"/>
    <s v="NA"/>
    <n v="0.57081999999999999"/>
    <n v="0.42637000000000003"/>
    <n v="2.8E-3"/>
    <n v="4965.9702461056313"/>
    <s v="NA"/>
    <s v="NA"/>
    <n v="7.0942432087223306"/>
    <s v="NA"/>
    <s v="NA"/>
  </r>
  <r>
    <n v="35"/>
    <x v="34"/>
    <x v="6"/>
    <s v="lower_skeena"/>
    <n v="2009"/>
    <n v="2200"/>
    <n v="0.38600000000000001"/>
    <s v="NA"/>
    <s v="NA"/>
    <n v="3583.0618892508146"/>
    <s v="NA"/>
    <s v="NA"/>
    <n v="0.57081999999999999"/>
    <n v="0.42637000000000003"/>
    <n v="2.8E-3"/>
    <s v="NA"/>
    <s v="NA"/>
    <s v="NA"/>
    <s v="NA"/>
    <s v="NA"/>
    <s v="NA"/>
  </r>
  <r>
    <n v="35"/>
    <x v="34"/>
    <x v="6"/>
    <s v="lower_skeena"/>
    <n v="2010"/>
    <n v="2400"/>
    <n v="0.33400000000000002"/>
    <s v="NA"/>
    <s v="NA"/>
    <n v="3603.6036036036039"/>
    <s v="NA"/>
    <s v="NA"/>
    <n v="0.57081999999999999"/>
    <n v="0.42637000000000003"/>
    <n v="2.8E-3"/>
    <s v="NA"/>
    <s v="NA"/>
    <s v="NA"/>
    <s v="NA"/>
    <s v="NA"/>
    <s v="NA"/>
  </r>
  <r>
    <n v="35"/>
    <x v="34"/>
    <x v="6"/>
    <s v="lower_skeena"/>
    <n v="2011"/>
    <n v="3300"/>
    <n v="0.42900000000000005"/>
    <s v="NA"/>
    <s v="NA"/>
    <n v="5779.3345008756569"/>
    <s v="NA"/>
    <s v="NA"/>
    <n v="0.57081999999999999"/>
    <n v="0.42637000000000003"/>
    <n v="2.8E-3"/>
    <s v="NA"/>
    <s v="NA"/>
    <s v="NA"/>
    <s v="NA"/>
    <s v="NA"/>
    <s v="NA"/>
  </r>
  <r>
    <n v="35"/>
    <x v="34"/>
    <x v="6"/>
    <s v="lower_skeena"/>
    <n v="2012"/>
    <n v="2600"/>
    <n v="0.33499999999999996"/>
    <s v="NA"/>
    <s v="NA"/>
    <n v="3909.7744360902252"/>
    <s v="NA"/>
    <s v="NA"/>
    <n v="0.57081999999999999"/>
    <n v="0.42637000000000003"/>
    <n v="2.8E-3"/>
    <s v="NA"/>
    <s v="NA"/>
    <s v="NA"/>
    <s v="NA"/>
    <s v="NA"/>
    <s v="NA"/>
  </r>
  <r>
    <n v="35"/>
    <x v="34"/>
    <x v="6"/>
    <s v="lower_skeena"/>
    <n v="2013"/>
    <s v="NA"/>
    <n v="0.377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5"/>
    <x v="34"/>
    <x v="6"/>
    <s v="lower_skeena"/>
    <n v="2014"/>
    <n v="3600"/>
    <n v="0.24399999999999999"/>
    <s v="NA"/>
    <s v="NA"/>
    <n v="4761.9047619047615"/>
    <s v="NA"/>
    <s v="NA"/>
    <n v="0.57081999999999999"/>
    <n v="0.42637000000000003"/>
    <n v="2.8E-3"/>
    <s v="NA"/>
    <s v="NA"/>
    <s v="NA"/>
    <s v="NA"/>
    <s v="NA"/>
    <s v="NA"/>
  </r>
  <r>
    <n v="35"/>
    <x v="34"/>
    <x v="6"/>
    <s v="lower_skeena"/>
    <n v="2015"/>
    <s v="NA"/>
    <n v="0.42400000000000004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5"/>
    <x v="34"/>
    <x v="6"/>
    <s v="lower_skeena"/>
    <n v="2016"/>
    <s v="NA"/>
    <n v="0.42000000000000004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5"/>
    <x v="34"/>
    <x v="6"/>
    <s v="lower_skeena"/>
    <n v="2017"/>
    <s v="NA"/>
    <n v="0.44035422259606583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5"/>
    <x v="34"/>
    <x v="6"/>
    <s v="lower_skeena"/>
    <n v="2018"/>
    <s v="NA"/>
    <n v="0.42215417185431725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5"/>
    <x v="34"/>
    <x v="6"/>
    <s v="lower_skeena"/>
    <n v="2019"/>
    <s v="NA"/>
    <n v="0.39069181949126658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5"/>
    <x v="34"/>
    <x v="6"/>
    <s v="lower_skeena"/>
    <n v="2020"/>
    <s v="NA"/>
    <n v="0.1793260797812265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6"/>
    <x v="35"/>
    <x v="6"/>
    <s v="lower_skeena"/>
    <n v="1980"/>
    <n v="400"/>
    <n v="0.74"/>
    <s v="NA"/>
    <s v="NA"/>
    <n v="1538.4615384615383"/>
    <s v="NA"/>
    <s v="NA"/>
    <n v="0.57081999999999999"/>
    <n v="0.42637000000000003"/>
    <n v="2.8E-3"/>
    <n v="2266.3328947368427"/>
    <s v="NA"/>
    <s v="NA"/>
    <n v="5.6658322368421068"/>
    <s v="NA"/>
    <s v="NA"/>
  </r>
  <r>
    <n v="36"/>
    <x v="35"/>
    <x v="6"/>
    <s v="lower_skeena"/>
    <n v="1981"/>
    <n v="500"/>
    <n v="0.67"/>
    <s v="NA"/>
    <s v="NA"/>
    <n v="1515.1515151515152"/>
    <s v="NA"/>
    <s v="NA"/>
    <n v="0.57081999999999999"/>
    <n v="0.42637000000000003"/>
    <n v="2.8E-3"/>
    <n v="1452.2796638655459"/>
    <s v="NA"/>
    <s v="NA"/>
    <n v="2.9045593277310919"/>
    <s v="NA"/>
    <s v="NA"/>
  </r>
  <r>
    <n v="36"/>
    <x v="35"/>
    <x v="6"/>
    <s v="lower_skeena"/>
    <n v="1982"/>
    <n v="400"/>
    <n v="0.57999999999999996"/>
    <s v="NA"/>
    <s v="NA"/>
    <n v="952.38095238095229"/>
    <s v="NA"/>
    <s v="NA"/>
    <n v="0.57081999999999999"/>
    <n v="0.42637000000000003"/>
    <n v="2.8E-3"/>
    <n v="1574.0435294117647"/>
    <s v="NA"/>
    <s v="NA"/>
    <n v="3.9351088235294118"/>
    <s v="NA"/>
    <s v="NA"/>
  </r>
  <r>
    <n v="36"/>
    <x v="35"/>
    <x v="6"/>
    <s v="lower_skeena"/>
    <n v="1983"/>
    <n v="500"/>
    <n v="0.81"/>
    <s v="NA"/>
    <s v="NA"/>
    <n v="2631.5789473684217"/>
    <s v="NA"/>
    <s v="NA"/>
    <n v="0.57081999999999999"/>
    <n v="0.42637000000000003"/>
    <n v="2.8E-3"/>
    <s v="NA"/>
    <s v="NA"/>
    <s v="NA"/>
    <s v="NA"/>
    <s v="NA"/>
    <s v="NA"/>
  </r>
  <r>
    <n v="36"/>
    <x v="35"/>
    <x v="6"/>
    <s v="lower_skeena"/>
    <n v="1984"/>
    <n v="500"/>
    <n v="0.72"/>
    <s v="NA"/>
    <s v="NA"/>
    <n v="1785.7142857142856"/>
    <s v="NA"/>
    <s v="NA"/>
    <n v="0.57081999999999999"/>
    <n v="0.42637000000000003"/>
    <n v="2.8E-3"/>
    <s v="NA"/>
    <s v="NA"/>
    <s v="NA"/>
    <s v="NA"/>
    <s v="NA"/>
    <s v="NA"/>
  </r>
  <r>
    <n v="36"/>
    <x v="35"/>
    <x v="6"/>
    <s v="lower_skeena"/>
    <n v="1985"/>
    <n v="250"/>
    <n v="0.75"/>
    <s v="NA"/>
    <s v="NA"/>
    <n v="1000"/>
    <s v="NA"/>
    <s v="NA"/>
    <n v="0.57081999999999999"/>
    <n v="0.42637000000000003"/>
    <n v="2.8E-3"/>
    <s v="NA"/>
    <s v="NA"/>
    <s v="NA"/>
    <s v="NA"/>
    <s v="NA"/>
    <s v="NA"/>
  </r>
  <r>
    <n v="36"/>
    <x v="35"/>
    <x v="6"/>
    <s v="lower_skeena"/>
    <n v="1986"/>
    <n v="400"/>
    <n v="0.83"/>
    <s v="NA"/>
    <s v="NA"/>
    <n v="2352.9411764705878"/>
    <s v="NA"/>
    <s v="NA"/>
    <n v="0.57081999999999999"/>
    <n v="0.42637000000000003"/>
    <n v="2.8E-3"/>
    <s v="NA"/>
    <s v="NA"/>
    <s v="NA"/>
    <s v="NA"/>
    <s v="NA"/>
    <s v="NA"/>
  </r>
  <r>
    <n v="36"/>
    <x v="35"/>
    <x v="6"/>
    <s v="lower_skeena"/>
    <n v="1987"/>
    <s v="NA"/>
    <n v="0.64"/>
    <s v="NA"/>
    <s v="NA"/>
    <s v="NA"/>
    <s v="NA"/>
    <s v="NA"/>
    <n v="0.57081999999999999"/>
    <n v="0.42637000000000003"/>
    <n v="2.8E-3"/>
    <n v="6522.328153447741"/>
    <s v="NA"/>
    <s v="NA"/>
    <s v="NA"/>
    <s v="NA"/>
    <s v="NA"/>
  </r>
  <r>
    <n v="36"/>
    <x v="35"/>
    <x v="6"/>
    <s v="lower_skeena"/>
    <n v="1988"/>
    <s v="NA"/>
    <n v="0.63"/>
    <s v="NA"/>
    <s v="NA"/>
    <s v="NA"/>
    <s v="NA"/>
    <s v="NA"/>
    <n v="0.57081999999999999"/>
    <n v="0.42637000000000003"/>
    <n v="2.8E-3"/>
    <n v="4215.6069047474748"/>
    <s v="NA"/>
    <s v="NA"/>
    <s v="NA"/>
    <s v="NA"/>
    <s v="NA"/>
  </r>
  <r>
    <n v="36"/>
    <x v="35"/>
    <x v="6"/>
    <s v="lower_skeena"/>
    <n v="1989"/>
    <s v="NA"/>
    <n v="0.61499999999999999"/>
    <s v="NA"/>
    <s v="NA"/>
    <s v="NA"/>
    <s v="NA"/>
    <s v="NA"/>
    <n v="0.57081999999999999"/>
    <n v="0.42637000000000003"/>
    <n v="2.8E-3"/>
    <n v="4950.7370508724116"/>
    <s v="NA"/>
    <s v="NA"/>
    <s v="NA"/>
    <s v="NA"/>
    <s v="NA"/>
  </r>
  <r>
    <n v="36"/>
    <x v="35"/>
    <x v="6"/>
    <s v="lower_skeena"/>
    <n v="1990"/>
    <n v="3000"/>
    <n v="0.69699999999999995"/>
    <s v="NA"/>
    <s v="NA"/>
    <n v="9900.9900990098995"/>
    <s v="NA"/>
    <s v="NA"/>
    <n v="0.57081999999999999"/>
    <n v="0.42637000000000003"/>
    <n v="2.8E-3"/>
    <n v="8740.7461805706625"/>
    <s v="NA"/>
    <s v="NA"/>
    <n v="2.9135820601902207"/>
    <s v="NA"/>
    <s v="NA"/>
  </r>
  <r>
    <n v="36"/>
    <x v="35"/>
    <x v="6"/>
    <s v="lower_skeena"/>
    <n v="1991"/>
    <n v="750"/>
    <n v="0.624"/>
    <s v="NA"/>
    <s v="NA"/>
    <n v="1994.6808510638298"/>
    <s v="NA"/>
    <s v="NA"/>
    <n v="0.57081999999999999"/>
    <n v="0.42637000000000003"/>
    <n v="2.8E-3"/>
    <n v="10867.32671229223"/>
    <s v="NA"/>
    <s v="NA"/>
    <n v="14.489768949722974"/>
    <s v="NA"/>
    <s v="NA"/>
  </r>
  <r>
    <n v="36"/>
    <x v="35"/>
    <x v="6"/>
    <s v="lower_skeena"/>
    <n v="1992"/>
    <n v="2500"/>
    <n v="0.65300000000000002"/>
    <s v="NA"/>
    <s v="NA"/>
    <n v="7204.6109510086462"/>
    <s v="NA"/>
    <s v="NA"/>
    <n v="0.57081999999999999"/>
    <n v="0.42637000000000003"/>
    <n v="2.8E-3"/>
    <n v="1995.4844401291791"/>
    <s v="NA"/>
    <s v="NA"/>
    <n v="0.79819377605167163"/>
    <s v="NA"/>
    <s v="NA"/>
  </r>
  <r>
    <n v="36"/>
    <x v="35"/>
    <x v="6"/>
    <s v="lower_skeena"/>
    <n v="1993"/>
    <n v="800"/>
    <n v="0.56699999999999995"/>
    <s v="NA"/>
    <s v="NA"/>
    <n v="1847.5750577367203"/>
    <s v="NA"/>
    <s v="NA"/>
    <n v="0.57081999999999999"/>
    <n v="0.42637000000000003"/>
    <n v="2.8E-3"/>
    <n v="1879.2705291471295"/>
    <s v="NA"/>
    <s v="NA"/>
    <n v="2.3490881614339121"/>
    <s v="NA"/>
    <s v="NA"/>
  </r>
  <r>
    <n v="36"/>
    <x v="35"/>
    <x v="6"/>
    <s v="lower_skeena"/>
    <n v="1994"/>
    <n v="6000"/>
    <n v="0.66700000000000004"/>
    <s v="NA"/>
    <s v="NA"/>
    <n v="18018.018018018021"/>
    <s v="NA"/>
    <s v="NA"/>
    <n v="0.57081999999999999"/>
    <n v="0.42637000000000003"/>
    <n v="2.8E-3"/>
    <n v="1873.2127570767748"/>
    <s v="NA"/>
    <s v="NA"/>
    <n v="0.31220212617946247"/>
    <s v="NA"/>
    <s v="NA"/>
  </r>
  <r>
    <n v="36"/>
    <x v="35"/>
    <x v="6"/>
    <s v="lower_skeena"/>
    <n v="1995"/>
    <n v="800"/>
    <n v="0.40600000000000003"/>
    <s v="NA"/>
    <s v="NA"/>
    <n v="1346.8013468013469"/>
    <s v="NA"/>
    <s v="NA"/>
    <n v="0.57081999999999999"/>
    <n v="0.42637000000000003"/>
    <n v="2.8E-3"/>
    <n v="3172.2924318602936"/>
    <s v="NA"/>
    <s v="NA"/>
    <n v="3.9653655398253669"/>
    <s v="NA"/>
    <s v="NA"/>
  </r>
  <r>
    <n v="36"/>
    <x v="35"/>
    <x v="6"/>
    <s v="lower_skeena"/>
    <n v="1996"/>
    <n v="750"/>
    <n v="0.73899999999999999"/>
    <s v="NA"/>
    <s v="NA"/>
    <n v="2873.5632183908046"/>
    <s v="NA"/>
    <s v="NA"/>
    <n v="0.57081999999999999"/>
    <n v="0.42637000000000003"/>
    <n v="2.8E-3"/>
    <n v="2139.6772833966006"/>
    <s v="NA"/>
    <s v="NA"/>
    <n v="2.8529030445288006"/>
    <s v="NA"/>
    <s v="NA"/>
  </r>
  <r>
    <n v="36"/>
    <x v="35"/>
    <x v="6"/>
    <s v="lower_skeena"/>
    <n v="1997"/>
    <n v="250"/>
    <n v="0.53400000000000003"/>
    <s v="NA"/>
    <s v="NA"/>
    <n v="536.48068669527902"/>
    <s v="NA"/>
    <s v="NA"/>
    <n v="0.57081999999999999"/>
    <n v="0.42637000000000003"/>
    <n v="2.8E-3"/>
    <n v="2141.6270803334974"/>
    <s v="NA"/>
    <s v="NA"/>
    <n v="8.5665083213339894"/>
    <s v="NA"/>
    <s v="NA"/>
  </r>
  <r>
    <n v="36"/>
    <x v="35"/>
    <x v="6"/>
    <s v="lower_skeena"/>
    <n v="1998"/>
    <n v="3000"/>
    <n v="0.18"/>
    <s v="NA"/>
    <s v="NA"/>
    <n v="3658.5365853658532"/>
    <s v="NA"/>
    <s v="NA"/>
    <n v="0.57081999999999999"/>
    <n v="0.42637000000000003"/>
    <n v="2.8E-3"/>
    <n v="2808.9070463286107"/>
    <s v="NA"/>
    <s v="NA"/>
    <n v="0.93630234877620355"/>
    <s v="NA"/>
    <s v="NA"/>
  </r>
  <r>
    <n v="36"/>
    <x v="35"/>
    <x v="6"/>
    <s v="lower_skeena"/>
    <n v="1999"/>
    <n v="2000"/>
    <n v="0.21000000000000002"/>
    <s v="NA"/>
    <s v="NA"/>
    <n v="2531.6455696202529"/>
    <s v="NA"/>
    <s v="NA"/>
    <n v="0.57081999999999999"/>
    <n v="0.42637000000000003"/>
    <n v="2.8E-3"/>
    <n v="3051.8688108677425"/>
    <s v="NA"/>
    <s v="NA"/>
    <n v="1.5259344054338713"/>
    <s v="NA"/>
    <s v="NA"/>
  </r>
  <r>
    <n v="36"/>
    <x v="35"/>
    <x v="6"/>
    <s v="lower_skeena"/>
    <n v="2000"/>
    <n v="1000"/>
    <n v="0.379"/>
    <s v="NA"/>
    <s v="NA"/>
    <n v="1610.3059581320451"/>
    <s v="NA"/>
    <s v="NA"/>
    <n v="0.57081999999999999"/>
    <n v="0.42637000000000003"/>
    <n v="2.8E-3"/>
    <n v="3072.681517445923"/>
    <s v="NA"/>
    <s v="NA"/>
    <n v="3.0726815174459228"/>
    <s v="NA"/>
    <s v="NA"/>
  </r>
  <r>
    <n v="36"/>
    <x v="35"/>
    <x v="6"/>
    <s v="lower_skeena"/>
    <n v="2001"/>
    <n v="2000"/>
    <n v="0.29799999999999999"/>
    <s v="NA"/>
    <s v="NA"/>
    <n v="2849.002849002849"/>
    <s v="NA"/>
    <s v="NA"/>
    <n v="0.57081999999999999"/>
    <n v="0.42637000000000003"/>
    <n v="2.8E-3"/>
    <s v="NA"/>
    <s v="NA"/>
    <s v="NA"/>
    <s v="NA"/>
    <s v="NA"/>
    <s v="NA"/>
  </r>
  <r>
    <n v="36"/>
    <x v="35"/>
    <x v="6"/>
    <s v="lower_skeena"/>
    <n v="2002"/>
    <n v="2000"/>
    <n v="0.27300000000000002"/>
    <s v="NA"/>
    <s v="NA"/>
    <n v="2751.0316368638241"/>
    <s v="NA"/>
    <s v="NA"/>
    <n v="0.57081999999999999"/>
    <n v="0.42637000000000003"/>
    <n v="2.8E-3"/>
    <s v="NA"/>
    <s v="NA"/>
    <s v="NA"/>
    <s v="NA"/>
    <s v="NA"/>
    <s v="NA"/>
  </r>
  <r>
    <n v="36"/>
    <x v="35"/>
    <x v="6"/>
    <s v="lower_skeena"/>
    <n v="2003"/>
    <n v="2500"/>
    <n v="0.27700000000000002"/>
    <s v="NA"/>
    <s v="NA"/>
    <n v="3457.8146611341635"/>
    <s v="NA"/>
    <s v="NA"/>
    <n v="0.57081999999999999"/>
    <n v="0.42637000000000003"/>
    <n v="2.8E-3"/>
    <n v="1964.2140864137482"/>
    <s v="NA"/>
    <s v="NA"/>
    <n v="0.78568563456549922"/>
    <s v="NA"/>
    <s v="NA"/>
  </r>
  <r>
    <n v="36"/>
    <x v="35"/>
    <x v="6"/>
    <s v="lower_skeena"/>
    <n v="2004"/>
    <n v="1500"/>
    <n v="0.41800000000000004"/>
    <s v="NA"/>
    <s v="NA"/>
    <n v="2577.319587628866"/>
    <s v="NA"/>
    <s v="NA"/>
    <n v="0.57081999999999999"/>
    <n v="0.42637000000000003"/>
    <n v="2.8E-3"/>
    <n v="1763.6442883471266"/>
    <s v="NA"/>
    <s v="NA"/>
    <n v="1.1757628588980844"/>
    <s v="NA"/>
    <s v="NA"/>
  </r>
  <r>
    <n v="36"/>
    <x v="35"/>
    <x v="6"/>
    <s v="lower_skeena"/>
    <n v="2005"/>
    <s v="NA"/>
    <n v="0.28100000000000003"/>
    <s v="NA"/>
    <s v="NA"/>
    <s v="NA"/>
    <s v="NA"/>
    <s v="NA"/>
    <n v="0.57081999999999999"/>
    <n v="0.42637000000000003"/>
    <n v="2.8E-3"/>
    <n v="1657.1375636049795"/>
    <s v="NA"/>
    <s v="NA"/>
    <s v="NA"/>
    <s v="NA"/>
    <s v="NA"/>
  </r>
  <r>
    <n v="36"/>
    <x v="35"/>
    <x v="6"/>
    <s v="lower_skeena"/>
    <n v="2006"/>
    <n v="1500"/>
    <n v="0.27"/>
    <s v="NA"/>
    <s v="NA"/>
    <n v="2054.7945205479455"/>
    <s v="NA"/>
    <s v="NA"/>
    <n v="0.57081999999999999"/>
    <n v="0.42637000000000003"/>
    <n v="2.8E-3"/>
    <n v="3620.945925799957"/>
    <s v="NA"/>
    <s v="NA"/>
    <n v="2.4139639505333048"/>
    <s v="NA"/>
    <s v="NA"/>
  </r>
  <r>
    <n v="36"/>
    <x v="35"/>
    <x v="6"/>
    <s v="lower_skeena"/>
    <n v="2007"/>
    <n v="1000"/>
    <n v="0.45799999999999996"/>
    <s v="NA"/>
    <s v="NA"/>
    <n v="1845.0184501845017"/>
    <s v="NA"/>
    <s v="NA"/>
    <n v="0.57081999999999999"/>
    <n v="0.42637000000000003"/>
    <n v="2.8E-3"/>
    <n v="3978.1721626687072"/>
    <s v="NA"/>
    <s v="NA"/>
    <n v="3.9781721626687072"/>
    <s v="NA"/>
    <s v="NA"/>
  </r>
  <r>
    <n v="36"/>
    <x v="35"/>
    <x v="6"/>
    <s v="lower_skeena"/>
    <n v="2008"/>
    <n v="1000"/>
    <n v="0.39600000000000002"/>
    <s v="NA"/>
    <s v="NA"/>
    <n v="1655.6291390728477"/>
    <s v="NA"/>
    <s v="NA"/>
    <n v="0.57081999999999999"/>
    <n v="0.42637000000000003"/>
    <n v="2.8E-3"/>
    <n v="1286.0857880548199"/>
    <s v="NA"/>
    <s v="NA"/>
    <n v="1.28608578805482"/>
    <s v="NA"/>
    <s v="NA"/>
  </r>
  <r>
    <n v="36"/>
    <x v="35"/>
    <x v="6"/>
    <s v="lower_skeena"/>
    <n v="2009"/>
    <n v="1000"/>
    <n v="0.38600000000000001"/>
    <s v="NA"/>
    <s v="NA"/>
    <n v="1628.6644951140065"/>
    <s v="NA"/>
    <s v="NA"/>
    <n v="0.57081999999999999"/>
    <n v="0.42637000000000003"/>
    <n v="2.8E-3"/>
    <n v="3609.4466750521756"/>
    <s v="NA"/>
    <s v="NA"/>
    <n v="3.6094466750521756"/>
    <s v="NA"/>
    <s v="NA"/>
  </r>
  <r>
    <n v="36"/>
    <x v="35"/>
    <x v="6"/>
    <s v="lower_skeena"/>
    <n v="2010"/>
    <n v="4200"/>
    <n v="0.33400000000000002"/>
    <s v="NA"/>
    <s v="NA"/>
    <n v="6306.3063063063073"/>
    <s v="NA"/>
    <s v="NA"/>
    <n v="0.57081999999999999"/>
    <n v="0.42637000000000003"/>
    <n v="2.8E-3"/>
    <n v="5411.7945573984898"/>
    <s v="NA"/>
    <s v="NA"/>
    <n v="1.288522513666307"/>
    <s v="NA"/>
    <s v="NA"/>
  </r>
  <r>
    <n v="36"/>
    <x v="35"/>
    <x v="6"/>
    <s v="lower_skeena"/>
    <n v="2011"/>
    <n v="500"/>
    <n v="0.42900000000000005"/>
    <s v="NA"/>
    <s v="NA"/>
    <n v="875.65674255691772"/>
    <s v="NA"/>
    <s v="NA"/>
    <n v="0.57081999999999999"/>
    <n v="0.42637000000000003"/>
    <n v="2.8E-3"/>
    <n v="2941.6720146871012"/>
    <s v="NA"/>
    <s v="NA"/>
    <n v="5.8833440293742028"/>
    <s v="NA"/>
    <s v="NA"/>
  </r>
  <r>
    <n v="36"/>
    <x v="35"/>
    <x v="6"/>
    <s v="lower_skeena"/>
    <n v="2012"/>
    <n v="1200"/>
    <n v="0.33499999999999996"/>
    <s v="NA"/>
    <s v="NA"/>
    <n v="1804.5112781954886"/>
    <s v="NA"/>
    <s v="NA"/>
    <n v="0.57081999999999999"/>
    <n v="0.42637000000000003"/>
    <n v="2.8E-3"/>
    <n v="841.7528973924193"/>
    <s v="NA"/>
    <s v="NA"/>
    <n v="0.70146074782701606"/>
    <s v="NA"/>
    <s v="NA"/>
  </r>
  <r>
    <n v="36"/>
    <x v="35"/>
    <x v="6"/>
    <s v="lower_skeena"/>
    <n v="2013"/>
    <n v="3750"/>
    <n v="0.377"/>
    <s v="NA"/>
    <s v="NA"/>
    <n v="6019.2616372391658"/>
    <s v="NA"/>
    <s v="NA"/>
    <n v="0.57081999999999999"/>
    <n v="0.42637000000000003"/>
    <n v="2.8E-3"/>
    <n v="1246.3490387355769"/>
    <s v="NA"/>
    <s v="NA"/>
    <n v="0.33235974366282051"/>
    <s v="NA"/>
    <s v="NA"/>
  </r>
  <r>
    <n v="36"/>
    <x v="35"/>
    <x v="6"/>
    <s v="lower_skeena"/>
    <n v="2014"/>
    <n v="3500"/>
    <n v="0.24399999999999999"/>
    <s v="NA"/>
    <s v="NA"/>
    <n v="4629.6296296296296"/>
    <s v="NA"/>
    <s v="NA"/>
    <n v="0.57081999999999999"/>
    <n v="0.42637000000000003"/>
    <n v="2.8E-3"/>
    <n v="1551.983633345196"/>
    <s v="NA"/>
    <s v="NA"/>
    <n v="0.44342389524148457"/>
    <s v="NA"/>
    <s v="NA"/>
  </r>
  <r>
    <n v="36"/>
    <x v="35"/>
    <x v="6"/>
    <s v="lower_skeena"/>
    <n v="2015"/>
    <n v="400"/>
    <n v="0.42400000000000004"/>
    <s v="NA"/>
    <s v="NA"/>
    <n v="694.44444444444446"/>
    <s v="NA"/>
    <s v="NA"/>
    <n v="0.57081999999999999"/>
    <n v="0.42637000000000003"/>
    <n v="2.8E-3"/>
    <n v="1075.5608183825807"/>
    <s v="NA"/>
    <s v="NA"/>
    <n v="2.6889020459564517"/>
    <s v="NA"/>
    <s v="NA"/>
  </r>
  <r>
    <n v="36"/>
    <x v="35"/>
    <x v="6"/>
    <s v="lower_skeena"/>
    <n v="2016"/>
    <n v="600"/>
    <n v="0.42000000000000004"/>
    <s v="NA"/>
    <s v="NA"/>
    <n v="1034.4827586206898"/>
    <s v="NA"/>
    <s v="NA"/>
    <n v="0.57081999999999999"/>
    <n v="0.42637000000000003"/>
    <n v="2.8E-3"/>
    <n v="570.84284220003872"/>
    <s v="NA"/>
    <s v="NA"/>
    <n v="0.95140473700006456"/>
    <s v="NA"/>
    <s v="NA"/>
  </r>
  <r>
    <n v="36"/>
    <x v="35"/>
    <x v="6"/>
    <s v="lower_skeena"/>
    <n v="2017"/>
    <n v="855"/>
    <n v="0.44035422259606583"/>
    <s v="NA"/>
    <s v="NA"/>
    <n v="1527.7520791207342"/>
    <s v="NA"/>
    <s v="NA"/>
    <n v="0.57081999999999999"/>
    <n v="0.42637000000000003"/>
    <n v="2.8E-3"/>
    <s v="NA"/>
    <s v="NA"/>
    <s v="NA"/>
    <s v="NA"/>
    <s v="NA"/>
    <s v="NA"/>
  </r>
  <r>
    <n v="36"/>
    <x v="35"/>
    <x v="6"/>
    <s v="lower_skeena"/>
    <n v="2018"/>
    <n v="920"/>
    <n v="0.42215417185431725"/>
    <s v="NA"/>
    <s v="NA"/>
    <n v="1592.1201732169563"/>
    <s v="NA"/>
    <s v="NA"/>
    <n v="0.57081999999999999"/>
    <n v="0.42637000000000003"/>
    <n v="2.8E-3"/>
    <s v="NA"/>
    <s v="NA"/>
    <s v="NA"/>
    <s v="NA"/>
    <s v="NA"/>
    <s v="NA"/>
  </r>
  <r>
    <n v="36"/>
    <x v="35"/>
    <x v="6"/>
    <s v="lower_skeena"/>
    <n v="2019"/>
    <n v="235"/>
    <n v="0.39069181949126658"/>
    <s v="NA"/>
    <s v="NA"/>
    <n v="385.68331678033599"/>
    <s v="NA"/>
    <s v="NA"/>
    <n v="0.57081999999999999"/>
    <n v="0.42637000000000003"/>
    <n v="2.8E-3"/>
    <s v="NA"/>
    <s v="NA"/>
    <s v="NA"/>
    <s v="NA"/>
    <s v="NA"/>
    <s v="NA"/>
  </r>
  <r>
    <n v="36"/>
    <x v="35"/>
    <x v="6"/>
    <s v="lower_skeena"/>
    <n v="2020"/>
    <n v="675"/>
    <n v="0.1793260797812265"/>
    <s v="NA"/>
    <s v="NA"/>
    <n v="822.49476115929201"/>
    <s v="NA"/>
    <s v="NA"/>
    <n v="0.57081999999999999"/>
    <n v="0.42637000000000003"/>
    <n v="2.8E-3"/>
    <s v="NA"/>
    <s v="NA"/>
    <s v="NA"/>
    <s v="NA"/>
    <s v="NA"/>
    <s v="NA"/>
  </r>
  <r>
    <n v="37"/>
    <x v="36"/>
    <x v="6"/>
    <s v="lower_skeena"/>
    <n v="1980"/>
    <n v="1500"/>
    <n v="0.74"/>
    <s v="NA"/>
    <s v="NA"/>
    <n v="5769.2307692307686"/>
    <s v="NA"/>
    <s v="NA"/>
    <n v="0.57081999999999999"/>
    <n v="0.42637000000000003"/>
    <n v="2.8E-3"/>
    <n v="2568.0828947368427"/>
    <s v="NA"/>
    <s v="NA"/>
    <n v="1.7120552631578951"/>
    <s v="NA"/>
    <s v="NA"/>
  </r>
  <r>
    <n v="37"/>
    <x v="36"/>
    <x v="6"/>
    <s v="lower_skeena"/>
    <n v="1981"/>
    <n v="700"/>
    <n v="0.67"/>
    <s v="NA"/>
    <s v="NA"/>
    <n v="2121.2121212121215"/>
    <s v="NA"/>
    <s v="NA"/>
    <n v="0.57081999999999999"/>
    <n v="0.42637000000000003"/>
    <n v="2.8E-3"/>
    <s v="NA"/>
    <s v="NA"/>
    <s v="NA"/>
    <s v="NA"/>
    <s v="NA"/>
    <s v="NA"/>
  </r>
  <r>
    <n v="37"/>
    <x v="36"/>
    <x v="6"/>
    <s v="lower_skeena"/>
    <n v="1982"/>
    <n v="350"/>
    <n v="0.57999999999999996"/>
    <s v="NA"/>
    <s v="NA"/>
    <n v="833.33333333333326"/>
    <s v="NA"/>
    <s v="NA"/>
    <n v="0.57081999999999999"/>
    <n v="0.42637000000000003"/>
    <n v="2.8E-3"/>
    <s v="NA"/>
    <s v="NA"/>
    <s v="NA"/>
    <s v="NA"/>
    <s v="NA"/>
    <s v="NA"/>
  </r>
  <r>
    <n v="37"/>
    <x v="36"/>
    <x v="6"/>
    <s v="lower_skeena"/>
    <n v="1983"/>
    <n v="500"/>
    <n v="0.81"/>
    <s v="NA"/>
    <s v="NA"/>
    <n v="2631.5789473684217"/>
    <s v="NA"/>
    <s v="NA"/>
    <n v="0.57081999999999999"/>
    <n v="0.42637000000000003"/>
    <n v="2.8E-3"/>
    <s v="NA"/>
    <s v="NA"/>
    <s v="NA"/>
    <s v="NA"/>
    <s v="NA"/>
    <s v="NA"/>
  </r>
  <r>
    <n v="37"/>
    <x v="36"/>
    <x v="6"/>
    <s v="lower_skeena"/>
    <n v="1984"/>
    <n v="700"/>
    <n v="0.72"/>
    <s v="NA"/>
    <s v="NA"/>
    <n v="2499.9999999999995"/>
    <s v="NA"/>
    <s v="NA"/>
    <n v="0.57081999999999999"/>
    <n v="0.42637000000000003"/>
    <n v="2.8E-3"/>
    <s v="NA"/>
    <s v="NA"/>
    <s v="NA"/>
    <s v="NA"/>
    <s v="NA"/>
    <s v="NA"/>
  </r>
  <r>
    <n v="37"/>
    <x v="36"/>
    <x v="6"/>
    <s v="lower_skeena"/>
    <n v="1985"/>
    <s v="NA"/>
    <n v="0.75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7"/>
    <x v="36"/>
    <x v="6"/>
    <s v="lower_skeena"/>
    <n v="1986"/>
    <s v="NA"/>
    <n v="0.83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7"/>
    <x v="36"/>
    <x v="6"/>
    <s v="lower_skeena"/>
    <n v="1987"/>
    <s v="NA"/>
    <n v="0.64"/>
    <s v="NA"/>
    <s v="NA"/>
    <s v="NA"/>
    <s v="NA"/>
    <s v="NA"/>
    <n v="0.57081999999999999"/>
    <n v="0.42637000000000003"/>
    <n v="2.8E-3"/>
    <n v="4359.9738211220711"/>
    <s v="NA"/>
    <s v="NA"/>
    <s v="NA"/>
    <s v="NA"/>
    <s v="NA"/>
  </r>
  <r>
    <n v="37"/>
    <x v="36"/>
    <x v="6"/>
    <s v="lower_skeena"/>
    <n v="1988"/>
    <s v="NA"/>
    <n v="0.63"/>
    <s v="NA"/>
    <s v="NA"/>
    <s v="NA"/>
    <s v="NA"/>
    <s v="NA"/>
    <n v="0.57081999999999999"/>
    <n v="0.42637000000000003"/>
    <n v="2.8E-3"/>
    <n v="7024.8118959664234"/>
    <s v="NA"/>
    <s v="NA"/>
    <s v="NA"/>
    <s v="NA"/>
    <s v="NA"/>
  </r>
  <r>
    <n v="37"/>
    <x v="36"/>
    <x v="6"/>
    <s v="lower_skeena"/>
    <n v="1989"/>
    <s v="NA"/>
    <n v="0.61499999999999999"/>
    <s v="NA"/>
    <s v="NA"/>
    <s v="NA"/>
    <s v="NA"/>
    <s v="NA"/>
    <n v="0.57081999999999999"/>
    <n v="0.42637000000000003"/>
    <n v="2.8E-3"/>
    <n v="5284.6304870870435"/>
    <s v="NA"/>
    <s v="NA"/>
    <s v="NA"/>
    <s v="NA"/>
    <s v="NA"/>
  </r>
  <r>
    <n v="37"/>
    <x v="36"/>
    <x v="6"/>
    <s v="lower_skeena"/>
    <n v="1990"/>
    <n v="500"/>
    <n v="0.69699999999999995"/>
    <s v="NA"/>
    <s v="NA"/>
    <n v="1650.1650165016499"/>
    <s v="NA"/>
    <s v="NA"/>
    <n v="0.57081999999999999"/>
    <n v="0.42637000000000003"/>
    <n v="2.8E-3"/>
    <n v="6484.8238643850655"/>
    <s v="NA"/>
    <s v="NA"/>
    <n v="12.969647728770131"/>
    <s v="NA"/>
    <s v="NA"/>
  </r>
  <r>
    <n v="37"/>
    <x v="36"/>
    <x v="6"/>
    <s v="lower_skeena"/>
    <n v="1991"/>
    <n v="3000"/>
    <n v="0.624"/>
    <s v="NA"/>
    <s v="NA"/>
    <n v="7978.7234042553191"/>
    <s v="NA"/>
    <s v="NA"/>
    <n v="0.57081999999999999"/>
    <n v="0.42637000000000003"/>
    <n v="2.8E-3"/>
    <n v="6232.0880049328334"/>
    <s v="NA"/>
    <s v="NA"/>
    <n v="2.0773626683109443"/>
    <s v="NA"/>
    <s v="NA"/>
  </r>
  <r>
    <n v="37"/>
    <x v="36"/>
    <x v="6"/>
    <s v="lower_skeena"/>
    <n v="1992"/>
    <n v="2000"/>
    <n v="0.65300000000000002"/>
    <s v="NA"/>
    <s v="NA"/>
    <n v="5763.6887608069164"/>
    <s v="NA"/>
    <s v="NA"/>
    <n v="0.57081999999999999"/>
    <n v="0.42637000000000003"/>
    <n v="2.8E-3"/>
    <n v="3402.5375585064794"/>
    <s v="NA"/>
    <s v="NA"/>
    <n v="1.7012687792532397"/>
    <s v="NA"/>
    <s v="NA"/>
  </r>
  <r>
    <n v="37"/>
    <x v="36"/>
    <x v="6"/>
    <s v="lower_skeena"/>
    <n v="1993"/>
    <n v="2000"/>
    <n v="0.56699999999999995"/>
    <s v="NA"/>
    <s v="NA"/>
    <n v="4618.9376443418005"/>
    <s v="NA"/>
    <s v="NA"/>
    <n v="0.57081999999999999"/>
    <n v="0.42637000000000003"/>
    <n v="2.8E-3"/>
    <n v="2747.365990673929"/>
    <s v="NA"/>
    <s v="NA"/>
    <n v="1.3736829953369645"/>
    <s v="NA"/>
    <s v="NA"/>
  </r>
  <r>
    <n v="37"/>
    <x v="36"/>
    <x v="6"/>
    <s v="lower_skeena"/>
    <n v="1994"/>
    <n v="3000"/>
    <n v="0.66700000000000004"/>
    <s v="NA"/>
    <s v="NA"/>
    <n v="9009.0090090090107"/>
    <s v="NA"/>
    <s v="NA"/>
    <n v="0.57081999999999999"/>
    <n v="0.42637000000000003"/>
    <n v="2.8E-3"/>
    <n v="1462.5951096282301"/>
    <s v="NA"/>
    <s v="NA"/>
    <n v="0.48753170320941003"/>
    <s v="NA"/>
    <s v="NA"/>
  </r>
  <r>
    <n v="37"/>
    <x v="36"/>
    <x v="6"/>
    <s v="lower_skeena"/>
    <n v="1995"/>
    <n v="1500"/>
    <n v="0.40600000000000003"/>
    <s v="NA"/>
    <s v="NA"/>
    <n v="2525.2525252525252"/>
    <s v="NA"/>
    <s v="NA"/>
    <n v="0.57081999999999999"/>
    <n v="0.42637000000000003"/>
    <n v="2.8E-3"/>
    <n v="3200.675001777352"/>
    <s v="NA"/>
    <s v="NA"/>
    <n v="2.1337833345182347"/>
    <s v="NA"/>
    <s v="NA"/>
  </r>
  <r>
    <n v="37"/>
    <x v="36"/>
    <x v="6"/>
    <s v="lower_skeena"/>
    <n v="1996"/>
    <n v="1200"/>
    <n v="0.73899999999999999"/>
    <s v="NA"/>
    <s v="NA"/>
    <n v="4597.7011494252874"/>
    <s v="NA"/>
    <s v="NA"/>
    <n v="0.57081999999999999"/>
    <n v="0.42637000000000003"/>
    <n v="2.8E-3"/>
    <n v="2443.4799153922986"/>
    <s v="NA"/>
    <s v="NA"/>
    <n v="2.0362332628269155"/>
    <s v="NA"/>
    <s v="NA"/>
  </r>
  <r>
    <n v="37"/>
    <x v="36"/>
    <x v="6"/>
    <s v="lower_skeena"/>
    <n v="1997"/>
    <n v="125"/>
    <n v="0.53400000000000003"/>
    <s v="NA"/>
    <s v="NA"/>
    <n v="268.24034334763951"/>
    <s v="NA"/>
    <s v="NA"/>
    <n v="0.57081999999999999"/>
    <n v="0.42637000000000003"/>
    <n v="2.8E-3"/>
    <n v="2474.3887318793727"/>
    <s v="NA"/>
    <s v="NA"/>
    <n v="19.795109855034983"/>
    <s v="NA"/>
    <s v="NA"/>
  </r>
  <r>
    <n v="37"/>
    <x v="36"/>
    <x v="6"/>
    <s v="lower_skeena"/>
    <n v="1998"/>
    <n v="2500"/>
    <n v="0.18"/>
    <s v="NA"/>
    <s v="NA"/>
    <n v="3048.7804878048778"/>
    <s v="NA"/>
    <s v="NA"/>
    <n v="0.57081999999999999"/>
    <n v="0.42637000000000003"/>
    <n v="2.8E-3"/>
    <n v="3796.0481771037234"/>
    <s v="NA"/>
    <s v="NA"/>
    <n v="1.5184192708414894"/>
    <s v="NA"/>
    <s v="NA"/>
  </r>
  <r>
    <n v="37"/>
    <x v="36"/>
    <x v="6"/>
    <s v="lower_skeena"/>
    <n v="1999"/>
    <n v="2700"/>
    <n v="0.21000000000000002"/>
    <s v="NA"/>
    <s v="NA"/>
    <n v="3417.7215189873418"/>
    <s v="NA"/>
    <s v="NA"/>
    <n v="0.57081999999999999"/>
    <n v="0.42637000000000003"/>
    <n v="2.8E-3"/>
    <n v="2985.3422104520178"/>
    <s v="NA"/>
    <s v="NA"/>
    <n v="1.1056823001674141"/>
    <s v="NA"/>
    <s v="NA"/>
  </r>
  <r>
    <n v="37"/>
    <x v="36"/>
    <x v="6"/>
    <s v="lower_skeena"/>
    <n v="2000"/>
    <n v="700"/>
    <n v="0.379"/>
    <s v="NA"/>
    <s v="NA"/>
    <n v="1127.2141706924315"/>
    <s v="NA"/>
    <s v="NA"/>
    <n v="0.57081999999999999"/>
    <n v="0.42637000000000003"/>
    <n v="2.8E-3"/>
    <s v="NA"/>
    <s v="NA"/>
    <s v="NA"/>
    <s v="NA"/>
    <s v="NA"/>
    <s v="NA"/>
  </r>
  <r>
    <n v="37"/>
    <x v="36"/>
    <x v="6"/>
    <s v="lower_skeena"/>
    <n v="2001"/>
    <n v="3000"/>
    <n v="0.29799999999999999"/>
    <s v="NA"/>
    <s v="NA"/>
    <n v="4273.5042735042734"/>
    <s v="NA"/>
    <s v="NA"/>
    <n v="0.57081999999999999"/>
    <n v="0.42637000000000003"/>
    <n v="2.8E-3"/>
    <s v="NA"/>
    <s v="NA"/>
    <s v="NA"/>
    <s v="NA"/>
    <s v="NA"/>
    <s v="NA"/>
  </r>
  <r>
    <n v="37"/>
    <x v="36"/>
    <x v="6"/>
    <s v="lower_skeena"/>
    <n v="2002"/>
    <n v="2300"/>
    <n v="0.27300000000000002"/>
    <s v="NA"/>
    <s v="NA"/>
    <n v="3163.6863823933977"/>
    <s v="NA"/>
    <s v="NA"/>
    <n v="0.57081999999999999"/>
    <n v="0.42637000000000003"/>
    <n v="2.8E-3"/>
    <s v="NA"/>
    <s v="NA"/>
    <s v="NA"/>
    <s v="NA"/>
    <s v="NA"/>
    <s v="NA"/>
  </r>
  <r>
    <n v="37"/>
    <x v="36"/>
    <x v="6"/>
    <s v="lower_skeena"/>
    <n v="2003"/>
    <n v="2000"/>
    <n v="0.27700000000000002"/>
    <s v="NA"/>
    <s v="NA"/>
    <n v="2766.2517289073307"/>
    <s v="NA"/>
    <s v="NA"/>
    <n v="0.57081999999999999"/>
    <n v="0.42637000000000003"/>
    <n v="2.8E-3"/>
    <s v="NA"/>
    <s v="NA"/>
    <s v="NA"/>
    <s v="NA"/>
    <s v="NA"/>
    <s v="NA"/>
  </r>
  <r>
    <n v="37"/>
    <x v="36"/>
    <x v="6"/>
    <s v="lower_skeena"/>
    <n v="2004"/>
    <s v="NA"/>
    <n v="0.41800000000000004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7"/>
    <x v="36"/>
    <x v="6"/>
    <s v="lower_skeena"/>
    <n v="2005"/>
    <s v="NA"/>
    <n v="0.28100000000000003"/>
    <s v="NA"/>
    <s v="NA"/>
    <s v="NA"/>
    <s v="NA"/>
    <s v="NA"/>
    <n v="0.57081999999999999"/>
    <n v="0.42637000000000003"/>
    <n v="2.8E-3"/>
    <n v="3737.0152425868932"/>
    <s v="NA"/>
    <s v="NA"/>
    <s v="NA"/>
    <s v="NA"/>
    <s v="NA"/>
  </r>
  <r>
    <n v="37"/>
    <x v="36"/>
    <x v="6"/>
    <s v="lower_skeena"/>
    <n v="2006"/>
    <n v="1300"/>
    <n v="0.27"/>
    <s v="NA"/>
    <s v="NA"/>
    <n v="1780.8219178082193"/>
    <s v="NA"/>
    <s v="NA"/>
    <n v="0.57081999999999999"/>
    <n v="0.42637000000000003"/>
    <n v="2.8E-3"/>
    <n v="5901.2451453775557"/>
    <s v="NA"/>
    <s v="NA"/>
    <n v="4.5394193425981202"/>
    <s v="NA"/>
    <s v="NA"/>
  </r>
  <r>
    <n v="37"/>
    <x v="36"/>
    <x v="6"/>
    <s v="lower_skeena"/>
    <n v="2007"/>
    <s v="NA"/>
    <n v="0.45799999999999996"/>
    <s v="NA"/>
    <s v="NA"/>
    <s v="NA"/>
    <s v="NA"/>
    <s v="NA"/>
    <n v="0.57081999999999999"/>
    <n v="0.42637000000000003"/>
    <n v="2.8E-3"/>
    <n v="3820.6714486631531"/>
    <s v="NA"/>
    <s v="NA"/>
    <s v="NA"/>
    <s v="NA"/>
    <s v="NA"/>
  </r>
  <r>
    <n v="37"/>
    <x v="36"/>
    <x v="6"/>
    <s v="lower_skeena"/>
    <n v="2008"/>
    <n v="1000"/>
    <n v="0.39600000000000002"/>
    <s v="NA"/>
    <s v="NA"/>
    <n v="1655.6291390728477"/>
    <s v="NA"/>
    <s v="NA"/>
    <n v="0.57081999999999999"/>
    <n v="0.42637000000000003"/>
    <n v="2.8E-3"/>
    <n v="2819.1456666124668"/>
    <s v="NA"/>
    <s v="NA"/>
    <n v="2.8191456666124668"/>
    <s v="NA"/>
    <s v="NA"/>
  </r>
  <r>
    <n v="37"/>
    <x v="36"/>
    <x v="6"/>
    <s v="lower_skeena"/>
    <n v="2009"/>
    <n v="4000"/>
    <n v="0.38600000000000001"/>
    <s v="NA"/>
    <s v="NA"/>
    <n v="6514.6579804560261"/>
    <s v="NA"/>
    <s v="NA"/>
    <n v="0.57081999999999999"/>
    <n v="0.42637000000000003"/>
    <n v="2.8E-3"/>
    <n v="4692.968147584942"/>
    <s v="NA"/>
    <s v="NA"/>
    <n v="1.1732420368962355"/>
    <s v="NA"/>
    <s v="NA"/>
  </r>
  <r>
    <n v="37"/>
    <x v="36"/>
    <x v="6"/>
    <s v="lower_skeena"/>
    <n v="2010"/>
    <n v="3400"/>
    <n v="0.33400000000000002"/>
    <s v="NA"/>
    <s v="NA"/>
    <n v="5105.1051051051054"/>
    <s v="NA"/>
    <s v="NA"/>
    <n v="0.57081999999999999"/>
    <n v="0.42637000000000003"/>
    <n v="2.8E-3"/>
    <n v="5648.2647657689795"/>
    <s v="NA"/>
    <s v="NA"/>
    <n v="1.6612543428732292"/>
    <s v="NA"/>
    <s v="NA"/>
  </r>
  <r>
    <n v="37"/>
    <x v="36"/>
    <x v="6"/>
    <s v="lower_skeena"/>
    <n v="2011"/>
    <n v="1200"/>
    <n v="0.42900000000000005"/>
    <s v="NA"/>
    <s v="NA"/>
    <n v="2101.5761821366027"/>
    <s v="NA"/>
    <s v="NA"/>
    <n v="0.57081999999999999"/>
    <n v="0.42637000000000003"/>
    <n v="2.8E-3"/>
    <n v="3382.4395975871194"/>
    <s v="NA"/>
    <s v="NA"/>
    <n v="2.8186996646559326"/>
    <s v="NA"/>
    <s v="NA"/>
  </r>
  <r>
    <n v="37"/>
    <x v="36"/>
    <x v="6"/>
    <s v="lower_skeena"/>
    <n v="2012"/>
    <n v="2500"/>
    <n v="0.33499999999999996"/>
    <s v="NA"/>
    <s v="NA"/>
    <n v="3759.3984962406012"/>
    <s v="NA"/>
    <s v="NA"/>
    <n v="0.57081999999999999"/>
    <n v="0.42637000000000003"/>
    <n v="2.8E-3"/>
    <n v="3775.6637349460711"/>
    <s v="NA"/>
    <s v="NA"/>
    <n v="1.5102654939784284"/>
    <s v="NA"/>
    <s v="NA"/>
  </r>
  <r>
    <n v="37"/>
    <x v="36"/>
    <x v="6"/>
    <s v="lower_skeena"/>
    <n v="2013"/>
    <n v="3700"/>
    <n v="0.377"/>
    <s v="NA"/>
    <s v="NA"/>
    <n v="5939.0048154093101"/>
    <s v="NA"/>
    <s v="NA"/>
    <n v="0.57081999999999999"/>
    <n v="0.42637000000000003"/>
    <n v="2.8E-3"/>
    <n v="6219.1395893678691"/>
    <s v="NA"/>
    <s v="NA"/>
    <n v="1.6808485376669917"/>
    <s v="NA"/>
    <s v="NA"/>
  </r>
  <r>
    <n v="37"/>
    <x v="36"/>
    <x v="6"/>
    <s v="lower_skeena"/>
    <n v="2014"/>
    <n v="4000"/>
    <n v="0.24399999999999999"/>
    <s v="NA"/>
    <s v="NA"/>
    <n v="5291.0052910052909"/>
    <s v="NA"/>
    <s v="NA"/>
    <n v="0.57081999999999999"/>
    <n v="0.42637000000000003"/>
    <n v="2.8E-3"/>
    <s v="NA"/>
    <s v="NA"/>
    <s v="NA"/>
    <s v="NA"/>
    <s v="NA"/>
    <s v="NA"/>
  </r>
  <r>
    <n v="37"/>
    <x v="36"/>
    <x v="6"/>
    <s v="lower_skeena"/>
    <n v="2015"/>
    <n v="460"/>
    <n v="0.42400000000000004"/>
    <s v="NA"/>
    <s v="NA"/>
    <n v="798.6111111111112"/>
    <s v="NA"/>
    <s v="NA"/>
    <n v="0.57081999999999999"/>
    <n v="0.42637000000000003"/>
    <n v="2.8E-3"/>
    <s v="NA"/>
    <s v="NA"/>
    <s v="NA"/>
    <s v="NA"/>
    <s v="NA"/>
    <s v="NA"/>
  </r>
  <r>
    <n v="37"/>
    <x v="36"/>
    <x v="6"/>
    <s v="lower_skeena"/>
    <n v="2016"/>
    <n v="4500"/>
    <n v="0.42000000000000004"/>
    <s v="NA"/>
    <s v="NA"/>
    <n v="7758.620689655173"/>
    <s v="NA"/>
    <s v="NA"/>
    <n v="0.57081999999999999"/>
    <n v="0.42637000000000003"/>
    <n v="2.8E-3"/>
    <s v="NA"/>
    <s v="NA"/>
    <s v="NA"/>
    <s v="NA"/>
    <s v="NA"/>
    <s v="NA"/>
  </r>
  <r>
    <n v="37"/>
    <x v="36"/>
    <x v="6"/>
    <s v="lower_skeena"/>
    <n v="2017"/>
    <n v="2350"/>
    <n v="0.44035422259606583"/>
    <s v="NA"/>
    <s v="NA"/>
    <n v="4199.0846619107897"/>
    <s v="NA"/>
    <s v="NA"/>
    <n v="0.57081999999999999"/>
    <n v="0.42637000000000003"/>
    <n v="2.8E-3"/>
    <s v="NA"/>
    <s v="NA"/>
    <s v="NA"/>
    <s v="NA"/>
    <s v="NA"/>
    <s v="NA"/>
  </r>
  <r>
    <n v="37"/>
    <x v="36"/>
    <x v="6"/>
    <s v="lower_skeena"/>
    <n v="2018"/>
    <s v="NA"/>
    <n v="0.42215417185431725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7"/>
    <x v="36"/>
    <x v="6"/>
    <s v="lower_skeena"/>
    <n v="2019"/>
    <s v="NA"/>
    <n v="0.39069181949126658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7"/>
    <x v="36"/>
    <x v="6"/>
    <s v="lower_skeena"/>
    <n v="2020"/>
    <n v="1950"/>
    <n v="0.1793260797812265"/>
    <s v="NA"/>
    <s v="NA"/>
    <n v="2376.0959766823994"/>
    <s v="NA"/>
    <s v="NA"/>
    <n v="0.57081999999999999"/>
    <n v="0.42637000000000003"/>
    <n v="2.8E-3"/>
    <s v="NA"/>
    <s v="NA"/>
    <s v="NA"/>
    <s v="NA"/>
    <s v="NA"/>
    <s v="NA"/>
  </r>
  <r>
    <n v="38"/>
    <x v="37"/>
    <x v="6"/>
    <s v="lower_skeena"/>
    <n v="1980"/>
    <n v="750"/>
    <n v="0.74"/>
    <s v="NA"/>
    <s v="NA"/>
    <n v="2884.6153846153843"/>
    <s v="NA"/>
    <s v="NA"/>
    <n v="0.57081999999999999"/>
    <n v="0.42637000000000003"/>
    <n v="2.8E-3"/>
    <n v="1816.0647368421055"/>
    <s v="NA"/>
    <s v="NA"/>
    <n v="2.4214196491228073"/>
    <s v="NA"/>
    <s v="NA"/>
  </r>
  <r>
    <n v="38"/>
    <x v="37"/>
    <x v="6"/>
    <s v="lower_skeena"/>
    <n v="1981"/>
    <n v="500"/>
    <n v="0.67"/>
    <s v="NA"/>
    <s v="NA"/>
    <n v="1515.1515151515152"/>
    <s v="NA"/>
    <s v="NA"/>
    <n v="0.57081999999999999"/>
    <n v="0.42637000000000003"/>
    <n v="2.8E-3"/>
    <n v="1395.3807731092436"/>
    <s v="NA"/>
    <s v="NA"/>
    <n v="2.7907615462184872"/>
    <s v="NA"/>
    <s v="NA"/>
  </r>
  <r>
    <n v="38"/>
    <x v="37"/>
    <x v="6"/>
    <s v="lower_skeena"/>
    <n v="1982"/>
    <n v="75"/>
    <n v="0.57999999999999996"/>
    <s v="NA"/>
    <s v="NA"/>
    <n v="178.57142857142856"/>
    <s v="NA"/>
    <s v="NA"/>
    <n v="0.57081999999999999"/>
    <n v="0.42637000000000003"/>
    <n v="2.8E-3"/>
    <n v="479.13388235294116"/>
    <s v="NA"/>
    <s v="NA"/>
    <n v="6.3884517647058825"/>
    <s v="NA"/>
    <s v="NA"/>
  </r>
  <r>
    <n v="38"/>
    <x v="37"/>
    <x v="6"/>
    <s v="lower_skeena"/>
    <n v="1983"/>
    <n v="300"/>
    <n v="0.81"/>
    <s v="NA"/>
    <s v="NA"/>
    <n v="1578.9473684210532"/>
    <s v="NA"/>
    <s v="NA"/>
    <n v="0.57081999999999999"/>
    <n v="0.42637000000000003"/>
    <n v="2.8E-3"/>
    <s v="NA"/>
    <s v="NA"/>
    <s v="NA"/>
    <s v="NA"/>
    <s v="NA"/>
    <s v="NA"/>
  </r>
  <r>
    <n v="38"/>
    <x v="37"/>
    <x v="6"/>
    <s v="lower_skeena"/>
    <n v="1984"/>
    <n v="600"/>
    <n v="0.72"/>
    <s v="NA"/>
    <s v="NA"/>
    <n v="2142.8571428571427"/>
    <s v="NA"/>
    <s v="NA"/>
    <n v="0.57081999999999999"/>
    <n v="0.42637000000000003"/>
    <n v="2.8E-3"/>
    <s v="NA"/>
    <s v="NA"/>
    <s v="NA"/>
    <s v="NA"/>
    <s v="NA"/>
    <s v="NA"/>
  </r>
  <r>
    <n v="38"/>
    <x v="37"/>
    <x v="6"/>
    <s v="lower_skeena"/>
    <n v="1985"/>
    <n v="100"/>
    <n v="0.75"/>
    <s v="NA"/>
    <s v="NA"/>
    <n v="400"/>
    <s v="NA"/>
    <s v="NA"/>
    <n v="0.57081999999999999"/>
    <n v="0.42637000000000003"/>
    <n v="2.8E-3"/>
    <s v="NA"/>
    <s v="NA"/>
    <s v="NA"/>
    <s v="NA"/>
    <s v="NA"/>
    <s v="NA"/>
  </r>
  <r>
    <n v="38"/>
    <x v="37"/>
    <x v="6"/>
    <s v="lower_skeena"/>
    <n v="1986"/>
    <n v="100"/>
    <n v="0.83"/>
    <s v="NA"/>
    <s v="NA"/>
    <n v="588.23529411764696"/>
    <s v="NA"/>
    <s v="NA"/>
    <n v="0.57081999999999999"/>
    <n v="0.42637000000000003"/>
    <n v="2.8E-3"/>
    <s v="NA"/>
    <s v="NA"/>
    <s v="NA"/>
    <s v="NA"/>
    <s v="NA"/>
    <s v="NA"/>
  </r>
  <r>
    <n v="38"/>
    <x v="37"/>
    <x v="6"/>
    <s v="lower_skeena"/>
    <n v="1987"/>
    <s v="NA"/>
    <n v="0.64"/>
    <s v="NA"/>
    <s v="NA"/>
    <s v="NA"/>
    <s v="NA"/>
    <s v="NA"/>
    <n v="0.57081999999999999"/>
    <n v="0.42637000000000003"/>
    <n v="2.8E-3"/>
    <n v="361.71151954356327"/>
    <s v="NA"/>
    <s v="NA"/>
    <s v="NA"/>
    <s v="NA"/>
    <s v="NA"/>
  </r>
  <r>
    <n v="38"/>
    <x v="37"/>
    <x v="6"/>
    <s v="lower_skeena"/>
    <n v="1988"/>
    <s v="NA"/>
    <n v="0.63"/>
    <s v="NA"/>
    <s v="NA"/>
    <s v="NA"/>
    <s v="NA"/>
    <s v="NA"/>
    <n v="0.57081999999999999"/>
    <n v="0.42637000000000003"/>
    <n v="2.8E-3"/>
    <n v="719.53686570500406"/>
    <s v="NA"/>
    <s v="NA"/>
    <s v="NA"/>
    <s v="NA"/>
    <s v="NA"/>
  </r>
  <r>
    <n v="38"/>
    <x v="37"/>
    <x v="6"/>
    <s v="lower_skeena"/>
    <n v="1989"/>
    <s v="NA"/>
    <n v="0.61499999999999999"/>
    <s v="NA"/>
    <s v="NA"/>
    <s v="NA"/>
    <s v="NA"/>
    <s v="NA"/>
    <n v="0.57081999999999999"/>
    <n v="0.42637000000000003"/>
    <n v="2.8E-3"/>
    <n v="708.50143603547247"/>
    <s v="NA"/>
    <s v="NA"/>
    <s v="NA"/>
    <s v="NA"/>
    <s v="NA"/>
  </r>
  <r>
    <n v="38"/>
    <x v="37"/>
    <x v="6"/>
    <s v="lower_skeena"/>
    <n v="1990"/>
    <n v="100"/>
    <n v="0.69699999999999995"/>
    <s v="NA"/>
    <s v="NA"/>
    <n v="330.03300330032999"/>
    <s v="NA"/>
    <s v="NA"/>
    <n v="0.57081999999999999"/>
    <n v="0.42637000000000003"/>
    <n v="2.8E-3"/>
    <n v="258.91586915489921"/>
    <s v="NA"/>
    <s v="NA"/>
    <n v="2.5891586915489921"/>
    <s v="NA"/>
    <s v="NA"/>
  </r>
  <r>
    <n v="38"/>
    <x v="37"/>
    <x v="6"/>
    <s v="lower_skeena"/>
    <n v="1991"/>
    <n v="150"/>
    <n v="0.624"/>
    <s v="NA"/>
    <s v="NA"/>
    <n v="398.93617021276594"/>
    <s v="NA"/>
    <s v="NA"/>
    <n v="0.57081999999999999"/>
    <n v="0.42637000000000003"/>
    <n v="2.8E-3"/>
    <n v="401.22144715248169"/>
    <s v="NA"/>
    <s v="NA"/>
    <n v="2.6748096476832113"/>
    <s v="NA"/>
    <s v="NA"/>
  </r>
  <r>
    <n v="38"/>
    <x v="37"/>
    <x v="6"/>
    <s v="lower_skeena"/>
    <n v="1992"/>
    <n v="400"/>
    <n v="0.65300000000000002"/>
    <s v="NA"/>
    <s v="NA"/>
    <n v="1152.7377521613835"/>
    <s v="NA"/>
    <s v="NA"/>
    <n v="0.57081999999999999"/>
    <n v="0.42637000000000003"/>
    <n v="2.8E-3"/>
    <n v="274.26592076355286"/>
    <s v="NA"/>
    <s v="NA"/>
    <n v="0.68566480190888213"/>
    <s v="NA"/>
    <s v="NA"/>
  </r>
  <r>
    <n v="38"/>
    <x v="37"/>
    <x v="6"/>
    <s v="lower_skeena"/>
    <n v="1993"/>
    <n v="50"/>
    <n v="0.56699999999999995"/>
    <s v="NA"/>
    <s v="NA"/>
    <n v="115.47344110854502"/>
    <s v="NA"/>
    <s v="NA"/>
    <n v="0.57081999999999999"/>
    <n v="0.42637000000000003"/>
    <n v="2.8E-3"/>
    <n v="170.19055438042173"/>
    <s v="NA"/>
    <s v="NA"/>
    <n v="3.4038110876084344"/>
    <s v="NA"/>
    <s v="NA"/>
  </r>
  <r>
    <n v="38"/>
    <x v="37"/>
    <x v="6"/>
    <s v="lower_skeena"/>
    <n v="1994"/>
    <n v="150"/>
    <n v="0.66700000000000004"/>
    <s v="NA"/>
    <s v="NA"/>
    <n v="450.45045045045049"/>
    <s v="NA"/>
    <s v="NA"/>
    <n v="0.57081999999999999"/>
    <n v="0.42637000000000003"/>
    <n v="2.8E-3"/>
    <n v="289.90997877265676"/>
    <s v="NA"/>
    <s v="NA"/>
    <n v="1.9327331918177117"/>
    <s v="NA"/>
    <s v="NA"/>
  </r>
  <r>
    <n v="38"/>
    <x v="37"/>
    <x v="6"/>
    <s v="lower_skeena"/>
    <n v="1995"/>
    <n v="200"/>
    <n v="0.40600000000000003"/>
    <s v="NA"/>
    <s v="NA"/>
    <n v="336.70033670033672"/>
    <s v="NA"/>
    <s v="NA"/>
    <n v="0.57081999999999999"/>
    <n v="0.42637000000000003"/>
    <n v="2.8E-3"/>
    <n v="629.25953998147577"/>
    <s v="NA"/>
    <s v="NA"/>
    <n v="3.1462976999073788"/>
    <s v="NA"/>
    <s v="NA"/>
  </r>
  <r>
    <n v="38"/>
    <x v="37"/>
    <x v="6"/>
    <s v="lower_skeena"/>
    <n v="1996"/>
    <n v="50"/>
    <n v="0.73899999999999999"/>
    <s v="NA"/>
    <s v="NA"/>
    <n v="191.57088122605364"/>
    <s v="NA"/>
    <s v="NA"/>
    <n v="0.57081999999999999"/>
    <n v="0.42637000000000003"/>
    <n v="2.8E-3"/>
    <s v="NA"/>
    <s v="NA"/>
    <s v="NA"/>
    <s v="NA"/>
    <s v="NA"/>
    <s v="NA"/>
  </r>
  <r>
    <n v="38"/>
    <x v="37"/>
    <x v="6"/>
    <s v="lower_skeena"/>
    <n v="1997"/>
    <n v="65"/>
    <n v="0.53400000000000003"/>
    <s v="NA"/>
    <s v="NA"/>
    <n v="139.48497854077254"/>
    <s v="NA"/>
    <s v="NA"/>
    <n v="0.57081999999999999"/>
    <n v="0.42637000000000003"/>
    <n v="2.8E-3"/>
    <s v="NA"/>
    <s v="NA"/>
    <s v="NA"/>
    <s v="NA"/>
    <s v="NA"/>
    <s v="NA"/>
  </r>
  <r>
    <n v="38"/>
    <x v="37"/>
    <x v="6"/>
    <s v="lower_skeena"/>
    <n v="1998"/>
    <n v="400"/>
    <n v="0.18"/>
    <s v="NA"/>
    <s v="NA"/>
    <n v="487.80487804878044"/>
    <s v="NA"/>
    <s v="NA"/>
    <n v="0.57081999999999999"/>
    <n v="0.42637000000000003"/>
    <n v="2.8E-3"/>
    <s v="NA"/>
    <s v="NA"/>
    <s v="NA"/>
    <s v="NA"/>
    <s v="NA"/>
    <s v="NA"/>
  </r>
  <r>
    <n v="38"/>
    <x v="37"/>
    <x v="6"/>
    <s v="lower_skeena"/>
    <n v="1999"/>
    <n v="650"/>
    <n v="0.21000000000000002"/>
    <s v="NA"/>
    <s v="NA"/>
    <n v="822.78481012658222"/>
    <s v="NA"/>
    <s v="NA"/>
    <n v="0.57081999999999999"/>
    <n v="0.42637000000000003"/>
    <n v="2.8E-3"/>
    <s v="NA"/>
    <s v="NA"/>
    <s v="NA"/>
    <s v="NA"/>
    <s v="NA"/>
    <s v="NA"/>
  </r>
  <r>
    <n v="38"/>
    <x v="37"/>
    <x v="6"/>
    <s v="lower_skeena"/>
    <n v="2000"/>
    <s v="NA"/>
    <n v="0.379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8"/>
    <x v="37"/>
    <x v="6"/>
    <s v="lower_skeena"/>
    <n v="2001"/>
    <s v="NA"/>
    <n v="0.29799999999999999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8"/>
    <x v="37"/>
    <x v="6"/>
    <s v="lower_skeena"/>
    <n v="2002"/>
    <s v="NA"/>
    <n v="0.27300000000000002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8"/>
    <x v="37"/>
    <x v="6"/>
    <s v="lower_skeena"/>
    <n v="2003"/>
    <s v="NA"/>
    <n v="0.27700000000000002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8"/>
    <x v="37"/>
    <x v="6"/>
    <s v="lower_skeena"/>
    <n v="2004"/>
    <n v="300"/>
    <n v="0.41800000000000004"/>
    <s v="NA"/>
    <s v="NA"/>
    <n v="515.46391752577324"/>
    <s v="NA"/>
    <s v="NA"/>
    <n v="0.57081999999999999"/>
    <n v="0.42637000000000003"/>
    <n v="2.8E-3"/>
    <s v="NA"/>
    <s v="NA"/>
    <s v="NA"/>
    <s v="NA"/>
    <s v="NA"/>
    <s v="NA"/>
  </r>
  <r>
    <n v="38"/>
    <x v="37"/>
    <x v="6"/>
    <s v="lower_skeena"/>
    <n v="2005"/>
    <s v="NA"/>
    <n v="0.28100000000000003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8"/>
    <x v="37"/>
    <x v="6"/>
    <s v="lower_skeena"/>
    <n v="2006"/>
    <s v="NA"/>
    <n v="0.27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8"/>
    <x v="37"/>
    <x v="6"/>
    <s v="lower_skeena"/>
    <n v="2007"/>
    <n v="150"/>
    <n v="0.45799999999999996"/>
    <s v="NA"/>
    <s v="NA"/>
    <n v="276.75276752767525"/>
    <s v="NA"/>
    <s v="NA"/>
    <n v="0.57081999999999999"/>
    <n v="0.42637000000000003"/>
    <n v="2.8E-3"/>
    <n v="971.99820774779766"/>
    <s v="NA"/>
    <s v="NA"/>
    <n v="6.4799880516519845"/>
    <s v="NA"/>
    <s v="NA"/>
  </r>
  <r>
    <n v="38"/>
    <x v="37"/>
    <x v="6"/>
    <s v="lower_skeena"/>
    <n v="2008"/>
    <s v="NA"/>
    <n v="0.39600000000000002"/>
    <s v="NA"/>
    <s v="NA"/>
    <s v="NA"/>
    <s v="NA"/>
    <s v="NA"/>
    <n v="0.57081999999999999"/>
    <n v="0.42637000000000003"/>
    <n v="2.8E-3"/>
    <n v="538.91138467688734"/>
    <s v="NA"/>
    <s v="NA"/>
    <s v="NA"/>
    <s v="NA"/>
    <s v="NA"/>
  </r>
  <r>
    <n v="38"/>
    <x v="37"/>
    <x v="6"/>
    <s v="lower_skeena"/>
    <n v="2009"/>
    <s v="NA"/>
    <n v="0.38600000000000001"/>
    <s v="NA"/>
    <s v="NA"/>
    <s v="NA"/>
    <s v="NA"/>
    <s v="NA"/>
    <n v="0.57081999999999999"/>
    <n v="0.42637000000000003"/>
    <n v="2.8E-3"/>
    <n v="572.31644091502164"/>
    <s v="NA"/>
    <s v="NA"/>
    <s v="NA"/>
    <s v="NA"/>
    <s v="NA"/>
  </r>
  <r>
    <n v="38"/>
    <x v="37"/>
    <x v="6"/>
    <s v="lower_skeena"/>
    <n v="2010"/>
    <n v="750"/>
    <n v="0.33400000000000002"/>
    <s v="NA"/>
    <s v="NA"/>
    <n v="1126.1261261261263"/>
    <s v="NA"/>
    <s v="NA"/>
    <n v="0.57081999999999999"/>
    <n v="0.42637000000000003"/>
    <n v="2.8E-3"/>
    <n v="1434.0697587836632"/>
    <s v="NA"/>
    <s v="NA"/>
    <n v="1.9120930117115511"/>
    <s v="NA"/>
    <s v="NA"/>
  </r>
  <r>
    <n v="38"/>
    <x v="37"/>
    <x v="6"/>
    <s v="lower_skeena"/>
    <n v="2011"/>
    <n v="440"/>
    <n v="0.42900000000000005"/>
    <s v="NA"/>
    <s v="NA"/>
    <n v="770.57793345008758"/>
    <s v="NA"/>
    <s v="NA"/>
    <n v="0.57081999999999999"/>
    <n v="0.42637000000000003"/>
    <n v="2.8E-3"/>
    <n v="1393.9755995142311"/>
    <s v="NA"/>
    <s v="NA"/>
    <n v="3.1681263625323437"/>
    <s v="NA"/>
    <s v="NA"/>
  </r>
  <r>
    <n v="38"/>
    <x v="37"/>
    <x v="6"/>
    <s v="lower_skeena"/>
    <n v="2012"/>
    <n v="150"/>
    <n v="0.33499999999999996"/>
    <s v="NA"/>
    <s v="NA"/>
    <n v="225.56390977443607"/>
    <s v="NA"/>
    <s v="NA"/>
    <n v="0.57081999999999999"/>
    <n v="0.42637000000000003"/>
    <n v="2.8E-3"/>
    <n v="699.71036159003836"/>
    <s v="NA"/>
    <s v="NA"/>
    <n v="4.6647357439335888"/>
    <s v="NA"/>
    <s v="NA"/>
  </r>
  <r>
    <n v="38"/>
    <x v="37"/>
    <x v="6"/>
    <s v="lower_skeena"/>
    <n v="2013"/>
    <n v="640"/>
    <n v="0.377"/>
    <s v="NA"/>
    <s v="NA"/>
    <n v="1027.2873194221509"/>
    <s v="NA"/>
    <s v="NA"/>
    <n v="0.57081999999999999"/>
    <n v="0.42637000000000003"/>
    <n v="2.8E-3"/>
    <s v="NA"/>
    <s v="NA"/>
    <s v="NA"/>
    <s v="NA"/>
    <s v="NA"/>
    <s v="NA"/>
  </r>
  <r>
    <n v="38"/>
    <x v="37"/>
    <x v="6"/>
    <s v="lower_skeena"/>
    <n v="2014"/>
    <n v="1500"/>
    <n v="0.24399999999999999"/>
    <s v="NA"/>
    <s v="NA"/>
    <n v="1984.1269841269841"/>
    <s v="NA"/>
    <s v="NA"/>
    <n v="0.57081999999999999"/>
    <n v="0.42637000000000003"/>
    <n v="2.8E-3"/>
    <s v="NA"/>
    <s v="NA"/>
    <s v="NA"/>
    <s v="NA"/>
    <s v="NA"/>
    <s v="NA"/>
  </r>
  <r>
    <n v="38"/>
    <x v="37"/>
    <x v="6"/>
    <s v="lower_skeena"/>
    <n v="2015"/>
    <n v="350"/>
    <n v="0.42400000000000004"/>
    <s v="NA"/>
    <s v="NA"/>
    <n v="607.63888888888891"/>
    <s v="NA"/>
    <s v="NA"/>
    <n v="0.57081999999999999"/>
    <n v="0.42637000000000003"/>
    <n v="2.8E-3"/>
    <s v="NA"/>
    <s v="NA"/>
    <s v="NA"/>
    <s v="NA"/>
    <s v="NA"/>
    <s v="NA"/>
  </r>
  <r>
    <n v="38"/>
    <x v="37"/>
    <x v="6"/>
    <s v="lower_skeena"/>
    <n v="2016"/>
    <n v="480"/>
    <n v="0.42000000000000004"/>
    <s v="NA"/>
    <s v="NA"/>
    <n v="827.58620689655174"/>
    <s v="NA"/>
    <s v="NA"/>
    <n v="0.57081999999999999"/>
    <n v="0.42637000000000003"/>
    <n v="2.8E-3"/>
    <s v="NA"/>
    <s v="NA"/>
    <s v="NA"/>
    <s v="NA"/>
    <s v="NA"/>
    <s v="NA"/>
  </r>
  <r>
    <n v="38"/>
    <x v="37"/>
    <x v="6"/>
    <s v="lower_skeena"/>
    <n v="2017"/>
    <s v="NA"/>
    <n v="0.44035422259606583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8"/>
    <x v="37"/>
    <x v="6"/>
    <s v="lower_skeena"/>
    <n v="2018"/>
    <s v="NA"/>
    <n v="0.42215417185431725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8"/>
    <x v="37"/>
    <x v="6"/>
    <s v="lower_skeena"/>
    <n v="2019"/>
    <s v="NA"/>
    <n v="0.39069181949126658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8"/>
    <x v="37"/>
    <x v="6"/>
    <s v="lower_skeena"/>
    <n v="2020"/>
    <s v="NA"/>
    <n v="0.1793260797812265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9"/>
    <x v="38"/>
    <x v="6"/>
    <s v="lower_skeena"/>
    <n v="1980"/>
    <n v="200"/>
    <n v="0.74"/>
    <s v="NA"/>
    <s v="NA"/>
    <n v="769.23076923076917"/>
    <s v="NA"/>
    <s v="NA"/>
    <n v="0.57081999999999999"/>
    <n v="0.42637000000000003"/>
    <n v="2.8E-3"/>
    <s v="NA"/>
    <s v="NA"/>
    <s v="NA"/>
    <s v="NA"/>
    <s v="NA"/>
    <s v="NA"/>
  </r>
  <r>
    <n v="39"/>
    <x v="38"/>
    <x v="6"/>
    <s v="lower_skeena"/>
    <n v="1981"/>
    <n v="400"/>
    <n v="0.67"/>
    <s v="NA"/>
    <s v="NA"/>
    <n v="1212.1212121212122"/>
    <s v="NA"/>
    <s v="NA"/>
    <n v="0.57081999999999999"/>
    <n v="0.42637000000000003"/>
    <n v="2.8E-3"/>
    <s v="NA"/>
    <s v="NA"/>
    <s v="NA"/>
    <s v="NA"/>
    <s v="NA"/>
    <s v="NA"/>
  </r>
  <r>
    <n v="39"/>
    <x v="38"/>
    <x v="6"/>
    <s v="lower_skeena"/>
    <n v="1982"/>
    <n v="200"/>
    <n v="0.57999999999999996"/>
    <s v="NA"/>
    <s v="NA"/>
    <n v="476.19047619047615"/>
    <s v="NA"/>
    <s v="NA"/>
    <n v="0.57081999999999999"/>
    <n v="0.42637000000000003"/>
    <n v="2.8E-3"/>
    <s v="NA"/>
    <s v="NA"/>
    <s v="NA"/>
    <s v="NA"/>
    <s v="NA"/>
    <s v="NA"/>
  </r>
  <r>
    <n v="39"/>
    <x v="38"/>
    <x v="6"/>
    <s v="lower_skeena"/>
    <n v="1983"/>
    <n v="500"/>
    <n v="0.81"/>
    <s v="NA"/>
    <s v="NA"/>
    <n v="2631.5789473684217"/>
    <s v="NA"/>
    <s v="NA"/>
    <n v="0.57081999999999999"/>
    <n v="0.42637000000000003"/>
    <n v="2.8E-3"/>
    <s v="NA"/>
    <s v="NA"/>
    <s v="NA"/>
    <s v="NA"/>
    <s v="NA"/>
    <s v="NA"/>
  </r>
  <r>
    <n v="39"/>
    <x v="38"/>
    <x v="6"/>
    <s v="lower_skeena"/>
    <n v="1984"/>
    <n v="800"/>
    <n v="0.72"/>
    <s v="NA"/>
    <s v="NA"/>
    <n v="2857.1428571428569"/>
    <s v="NA"/>
    <s v="NA"/>
    <n v="0.57081999999999999"/>
    <n v="0.42637000000000003"/>
    <n v="2.8E-3"/>
    <s v="NA"/>
    <s v="NA"/>
    <s v="NA"/>
    <s v="NA"/>
    <s v="NA"/>
    <s v="NA"/>
  </r>
  <r>
    <n v="39"/>
    <x v="38"/>
    <x v="6"/>
    <s v="lower_skeena"/>
    <n v="1985"/>
    <s v="NA"/>
    <n v="0.75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9"/>
    <x v="38"/>
    <x v="6"/>
    <s v="lower_skeena"/>
    <n v="1986"/>
    <s v="NA"/>
    <n v="0.83"/>
    <s v="NA"/>
    <s v="NA"/>
    <s v="NA"/>
    <s v="NA"/>
    <s v="NA"/>
    <n v="0.57081999999999999"/>
    <n v="0.42637000000000003"/>
    <n v="2.8E-3"/>
    <n v="3598.9770312897544"/>
    <s v="NA"/>
    <s v="NA"/>
    <s v="NA"/>
    <s v="NA"/>
    <s v="NA"/>
  </r>
  <r>
    <n v="39"/>
    <x v="38"/>
    <x v="6"/>
    <s v="lower_skeena"/>
    <n v="1987"/>
    <s v="NA"/>
    <n v="0.64"/>
    <s v="NA"/>
    <s v="NA"/>
    <s v="NA"/>
    <s v="NA"/>
    <s v="NA"/>
    <n v="0.57081999999999999"/>
    <n v="0.42637000000000003"/>
    <n v="2.8E-3"/>
    <n v="3680.3482407590659"/>
    <s v="NA"/>
    <s v="NA"/>
    <s v="NA"/>
    <s v="NA"/>
    <s v="NA"/>
  </r>
  <r>
    <n v="39"/>
    <x v="38"/>
    <x v="6"/>
    <s v="lower_skeena"/>
    <n v="1988"/>
    <s v="NA"/>
    <n v="0.63"/>
    <s v="NA"/>
    <s v="NA"/>
    <s v="NA"/>
    <s v="NA"/>
    <s v="NA"/>
    <n v="0.57081999999999999"/>
    <n v="0.42637000000000003"/>
    <n v="2.8E-3"/>
    <n v="1752.9697176405666"/>
    <s v="NA"/>
    <s v="NA"/>
    <s v="NA"/>
    <s v="NA"/>
    <s v="NA"/>
  </r>
  <r>
    <n v="39"/>
    <x v="38"/>
    <x v="6"/>
    <s v="lower_skeena"/>
    <n v="1989"/>
    <n v="1000"/>
    <n v="0.61499999999999999"/>
    <s v="NA"/>
    <s v="NA"/>
    <n v="2597.4025974025972"/>
    <s v="NA"/>
    <s v="NA"/>
    <n v="0.57081999999999999"/>
    <n v="0.42637000000000003"/>
    <n v="2.8E-3"/>
    <s v="NA"/>
    <s v="NA"/>
    <s v="NA"/>
    <s v="NA"/>
    <s v="NA"/>
    <s v="NA"/>
  </r>
  <r>
    <n v="39"/>
    <x v="38"/>
    <x v="6"/>
    <s v="lower_skeena"/>
    <n v="1990"/>
    <n v="1500"/>
    <n v="0.69699999999999995"/>
    <s v="NA"/>
    <s v="NA"/>
    <n v="4950.4950495049497"/>
    <s v="NA"/>
    <s v="NA"/>
    <n v="0.57081999999999999"/>
    <n v="0.42637000000000003"/>
    <n v="2.8E-3"/>
    <s v="NA"/>
    <s v="NA"/>
    <s v="NA"/>
    <s v="NA"/>
    <s v="NA"/>
    <s v="NA"/>
  </r>
  <r>
    <n v="39"/>
    <x v="38"/>
    <x v="6"/>
    <s v="lower_skeena"/>
    <n v="1991"/>
    <n v="750"/>
    <n v="0.624"/>
    <s v="NA"/>
    <s v="NA"/>
    <n v="1994.6808510638298"/>
    <s v="NA"/>
    <s v="NA"/>
    <n v="0.57081999999999999"/>
    <n v="0.42637000000000003"/>
    <n v="2.8E-3"/>
    <n v="3792.0732409525517"/>
    <s v="NA"/>
    <s v="NA"/>
    <n v="5.056097654603402"/>
    <s v="NA"/>
    <s v="NA"/>
  </r>
  <r>
    <n v="39"/>
    <x v="38"/>
    <x v="6"/>
    <s v="lower_skeena"/>
    <n v="1992"/>
    <n v="500"/>
    <n v="0.65300000000000002"/>
    <s v="NA"/>
    <s v="NA"/>
    <n v="1440.9221902017291"/>
    <s v="NA"/>
    <s v="NA"/>
    <n v="0.57081999999999999"/>
    <n v="0.42637000000000003"/>
    <n v="2.8E-3"/>
    <n v="1216.2097635124867"/>
    <s v="NA"/>
    <s v="NA"/>
    <n v="2.4324195270249733"/>
    <s v="NA"/>
    <s v="NA"/>
  </r>
  <r>
    <n v="39"/>
    <x v="38"/>
    <x v="6"/>
    <s v="lower_skeena"/>
    <n v="1993"/>
    <s v="NA"/>
    <n v="0.56699999999999995"/>
    <s v="NA"/>
    <s v="NA"/>
    <s v="NA"/>
    <s v="NA"/>
    <s v="NA"/>
    <n v="0.57081999999999999"/>
    <n v="0.42637000000000003"/>
    <n v="2.8E-3"/>
    <n v="1078.3998292646831"/>
    <s v="NA"/>
    <s v="NA"/>
    <s v="NA"/>
    <s v="NA"/>
    <s v="NA"/>
  </r>
  <r>
    <n v="39"/>
    <x v="38"/>
    <x v="6"/>
    <s v="lower_skeena"/>
    <n v="1994"/>
    <n v="2000"/>
    <n v="0.66700000000000004"/>
    <s v="NA"/>
    <s v="NA"/>
    <n v="6006.0060060060068"/>
    <s v="NA"/>
    <s v="NA"/>
    <n v="0.57081999999999999"/>
    <n v="0.42637000000000003"/>
    <n v="2.8E-3"/>
    <n v="544.13518001502609"/>
    <s v="NA"/>
    <s v="NA"/>
    <n v="0.27206759000751307"/>
    <s v="NA"/>
    <s v="NA"/>
  </r>
  <r>
    <n v="39"/>
    <x v="38"/>
    <x v="6"/>
    <s v="lower_skeena"/>
    <n v="1995"/>
    <n v="500"/>
    <n v="0.40600000000000003"/>
    <s v="NA"/>
    <s v="NA"/>
    <n v="841.7508417508418"/>
    <s v="NA"/>
    <s v="NA"/>
    <n v="0.57081999999999999"/>
    <n v="0.42637000000000003"/>
    <n v="2.8E-3"/>
    <n v="1421.7843951956304"/>
    <s v="NA"/>
    <s v="NA"/>
    <n v="2.8435687903912608"/>
    <s v="NA"/>
    <s v="NA"/>
  </r>
  <r>
    <n v="39"/>
    <x v="38"/>
    <x v="6"/>
    <s v="lower_skeena"/>
    <n v="1996"/>
    <n v="450"/>
    <n v="0.73899999999999999"/>
    <s v="NA"/>
    <s v="NA"/>
    <n v="1724.1379310344828"/>
    <s v="NA"/>
    <s v="NA"/>
    <n v="0.57081999999999999"/>
    <n v="0.42637000000000003"/>
    <n v="2.8E-3"/>
    <n v="1363.2635658477154"/>
    <s v="NA"/>
    <s v="NA"/>
    <n v="3.029474590772701"/>
    <s v="NA"/>
    <s v="NA"/>
  </r>
  <r>
    <n v="39"/>
    <x v="38"/>
    <x v="6"/>
    <s v="lower_skeena"/>
    <n v="1997"/>
    <n v="100"/>
    <n v="0.53400000000000003"/>
    <s v="NA"/>
    <s v="NA"/>
    <n v="214.59227467811161"/>
    <s v="NA"/>
    <s v="NA"/>
    <n v="0.57081999999999999"/>
    <n v="0.42637000000000003"/>
    <n v="2.8E-3"/>
    <n v="460.27872239064754"/>
    <s v="NA"/>
    <s v="NA"/>
    <n v="4.6027872239064758"/>
    <s v="NA"/>
    <s v="NA"/>
  </r>
  <r>
    <n v="39"/>
    <x v="38"/>
    <x v="6"/>
    <s v="lower_skeena"/>
    <n v="1998"/>
    <n v="800"/>
    <n v="0.18"/>
    <s v="NA"/>
    <s v="NA"/>
    <n v="975.60975609756088"/>
    <s v="NA"/>
    <s v="NA"/>
    <n v="0.57081999999999999"/>
    <n v="0.42637000000000003"/>
    <n v="2.8E-3"/>
    <n v="595.82737864305955"/>
    <s v="NA"/>
    <s v="NA"/>
    <n v="0.74478422330382443"/>
    <s v="NA"/>
    <s v="NA"/>
  </r>
  <r>
    <n v="39"/>
    <x v="38"/>
    <x v="6"/>
    <s v="lower_skeena"/>
    <n v="1999"/>
    <n v="1600"/>
    <n v="0.21000000000000002"/>
    <s v="NA"/>
    <s v="NA"/>
    <n v="2025.3164556962024"/>
    <s v="NA"/>
    <s v="NA"/>
    <n v="0.57081999999999999"/>
    <n v="0.42637000000000003"/>
    <n v="2.8E-3"/>
    <s v="NA"/>
    <s v="NA"/>
    <s v="NA"/>
    <s v="NA"/>
    <s v="NA"/>
    <s v="NA"/>
  </r>
  <r>
    <n v="39"/>
    <x v="38"/>
    <x v="6"/>
    <s v="lower_skeena"/>
    <n v="2000"/>
    <n v="300"/>
    <n v="0.379"/>
    <s v="NA"/>
    <s v="NA"/>
    <n v="483.09178743961354"/>
    <s v="NA"/>
    <s v="NA"/>
    <n v="0.57081999999999999"/>
    <n v="0.42637000000000003"/>
    <n v="2.8E-3"/>
    <s v="NA"/>
    <s v="NA"/>
    <s v="NA"/>
    <s v="NA"/>
    <s v="NA"/>
    <s v="NA"/>
  </r>
  <r>
    <n v="39"/>
    <x v="38"/>
    <x v="6"/>
    <s v="lower_skeena"/>
    <n v="2001"/>
    <n v="300"/>
    <n v="0.29799999999999999"/>
    <s v="NA"/>
    <s v="NA"/>
    <n v="427.35042735042737"/>
    <s v="NA"/>
    <s v="NA"/>
    <n v="0.57081999999999999"/>
    <n v="0.42637000000000003"/>
    <n v="2.8E-3"/>
    <s v="NA"/>
    <s v="NA"/>
    <s v="NA"/>
    <s v="NA"/>
    <s v="NA"/>
    <s v="NA"/>
  </r>
  <r>
    <n v="39"/>
    <x v="38"/>
    <x v="6"/>
    <s v="lower_skeena"/>
    <n v="2002"/>
    <n v="600"/>
    <n v="0.27300000000000002"/>
    <s v="NA"/>
    <s v="NA"/>
    <n v="825.30949105914715"/>
    <s v="NA"/>
    <s v="NA"/>
    <n v="0.57081999999999999"/>
    <n v="0.42637000000000003"/>
    <n v="2.8E-3"/>
    <s v="NA"/>
    <s v="NA"/>
    <s v="NA"/>
    <s v="NA"/>
    <s v="NA"/>
    <s v="NA"/>
  </r>
  <r>
    <n v="39"/>
    <x v="38"/>
    <x v="6"/>
    <s v="lower_skeena"/>
    <n v="2003"/>
    <s v="NA"/>
    <n v="0.27700000000000002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9"/>
    <x v="38"/>
    <x v="6"/>
    <s v="lower_skeena"/>
    <n v="2004"/>
    <s v="NA"/>
    <n v="0.41800000000000004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9"/>
    <x v="38"/>
    <x v="6"/>
    <s v="lower_skeena"/>
    <n v="2005"/>
    <s v="NA"/>
    <n v="0.28100000000000003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39"/>
    <x v="38"/>
    <x v="6"/>
    <s v="lower_skeena"/>
    <n v="2006"/>
    <s v="NA"/>
    <n v="0.27"/>
    <s v="NA"/>
    <s v="NA"/>
    <s v="NA"/>
    <s v="NA"/>
    <s v="NA"/>
    <n v="0.57081999999999999"/>
    <n v="0.42637000000000003"/>
    <n v="2.8E-3"/>
    <n v="1466.3709125247599"/>
    <s v="NA"/>
    <s v="NA"/>
    <s v="NA"/>
    <s v="NA"/>
    <s v="NA"/>
  </r>
  <r>
    <n v="39"/>
    <x v="38"/>
    <x v="6"/>
    <s v="lower_skeena"/>
    <n v="2007"/>
    <n v="500"/>
    <n v="0.45799999999999996"/>
    <s v="NA"/>
    <s v="NA"/>
    <n v="922.50922509225086"/>
    <s v="NA"/>
    <s v="NA"/>
    <n v="0.57081999999999999"/>
    <n v="0.42637000000000003"/>
    <n v="2.8E-3"/>
    <n v="607.55089161426156"/>
    <s v="NA"/>
    <s v="NA"/>
    <n v="1.2151017832285231"/>
    <s v="NA"/>
    <s v="NA"/>
  </r>
  <r>
    <n v="39"/>
    <x v="38"/>
    <x v="6"/>
    <s v="lower_skeena"/>
    <n v="2008"/>
    <s v="NA"/>
    <n v="0.39600000000000002"/>
    <s v="NA"/>
    <s v="NA"/>
    <s v="NA"/>
    <s v="NA"/>
    <s v="NA"/>
    <n v="0.57081999999999999"/>
    <n v="0.42637000000000003"/>
    <n v="2.8E-3"/>
    <n v="862.81598303991154"/>
    <s v="NA"/>
    <s v="NA"/>
    <s v="NA"/>
    <s v="NA"/>
    <s v="NA"/>
  </r>
  <r>
    <n v="39"/>
    <x v="38"/>
    <x v="6"/>
    <s v="lower_skeena"/>
    <n v="2009"/>
    <n v="1300"/>
    <n v="0.38600000000000001"/>
    <s v="NA"/>
    <s v="NA"/>
    <n v="2117.2638436482084"/>
    <s v="NA"/>
    <s v="NA"/>
    <n v="0.57081999999999999"/>
    <n v="0.42637000000000003"/>
    <n v="2.8E-3"/>
    <s v="NA"/>
    <s v="NA"/>
    <s v="NA"/>
    <s v="NA"/>
    <s v="NA"/>
    <s v="NA"/>
  </r>
  <r>
    <n v="39"/>
    <x v="38"/>
    <x v="6"/>
    <s v="lower_skeena"/>
    <n v="2010"/>
    <n v="400"/>
    <n v="0.33400000000000002"/>
    <s v="NA"/>
    <s v="NA"/>
    <n v="600.60060060060061"/>
    <s v="NA"/>
    <s v="NA"/>
    <n v="0.57081999999999999"/>
    <n v="0.42637000000000003"/>
    <n v="2.8E-3"/>
    <s v="NA"/>
    <s v="NA"/>
    <s v="NA"/>
    <s v="NA"/>
    <s v="NA"/>
    <s v="NA"/>
  </r>
  <r>
    <n v="39"/>
    <x v="38"/>
    <x v="6"/>
    <s v="lower_skeena"/>
    <n v="2011"/>
    <n v="350"/>
    <n v="0.42900000000000005"/>
    <s v="NA"/>
    <s v="NA"/>
    <n v="612.95971978984244"/>
    <s v="NA"/>
    <s v="NA"/>
    <n v="0.57081999999999999"/>
    <n v="0.42637000000000003"/>
    <n v="2.8E-3"/>
    <n v="650.83521711366529"/>
    <s v="NA"/>
    <s v="NA"/>
    <n v="1.8595291917533294"/>
    <s v="NA"/>
    <s v="NA"/>
  </r>
  <r>
    <n v="39"/>
    <x v="38"/>
    <x v="6"/>
    <s v="lower_skeena"/>
    <n v="2012"/>
    <n v="800"/>
    <n v="0.33499999999999996"/>
    <s v="NA"/>
    <s v="NA"/>
    <n v="1203.0075187969924"/>
    <s v="NA"/>
    <s v="NA"/>
    <n v="0.57081999999999999"/>
    <n v="0.42637000000000003"/>
    <n v="2.8E-3"/>
    <n v="749.29433063402166"/>
    <s v="NA"/>
    <s v="NA"/>
    <n v="0.93661791329252708"/>
    <s v="NA"/>
    <s v="NA"/>
  </r>
  <r>
    <n v="39"/>
    <x v="38"/>
    <x v="6"/>
    <s v="lower_skeena"/>
    <n v="2013"/>
    <s v="NA"/>
    <n v="0.377"/>
    <s v="NA"/>
    <s v="NA"/>
    <s v="NA"/>
    <s v="NA"/>
    <s v="NA"/>
    <n v="0.57081999999999999"/>
    <n v="0.42637000000000003"/>
    <n v="2.8E-3"/>
    <n v="1193.1490890835084"/>
    <s v="NA"/>
    <s v="NA"/>
    <s v="NA"/>
    <s v="NA"/>
    <s v="NA"/>
  </r>
  <r>
    <n v="39"/>
    <x v="38"/>
    <x v="6"/>
    <s v="lower_skeena"/>
    <n v="2014"/>
    <n v="700"/>
    <n v="0.24399999999999999"/>
    <s v="NA"/>
    <s v="NA"/>
    <n v="925.92592592592587"/>
    <s v="NA"/>
    <s v="NA"/>
    <n v="0.57081999999999999"/>
    <n v="0.42637000000000003"/>
    <n v="2.8E-3"/>
    <n v="1196.0110370754965"/>
    <s v="NA"/>
    <s v="NA"/>
    <n v="1.7085871958221377"/>
    <s v="NA"/>
    <s v="NA"/>
  </r>
  <r>
    <n v="39"/>
    <x v="38"/>
    <x v="6"/>
    <s v="lower_skeena"/>
    <n v="2015"/>
    <n v="160"/>
    <n v="0.42400000000000004"/>
    <s v="NA"/>
    <s v="NA"/>
    <n v="277.77777777777777"/>
    <s v="NA"/>
    <s v="NA"/>
    <n v="0.57081999999999999"/>
    <n v="0.42637000000000003"/>
    <n v="2.8E-3"/>
    <n v="1153.4161355809383"/>
    <s v="NA"/>
    <s v="NA"/>
    <n v="7.2088508473808641"/>
    <s v="NA"/>
    <s v="NA"/>
  </r>
  <r>
    <n v="39"/>
    <x v="38"/>
    <x v="6"/>
    <s v="lower_skeena"/>
    <n v="2016"/>
    <n v="800"/>
    <n v="0.42000000000000004"/>
    <s v="NA"/>
    <s v="NA"/>
    <n v="1379.3103448275863"/>
    <s v="NA"/>
    <s v="NA"/>
    <n v="0.57081999999999999"/>
    <n v="0.42637000000000003"/>
    <n v="2.8E-3"/>
    <n v="567.98407148572153"/>
    <s v="NA"/>
    <s v="NA"/>
    <n v="0.70998008935715196"/>
    <s v="NA"/>
    <s v="NA"/>
  </r>
  <r>
    <n v="39"/>
    <x v="38"/>
    <x v="6"/>
    <s v="lower_skeena"/>
    <n v="2017"/>
    <n v="527"/>
    <n v="0.44035422259606583"/>
    <s v="NA"/>
    <s v="NA"/>
    <n v="941.66707099020687"/>
    <s v="NA"/>
    <s v="NA"/>
    <n v="0.57081999999999999"/>
    <n v="0.42637000000000003"/>
    <n v="2.8E-3"/>
    <s v="NA"/>
    <s v="NA"/>
    <s v="NA"/>
    <s v="NA"/>
    <s v="NA"/>
    <s v="NA"/>
  </r>
  <r>
    <n v="39"/>
    <x v="38"/>
    <x v="6"/>
    <s v="lower_skeena"/>
    <n v="2018"/>
    <n v="890"/>
    <n v="0.42215417185431725"/>
    <s v="NA"/>
    <s v="NA"/>
    <n v="1540.2032110468381"/>
    <s v="NA"/>
    <s v="NA"/>
    <n v="0.57081999999999999"/>
    <n v="0.42637000000000003"/>
    <n v="2.8E-3"/>
    <s v="NA"/>
    <s v="NA"/>
    <s v="NA"/>
    <s v="NA"/>
    <s v="NA"/>
    <s v="NA"/>
  </r>
  <r>
    <n v="39"/>
    <x v="38"/>
    <x v="6"/>
    <s v="lower_skeena"/>
    <n v="2019"/>
    <n v="390"/>
    <n v="0.39069181949126658"/>
    <s v="NA"/>
    <s v="NA"/>
    <n v="640.07018529502568"/>
    <s v="NA"/>
    <s v="NA"/>
    <n v="0.57081999999999999"/>
    <n v="0.42637000000000003"/>
    <n v="2.8E-3"/>
    <s v="NA"/>
    <s v="NA"/>
    <s v="NA"/>
    <s v="NA"/>
    <s v="NA"/>
    <s v="NA"/>
  </r>
  <r>
    <n v="39"/>
    <x v="38"/>
    <x v="6"/>
    <s v="lower_skeena"/>
    <n v="2020"/>
    <n v="390"/>
    <n v="0.1793260797812265"/>
    <s v="NA"/>
    <s v="NA"/>
    <n v="475.21919533647986"/>
    <s v="NA"/>
    <s v="NA"/>
    <n v="0.57081999999999999"/>
    <n v="0.42637000000000003"/>
    <n v="2.8E-3"/>
    <s v="NA"/>
    <s v="NA"/>
    <s v="NA"/>
    <s v="NA"/>
    <s v="NA"/>
    <s v="NA"/>
  </r>
  <r>
    <n v="40"/>
    <x v="39"/>
    <x v="6"/>
    <s v="middle_skeena"/>
    <n v="1980"/>
    <n v="5046"/>
    <n v="0.74"/>
    <s v="NA"/>
    <s v="NA"/>
    <n v="19407.692307692309"/>
    <s v="NA"/>
    <s v="NA"/>
    <n v="0.75224450811999999"/>
    <n v="0.24565425024000001"/>
    <n v="2.1012416428000001E-3"/>
    <n v="16330.477997327773"/>
    <s v="NA"/>
    <s v="NA"/>
    <n v="3.236321442197339"/>
    <s v="NA"/>
    <s v="NA"/>
  </r>
  <r>
    <n v="40"/>
    <x v="39"/>
    <x v="6"/>
    <s v="middle_skeena"/>
    <n v="1981"/>
    <n v="2486"/>
    <n v="0.67"/>
    <s v="NA"/>
    <s v="NA"/>
    <n v="7533.3333333333339"/>
    <s v="NA"/>
    <s v="NA"/>
    <n v="0.75224450811999999"/>
    <n v="0.24565425024000001"/>
    <n v="2.1012416428000001E-3"/>
    <n v="10844.59623577236"/>
    <s v="NA"/>
    <s v="NA"/>
    <n v="4.362267190576171"/>
    <s v="NA"/>
    <s v="NA"/>
  </r>
  <r>
    <n v="40"/>
    <x v="39"/>
    <x v="6"/>
    <s v="middle_skeena"/>
    <n v="1982"/>
    <n v="2673"/>
    <n v="0.57999999999999996"/>
    <s v="NA"/>
    <s v="NA"/>
    <n v="6364.2857142857138"/>
    <s v="NA"/>
    <s v="NA"/>
    <n v="0.75224450811999999"/>
    <n v="0.24565425024000001"/>
    <n v="2.1012416428000001E-3"/>
    <n v="11723.064091031181"/>
    <s v="NA"/>
    <s v="NA"/>
    <n v="4.3857329184553615"/>
    <s v="NA"/>
    <s v="NA"/>
  </r>
  <r>
    <n v="40"/>
    <x v="39"/>
    <x v="6"/>
    <s v="middle_skeena"/>
    <n v="1983"/>
    <n v="3402"/>
    <n v="0.81"/>
    <s v="NA"/>
    <s v="NA"/>
    <n v="17905.26315789474"/>
    <s v="NA"/>
    <s v="NA"/>
    <n v="0.75224450811999999"/>
    <n v="0.24565425024000001"/>
    <n v="2.1012416428000001E-3"/>
    <n v="17696.036783495667"/>
    <s v="NA"/>
    <s v="NA"/>
    <n v="5.2016569028499902"/>
    <s v="NA"/>
    <s v="NA"/>
  </r>
  <r>
    <n v="40"/>
    <x v="39"/>
    <x v="6"/>
    <s v="middle_skeena"/>
    <n v="1984"/>
    <n v="3241"/>
    <n v="0.72"/>
    <s v="NA"/>
    <s v="NA"/>
    <n v="11574.999999999998"/>
    <s v="NA"/>
    <s v="NA"/>
    <n v="0.75224450811999999"/>
    <n v="0.24565425024000001"/>
    <n v="2.1012416428000001E-3"/>
    <n v="6559.891315813843"/>
    <s v="NA"/>
    <s v="NA"/>
    <n v="2.0240331119450303"/>
    <s v="NA"/>
    <s v="NA"/>
  </r>
  <r>
    <n v="40"/>
    <x v="39"/>
    <x v="6"/>
    <s v="middle_skeena"/>
    <n v="1985"/>
    <n v="2129"/>
    <n v="0.75"/>
    <s v="NA"/>
    <s v="NA"/>
    <n v="8516"/>
    <s v="NA"/>
    <s v="NA"/>
    <n v="0.75224450811999999"/>
    <n v="0.24565425024000001"/>
    <n v="2.1012416428000001E-3"/>
    <n v="9948.2609288548974"/>
    <s v="NA"/>
    <s v="NA"/>
    <n v="4.6727388111108024"/>
    <s v="NA"/>
    <s v="NA"/>
  </r>
  <r>
    <n v="40"/>
    <x v="39"/>
    <x v="6"/>
    <s v="middle_skeena"/>
    <n v="1986"/>
    <n v="3671"/>
    <n v="0.83"/>
    <s v="NA"/>
    <s v="NA"/>
    <n v="21594.117647058818"/>
    <s v="NA"/>
    <s v="NA"/>
    <n v="0.75224450811999999"/>
    <n v="0.24565425024000001"/>
    <n v="2.1012416428000001E-3"/>
    <n v="16769.17728388256"/>
    <s v="NA"/>
    <s v="NA"/>
    <n v="4.5680134251927429"/>
    <s v="NA"/>
    <s v="NA"/>
  </r>
  <r>
    <n v="40"/>
    <x v="39"/>
    <x v="6"/>
    <s v="middle_skeena"/>
    <n v="1987"/>
    <n v="2101"/>
    <n v="0.64"/>
    <s v="NA"/>
    <s v="NA"/>
    <n v="5836.1111111111113"/>
    <s v="NA"/>
    <s v="NA"/>
    <n v="0.75224450811999999"/>
    <n v="0.24565425024000001"/>
    <n v="2.1012416428000001E-3"/>
    <n v="24361.803149364368"/>
    <s v="NA"/>
    <s v="NA"/>
    <n v="11.595337053481375"/>
    <s v="NA"/>
    <s v="NA"/>
  </r>
  <r>
    <n v="40"/>
    <x v="39"/>
    <x v="6"/>
    <s v="middle_skeena"/>
    <n v="1988"/>
    <n v="3225"/>
    <n v="0.63"/>
    <s v="NA"/>
    <s v="NA"/>
    <n v="8716.2162162162167"/>
    <s v="NA"/>
    <s v="NA"/>
    <n v="0.75224450811999999"/>
    <n v="0.24565425024000001"/>
    <n v="2.1012416428000001E-3"/>
    <n v="15306.1544672892"/>
    <s v="NA"/>
    <s v="NA"/>
    <n v="4.7460944084617669"/>
    <s v="NA"/>
    <s v="NA"/>
  </r>
  <r>
    <n v="40"/>
    <x v="39"/>
    <x v="6"/>
    <s v="middle_skeena"/>
    <n v="1989"/>
    <n v="5228"/>
    <n v="0.61499999999999999"/>
    <s v="NA"/>
    <s v="NA"/>
    <n v="13579.220779220779"/>
    <s v="NA"/>
    <s v="NA"/>
    <n v="0.75224450811999999"/>
    <n v="0.24565425024000001"/>
    <n v="2.1012416428000001E-3"/>
    <n v="7332.1643026134107"/>
    <s v="NA"/>
    <s v="NA"/>
    <n v="1.4024797824432691"/>
    <s v="NA"/>
    <s v="NA"/>
  </r>
  <r>
    <n v="40"/>
    <x v="39"/>
    <x v="6"/>
    <s v="middle_skeena"/>
    <n v="1990"/>
    <n v="8038"/>
    <n v="0.69699999999999995"/>
    <s v="NA"/>
    <s v="NA"/>
    <n v="26528.052805280524"/>
    <s v="NA"/>
    <s v="NA"/>
    <n v="0.75224450811999999"/>
    <n v="0.24565425024000001"/>
    <n v="2.1012416428000001E-3"/>
    <n v="8480.5080445725907"/>
    <s v="NA"/>
    <s v="NA"/>
    <n v="1.0550520085310513"/>
    <s v="NA"/>
    <s v="NA"/>
  </r>
  <r>
    <n v="40"/>
    <x v="39"/>
    <x v="6"/>
    <s v="middle_skeena"/>
    <n v="1991"/>
    <n v="6720"/>
    <n v="0.624"/>
    <s v="NA"/>
    <s v="NA"/>
    <n v="17872.340425531915"/>
    <s v="NA"/>
    <s v="NA"/>
    <n v="0.75224450811999999"/>
    <n v="0.24565425024000001"/>
    <n v="2.1012416428000001E-3"/>
    <n v="11640.16038868441"/>
    <s v="NA"/>
    <s v="NA"/>
    <n v="1.7321667245066086"/>
    <s v="NA"/>
    <s v="NA"/>
  </r>
  <r>
    <n v="40"/>
    <x v="39"/>
    <x v="6"/>
    <s v="middle_skeena"/>
    <n v="1992"/>
    <n v="2610"/>
    <n v="0.65300000000000002"/>
    <s v="NA"/>
    <s v="NA"/>
    <n v="7521.6138328530269"/>
    <s v="NA"/>
    <s v="NA"/>
    <n v="0.75224450811999999"/>
    <n v="0.24565425024000001"/>
    <n v="2.1012416428000001E-3"/>
    <n v="6299.1288957062598"/>
    <s v="NA"/>
    <s v="NA"/>
    <n v="2.4134593470138928"/>
    <s v="NA"/>
    <s v="NA"/>
  </r>
  <r>
    <n v="40"/>
    <x v="39"/>
    <x v="6"/>
    <s v="middle_skeena"/>
    <n v="1993"/>
    <n v="2899"/>
    <n v="0.56699999999999995"/>
    <s v="NA"/>
    <s v="NA"/>
    <n v="6695.1501154734406"/>
    <s v="NA"/>
    <s v="NA"/>
    <n v="0.75224450811999999"/>
    <n v="0.24565425024000001"/>
    <n v="2.1012416428000001E-3"/>
    <n v="9331.3630661741754"/>
    <s v="NA"/>
    <s v="NA"/>
    <n v="3.2188213405223096"/>
    <s v="NA"/>
    <s v="NA"/>
  </r>
  <r>
    <n v="40"/>
    <x v="39"/>
    <x v="6"/>
    <s v="middle_skeena"/>
    <n v="1994"/>
    <n v="4656"/>
    <n v="0.66700000000000004"/>
    <s v="NA"/>
    <s v="NA"/>
    <n v="13981.981981981984"/>
    <s v="NA"/>
    <s v="NA"/>
    <n v="0.75224450811999999"/>
    <n v="0.24565425024000001"/>
    <n v="2.1012416428000001E-3"/>
    <n v="2404.4120091476771"/>
    <s v="NA"/>
    <s v="NA"/>
    <n v="0.51641151399219865"/>
    <s v="NA"/>
    <s v="NA"/>
  </r>
  <r>
    <n v="40"/>
    <x v="39"/>
    <x v="6"/>
    <s v="middle_skeena"/>
    <n v="1995"/>
    <n v="2653"/>
    <n v="0.40600000000000003"/>
    <s v="NA"/>
    <s v="NA"/>
    <n v="4466.3299663299667"/>
    <s v="NA"/>
    <s v="NA"/>
    <n v="0.75224450811999999"/>
    <n v="0.24565425024000001"/>
    <n v="2.1012416428000001E-3"/>
    <n v="8828.8807976774042"/>
    <s v="NA"/>
    <s v="NA"/>
    <n v="3.3278857134102542"/>
    <s v="NA"/>
    <s v="NA"/>
  </r>
  <r>
    <n v="40"/>
    <x v="39"/>
    <x v="6"/>
    <s v="middle_skeena"/>
    <n v="1996"/>
    <n v="3120"/>
    <n v="0.73899999999999999"/>
    <s v="NA"/>
    <s v="NA"/>
    <n v="11954.022988505747"/>
    <s v="NA"/>
    <s v="NA"/>
    <n v="0.75224450811999999"/>
    <n v="0.24565425024000001"/>
    <n v="2.1012416428000001E-3"/>
    <n v="15189.750680270503"/>
    <s v="NA"/>
    <s v="NA"/>
    <n v="4.868509833420033"/>
    <s v="NA"/>
    <s v="NA"/>
  </r>
  <r>
    <n v="40"/>
    <x v="39"/>
    <x v="6"/>
    <s v="middle_skeena"/>
    <n v="1997"/>
    <n v="621"/>
    <n v="0.53400000000000003"/>
    <s v="NA"/>
    <s v="NA"/>
    <n v="1332.618025751073"/>
    <s v="NA"/>
    <s v="NA"/>
    <n v="0.75224450811999999"/>
    <n v="0.24565425024000001"/>
    <n v="2.1012416428000001E-3"/>
    <n v="10315.604536580164"/>
    <s v="NA"/>
    <s v="NA"/>
    <n v="16.611279446988991"/>
    <s v="NA"/>
    <s v="NA"/>
  </r>
  <r>
    <n v="40"/>
    <x v="39"/>
    <x v="6"/>
    <s v="middle_skeena"/>
    <n v="1998"/>
    <n v="4547"/>
    <n v="0.18"/>
    <s v="NA"/>
    <s v="NA"/>
    <n v="5545.1219512195121"/>
    <s v="NA"/>
    <s v="NA"/>
    <n v="0.75224450811999999"/>
    <n v="0.24565425024000001"/>
    <n v="2.1012416428000001E-3"/>
    <n v="27412.031458949539"/>
    <s v="NA"/>
    <s v="NA"/>
    <n v="6.0285971979216049"/>
    <s v="NA"/>
    <s v="NA"/>
  </r>
  <r>
    <n v="40"/>
    <x v="39"/>
    <x v="6"/>
    <s v="middle_skeena"/>
    <n v="1999"/>
    <n v="14954"/>
    <n v="0.21000000000000002"/>
    <s v="NA"/>
    <s v="NA"/>
    <n v="18929.113924050631"/>
    <s v="NA"/>
    <s v="NA"/>
    <n v="0.75224450811999999"/>
    <n v="0.24565425024000001"/>
    <n v="2.1012416428000001E-3"/>
    <n v="15624.063589685138"/>
    <s v="NA"/>
    <s v="NA"/>
    <n v="1.0448083181546837"/>
    <s v="NA"/>
    <s v="NA"/>
  </r>
  <r>
    <n v="40"/>
    <x v="39"/>
    <x v="6"/>
    <s v="middle_skeena"/>
    <n v="2000"/>
    <n v="2239"/>
    <n v="0.379"/>
    <s v="NA"/>
    <s v="NA"/>
    <n v="3605.4750402576492"/>
    <s v="NA"/>
    <s v="NA"/>
    <n v="0.75224450811999999"/>
    <n v="0.24565425024000001"/>
    <n v="2.1012416428000001E-3"/>
    <n v="12097.234652444136"/>
    <s v="NA"/>
    <s v="NA"/>
    <n v="5.4029632212792036"/>
    <s v="NA"/>
    <s v="NA"/>
  </r>
  <r>
    <n v="40"/>
    <x v="39"/>
    <x v="6"/>
    <s v="middle_skeena"/>
    <n v="2001"/>
    <n v="21625"/>
    <n v="0.29799999999999999"/>
    <s v="NA"/>
    <s v="NA"/>
    <n v="30804.843304843307"/>
    <s v="NA"/>
    <s v="NA"/>
    <n v="0.75224450811999999"/>
    <n v="0.24565425024000001"/>
    <n v="2.1012416428000001E-3"/>
    <n v="20107.073515502612"/>
    <s v="NA"/>
    <s v="NA"/>
    <n v="0.92980686776890697"/>
    <s v="NA"/>
    <s v="NA"/>
  </r>
  <r>
    <n v="40"/>
    <x v="39"/>
    <x v="6"/>
    <s v="middle_skeena"/>
    <n v="2002"/>
    <n v="12478"/>
    <n v="0.27300000000000002"/>
    <s v="NA"/>
    <s v="NA"/>
    <n v="17163.686382393396"/>
    <s v="NA"/>
    <s v="NA"/>
    <n v="0.75224450811999999"/>
    <n v="0.24565425024000001"/>
    <n v="2.1012416428000001E-3"/>
    <n v="31231.562094088884"/>
    <s v="NA"/>
    <s v="NA"/>
    <n v="2.502930124546312"/>
    <s v="NA"/>
    <s v="NA"/>
  </r>
  <r>
    <n v="40"/>
    <x v="39"/>
    <x v="6"/>
    <s v="middle_skeena"/>
    <n v="2003"/>
    <n v="7888"/>
    <n v="0.27700000000000002"/>
    <s v="NA"/>
    <s v="NA"/>
    <n v="10910.096818810513"/>
    <s v="NA"/>
    <s v="NA"/>
    <n v="0.75224450811999999"/>
    <n v="0.24565425024000001"/>
    <n v="2.1012416428000001E-3"/>
    <n v="20544.007180324985"/>
    <s v="NA"/>
    <s v="NA"/>
    <n v="2.6044633849296379"/>
    <s v="NA"/>
    <s v="NA"/>
  </r>
  <r>
    <n v="40"/>
    <x v="39"/>
    <x v="6"/>
    <s v="middle_skeena"/>
    <n v="2004"/>
    <n v="9047"/>
    <n v="0.41800000000000004"/>
    <s v="NA"/>
    <s v="NA"/>
    <n v="15544.673539518901"/>
    <s v="NA"/>
    <s v="NA"/>
    <n v="0.75224450811999999"/>
    <n v="0.24565425024000001"/>
    <n v="2.1012416428000001E-3"/>
    <n v="17023.338233253413"/>
    <s v="NA"/>
    <s v="NA"/>
    <n v="1.8816556022165816"/>
    <s v="NA"/>
    <s v="NA"/>
  </r>
  <r>
    <n v="40"/>
    <x v="39"/>
    <x v="6"/>
    <s v="middle_skeena"/>
    <n v="2005"/>
    <n v="24486"/>
    <n v="0.28100000000000003"/>
    <s v="NA"/>
    <s v="NA"/>
    <n v="34055.632823365784"/>
    <s v="NA"/>
    <s v="NA"/>
    <n v="0.75224450811999999"/>
    <n v="0.24565425024000001"/>
    <n v="2.1012416428000001E-3"/>
    <n v="28472.334451196926"/>
    <s v="NA"/>
    <s v="NA"/>
    <n v="1.1628005575102887"/>
    <s v="NA"/>
    <s v="NA"/>
  </r>
  <r>
    <n v="40"/>
    <x v="39"/>
    <x v="6"/>
    <s v="middle_skeena"/>
    <n v="2006"/>
    <n v="16595"/>
    <n v="0.27"/>
    <s v="NA"/>
    <s v="NA"/>
    <n v="22732.876712328769"/>
    <s v="NA"/>
    <s v="NA"/>
    <n v="0.75224450811999999"/>
    <n v="0.24565425024000001"/>
    <n v="2.1012416428000001E-3"/>
    <n v="28957.501550670509"/>
    <s v="NA"/>
    <s v="NA"/>
    <n v="1.7449533926285332"/>
    <s v="NA"/>
    <s v="NA"/>
  </r>
  <r>
    <n v="40"/>
    <x v="39"/>
    <x v="6"/>
    <s v="middle_skeena"/>
    <n v="2007"/>
    <n v="7473"/>
    <n v="0.45799999999999996"/>
    <s v="NA"/>
    <s v="NA"/>
    <n v="13787.822878228781"/>
    <s v="NA"/>
    <s v="NA"/>
    <n v="0.75224450811999999"/>
    <n v="0.24565425024000001"/>
    <n v="2.1012416428000001E-3"/>
    <n v="16382.449584603819"/>
    <s v="NA"/>
    <s v="NA"/>
    <n v="2.192218598234152"/>
    <s v="NA"/>
    <s v="NA"/>
  </r>
  <r>
    <n v="40"/>
    <x v="39"/>
    <x v="6"/>
    <s v="middle_skeena"/>
    <n v="2008"/>
    <n v="16180"/>
    <n v="0.39600000000000002"/>
    <s v="NA"/>
    <s v="NA"/>
    <n v="26788.079470198678"/>
    <s v="NA"/>
    <s v="NA"/>
    <n v="0.75224450811999999"/>
    <n v="0.24565425024000001"/>
    <n v="2.1012416428000001E-3"/>
    <n v="21373.575781581898"/>
    <s v="NA"/>
    <s v="NA"/>
    <n v="1.3209873783425152"/>
    <s v="NA"/>
    <s v="NA"/>
  </r>
  <r>
    <n v="40"/>
    <x v="39"/>
    <x v="6"/>
    <s v="middle_skeena"/>
    <n v="2009"/>
    <n v="20723"/>
    <n v="0.38600000000000001"/>
    <s v="NA"/>
    <s v="NA"/>
    <n v="33750.814332247559"/>
    <s v="NA"/>
    <s v="NA"/>
    <n v="0.75224450811999999"/>
    <n v="0.24565425024000001"/>
    <n v="2.1012416428000001E-3"/>
    <n v="24119.419185812141"/>
    <s v="NA"/>
    <s v="NA"/>
    <n v="1.1638961147426599"/>
    <s v="NA"/>
    <s v="NA"/>
  </r>
  <r>
    <n v="40"/>
    <x v="39"/>
    <x v="6"/>
    <s v="middle_skeena"/>
    <n v="2010"/>
    <n v="9546"/>
    <n v="0.33400000000000002"/>
    <s v="NA"/>
    <s v="NA"/>
    <n v="14333.333333333336"/>
    <s v="NA"/>
    <s v="NA"/>
    <n v="0.75224450811999999"/>
    <n v="0.24565425024000001"/>
    <n v="2.1012416428000001E-3"/>
    <n v="41622.847462691505"/>
    <s v="NA"/>
    <s v="NA"/>
    <n v="4.3602396252557618"/>
    <s v="NA"/>
    <s v="NA"/>
  </r>
  <r>
    <n v="40"/>
    <x v="39"/>
    <x v="6"/>
    <s v="middle_skeena"/>
    <n v="2011"/>
    <n v="12933"/>
    <n v="0.42900000000000005"/>
    <s v="NA"/>
    <s v="NA"/>
    <n v="22649.737302977235"/>
    <s v="NA"/>
    <s v="NA"/>
    <n v="0.75224450811999999"/>
    <n v="0.24565425024000001"/>
    <n v="2.1012416428000001E-3"/>
    <n v="27522.276850530885"/>
    <s v="NA"/>
    <s v="NA"/>
    <n v="2.1280659437509382"/>
    <s v="NA"/>
    <s v="NA"/>
  </r>
  <r>
    <n v="40"/>
    <x v="39"/>
    <x v="6"/>
    <s v="middle_skeena"/>
    <n v="2012"/>
    <n v="11480"/>
    <n v="0.33499999999999996"/>
    <s v="NA"/>
    <s v="NA"/>
    <n v="17263.15789473684"/>
    <s v="NA"/>
    <s v="NA"/>
    <n v="0.75224450811999999"/>
    <n v="0.24565425024000001"/>
    <n v="2.1012416428000001E-3"/>
    <n v="15346.753968189892"/>
    <s v="NA"/>
    <s v="NA"/>
    <n v="1.3368252585531266"/>
    <s v="NA"/>
    <s v="NA"/>
  </r>
  <r>
    <n v="40"/>
    <x v="39"/>
    <x v="6"/>
    <s v="middle_skeena"/>
    <n v="2013"/>
    <n v="28068"/>
    <n v="0.377"/>
    <s v="NA"/>
    <s v="NA"/>
    <n v="45052.969502407708"/>
    <s v="NA"/>
    <s v="NA"/>
    <n v="0.75224450811999999"/>
    <n v="0.24565425024000001"/>
    <n v="2.1012416428000001E-3"/>
    <n v="21580.77864262792"/>
    <s v="NA"/>
    <s v="NA"/>
    <n v="0.7688748269427077"/>
    <s v="NA"/>
    <s v="NA"/>
  </r>
  <r>
    <n v="40"/>
    <x v="39"/>
    <x v="6"/>
    <s v="middle_skeena"/>
    <n v="2014"/>
    <n v="23692"/>
    <n v="0.24399999999999999"/>
    <s v="NA"/>
    <s v="NA"/>
    <n v="31338.624338624337"/>
    <s v="NA"/>
    <s v="NA"/>
    <n v="0.75224450811999999"/>
    <n v="0.24565425024000001"/>
    <n v="2.1012416428000001E-3"/>
    <n v="37178.977797945874"/>
    <s v="NA"/>
    <s v="NA"/>
    <n v="1.5692629494321237"/>
    <s v="NA"/>
    <s v="NA"/>
  </r>
  <r>
    <n v="40"/>
    <x v="39"/>
    <x v="6"/>
    <s v="middle_skeena"/>
    <n v="2015"/>
    <n v="9192"/>
    <n v="0.42400000000000004"/>
    <s v="NA"/>
    <s v="NA"/>
    <n v="15958.333333333334"/>
    <s v="NA"/>
    <s v="NA"/>
    <n v="0.75224450811999999"/>
    <n v="0.24565425024000001"/>
    <n v="2.1012416428000001E-3"/>
    <n v="7893.820232536611"/>
    <s v="NA"/>
    <s v="NA"/>
    <n v="0.85877069544567131"/>
    <s v="NA"/>
    <s v="NA"/>
  </r>
  <r>
    <n v="40"/>
    <x v="39"/>
    <x v="6"/>
    <s v="middle_skeena"/>
    <n v="2016"/>
    <n v="7656"/>
    <n v="0.42000000000000004"/>
    <s v="NA"/>
    <s v="NA"/>
    <n v="13200"/>
    <s v="NA"/>
    <s v="NA"/>
    <n v="0.75224450811999999"/>
    <n v="0.24565425024000001"/>
    <n v="2.1012416428000001E-3"/>
    <n v="11818.576336241546"/>
    <s v="NA"/>
    <s v="NA"/>
    <n v="1.5437011933439846"/>
    <s v="NA"/>
    <s v="NA"/>
  </r>
  <r>
    <n v="40"/>
    <x v="39"/>
    <x v="6"/>
    <s v="middle_skeena"/>
    <n v="2017"/>
    <n v="26514"/>
    <n v="0.44035422259606583"/>
    <s v="NA"/>
    <s v="NA"/>
    <n v="47376.396053575605"/>
    <s v="NA"/>
    <s v="NA"/>
    <n v="0.75224450811999999"/>
    <n v="0.24565425024000001"/>
    <n v="2.1012416428000001E-3"/>
    <s v="NA"/>
    <s v="NA"/>
    <s v="NA"/>
    <s v="NA"/>
    <s v="NA"/>
    <s v="NA"/>
  </r>
  <r>
    <n v="40"/>
    <x v="39"/>
    <x v="6"/>
    <s v="middle_skeena"/>
    <n v="2018"/>
    <n v="3558"/>
    <n v="0.42215417185431725"/>
    <s v="NA"/>
    <s v="NA"/>
    <n v="6157.3517133760115"/>
    <s v="NA"/>
    <s v="NA"/>
    <n v="0.75224450811999999"/>
    <n v="0.24565425024000001"/>
    <n v="2.1012416428000001E-3"/>
    <s v="NA"/>
    <s v="NA"/>
    <s v="NA"/>
    <s v="NA"/>
    <s v="NA"/>
    <s v="NA"/>
  </r>
  <r>
    <n v="40"/>
    <x v="39"/>
    <x v="6"/>
    <s v="middle_skeena"/>
    <n v="2019"/>
    <n v="8051"/>
    <n v="0.39069181949126658"/>
    <s v="NA"/>
    <s v="NA"/>
    <n v="13213.346312333979"/>
    <s v="NA"/>
    <s v="NA"/>
    <n v="0.75224450811999999"/>
    <n v="0.24565425024000001"/>
    <n v="2.1012416428000001E-3"/>
    <s v="NA"/>
    <s v="NA"/>
    <s v="NA"/>
    <s v="NA"/>
    <s v="NA"/>
    <s v="NA"/>
  </r>
  <r>
    <n v="40"/>
    <x v="39"/>
    <x v="6"/>
    <s v="middle_skeena"/>
    <n v="2020"/>
    <n v="6277"/>
    <n v="0.1793260797812265"/>
    <s v="NA"/>
    <s v="NA"/>
    <n v="7648.5920234027799"/>
    <s v="NA"/>
    <s v="NA"/>
    <n v="0.75224450811999999"/>
    <n v="0.24565425024000001"/>
    <n v="2.1012416428000001E-3"/>
    <s v="NA"/>
    <s v="NA"/>
    <s v="NA"/>
    <s v="NA"/>
    <s v="NA"/>
    <s v="NA"/>
  </r>
  <r>
    <n v="41"/>
    <x v="40"/>
    <x v="6"/>
    <s v="middle_skeena"/>
    <n v="1980"/>
    <n v="400"/>
    <n v="0.74"/>
    <s v="NA"/>
    <s v="NA"/>
    <n v="1538.4615384615383"/>
    <s v="NA"/>
    <s v="NA"/>
    <n v="0.75224450811999999"/>
    <n v="0.24565425024000001"/>
    <n v="2.1012416428000001E-3"/>
    <n v="1522.7772870607541"/>
    <s v="NA"/>
    <s v="NA"/>
    <n v="3.8069432176518854"/>
    <s v="NA"/>
    <s v="NA"/>
  </r>
  <r>
    <n v="41"/>
    <x v="40"/>
    <x v="6"/>
    <s v="middle_skeena"/>
    <n v="1981"/>
    <n v="200"/>
    <n v="0.67"/>
    <s v="NA"/>
    <s v="NA"/>
    <n v="606.06060606060612"/>
    <s v="NA"/>
    <s v="NA"/>
    <n v="0.75224450811999999"/>
    <n v="0.24565425024000001"/>
    <n v="2.1012416428000001E-3"/>
    <n v="1050.3413514443528"/>
    <s v="NA"/>
    <s v="NA"/>
    <n v="5.2517067572217639"/>
    <s v="NA"/>
    <s v="NA"/>
  </r>
  <r>
    <n v="41"/>
    <x v="40"/>
    <x v="6"/>
    <s v="middle_skeena"/>
    <n v="1982"/>
    <n v="300"/>
    <n v="0.57999999999999996"/>
    <s v="NA"/>
    <s v="NA"/>
    <n v="714.28571428571422"/>
    <s v="NA"/>
    <s v="NA"/>
    <n v="0.75224450811999999"/>
    <n v="0.24565425024000001"/>
    <n v="2.1012416428000001E-3"/>
    <n v="2969.979774153735"/>
    <s v="NA"/>
    <s v="NA"/>
    <n v="9.8999325805124503"/>
    <s v="NA"/>
    <s v="NA"/>
  </r>
  <r>
    <n v="41"/>
    <x v="40"/>
    <x v="6"/>
    <s v="middle_skeena"/>
    <n v="1983"/>
    <n v="350"/>
    <n v="0.81"/>
    <s v="NA"/>
    <s v="NA"/>
    <n v="1842.1052631578953"/>
    <s v="NA"/>
    <s v="NA"/>
    <n v="0.75224450811999999"/>
    <n v="0.24565425024000001"/>
    <n v="2.1012416428000001E-3"/>
    <n v="3405.1131023231724"/>
    <s v="NA"/>
    <s v="NA"/>
    <n v="9.7288945780662068"/>
    <s v="NA"/>
    <s v="NA"/>
  </r>
  <r>
    <n v="41"/>
    <x v="40"/>
    <x v="6"/>
    <s v="middle_skeena"/>
    <n v="1984"/>
    <n v="150"/>
    <n v="0.72"/>
    <s v="NA"/>
    <s v="NA"/>
    <n v="535.71428571428567"/>
    <s v="NA"/>
    <s v="NA"/>
    <n v="0.75224450811999999"/>
    <n v="0.24565425024000001"/>
    <n v="2.1012416428000001E-3"/>
    <n v="1011.0648921560287"/>
    <s v="NA"/>
    <s v="NA"/>
    <n v="6.7404326143735247"/>
    <s v="NA"/>
    <s v="NA"/>
  </r>
  <r>
    <n v="41"/>
    <x v="40"/>
    <x v="6"/>
    <s v="middle_skeena"/>
    <n v="1985"/>
    <n v="650"/>
    <n v="0.75"/>
    <s v="NA"/>
    <s v="NA"/>
    <n v="2600"/>
    <s v="NA"/>
    <s v="NA"/>
    <n v="0.75224450811999999"/>
    <n v="0.24565425024000001"/>
    <n v="2.1012416428000001E-3"/>
    <n v="718.26733071322428"/>
    <s v="NA"/>
    <s v="NA"/>
    <n v="1.1050266626357297"/>
    <s v="NA"/>
    <s v="NA"/>
  </r>
  <r>
    <n v="41"/>
    <x v="40"/>
    <x v="6"/>
    <s v="middle_skeena"/>
    <n v="1986"/>
    <n v="700"/>
    <n v="0.83"/>
    <s v="NA"/>
    <s v="NA"/>
    <n v="4117.6470588235288"/>
    <s v="NA"/>
    <s v="NA"/>
    <n v="0.75224450811999999"/>
    <n v="0.24565425024000001"/>
    <n v="2.1012416428000001E-3"/>
    <n v="2090.0865362894688"/>
    <s v="NA"/>
    <s v="NA"/>
    <n v="2.9858379089849554"/>
    <s v="NA"/>
    <s v="NA"/>
  </r>
  <r>
    <n v="41"/>
    <x v="40"/>
    <x v="6"/>
    <s v="middle_skeena"/>
    <n v="1987"/>
    <n v="450"/>
    <n v="0.64"/>
    <s v="NA"/>
    <s v="NA"/>
    <n v="1250"/>
    <s v="NA"/>
    <s v="NA"/>
    <n v="0.75224450811999999"/>
    <n v="0.24565425024000001"/>
    <n v="2.1012416428000001E-3"/>
    <s v="NA"/>
    <s v="NA"/>
    <s v="NA"/>
    <s v="NA"/>
    <s v="NA"/>
    <s v="NA"/>
  </r>
  <r>
    <n v="41"/>
    <x v="40"/>
    <x v="6"/>
    <s v="middle_skeena"/>
    <n v="1988"/>
    <n v="100"/>
    <n v="0.63"/>
    <s v="NA"/>
    <s v="NA"/>
    <n v="270.27027027027026"/>
    <s v="NA"/>
    <s v="NA"/>
    <n v="0.75224450811999999"/>
    <n v="0.24565425024000001"/>
    <n v="2.1012416428000001E-3"/>
    <s v="NA"/>
    <s v="NA"/>
    <s v="NA"/>
    <s v="NA"/>
    <s v="NA"/>
    <s v="NA"/>
  </r>
  <r>
    <n v="41"/>
    <x v="40"/>
    <x v="6"/>
    <s v="middle_skeena"/>
    <n v="1989"/>
    <n v="800"/>
    <n v="0.61499999999999999"/>
    <s v="NA"/>
    <s v="NA"/>
    <n v="2077.9220779220777"/>
    <s v="NA"/>
    <s v="NA"/>
    <n v="0.75224450811999999"/>
    <n v="0.24565425024000001"/>
    <n v="2.1012416428000001E-3"/>
    <s v="NA"/>
    <s v="NA"/>
    <s v="NA"/>
    <s v="NA"/>
    <s v="NA"/>
    <s v="NA"/>
  </r>
  <r>
    <n v="41"/>
    <x v="40"/>
    <x v="6"/>
    <s v="middle_skeena"/>
    <n v="1990"/>
    <n v="650"/>
    <n v="0.69699999999999995"/>
    <s v="NA"/>
    <s v="NA"/>
    <n v="2145.2145214521447"/>
    <s v="NA"/>
    <s v="NA"/>
    <n v="0.75224450811999999"/>
    <n v="0.24565425024000001"/>
    <n v="2.1012416428000001E-3"/>
    <s v="NA"/>
    <s v="NA"/>
    <s v="NA"/>
    <s v="NA"/>
    <s v="NA"/>
    <s v="NA"/>
  </r>
  <r>
    <n v="41"/>
    <x v="40"/>
    <x v="6"/>
    <s v="middle_skeena"/>
    <n v="1991"/>
    <s v="NA"/>
    <n v="0.624"/>
    <s v="NA"/>
    <s v="NA"/>
    <s v="NA"/>
    <s v="NA"/>
    <s v="NA"/>
    <n v="0.75224450811999999"/>
    <n v="0.24565425024000001"/>
    <n v="2.1012416428000001E-3"/>
    <s v="NA"/>
    <s v="NA"/>
    <s v="NA"/>
    <s v="NA"/>
    <s v="NA"/>
    <s v="NA"/>
  </r>
  <r>
    <n v="41"/>
    <x v="40"/>
    <x v="6"/>
    <s v="middle_skeena"/>
    <n v="1992"/>
    <n v="625"/>
    <n v="0.65300000000000002"/>
    <s v="NA"/>
    <s v="NA"/>
    <n v="1801.1527377521616"/>
    <s v="NA"/>
    <s v="NA"/>
    <n v="0.75224450811999999"/>
    <n v="0.24565425024000001"/>
    <n v="2.1012416428000001E-3"/>
    <s v="NA"/>
    <s v="NA"/>
    <s v="NA"/>
    <s v="NA"/>
    <s v="NA"/>
    <s v="NA"/>
  </r>
  <r>
    <n v="41"/>
    <x v="40"/>
    <x v="6"/>
    <s v="middle_skeena"/>
    <n v="1993"/>
    <s v="NA"/>
    <n v="0.56699999999999995"/>
    <s v="NA"/>
    <s v="NA"/>
    <s v="NA"/>
    <s v="NA"/>
    <s v="NA"/>
    <n v="0.75224450811999999"/>
    <n v="0.24565425024000001"/>
    <n v="2.1012416428000001E-3"/>
    <s v="NA"/>
    <s v="NA"/>
    <s v="NA"/>
    <s v="NA"/>
    <s v="NA"/>
    <s v="NA"/>
  </r>
  <r>
    <n v="41"/>
    <x v="40"/>
    <x v="6"/>
    <s v="middle_skeena"/>
    <n v="1994"/>
    <s v="NA"/>
    <n v="0.66700000000000004"/>
    <s v="NA"/>
    <s v="NA"/>
    <s v="NA"/>
    <s v="NA"/>
    <s v="NA"/>
    <n v="0.75224450811999999"/>
    <n v="0.24565425024000001"/>
    <n v="2.1012416428000001E-3"/>
    <s v="NA"/>
    <s v="NA"/>
    <s v="NA"/>
    <s v="NA"/>
    <s v="NA"/>
    <s v="NA"/>
  </r>
  <r>
    <n v="41"/>
    <x v="40"/>
    <x v="6"/>
    <s v="middle_skeena"/>
    <n v="1995"/>
    <s v="NA"/>
    <n v="0.40600000000000003"/>
    <s v="NA"/>
    <s v="NA"/>
    <s v="NA"/>
    <s v="NA"/>
    <s v="NA"/>
    <n v="0.75224450811999999"/>
    <n v="0.24565425024000001"/>
    <n v="2.1012416428000001E-3"/>
    <s v="NA"/>
    <s v="NA"/>
    <s v="NA"/>
    <s v="NA"/>
    <s v="NA"/>
    <s v="NA"/>
  </r>
  <r>
    <n v="41"/>
    <x v="40"/>
    <x v="6"/>
    <s v="middle_skeena"/>
    <n v="1996"/>
    <s v="NA"/>
    <n v="0.73899999999999999"/>
    <s v="NA"/>
    <s v="NA"/>
    <s v="NA"/>
    <s v="NA"/>
    <s v="NA"/>
    <n v="0.75224450811999999"/>
    <n v="0.24565425024000001"/>
    <n v="2.1012416428000001E-3"/>
    <s v="NA"/>
    <s v="NA"/>
    <s v="NA"/>
    <s v="NA"/>
    <s v="NA"/>
    <s v="NA"/>
  </r>
  <r>
    <n v="41"/>
    <x v="40"/>
    <x v="6"/>
    <s v="middle_skeena"/>
    <n v="1997"/>
    <s v="NA"/>
    <n v="0.53400000000000003"/>
    <s v="NA"/>
    <s v="NA"/>
    <s v="NA"/>
    <s v="NA"/>
    <s v="NA"/>
    <n v="0.75224450811999999"/>
    <n v="0.24565425024000001"/>
    <n v="2.1012416428000001E-3"/>
    <s v="NA"/>
    <s v="NA"/>
    <s v="NA"/>
    <s v="NA"/>
    <s v="NA"/>
    <s v="NA"/>
  </r>
  <r>
    <n v="41"/>
    <x v="40"/>
    <x v="6"/>
    <s v="middle_skeena"/>
    <n v="1998"/>
    <s v="NA"/>
    <n v="0.18"/>
    <s v="NA"/>
    <s v="NA"/>
    <s v="NA"/>
    <s v="NA"/>
    <s v="NA"/>
    <n v="0.75224450811999999"/>
    <n v="0.24565425024000001"/>
    <n v="2.1012416428000001E-3"/>
    <s v="NA"/>
    <s v="NA"/>
    <s v="NA"/>
    <s v="NA"/>
    <s v="NA"/>
    <s v="NA"/>
  </r>
  <r>
    <n v="41"/>
    <x v="40"/>
    <x v="6"/>
    <s v="middle_skeena"/>
    <n v="1999"/>
    <s v="NA"/>
    <n v="0.21000000000000002"/>
    <s v="NA"/>
    <s v="NA"/>
    <s v="NA"/>
    <s v="NA"/>
    <s v="NA"/>
    <n v="0.75224450811999999"/>
    <n v="0.24565425024000001"/>
    <n v="2.1012416428000001E-3"/>
    <n v="2899.3976767564386"/>
    <s v="NA"/>
    <s v="NA"/>
    <s v="NA"/>
    <s v="NA"/>
    <s v="NA"/>
  </r>
  <r>
    <n v="41"/>
    <x v="40"/>
    <x v="6"/>
    <s v="middle_skeena"/>
    <n v="2000"/>
    <s v="NA"/>
    <n v="0.379"/>
    <s v="NA"/>
    <s v="NA"/>
    <s v="NA"/>
    <s v="NA"/>
    <s v="NA"/>
    <n v="0.75224450811999999"/>
    <n v="0.24565425024000001"/>
    <n v="2.1012416428000001E-3"/>
    <n v="3754.8418113522021"/>
    <s v="NA"/>
    <s v="NA"/>
    <s v="NA"/>
    <s v="NA"/>
    <s v="NA"/>
  </r>
  <r>
    <n v="41"/>
    <x v="40"/>
    <x v="6"/>
    <s v="middle_skeena"/>
    <n v="2001"/>
    <s v="NA"/>
    <n v="0.29799999999999999"/>
    <s v="NA"/>
    <s v="NA"/>
    <s v="NA"/>
    <s v="NA"/>
    <s v="NA"/>
    <n v="0.75224450811999999"/>
    <n v="0.24565425024000001"/>
    <n v="2.1012416428000001E-3"/>
    <n v="1922.5954580536666"/>
    <s v="NA"/>
    <s v="NA"/>
    <s v="NA"/>
    <s v="NA"/>
    <s v="NA"/>
  </r>
  <r>
    <n v="41"/>
    <x v="40"/>
    <x v="6"/>
    <s v="middle_skeena"/>
    <n v="2002"/>
    <n v="1752"/>
    <n v="0.27300000000000002"/>
    <s v="NA"/>
    <s v="NA"/>
    <n v="2409.9037138927097"/>
    <s v="NA"/>
    <s v="NA"/>
    <n v="0.75224450811999999"/>
    <n v="0.24565425024000001"/>
    <n v="2.1012416428000001E-3"/>
    <n v="2531.4312830035833"/>
    <s v="NA"/>
    <s v="NA"/>
    <n v="1.4448808692942827"/>
    <s v="NA"/>
    <s v="NA"/>
  </r>
  <r>
    <n v="41"/>
    <x v="40"/>
    <x v="6"/>
    <s v="middle_skeena"/>
    <n v="2003"/>
    <n v="3187"/>
    <n v="0.27700000000000002"/>
    <s v="NA"/>
    <s v="NA"/>
    <n v="4408.022130013831"/>
    <s v="NA"/>
    <s v="NA"/>
    <n v="0.75224450811999999"/>
    <n v="0.24565425024000001"/>
    <n v="2.1012416428000001E-3"/>
    <n v="2624.1520409376994"/>
    <s v="NA"/>
    <s v="NA"/>
    <n v="0.82339254500712256"/>
    <s v="NA"/>
    <s v="NA"/>
  </r>
  <r>
    <n v="41"/>
    <x v="40"/>
    <x v="6"/>
    <s v="middle_skeena"/>
    <n v="2004"/>
    <n v="1028"/>
    <n v="0.41800000000000004"/>
    <s v="NA"/>
    <s v="NA"/>
    <n v="1766.3230240549829"/>
    <s v="NA"/>
    <s v="NA"/>
    <n v="0.75224450811999999"/>
    <n v="0.24565425024000001"/>
    <n v="2.1012416428000001E-3"/>
    <n v="1338.2051457286541"/>
    <s v="NA"/>
    <s v="NA"/>
    <n v="1.3017559783352666"/>
    <s v="NA"/>
    <s v="NA"/>
  </r>
  <r>
    <n v="41"/>
    <x v="40"/>
    <x v="6"/>
    <s v="middle_skeena"/>
    <n v="2005"/>
    <n v="1720"/>
    <n v="0.28100000000000003"/>
    <s v="NA"/>
    <s v="NA"/>
    <n v="2392.2114047287901"/>
    <s v="NA"/>
    <s v="NA"/>
    <n v="0.75224450811999999"/>
    <n v="0.24565425024000001"/>
    <n v="2.1012416428000001E-3"/>
    <n v="1051.6113106470279"/>
    <s v="NA"/>
    <s v="NA"/>
    <n v="0.61140192479478372"/>
    <s v="NA"/>
    <s v="NA"/>
  </r>
  <r>
    <n v="41"/>
    <x v="40"/>
    <x v="6"/>
    <s v="middle_skeena"/>
    <n v="2006"/>
    <n v="2165"/>
    <n v="0.27"/>
    <s v="NA"/>
    <s v="NA"/>
    <n v="2965.7534246575342"/>
    <s v="NA"/>
    <s v="NA"/>
    <n v="0.75224450811999999"/>
    <n v="0.24565425024000001"/>
    <n v="2.1012416428000001E-3"/>
    <n v="2609.106415554515"/>
    <s v="NA"/>
    <s v="NA"/>
    <n v="1.2051299840898453"/>
    <s v="NA"/>
    <s v="NA"/>
  </r>
  <r>
    <n v="41"/>
    <x v="40"/>
    <x v="6"/>
    <s v="middle_skeena"/>
    <n v="2007"/>
    <n v="865"/>
    <n v="0.45799999999999996"/>
    <s v="NA"/>
    <s v="NA"/>
    <n v="1595.9409594095939"/>
    <s v="NA"/>
    <s v="NA"/>
    <n v="0.75224450811999999"/>
    <n v="0.24565425024000001"/>
    <n v="2.1012416428000001E-3"/>
    <n v="2194.8306811075436"/>
    <s v="NA"/>
    <s v="NA"/>
    <n v="2.5373765099509176"/>
    <s v="NA"/>
    <s v="NA"/>
  </r>
  <r>
    <n v="41"/>
    <x v="40"/>
    <x v="6"/>
    <s v="middle_skeena"/>
    <n v="2008"/>
    <n v="325"/>
    <n v="0.39600000000000002"/>
    <s v="NA"/>
    <s v="NA"/>
    <n v="538.07947019867549"/>
    <s v="NA"/>
    <s v="NA"/>
    <n v="0.75224450811999999"/>
    <n v="0.24565425024000001"/>
    <n v="2.1012416428000001E-3"/>
    <n v="887.26485337915994"/>
    <s v="NA"/>
    <s v="NA"/>
    <n v="2.7300457027051075"/>
    <s v="NA"/>
    <s v="NA"/>
  </r>
  <r>
    <n v="41"/>
    <x v="40"/>
    <x v="6"/>
    <s v="middle_skeena"/>
    <n v="2009"/>
    <n v="1603"/>
    <n v="0.38600000000000001"/>
    <s v="NA"/>
    <s v="NA"/>
    <n v="2610.7491856677525"/>
    <s v="NA"/>
    <s v="NA"/>
    <n v="0.75224450811999999"/>
    <n v="0.24565425024000001"/>
    <n v="2.1012416428000001E-3"/>
    <n v="1087.6009219361629"/>
    <s v="NA"/>
    <s v="NA"/>
    <n v="0.67847842915543533"/>
    <s v="NA"/>
    <s v="NA"/>
  </r>
  <r>
    <n v="41"/>
    <x v="40"/>
    <x v="6"/>
    <s v="middle_skeena"/>
    <n v="2010"/>
    <n v="1744"/>
    <n v="0.33400000000000002"/>
    <s v="NA"/>
    <s v="NA"/>
    <n v="2618.6186186186187"/>
    <s v="NA"/>
    <s v="NA"/>
    <n v="0.75224450811999999"/>
    <n v="0.24565425024000001"/>
    <n v="2.1012416428000001E-3"/>
    <n v="1873.0428030898256"/>
    <s v="NA"/>
    <s v="NA"/>
    <n v="1.0739924329643495"/>
    <s v="NA"/>
    <s v="NA"/>
  </r>
  <r>
    <n v="41"/>
    <x v="40"/>
    <x v="6"/>
    <s v="middle_skeena"/>
    <n v="2011"/>
    <n v="519"/>
    <n v="0.42900000000000005"/>
    <s v="NA"/>
    <s v="NA"/>
    <n v="908.93169877408059"/>
    <s v="NA"/>
    <s v="NA"/>
    <n v="0.75224450811999999"/>
    <n v="0.24565425024000001"/>
    <n v="2.1012416428000001E-3"/>
    <n v="1865.3578669060212"/>
    <s v="NA"/>
    <s v="NA"/>
    <n v="3.5941384718805804"/>
    <s v="NA"/>
    <s v="NA"/>
  </r>
  <r>
    <n v="41"/>
    <x v="40"/>
    <x v="6"/>
    <s v="middle_skeena"/>
    <n v="2012"/>
    <n v="540"/>
    <n v="0.33499999999999996"/>
    <s v="NA"/>
    <s v="NA"/>
    <n v="812.03007518796983"/>
    <s v="NA"/>
    <s v="NA"/>
    <n v="0.75224450811999999"/>
    <n v="0.24565425024000001"/>
    <n v="2.1012416428000001E-3"/>
    <n v="2471.457710473961"/>
    <s v="NA"/>
    <s v="NA"/>
    <n v="4.5767735379147423"/>
    <s v="NA"/>
    <s v="NA"/>
  </r>
  <r>
    <n v="41"/>
    <x v="40"/>
    <x v="6"/>
    <s v="middle_skeena"/>
    <n v="2013"/>
    <n v="1200"/>
    <n v="0.377"/>
    <s v="NA"/>
    <s v="NA"/>
    <n v="1926.1637239165329"/>
    <s v="NA"/>
    <s v="NA"/>
    <n v="0.75224450811999999"/>
    <n v="0.24565425024000001"/>
    <n v="2.1012416428000001E-3"/>
    <n v="2774.6753754084834"/>
    <s v="NA"/>
    <s v="NA"/>
    <n v="2.3122294795070695"/>
    <s v="NA"/>
    <s v="NA"/>
  </r>
  <r>
    <n v="41"/>
    <x v="40"/>
    <x v="6"/>
    <s v="middle_skeena"/>
    <n v="2014"/>
    <n v="1290"/>
    <n v="0.24399999999999999"/>
    <s v="NA"/>
    <s v="NA"/>
    <n v="1706.3492063492063"/>
    <s v="NA"/>
    <s v="NA"/>
    <n v="0.75224450811999999"/>
    <n v="0.24565425024000001"/>
    <n v="2.1012416428000001E-3"/>
    <n v="2072.1105388896231"/>
    <s v="NA"/>
    <s v="NA"/>
    <n v="1.6062872394493202"/>
    <s v="NA"/>
    <s v="NA"/>
  </r>
  <r>
    <n v="41"/>
    <x v="40"/>
    <x v="6"/>
    <s v="middle_skeena"/>
    <n v="2015"/>
    <n v="1350"/>
    <n v="0.42400000000000004"/>
    <s v="NA"/>
    <s v="NA"/>
    <n v="2343.75"/>
    <s v="NA"/>
    <s v="NA"/>
    <n v="0.75224450811999999"/>
    <n v="0.24565425024000001"/>
    <n v="2.1012416428000001E-3"/>
    <n v="652.92883880432373"/>
    <s v="NA"/>
    <s v="NA"/>
    <n v="0.48365099170690645"/>
    <s v="NA"/>
    <s v="NA"/>
  </r>
  <r>
    <n v="41"/>
    <x v="40"/>
    <x v="6"/>
    <s v="middle_skeena"/>
    <n v="2016"/>
    <n v="1660"/>
    <n v="0.42000000000000004"/>
    <s v="NA"/>
    <s v="NA"/>
    <n v="2862.0689655172414"/>
    <s v="NA"/>
    <s v="NA"/>
    <n v="0.75224450811999999"/>
    <n v="0.24565425024000001"/>
    <n v="2.1012416428000001E-3"/>
    <s v="NA"/>
    <s v="NA"/>
    <s v="NA"/>
    <s v="NA"/>
    <s v="NA"/>
    <s v="NA"/>
  </r>
  <r>
    <n v="41"/>
    <x v="40"/>
    <x v="6"/>
    <s v="middle_skeena"/>
    <n v="2017"/>
    <n v="1413"/>
    <n v="0.44035422259606583"/>
    <s v="NA"/>
    <s v="NA"/>
    <n v="2524.8113307574235"/>
    <s v="NA"/>
    <s v="NA"/>
    <n v="0.75224450811999999"/>
    <n v="0.24565425024000001"/>
    <n v="2.1012416428000001E-3"/>
    <s v="NA"/>
    <s v="NA"/>
    <s v="NA"/>
    <s v="NA"/>
    <s v="NA"/>
    <s v="NA"/>
  </r>
  <r>
    <n v="41"/>
    <x v="40"/>
    <x v="6"/>
    <s v="middle_skeena"/>
    <n v="2018"/>
    <n v="404"/>
    <n v="0.42215417185431725"/>
    <s v="NA"/>
    <s v="NA"/>
    <n v="699.14842389092428"/>
    <s v="NA"/>
    <s v="NA"/>
    <n v="0.75224450811999999"/>
    <n v="0.24565425024000001"/>
    <n v="2.1012416428000001E-3"/>
    <s v="NA"/>
    <s v="NA"/>
    <s v="NA"/>
    <s v="NA"/>
    <s v="NA"/>
    <s v="NA"/>
  </r>
  <r>
    <n v="41"/>
    <x v="40"/>
    <x v="6"/>
    <s v="middle_skeena"/>
    <n v="2019"/>
    <n v="315"/>
    <n v="0.39069181949126658"/>
    <s v="NA"/>
    <s v="NA"/>
    <n v="516.97976504598228"/>
    <s v="NA"/>
    <s v="NA"/>
    <n v="0.75224450811999999"/>
    <n v="0.24565425024000001"/>
    <n v="2.1012416428000001E-3"/>
    <s v="NA"/>
    <s v="NA"/>
    <s v="NA"/>
    <s v="NA"/>
    <s v="NA"/>
    <s v="NA"/>
  </r>
  <r>
    <n v="41"/>
    <x v="40"/>
    <x v="6"/>
    <s v="middle_skeena"/>
    <n v="2020"/>
    <s v="NA"/>
    <n v="0.1793260797812265"/>
    <s v="NA"/>
    <s v="NA"/>
    <s v="NA"/>
    <s v="NA"/>
    <s v="NA"/>
    <n v="0.75224450811999999"/>
    <n v="0.24565425024000001"/>
    <n v="2.1012416428000001E-3"/>
    <s v="NA"/>
    <s v="NA"/>
    <s v="NA"/>
    <s v="NA"/>
    <s v="NA"/>
    <s v="NA"/>
  </r>
  <r>
    <n v="42"/>
    <x v="41"/>
    <x v="6"/>
    <s v="middle_skeena"/>
    <n v="1980"/>
    <n v="700"/>
    <n v="0.74"/>
    <s v="NA"/>
    <s v="NA"/>
    <n v="2692.3076923076924"/>
    <s v="NA"/>
    <s v="NA"/>
    <n v="0.75224450811999999"/>
    <n v="0.24565425024000001"/>
    <n v="2.1012416428000001E-3"/>
    <n v="4488.1050764555721"/>
    <s v="NA"/>
    <s v="NA"/>
    <n v="6.411578680650817"/>
    <s v="NA"/>
    <s v="NA"/>
  </r>
  <r>
    <n v="42"/>
    <x v="41"/>
    <x v="6"/>
    <s v="middle_skeena"/>
    <n v="1981"/>
    <n v="200"/>
    <n v="0.67"/>
    <s v="NA"/>
    <s v="NA"/>
    <n v="606.06060606060612"/>
    <s v="NA"/>
    <s v="NA"/>
    <n v="0.75224450811999999"/>
    <n v="0.24565425024000001"/>
    <n v="2.1012416428000001E-3"/>
    <n v="1919.0978626456467"/>
    <s v="NA"/>
    <s v="NA"/>
    <n v="9.5954893132282333"/>
    <s v="NA"/>
    <s v="NA"/>
  </r>
  <r>
    <n v="42"/>
    <x v="41"/>
    <x v="6"/>
    <s v="middle_skeena"/>
    <n v="1982"/>
    <n v="475"/>
    <n v="0.57999999999999996"/>
    <s v="NA"/>
    <s v="NA"/>
    <n v="1130.9523809523807"/>
    <s v="NA"/>
    <s v="NA"/>
    <n v="0.75224450811999999"/>
    <n v="0.24565425024000001"/>
    <n v="2.1012416428000001E-3"/>
    <n v="2356.4735846674312"/>
    <s v="NA"/>
    <s v="NA"/>
    <n v="4.9609970203524867"/>
    <s v="NA"/>
    <s v="NA"/>
  </r>
  <r>
    <n v="42"/>
    <x v="41"/>
    <x v="6"/>
    <s v="middle_skeena"/>
    <n v="1983"/>
    <n v="1000"/>
    <n v="0.81"/>
    <s v="NA"/>
    <s v="NA"/>
    <n v="5263.1578947368434"/>
    <s v="NA"/>
    <s v="NA"/>
    <n v="0.75224450811999999"/>
    <n v="0.24565425024000001"/>
    <n v="2.1012416428000001E-3"/>
    <n v="5448.5270708235284"/>
    <s v="NA"/>
    <s v="NA"/>
    <n v="5.4485270708235287"/>
    <s v="NA"/>
    <s v="NA"/>
  </r>
  <r>
    <n v="42"/>
    <x v="41"/>
    <x v="6"/>
    <s v="middle_skeena"/>
    <n v="1984"/>
    <n v="600"/>
    <n v="0.72"/>
    <s v="NA"/>
    <s v="NA"/>
    <n v="2142.8571428571427"/>
    <s v="NA"/>
    <s v="NA"/>
    <n v="0.75224450811999999"/>
    <n v="0.24565425024000001"/>
    <n v="2.1012416428000001E-3"/>
    <s v="NA"/>
    <s v="NA"/>
    <s v="NA"/>
    <s v="NA"/>
    <s v="NA"/>
    <s v="NA"/>
  </r>
  <r>
    <n v="42"/>
    <x v="41"/>
    <x v="6"/>
    <s v="middle_skeena"/>
    <n v="1985"/>
    <n v="300"/>
    <n v="0.75"/>
    <s v="NA"/>
    <s v="NA"/>
    <n v="1200"/>
    <s v="NA"/>
    <s v="NA"/>
    <n v="0.75224450811999999"/>
    <n v="0.24565425024000001"/>
    <n v="2.1012416428000001E-3"/>
    <s v="NA"/>
    <s v="NA"/>
    <s v="NA"/>
    <s v="NA"/>
    <s v="NA"/>
    <s v="NA"/>
  </r>
  <r>
    <n v="42"/>
    <x v="41"/>
    <x v="6"/>
    <s v="middle_skeena"/>
    <n v="1986"/>
    <n v="1000"/>
    <n v="0.83"/>
    <s v="NA"/>
    <s v="NA"/>
    <n v="5882.3529411764694"/>
    <s v="NA"/>
    <s v="NA"/>
    <n v="0.75224450811999999"/>
    <n v="0.24565425024000001"/>
    <n v="2.1012416428000001E-3"/>
    <n v="2908.8912814899109"/>
    <s v="NA"/>
    <s v="NA"/>
    <n v="2.9088912814899111"/>
    <s v="NA"/>
    <s v="NA"/>
  </r>
  <r>
    <n v="42"/>
    <x v="41"/>
    <x v="6"/>
    <s v="middle_skeena"/>
    <n v="1987"/>
    <n v="1500"/>
    <n v="0.64"/>
    <s v="NA"/>
    <s v="NA"/>
    <n v="4166.666666666667"/>
    <s v="NA"/>
    <s v="NA"/>
    <n v="0.75224450811999999"/>
    <n v="0.24565425024000001"/>
    <n v="2.1012416428000001E-3"/>
    <n v="6535.7279223010919"/>
    <s v="NA"/>
    <s v="NA"/>
    <n v="4.3571519482007277"/>
    <s v="NA"/>
    <s v="NA"/>
  </r>
  <r>
    <n v="42"/>
    <x v="41"/>
    <x v="6"/>
    <s v="middle_skeena"/>
    <n v="1988"/>
    <s v="NA"/>
    <n v="0.63"/>
    <s v="NA"/>
    <s v="NA"/>
    <s v="NA"/>
    <s v="NA"/>
    <s v="NA"/>
    <n v="0.75224450811999999"/>
    <n v="0.24565425024000001"/>
    <n v="2.1012416428000001E-3"/>
    <n v="1283.5000720071434"/>
    <s v="NA"/>
    <s v="NA"/>
    <s v="NA"/>
    <s v="NA"/>
    <s v="NA"/>
  </r>
  <r>
    <n v="42"/>
    <x v="41"/>
    <x v="6"/>
    <s v="middle_skeena"/>
    <n v="1989"/>
    <n v="450"/>
    <n v="0.61499999999999999"/>
    <s v="NA"/>
    <s v="NA"/>
    <n v="1168.8311688311687"/>
    <s v="NA"/>
    <s v="NA"/>
    <n v="0.75224450811999999"/>
    <n v="0.24565425024000001"/>
    <n v="2.1012416428000001E-3"/>
    <s v="NA"/>
    <s v="NA"/>
    <s v="NA"/>
    <s v="NA"/>
    <s v="NA"/>
    <s v="NA"/>
  </r>
  <r>
    <n v="42"/>
    <x v="41"/>
    <x v="6"/>
    <s v="middle_skeena"/>
    <n v="1990"/>
    <n v="2500"/>
    <n v="0.69699999999999995"/>
    <s v="NA"/>
    <s v="NA"/>
    <n v="8250.8250825082487"/>
    <s v="NA"/>
    <s v="NA"/>
    <n v="0.75224450811999999"/>
    <n v="0.24565425024000001"/>
    <n v="2.1012416428000001E-3"/>
    <s v="NA"/>
    <s v="NA"/>
    <s v="NA"/>
    <s v="NA"/>
    <s v="NA"/>
    <s v="NA"/>
  </r>
  <r>
    <n v="42"/>
    <x v="41"/>
    <x v="6"/>
    <s v="middle_skeena"/>
    <n v="1991"/>
    <n v="500"/>
    <n v="0.624"/>
    <s v="NA"/>
    <s v="NA"/>
    <n v="1329.7872340425531"/>
    <s v="NA"/>
    <s v="NA"/>
    <n v="0.75224450811999999"/>
    <n v="0.24565425024000001"/>
    <n v="2.1012416428000001E-3"/>
    <s v="NA"/>
    <s v="NA"/>
    <s v="NA"/>
    <s v="NA"/>
    <s v="NA"/>
    <s v="NA"/>
  </r>
  <r>
    <n v="42"/>
    <x v="41"/>
    <x v="6"/>
    <s v="middle_skeena"/>
    <n v="1992"/>
    <n v="400"/>
    <n v="0.65300000000000002"/>
    <s v="NA"/>
    <s v="NA"/>
    <n v="1152.7377521613835"/>
    <s v="NA"/>
    <s v="NA"/>
    <n v="0.75224450811999999"/>
    <n v="0.24565425024000001"/>
    <n v="2.1012416428000001E-3"/>
    <s v="NA"/>
    <s v="NA"/>
    <s v="NA"/>
    <s v="NA"/>
    <s v="NA"/>
    <s v="NA"/>
  </r>
  <r>
    <n v="42"/>
    <x v="41"/>
    <x v="6"/>
    <s v="middle_skeena"/>
    <n v="1993"/>
    <s v="NA"/>
    <n v="0.56699999999999995"/>
    <s v="NA"/>
    <s v="NA"/>
    <s v="NA"/>
    <s v="NA"/>
    <s v="NA"/>
    <n v="0.75224450811999999"/>
    <n v="0.24565425024000001"/>
    <n v="2.1012416428000001E-3"/>
    <s v="NA"/>
    <s v="NA"/>
    <s v="NA"/>
    <s v="NA"/>
    <s v="NA"/>
    <s v="NA"/>
  </r>
  <r>
    <n v="42"/>
    <x v="41"/>
    <x v="6"/>
    <s v="middle_skeena"/>
    <n v="1994"/>
    <s v="NA"/>
    <n v="0.66700000000000004"/>
    <s v="NA"/>
    <s v="NA"/>
    <s v="NA"/>
    <s v="NA"/>
    <s v="NA"/>
    <n v="0.75224450811999999"/>
    <n v="0.24565425024000001"/>
    <n v="2.1012416428000001E-3"/>
    <s v="NA"/>
    <s v="NA"/>
    <s v="NA"/>
    <s v="NA"/>
    <s v="NA"/>
    <s v="NA"/>
  </r>
  <r>
    <n v="42"/>
    <x v="41"/>
    <x v="6"/>
    <s v="middle_skeena"/>
    <n v="1995"/>
    <s v="NA"/>
    <n v="0.40600000000000003"/>
    <s v="NA"/>
    <s v="NA"/>
    <s v="NA"/>
    <s v="NA"/>
    <s v="NA"/>
    <n v="0.75224450811999999"/>
    <n v="0.24565425024000001"/>
    <n v="2.1012416428000001E-3"/>
    <s v="NA"/>
    <s v="NA"/>
    <s v="NA"/>
    <s v="NA"/>
    <s v="NA"/>
    <s v="NA"/>
  </r>
  <r>
    <n v="42"/>
    <x v="41"/>
    <x v="6"/>
    <s v="middle_skeena"/>
    <n v="1996"/>
    <s v="NA"/>
    <n v="0.73899999999999999"/>
    <s v="NA"/>
    <s v="NA"/>
    <s v="NA"/>
    <s v="NA"/>
    <s v="NA"/>
    <n v="0.75224450811999999"/>
    <n v="0.24565425024000001"/>
    <n v="2.1012416428000001E-3"/>
    <s v="NA"/>
    <s v="NA"/>
    <s v="NA"/>
    <s v="NA"/>
    <s v="NA"/>
    <s v="NA"/>
  </r>
  <r>
    <n v="42"/>
    <x v="41"/>
    <x v="6"/>
    <s v="middle_skeena"/>
    <n v="1997"/>
    <s v="NA"/>
    <n v="0.53400000000000003"/>
    <s v="NA"/>
    <s v="NA"/>
    <s v="NA"/>
    <s v="NA"/>
    <s v="NA"/>
    <n v="0.75224450811999999"/>
    <n v="0.24565425024000001"/>
    <n v="2.1012416428000001E-3"/>
    <s v="NA"/>
    <s v="NA"/>
    <s v="NA"/>
    <s v="NA"/>
    <s v="NA"/>
    <s v="NA"/>
  </r>
  <r>
    <n v="42"/>
    <x v="41"/>
    <x v="6"/>
    <s v="middle_skeena"/>
    <n v="1998"/>
    <s v="NA"/>
    <n v="0.18"/>
    <s v="NA"/>
    <s v="NA"/>
    <s v="NA"/>
    <s v="NA"/>
    <s v="NA"/>
    <n v="0.75224450811999999"/>
    <n v="0.24565425024000001"/>
    <n v="2.1012416428000001E-3"/>
    <s v="NA"/>
    <s v="NA"/>
    <s v="NA"/>
    <s v="NA"/>
    <s v="NA"/>
    <s v="NA"/>
  </r>
  <r>
    <n v="42"/>
    <x v="41"/>
    <x v="6"/>
    <s v="middle_skeena"/>
    <n v="1999"/>
    <s v="NA"/>
    <n v="0.21000000000000002"/>
    <s v="NA"/>
    <s v="NA"/>
    <s v="NA"/>
    <s v="NA"/>
    <s v="NA"/>
    <n v="0.75224450811999999"/>
    <n v="0.24565425024000001"/>
    <n v="2.1012416428000001E-3"/>
    <s v="NA"/>
    <s v="NA"/>
    <s v="NA"/>
    <s v="NA"/>
    <s v="NA"/>
    <s v="NA"/>
  </r>
  <r>
    <n v="42"/>
    <x v="41"/>
    <x v="6"/>
    <s v="middle_skeena"/>
    <n v="2000"/>
    <s v="NA"/>
    <n v="0.379"/>
    <s v="NA"/>
    <s v="NA"/>
    <s v="NA"/>
    <s v="NA"/>
    <s v="NA"/>
    <n v="0.75224450811999999"/>
    <n v="0.24565425024000001"/>
    <n v="2.1012416428000001E-3"/>
    <s v="NA"/>
    <s v="NA"/>
    <s v="NA"/>
    <s v="NA"/>
    <s v="NA"/>
    <s v="NA"/>
  </r>
  <r>
    <n v="42"/>
    <x v="41"/>
    <x v="6"/>
    <s v="middle_skeena"/>
    <n v="2001"/>
    <n v="4000"/>
    <n v="0.29799999999999999"/>
    <s v="NA"/>
    <s v="NA"/>
    <n v="5698.0056980056979"/>
    <s v="NA"/>
    <s v="NA"/>
    <n v="0.75224450811999999"/>
    <n v="0.24565425024000001"/>
    <n v="2.1012416428000001E-3"/>
    <s v="NA"/>
    <s v="NA"/>
    <s v="NA"/>
    <s v="NA"/>
    <s v="NA"/>
    <s v="NA"/>
  </r>
  <r>
    <n v="42"/>
    <x v="41"/>
    <x v="6"/>
    <s v="middle_skeena"/>
    <n v="2002"/>
    <s v="NA"/>
    <n v="0.27300000000000002"/>
    <s v="NA"/>
    <s v="NA"/>
    <s v="NA"/>
    <s v="NA"/>
    <s v="NA"/>
    <n v="0.75224450811999999"/>
    <n v="0.24565425024000001"/>
    <n v="2.1012416428000001E-3"/>
    <n v="8363.1251204359487"/>
    <s v="NA"/>
    <s v="NA"/>
    <s v="NA"/>
    <s v="NA"/>
    <s v="NA"/>
  </r>
  <r>
    <n v="42"/>
    <x v="41"/>
    <x v="6"/>
    <s v="middle_skeena"/>
    <n v="2003"/>
    <n v="2002"/>
    <n v="0.27700000000000002"/>
    <s v="NA"/>
    <s v="NA"/>
    <n v="2769.017980636238"/>
    <s v="NA"/>
    <s v="NA"/>
    <n v="0.75224450811999999"/>
    <n v="0.24565425024000001"/>
    <n v="2.1012416428000001E-3"/>
    <n v="4099.6998549329473"/>
    <s v="NA"/>
    <s v="NA"/>
    <n v="2.0478021253411325"/>
    <s v="NA"/>
    <s v="NA"/>
  </r>
  <r>
    <n v="42"/>
    <x v="41"/>
    <x v="6"/>
    <s v="middle_skeena"/>
    <n v="2004"/>
    <s v="NA"/>
    <n v="0.41800000000000004"/>
    <s v="NA"/>
    <s v="NA"/>
    <s v="NA"/>
    <s v="NA"/>
    <s v="NA"/>
    <n v="0.75224450811999999"/>
    <n v="0.24565425024000001"/>
    <n v="2.1012416428000001E-3"/>
    <n v="5071.8612286741863"/>
    <s v="NA"/>
    <s v="NA"/>
    <s v="NA"/>
    <s v="NA"/>
    <s v="NA"/>
  </r>
  <r>
    <n v="42"/>
    <x v="41"/>
    <x v="6"/>
    <s v="middle_skeena"/>
    <n v="2005"/>
    <n v="7100"/>
    <n v="0.28100000000000003"/>
    <s v="NA"/>
    <s v="NA"/>
    <n v="9874.8261474269821"/>
    <s v="NA"/>
    <s v="NA"/>
    <n v="0.75224450811999999"/>
    <n v="0.24565425024000001"/>
    <n v="2.1012416428000001E-3"/>
    <n v="8422.419440337615"/>
    <s v="NA"/>
    <s v="NA"/>
    <n v="1.186256259202481"/>
    <s v="NA"/>
    <s v="NA"/>
  </r>
  <r>
    <n v="42"/>
    <x v="41"/>
    <x v="6"/>
    <s v="middle_skeena"/>
    <n v="2006"/>
    <n v="2746"/>
    <n v="0.27"/>
    <s v="NA"/>
    <s v="NA"/>
    <n v="3761.6438356164385"/>
    <s v="NA"/>
    <s v="NA"/>
    <n v="0.75224450811999999"/>
    <n v="0.24565425024000001"/>
    <n v="2.1012416428000001E-3"/>
    <s v="NA"/>
    <s v="NA"/>
    <s v="NA"/>
    <s v="NA"/>
    <s v="NA"/>
    <s v="NA"/>
  </r>
  <r>
    <n v="42"/>
    <x v="41"/>
    <x v="6"/>
    <s v="middle_skeena"/>
    <n v="2007"/>
    <n v="2780"/>
    <n v="0.45799999999999996"/>
    <s v="NA"/>
    <s v="NA"/>
    <n v="5129.1512915129151"/>
    <s v="NA"/>
    <s v="NA"/>
    <n v="0.75224450811999999"/>
    <n v="0.24565425024000001"/>
    <n v="2.1012416428000001E-3"/>
    <s v="NA"/>
    <s v="NA"/>
    <s v="NA"/>
    <s v="NA"/>
    <s v="NA"/>
    <s v="NA"/>
  </r>
  <r>
    <n v="42"/>
    <x v="41"/>
    <x v="6"/>
    <s v="middle_skeena"/>
    <n v="2008"/>
    <n v="2882"/>
    <n v="0.39600000000000002"/>
    <s v="NA"/>
    <s v="NA"/>
    <n v="4771.5231788079473"/>
    <s v="NA"/>
    <s v="NA"/>
    <n v="0.75224450811999999"/>
    <n v="0.24565425024000001"/>
    <n v="2.1012416428000001E-3"/>
    <s v="NA"/>
    <s v="NA"/>
    <s v="NA"/>
    <s v="NA"/>
    <s v="NA"/>
    <s v="NA"/>
  </r>
  <r>
    <n v="42"/>
    <x v="41"/>
    <x v="6"/>
    <s v="middle_skeena"/>
    <n v="2009"/>
    <n v="12080"/>
    <n v="0.38600000000000001"/>
    <s v="NA"/>
    <s v="NA"/>
    <n v="19674.267100977198"/>
    <s v="NA"/>
    <s v="NA"/>
    <n v="0.75224450811999999"/>
    <n v="0.24565425024000001"/>
    <n v="2.1012416428000001E-3"/>
    <n v="6502.7027891460748"/>
    <s v="NA"/>
    <s v="NA"/>
    <n v="0.53830321102202605"/>
    <s v="NA"/>
    <s v="NA"/>
  </r>
  <r>
    <n v="42"/>
    <x v="41"/>
    <x v="6"/>
    <s v="middle_skeena"/>
    <n v="2010"/>
    <s v="NA"/>
    <n v="0.33400000000000002"/>
    <s v="NA"/>
    <s v="NA"/>
    <s v="NA"/>
    <s v="NA"/>
    <s v="NA"/>
    <n v="0.75224450811999999"/>
    <n v="0.24565425024000001"/>
    <n v="2.1012416428000001E-3"/>
    <n v="11270.157742272053"/>
    <s v="NA"/>
    <s v="NA"/>
    <s v="NA"/>
    <s v="NA"/>
    <s v="NA"/>
  </r>
  <r>
    <n v="42"/>
    <x v="41"/>
    <x v="6"/>
    <s v="middle_skeena"/>
    <n v="2011"/>
    <s v="NA"/>
    <n v="0.42900000000000005"/>
    <s v="NA"/>
    <s v="NA"/>
    <s v="NA"/>
    <s v="NA"/>
    <s v="NA"/>
    <n v="0.75224450811999999"/>
    <n v="0.24565425024000001"/>
    <n v="2.1012416428000001E-3"/>
    <n v="5538.8061096663514"/>
    <s v="NA"/>
    <s v="NA"/>
    <s v="NA"/>
    <s v="NA"/>
    <s v="NA"/>
  </r>
  <r>
    <n v="42"/>
    <x v="41"/>
    <x v="6"/>
    <s v="middle_skeena"/>
    <n v="2012"/>
    <n v="2961"/>
    <n v="0.33499999999999996"/>
    <s v="NA"/>
    <s v="NA"/>
    <n v="4452.6315789473683"/>
    <s v="NA"/>
    <s v="NA"/>
    <n v="0.75224450811999999"/>
    <n v="0.24565425024000001"/>
    <n v="2.1012416428000001E-3"/>
    <n v="2429.9188378535787"/>
    <s v="NA"/>
    <s v="NA"/>
    <n v="0.8206412826253221"/>
    <s v="NA"/>
    <s v="NA"/>
  </r>
  <r>
    <n v="42"/>
    <x v="41"/>
    <x v="6"/>
    <s v="middle_skeena"/>
    <n v="2013"/>
    <n v="7961"/>
    <n v="0.377"/>
    <s v="NA"/>
    <s v="NA"/>
    <n v="12778.491171749598"/>
    <s v="NA"/>
    <s v="NA"/>
    <n v="0.75224450811999999"/>
    <n v="0.24565425024000001"/>
    <n v="2.1012416428000001E-3"/>
    <n v="3734.2075962535205"/>
    <s v="NA"/>
    <s v="NA"/>
    <n v="0.46906262985221964"/>
    <s v="NA"/>
    <s v="NA"/>
  </r>
  <r>
    <n v="42"/>
    <x v="41"/>
    <x v="6"/>
    <s v="middle_skeena"/>
    <n v="2014"/>
    <n v="5089"/>
    <n v="0.24399999999999999"/>
    <s v="NA"/>
    <s v="NA"/>
    <n v="6731.4814814814818"/>
    <s v="NA"/>
    <s v="NA"/>
    <n v="0.75224450811999999"/>
    <n v="0.24565425024000001"/>
    <n v="2.1012416428000001E-3"/>
    <n v="2335.4418058947826"/>
    <s v="NA"/>
    <s v="NA"/>
    <n v="0.45891959243363778"/>
    <s v="NA"/>
    <s v="NA"/>
  </r>
  <r>
    <n v="42"/>
    <x v="41"/>
    <x v="6"/>
    <s v="middle_skeena"/>
    <n v="2015"/>
    <n v="1094"/>
    <n v="0.42400000000000004"/>
    <s v="NA"/>
    <s v="NA"/>
    <n v="1899.3055555555557"/>
    <s v="NA"/>
    <s v="NA"/>
    <n v="0.75224450811999999"/>
    <n v="0.24565425024000001"/>
    <n v="2.1012416428000001E-3"/>
    <n v="1381.853626944079"/>
    <s v="NA"/>
    <s v="NA"/>
    <n v="1.2631203171335275"/>
    <s v="NA"/>
    <s v="NA"/>
  </r>
  <r>
    <n v="42"/>
    <x v="41"/>
    <x v="6"/>
    <s v="middle_skeena"/>
    <n v="2016"/>
    <n v="2350"/>
    <n v="0.42000000000000004"/>
    <s v="NA"/>
    <s v="NA"/>
    <n v="4051.7241379310349"/>
    <s v="NA"/>
    <s v="NA"/>
    <n v="0.75224450811999999"/>
    <n v="0.24565425024000001"/>
    <n v="2.1012416428000001E-3"/>
    <n v="2096.2260670165142"/>
    <s v="NA"/>
    <s v="NA"/>
    <n v="0.89201109234745291"/>
    <s v="NA"/>
    <s v="NA"/>
  </r>
  <r>
    <n v="42"/>
    <x v="41"/>
    <x v="6"/>
    <s v="middle_skeena"/>
    <n v="2017"/>
    <n v="1559"/>
    <n v="0.44035422259606583"/>
    <s v="NA"/>
    <s v="NA"/>
    <n v="2785.6906331569876"/>
    <s v="NA"/>
    <s v="NA"/>
    <n v="0.75224450811999999"/>
    <n v="0.24565425024000001"/>
    <n v="2.1012416428000001E-3"/>
    <s v="NA"/>
    <s v="NA"/>
    <s v="NA"/>
    <s v="NA"/>
    <s v="NA"/>
    <s v="NA"/>
  </r>
  <r>
    <n v="42"/>
    <x v="41"/>
    <x v="6"/>
    <s v="middle_skeena"/>
    <n v="2018"/>
    <n v="551"/>
    <n v="0.42215417185431725"/>
    <s v="NA"/>
    <s v="NA"/>
    <n v="953.54153852450315"/>
    <s v="NA"/>
    <s v="NA"/>
    <n v="0.75224450811999999"/>
    <n v="0.24565425024000001"/>
    <n v="2.1012416428000001E-3"/>
    <s v="NA"/>
    <s v="NA"/>
    <s v="NA"/>
    <s v="NA"/>
    <s v="NA"/>
    <s v="NA"/>
  </r>
  <r>
    <n v="42"/>
    <x v="41"/>
    <x v="6"/>
    <s v="middle_skeena"/>
    <n v="2019"/>
    <n v="1647"/>
    <n v="0.39069181949126658"/>
    <s v="NA"/>
    <s v="NA"/>
    <n v="2703.0656286689932"/>
    <s v="NA"/>
    <s v="NA"/>
    <n v="0.75224450811999999"/>
    <n v="0.24565425024000001"/>
    <n v="2.1012416428000001E-3"/>
    <s v="NA"/>
    <s v="NA"/>
    <s v="NA"/>
    <s v="NA"/>
    <s v="NA"/>
    <s v="NA"/>
  </r>
  <r>
    <n v="42"/>
    <x v="41"/>
    <x v="6"/>
    <s v="middle_skeena"/>
    <n v="2020"/>
    <n v="210"/>
    <n v="0.1793260797812265"/>
    <s v="NA"/>
    <s v="NA"/>
    <n v="255.88725902733529"/>
    <s v="NA"/>
    <s v="NA"/>
    <n v="0.75224450811999999"/>
    <n v="0.24565425024000001"/>
    <n v="2.1012416428000001E-3"/>
    <s v="NA"/>
    <s v="NA"/>
    <s v="NA"/>
    <s v="NA"/>
    <s v="NA"/>
    <s v="NA"/>
  </r>
  <r>
    <n v="43"/>
    <x v="42"/>
    <x v="6"/>
    <s v="upper_skeena"/>
    <n v="1980"/>
    <s v="NA"/>
    <n v="0.74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3"/>
    <x v="42"/>
    <x v="6"/>
    <s v="upper_skeena"/>
    <n v="1981"/>
    <s v="NA"/>
    <n v="0.67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3"/>
    <x v="42"/>
    <x v="6"/>
    <s v="upper_skeena"/>
    <n v="1982"/>
    <s v="NA"/>
    <n v="0.57999999999999996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3"/>
    <x v="42"/>
    <x v="6"/>
    <s v="upper_skeena"/>
    <n v="1983"/>
    <s v="NA"/>
    <n v="0.81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3"/>
    <x v="42"/>
    <x v="6"/>
    <s v="upper_skeena"/>
    <n v="1984"/>
    <s v="NA"/>
    <n v="0.72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3"/>
    <x v="42"/>
    <x v="6"/>
    <s v="upper_skeena"/>
    <n v="1985"/>
    <s v="NA"/>
    <n v="0.75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3"/>
    <x v="42"/>
    <x v="6"/>
    <s v="upper_skeena"/>
    <n v="1986"/>
    <s v="NA"/>
    <n v="0.83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3"/>
    <x v="42"/>
    <x v="6"/>
    <s v="upper_skeena"/>
    <n v="1987"/>
    <s v="NA"/>
    <n v="0.64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3"/>
    <x v="42"/>
    <x v="6"/>
    <s v="upper_skeena"/>
    <n v="1988"/>
    <s v="NA"/>
    <n v="0.63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3"/>
    <x v="42"/>
    <x v="6"/>
    <s v="upper_skeena"/>
    <n v="1989"/>
    <s v="NA"/>
    <n v="0.61499999999999999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3"/>
    <x v="42"/>
    <x v="6"/>
    <s v="upper_skeena"/>
    <n v="1990"/>
    <s v="NA"/>
    <n v="0.69699999999999995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3"/>
    <x v="42"/>
    <x v="6"/>
    <s v="upper_skeena"/>
    <n v="1991"/>
    <s v="NA"/>
    <n v="0.624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3"/>
    <x v="42"/>
    <x v="6"/>
    <s v="upper_skeena"/>
    <n v="1992"/>
    <s v="NA"/>
    <n v="0.65300000000000002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3"/>
    <x v="42"/>
    <x v="6"/>
    <s v="upper_skeena"/>
    <n v="1993"/>
    <s v="NA"/>
    <n v="0.56699999999999995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3"/>
    <x v="42"/>
    <x v="6"/>
    <s v="upper_skeena"/>
    <n v="1994"/>
    <s v="NA"/>
    <n v="0.66700000000000004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3"/>
    <x v="42"/>
    <x v="6"/>
    <s v="upper_skeena"/>
    <n v="1995"/>
    <s v="NA"/>
    <n v="0.40600000000000003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3"/>
    <x v="42"/>
    <x v="6"/>
    <s v="upper_skeena"/>
    <n v="1996"/>
    <s v="NA"/>
    <n v="0.73899999999999999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3"/>
    <x v="42"/>
    <x v="6"/>
    <s v="upper_skeena"/>
    <n v="1997"/>
    <s v="NA"/>
    <n v="0.53400000000000003"/>
    <s v="NA"/>
    <s v="NA"/>
    <s v="NA"/>
    <s v="NA"/>
    <s v="NA"/>
    <n v="0.61482999999999999"/>
    <n v="0.38007999999999997"/>
    <n v="5.0800000000000003E-3"/>
    <n v="1872.7028077373745"/>
    <s v="NA"/>
    <s v="NA"/>
    <s v="NA"/>
    <s v="NA"/>
    <s v="NA"/>
  </r>
  <r>
    <n v="43"/>
    <x v="42"/>
    <x v="6"/>
    <s v="upper_skeena"/>
    <n v="1998"/>
    <s v="NA"/>
    <n v="0.18"/>
    <s v="NA"/>
    <s v="NA"/>
    <s v="NA"/>
    <s v="NA"/>
    <s v="NA"/>
    <n v="0.61482999999999999"/>
    <n v="0.38007999999999997"/>
    <n v="5.0800000000000003E-3"/>
    <n v="2293.2895959092393"/>
    <s v="NA"/>
    <s v="NA"/>
    <s v="NA"/>
    <s v="NA"/>
    <s v="NA"/>
  </r>
  <r>
    <n v="43"/>
    <x v="42"/>
    <x v="6"/>
    <s v="upper_skeena"/>
    <n v="1999"/>
    <s v="NA"/>
    <n v="0.21000000000000002"/>
    <s v="NA"/>
    <s v="NA"/>
    <s v="NA"/>
    <s v="NA"/>
    <s v="NA"/>
    <n v="0.61482999999999999"/>
    <n v="0.38007999999999997"/>
    <n v="5.0800000000000003E-3"/>
    <n v="1447.3064217034041"/>
    <s v="NA"/>
    <s v="NA"/>
    <s v="NA"/>
    <s v="NA"/>
    <s v="NA"/>
  </r>
  <r>
    <n v="43"/>
    <x v="42"/>
    <x v="6"/>
    <s v="upper_skeena"/>
    <n v="2000"/>
    <n v="851"/>
    <n v="0.379"/>
    <s v="NA"/>
    <s v="NA"/>
    <n v="1370.3703703703704"/>
    <s v="NA"/>
    <s v="NA"/>
    <n v="0.61482999999999999"/>
    <n v="0.38007999999999997"/>
    <n v="5.0800000000000003E-3"/>
    <n v="1873.3542275426582"/>
    <s v="NA"/>
    <s v="NA"/>
    <n v="2.201356319086555"/>
    <s v="NA"/>
    <s v="NA"/>
  </r>
  <r>
    <n v="43"/>
    <x v="42"/>
    <x v="6"/>
    <s v="upper_skeena"/>
    <n v="2001"/>
    <n v="1887"/>
    <n v="0.29799999999999999"/>
    <s v="NA"/>
    <s v="NA"/>
    <n v="2688.034188034188"/>
    <s v="NA"/>
    <s v="NA"/>
    <n v="0.61482999999999999"/>
    <n v="0.38007999999999997"/>
    <n v="5.0800000000000003E-3"/>
    <n v="3487.7114383332496"/>
    <s v="NA"/>
    <s v="NA"/>
    <n v="1.8482837511040009"/>
    <s v="NA"/>
    <s v="NA"/>
  </r>
  <r>
    <n v="43"/>
    <x v="42"/>
    <x v="6"/>
    <s v="upper_skeena"/>
    <n v="2002"/>
    <n v="1215"/>
    <n v="0.27300000000000002"/>
    <s v="NA"/>
    <s v="NA"/>
    <n v="1671.2517193947731"/>
    <s v="NA"/>
    <s v="NA"/>
    <n v="0.61482999999999999"/>
    <n v="0.38007999999999997"/>
    <n v="5.0800000000000003E-3"/>
    <n v="3004.2894890648377"/>
    <s v="NA"/>
    <s v="NA"/>
    <n v="2.4726662461438993"/>
    <s v="NA"/>
    <s v="NA"/>
  </r>
  <r>
    <n v="43"/>
    <x v="42"/>
    <x v="6"/>
    <s v="upper_skeena"/>
    <n v="2003"/>
    <n v="768"/>
    <n v="0.27700000000000002"/>
    <s v="NA"/>
    <s v="NA"/>
    <n v="1062.240663900415"/>
    <s v="NA"/>
    <s v="NA"/>
    <n v="0.61482999999999999"/>
    <n v="0.38007999999999997"/>
    <n v="5.0800000000000003E-3"/>
    <n v="1769.3386829751812"/>
    <s v="NA"/>
    <s v="NA"/>
    <n v="2.3038264101239339"/>
    <s v="NA"/>
    <s v="NA"/>
  </r>
  <r>
    <n v="43"/>
    <x v="42"/>
    <x v="6"/>
    <s v="upper_skeena"/>
    <n v="2004"/>
    <n v="1837"/>
    <n v="0.41800000000000004"/>
    <s v="NA"/>
    <s v="NA"/>
    <n v="3156.3573883161516"/>
    <s v="NA"/>
    <s v="NA"/>
    <n v="0.61482999999999999"/>
    <n v="0.38007999999999997"/>
    <n v="5.0800000000000003E-3"/>
    <n v="2663.6582407235446"/>
    <s v="NA"/>
    <s v="NA"/>
    <n v="1.4500044859681789"/>
    <s v="NA"/>
    <s v="NA"/>
  </r>
  <r>
    <n v="43"/>
    <x v="42"/>
    <x v="6"/>
    <s v="upper_skeena"/>
    <n v="2005"/>
    <n v="2914"/>
    <n v="0.28100000000000003"/>
    <s v="NA"/>
    <s v="NA"/>
    <n v="4052.8511821974967"/>
    <s v="NA"/>
    <s v="NA"/>
    <n v="0.61482999999999999"/>
    <n v="0.38007999999999997"/>
    <n v="5.0800000000000003E-3"/>
    <n v="3744.4650987514897"/>
    <s v="NA"/>
    <s v="NA"/>
    <n v="1.2849914546161598"/>
    <s v="NA"/>
    <s v="NA"/>
  </r>
  <r>
    <n v="43"/>
    <x v="42"/>
    <x v="6"/>
    <s v="upper_skeena"/>
    <n v="2006"/>
    <n v="960"/>
    <n v="0.27"/>
    <s v="NA"/>
    <s v="NA"/>
    <n v="1315.0684931506851"/>
    <s v="NA"/>
    <s v="NA"/>
    <n v="0.61482999999999999"/>
    <n v="0.38007999999999997"/>
    <n v="5.0800000000000003E-3"/>
    <n v="4441.3765791574388"/>
    <s v="NA"/>
    <s v="NA"/>
    <n v="4.6264339366223322"/>
    <s v="NA"/>
    <s v="NA"/>
  </r>
  <r>
    <n v="43"/>
    <x v="42"/>
    <x v="6"/>
    <s v="upper_skeena"/>
    <n v="2007"/>
    <n v="1349"/>
    <n v="0.45799999999999996"/>
    <s v="NA"/>
    <s v="NA"/>
    <n v="2488.9298892988927"/>
    <s v="NA"/>
    <s v="NA"/>
    <n v="0.61482999999999999"/>
    <n v="0.38007999999999997"/>
    <n v="5.0800000000000003E-3"/>
    <n v="3709.8673055416662"/>
    <s v="NA"/>
    <s v="NA"/>
    <n v="2.7500869574067206"/>
    <s v="NA"/>
    <s v="NA"/>
  </r>
  <r>
    <n v="43"/>
    <x v="42"/>
    <x v="6"/>
    <s v="upper_skeena"/>
    <n v="2008"/>
    <n v="1760"/>
    <n v="0.39600000000000002"/>
    <s v="NA"/>
    <s v="NA"/>
    <n v="2913.9072847682119"/>
    <s v="NA"/>
    <s v="NA"/>
    <n v="0.61482999999999999"/>
    <n v="0.38007999999999997"/>
    <n v="5.0800000000000003E-3"/>
    <n v="3711.8583824527173"/>
    <s v="NA"/>
    <s v="NA"/>
    <n v="2.1090104445754077"/>
    <s v="NA"/>
    <s v="NA"/>
  </r>
  <r>
    <n v="43"/>
    <x v="42"/>
    <x v="6"/>
    <s v="upper_skeena"/>
    <n v="2009"/>
    <n v="3127"/>
    <n v="0.38600000000000001"/>
    <s v="NA"/>
    <s v="NA"/>
    <n v="5092.833876221498"/>
    <s v="NA"/>
    <s v="NA"/>
    <n v="0.61482999999999999"/>
    <n v="0.38007999999999997"/>
    <n v="5.0800000000000003E-3"/>
    <n v="3336.1697739104316"/>
    <s v="NA"/>
    <s v="NA"/>
    <n v="1.0668915170804067"/>
    <s v="NA"/>
    <s v="NA"/>
  </r>
  <r>
    <n v="43"/>
    <x v="42"/>
    <x v="6"/>
    <s v="upper_skeena"/>
    <n v="2010"/>
    <n v="2258"/>
    <n v="0.33400000000000002"/>
    <s v="NA"/>
    <s v="NA"/>
    <n v="3390.3903903903906"/>
    <s v="NA"/>
    <s v="NA"/>
    <n v="0.61482999999999999"/>
    <n v="0.38007999999999997"/>
    <n v="5.0800000000000003E-3"/>
    <n v="4746.2145200196182"/>
    <s v="NA"/>
    <s v="NA"/>
    <n v="2.1019550575817618"/>
    <s v="NA"/>
    <s v="NA"/>
  </r>
  <r>
    <n v="43"/>
    <x v="42"/>
    <x v="6"/>
    <s v="upper_skeena"/>
    <n v="2011"/>
    <n v="2420"/>
    <n v="0.42900000000000005"/>
    <s v="NA"/>
    <s v="NA"/>
    <n v="4238.1786339754817"/>
    <s v="NA"/>
    <s v="NA"/>
    <n v="0.61482999999999999"/>
    <n v="0.38007999999999997"/>
    <n v="5.0800000000000003E-3"/>
    <n v="5236.7891160372192"/>
    <s v="NA"/>
    <s v="NA"/>
    <n v="2.1639624446434791"/>
    <s v="NA"/>
    <s v="NA"/>
  </r>
  <r>
    <n v="43"/>
    <x v="42"/>
    <x v="6"/>
    <s v="upper_skeena"/>
    <n v="2012"/>
    <n v="1899"/>
    <n v="0.33499999999999996"/>
    <s v="NA"/>
    <s v="NA"/>
    <n v="2855.6390977443607"/>
    <s v="NA"/>
    <s v="NA"/>
    <n v="0.61482999999999999"/>
    <n v="0.38007999999999997"/>
    <n v="5.0800000000000003E-3"/>
    <n v="3591.4742419806275"/>
    <s v="NA"/>
    <s v="NA"/>
    <n v="1.8912449931440902"/>
    <s v="NA"/>
    <s v="NA"/>
  </r>
  <r>
    <n v="43"/>
    <x v="42"/>
    <x v="6"/>
    <s v="upper_skeena"/>
    <n v="2013"/>
    <n v="2542"/>
    <n v="0.377"/>
    <s v="NA"/>
    <s v="NA"/>
    <n v="4080.2568218298557"/>
    <s v="NA"/>
    <s v="NA"/>
    <n v="0.61482999999999999"/>
    <n v="0.38007999999999997"/>
    <n v="5.0800000000000003E-3"/>
    <n v="2779.1832423449218"/>
    <s v="NA"/>
    <s v="NA"/>
    <n v="1.0933057601671605"/>
    <s v="NA"/>
    <s v="NA"/>
  </r>
  <r>
    <n v="43"/>
    <x v="42"/>
    <x v="6"/>
    <s v="upper_skeena"/>
    <n v="2014"/>
    <n v="4407"/>
    <n v="0.24399999999999999"/>
    <s v="NA"/>
    <s v="NA"/>
    <n v="5829.3650793650795"/>
    <s v="NA"/>
    <s v="NA"/>
    <n v="0.61482999999999999"/>
    <n v="0.38007999999999997"/>
    <n v="5.0800000000000003E-3"/>
    <n v="2447.4176421154298"/>
    <s v="NA"/>
    <s v="NA"/>
    <n v="0.55534777447593142"/>
    <s v="NA"/>
    <s v="NA"/>
  </r>
  <r>
    <n v="43"/>
    <x v="42"/>
    <x v="6"/>
    <s v="upper_skeena"/>
    <n v="2015"/>
    <n v="2486"/>
    <n v="0.42400000000000004"/>
    <s v="NA"/>
    <s v="NA"/>
    <n v="4315.9722222222226"/>
    <s v="NA"/>
    <s v="NA"/>
    <n v="0.61482999999999999"/>
    <n v="0.38007999999999997"/>
    <n v="5.0800000000000003E-3"/>
    <n v="923.18529747102139"/>
    <s v="NA"/>
    <s v="NA"/>
    <n v="0.37135369970676646"/>
    <s v="NA"/>
    <s v="NA"/>
  </r>
  <r>
    <n v="43"/>
    <x v="42"/>
    <x v="6"/>
    <s v="upper_skeena"/>
    <n v="2016"/>
    <n v="1405"/>
    <n v="0.42000000000000004"/>
    <s v="NA"/>
    <s v="NA"/>
    <n v="2422.4137931034484"/>
    <s v="NA"/>
    <s v="NA"/>
    <n v="0.61482999999999999"/>
    <n v="0.38007999999999997"/>
    <n v="5.0800000000000003E-3"/>
    <s v="NA"/>
    <s v="NA"/>
    <s v="NA"/>
    <s v="NA"/>
    <s v="NA"/>
    <s v="NA"/>
  </r>
  <r>
    <n v="43"/>
    <x v="42"/>
    <x v="6"/>
    <s v="upper_skeena"/>
    <n v="2017"/>
    <n v="1892"/>
    <n v="0.44035422259606583"/>
    <s v="NA"/>
    <s v="NA"/>
    <n v="3380.7098639724313"/>
    <s v="NA"/>
    <s v="NA"/>
    <n v="0.61482999999999999"/>
    <n v="0.38007999999999997"/>
    <n v="5.0800000000000003E-3"/>
    <s v="NA"/>
    <s v="NA"/>
    <s v="NA"/>
    <s v="NA"/>
    <s v="NA"/>
    <s v="NA"/>
  </r>
  <r>
    <n v="43"/>
    <x v="42"/>
    <x v="6"/>
    <s v="upper_skeena"/>
    <n v="2018"/>
    <n v="554"/>
    <n v="0.42215417185431725"/>
    <s v="NA"/>
    <s v="NA"/>
    <n v="958.73323474151505"/>
    <s v="NA"/>
    <s v="NA"/>
    <n v="0.61482999999999999"/>
    <n v="0.38007999999999997"/>
    <n v="5.0800000000000003E-3"/>
    <s v="NA"/>
    <s v="NA"/>
    <s v="NA"/>
    <s v="NA"/>
    <s v="NA"/>
    <s v="NA"/>
  </r>
  <r>
    <n v="43"/>
    <x v="42"/>
    <x v="6"/>
    <s v="upper_skeena"/>
    <n v="2019"/>
    <n v="535"/>
    <n v="0.39069181949126658"/>
    <s v="NA"/>
    <s v="NA"/>
    <n v="878.0449977765096"/>
    <s v="NA"/>
    <s v="NA"/>
    <n v="0.61482999999999999"/>
    <n v="0.38007999999999997"/>
    <n v="5.0800000000000003E-3"/>
    <s v="NA"/>
    <s v="NA"/>
    <s v="NA"/>
    <s v="NA"/>
    <s v="NA"/>
    <s v="NA"/>
  </r>
  <r>
    <n v="43"/>
    <x v="42"/>
    <x v="6"/>
    <s v="upper_skeena"/>
    <n v="2020"/>
    <s v="NA"/>
    <n v="0.1793260797812265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1980"/>
    <s v="NA"/>
    <n v="0.74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1981"/>
    <s v="NA"/>
    <n v="0.67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1982"/>
    <s v="NA"/>
    <n v="0.57999999999999996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1983"/>
    <s v="NA"/>
    <n v="0.81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1984"/>
    <s v="NA"/>
    <n v="0.72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1985"/>
    <s v="NA"/>
    <n v="0.75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1986"/>
    <s v="NA"/>
    <n v="0.83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1987"/>
    <s v="NA"/>
    <n v="0.64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1988"/>
    <s v="NA"/>
    <n v="0.63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1989"/>
    <s v="NA"/>
    <n v="0.61499999999999999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1990"/>
    <n v="200"/>
    <n v="0.69699999999999995"/>
    <s v="NA"/>
    <s v="NA"/>
    <n v="660.06600660065999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1991"/>
    <s v="NA"/>
    <n v="0.624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1992"/>
    <s v="NA"/>
    <n v="0.65300000000000002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1993"/>
    <s v="NA"/>
    <n v="0.56699999999999995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1994"/>
    <s v="NA"/>
    <n v="0.66700000000000004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1995"/>
    <s v="NA"/>
    <n v="0.40600000000000003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1996"/>
    <s v="NA"/>
    <n v="0.73899999999999999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1997"/>
    <s v="NA"/>
    <n v="0.53400000000000003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1998"/>
    <s v="NA"/>
    <n v="0.18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1999"/>
    <s v="NA"/>
    <n v="0.21000000000000002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2000"/>
    <s v="NA"/>
    <n v="0.379"/>
    <s v="NA"/>
    <s v="NA"/>
    <s v="NA"/>
    <s v="NA"/>
    <s v="NA"/>
    <n v="0.61482999999999999"/>
    <n v="0.38007999999999997"/>
    <n v="5.0800000000000003E-3"/>
    <n v="807.98650577582907"/>
    <s v="NA"/>
    <s v="NA"/>
    <s v="NA"/>
    <s v="NA"/>
    <s v="NA"/>
  </r>
  <r>
    <n v="44"/>
    <x v="43"/>
    <x v="6"/>
    <s v="upper_skeena"/>
    <n v="2001"/>
    <n v="213"/>
    <n v="0.29799999999999999"/>
    <s v="NA"/>
    <s v="NA"/>
    <n v="303.41880341880346"/>
    <s v="NA"/>
    <s v="NA"/>
    <n v="0.61482999999999999"/>
    <n v="0.38007999999999997"/>
    <n v="5.0800000000000003E-3"/>
    <n v="735.29217033325938"/>
    <s v="NA"/>
    <s v="NA"/>
    <n v="3.4520759170575559"/>
    <s v="NA"/>
    <s v="NA"/>
  </r>
  <r>
    <n v="44"/>
    <x v="43"/>
    <x v="6"/>
    <s v="upper_skeena"/>
    <n v="2002"/>
    <s v="NA"/>
    <n v="0.27300000000000002"/>
    <s v="NA"/>
    <s v="NA"/>
    <s v="NA"/>
    <s v="NA"/>
    <s v="NA"/>
    <n v="0.61482999999999999"/>
    <n v="0.38007999999999997"/>
    <n v="5.0800000000000003E-3"/>
    <n v="1402.5304379651345"/>
    <s v="NA"/>
    <s v="NA"/>
    <s v="NA"/>
    <s v="NA"/>
    <s v="NA"/>
  </r>
  <r>
    <n v="44"/>
    <x v="43"/>
    <x v="6"/>
    <s v="upper_skeena"/>
    <n v="2003"/>
    <n v="841"/>
    <n v="0.27700000000000002"/>
    <s v="NA"/>
    <s v="NA"/>
    <n v="1163.2088520055324"/>
    <s v="NA"/>
    <s v="NA"/>
    <n v="0.61482999999999999"/>
    <n v="0.38007999999999997"/>
    <n v="5.0800000000000003E-3"/>
    <n v="964.53915013458948"/>
    <s v="NA"/>
    <s v="NA"/>
    <n v="1.1468955411826272"/>
    <s v="NA"/>
    <s v="NA"/>
  </r>
  <r>
    <n v="44"/>
    <x v="43"/>
    <x v="6"/>
    <s v="upper_skeena"/>
    <n v="2004"/>
    <n v="130"/>
    <n v="0.41800000000000004"/>
    <s v="NA"/>
    <s v="NA"/>
    <n v="223.36769759450172"/>
    <s v="NA"/>
    <s v="NA"/>
    <n v="0.61482999999999999"/>
    <n v="0.38007999999999997"/>
    <n v="5.0800000000000003E-3"/>
    <n v="784.81876128923068"/>
    <s v="NA"/>
    <s v="NA"/>
    <n v="6.0370673945325439"/>
    <s v="NA"/>
    <s v="NA"/>
  </r>
  <r>
    <n v="44"/>
    <x v="43"/>
    <x v="6"/>
    <s v="upper_skeena"/>
    <n v="2005"/>
    <n v="1120"/>
    <n v="0.28100000000000003"/>
    <s v="NA"/>
    <s v="NA"/>
    <n v="1557.7190542420028"/>
    <s v="NA"/>
    <s v="NA"/>
    <n v="0.61482999999999999"/>
    <n v="0.38007999999999997"/>
    <n v="5.0800000000000003E-3"/>
    <n v="2265.0220539552324"/>
    <s v="NA"/>
    <s v="NA"/>
    <n v="2.0223411196028862"/>
    <s v="NA"/>
    <s v="NA"/>
  </r>
  <r>
    <n v="44"/>
    <x v="43"/>
    <x v="6"/>
    <s v="upper_skeena"/>
    <n v="2006"/>
    <n v="848"/>
    <n v="0.27"/>
    <s v="NA"/>
    <s v="NA"/>
    <n v="1161.6438356164383"/>
    <s v="NA"/>
    <s v="NA"/>
    <n v="0.61482999999999999"/>
    <n v="0.38007999999999997"/>
    <n v="5.0800000000000003E-3"/>
    <n v="3739.1114555983677"/>
    <s v="NA"/>
    <s v="NA"/>
    <n v="4.4093295466961884"/>
    <s v="NA"/>
    <s v="NA"/>
  </r>
  <r>
    <n v="44"/>
    <x v="43"/>
    <x v="6"/>
    <s v="upper_skeena"/>
    <n v="2007"/>
    <n v="350"/>
    <n v="0.45799999999999996"/>
    <s v="NA"/>
    <s v="NA"/>
    <n v="645.75645756457561"/>
    <s v="NA"/>
    <s v="NA"/>
    <n v="0.61482999999999999"/>
    <n v="0.38007999999999997"/>
    <n v="5.0800000000000003E-3"/>
    <n v="2204.6730513987909"/>
    <s v="NA"/>
    <s v="NA"/>
    <n v="6.2990658611394021"/>
    <s v="NA"/>
    <s v="NA"/>
  </r>
  <r>
    <n v="44"/>
    <x v="43"/>
    <x v="6"/>
    <s v="upper_skeena"/>
    <n v="2008"/>
    <n v="581"/>
    <n v="0.39600000000000002"/>
    <s v="NA"/>
    <s v="NA"/>
    <n v="961.92052980132451"/>
    <s v="NA"/>
    <s v="NA"/>
    <n v="0.61482999999999999"/>
    <n v="0.38007999999999997"/>
    <n v="5.0800000000000003E-3"/>
    <n v="1457.5679272414097"/>
    <s v="NA"/>
    <s v="NA"/>
    <n v="2.5087227663363336"/>
    <s v="NA"/>
    <s v="NA"/>
  </r>
  <r>
    <n v="44"/>
    <x v="43"/>
    <x v="6"/>
    <s v="upper_skeena"/>
    <n v="2009"/>
    <n v="2681"/>
    <n v="0.38600000000000001"/>
    <s v="NA"/>
    <s v="NA"/>
    <n v="4366.4495114006513"/>
    <s v="NA"/>
    <s v="NA"/>
    <n v="0.61482999999999999"/>
    <n v="0.38007999999999997"/>
    <n v="5.0800000000000003E-3"/>
    <n v="1796.8051739273276"/>
    <s v="NA"/>
    <s v="NA"/>
    <n v="0.67019961727986854"/>
    <s v="NA"/>
    <s v="NA"/>
  </r>
  <r>
    <n v="44"/>
    <x v="43"/>
    <x v="6"/>
    <s v="upper_skeena"/>
    <n v="2010"/>
    <n v="1836"/>
    <n v="0.33400000000000002"/>
    <s v="NA"/>
    <s v="NA"/>
    <n v="2756.7567567567571"/>
    <s v="NA"/>
    <s v="NA"/>
    <n v="0.61482999999999999"/>
    <n v="0.38007999999999997"/>
    <n v="5.0800000000000003E-3"/>
    <n v="2266.0538755127518"/>
    <s v="NA"/>
    <s v="NA"/>
    <n v="1.2342341369895162"/>
    <s v="NA"/>
    <s v="NA"/>
  </r>
  <r>
    <n v="44"/>
    <x v="43"/>
    <x v="6"/>
    <s v="upper_skeena"/>
    <n v="2011"/>
    <n v="753"/>
    <n v="0.42900000000000005"/>
    <s v="NA"/>
    <s v="NA"/>
    <n v="1318.7390542907181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2012"/>
    <n v="1114"/>
    <n v="0.33499999999999996"/>
    <s v="NA"/>
    <s v="NA"/>
    <n v="1675.187969924812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2013"/>
    <n v="1234"/>
    <n v="0.377"/>
    <s v="NA"/>
    <s v="NA"/>
    <n v="1980.7383627608347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2014"/>
    <n v="2085"/>
    <n v="0.24399999999999999"/>
    <s v="NA"/>
    <s v="NA"/>
    <n v="2757.936507936508"/>
    <s v="NA"/>
    <s v="NA"/>
    <n v="0.61482999999999999"/>
    <n v="0.38007999999999997"/>
    <n v="5.0800000000000003E-3"/>
    <n v="1868.3534322185967"/>
    <s v="NA"/>
    <s v="NA"/>
    <n v="0.89609277324632941"/>
    <s v="NA"/>
    <s v="NA"/>
  </r>
  <r>
    <n v="44"/>
    <x v="43"/>
    <x v="6"/>
    <s v="upper_skeena"/>
    <n v="2015"/>
    <s v="NA"/>
    <n v="0.42400000000000004"/>
    <s v="NA"/>
    <s v="NA"/>
    <s v="NA"/>
    <s v="NA"/>
    <s v="NA"/>
    <n v="0.61482999999999999"/>
    <n v="0.38007999999999997"/>
    <n v="5.0800000000000003E-3"/>
    <n v="1967.9537509122806"/>
    <s v="NA"/>
    <s v="NA"/>
    <s v="NA"/>
    <s v="NA"/>
    <s v="NA"/>
  </r>
  <r>
    <n v="44"/>
    <x v="43"/>
    <x v="6"/>
    <s v="upper_skeena"/>
    <n v="2016"/>
    <s v="NA"/>
    <n v="0.42000000000000004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2017"/>
    <n v="924"/>
    <n v="0.44035422259606583"/>
    <s v="NA"/>
    <s v="NA"/>
    <n v="1651.0443521725829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2018"/>
    <n v="1285"/>
    <n v="0.42215417185431725"/>
    <s v="NA"/>
    <s v="NA"/>
    <n v="2223.7765462867269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2019"/>
    <n v="963"/>
    <n v="0.39069181949126658"/>
    <s v="NA"/>
    <s v="NA"/>
    <n v="1580.4809959977174"/>
    <s v="NA"/>
    <s v="NA"/>
    <n v="0.61482999999999999"/>
    <n v="0.38007999999999997"/>
    <n v="5.0800000000000003E-3"/>
    <s v="NA"/>
    <s v="NA"/>
    <s v="NA"/>
    <s v="NA"/>
    <s v="NA"/>
    <s v="NA"/>
  </r>
  <r>
    <n v="44"/>
    <x v="43"/>
    <x v="6"/>
    <s v="upper_skeena"/>
    <n v="2020"/>
    <s v="NA"/>
    <n v="0.1793260797812265"/>
    <s v="NA"/>
    <s v="NA"/>
    <s v="NA"/>
    <s v="NA"/>
    <s v="NA"/>
    <n v="0.61482999999999999"/>
    <n v="0.38007999999999997"/>
    <n v="5.0800000000000003E-3"/>
    <s v="NA"/>
    <s v="NA"/>
    <s v="NA"/>
    <s v="NA"/>
    <s v="NA"/>
    <s v="NA"/>
  </r>
  <r>
    <n v="45"/>
    <x v="44"/>
    <x v="7"/>
    <s v="lower_nass"/>
    <n v="1980"/>
    <n v="300"/>
    <n v="0.67800000000000005"/>
    <s v="NA"/>
    <s v="NA"/>
    <n v="931.67701863354046"/>
    <s v="NA"/>
    <s v="NA"/>
    <n v="0.57081999999999999"/>
    <n v="0.42637000000000003"/>
    <n v="2.8E-3"/>
    <n v="1963.448764876335"/>
    <s v="NA"/>
    <s v="NA"/>
    <n v="6.5448292162544499"/>
    <s v="NA"/>
    <s v="NA"/>
  </r>
  <r>
    <n v="45"/>
    <x v="44"/>
    <x v="7"/>
    <s v="lower_nass"/>
    <n v="1981"/>
    <n v="1000"/>
    <n v="0.61399999999999999"/>
    <s v="NA"/>
    <s v="NA"/>
    <n v="2590.6735751295337"/>
    <s v="NA"/>
    <s v="NA"/>
    <n v="0.57081999999999999"/>
    <n v="0.42637000000000003"/>
    <n v="2.8E-3"/>
    <n v="2208.645649314039"/>
    <s v="NA"/>
    <s v="NA"/>
    <n v="2.2086456493140392"/>
    <s v="NA"/>
    <s v="NA"/>
  </r>
  <r>
    <n v="45"/>
    <x v="44"/>
    <x v="7"/>
    <s v="lower_nass"/>
    <n v="1982"/>
    <n v="150"/>
    <n v="0.53100000000000003"/>
    <s v="NA"/>
    <s v="NA"/>
    <n v="319.82942430703628"/>
    <s v="NA"/>
    <s v="NA"/>
    <n v="0.57081999999999999"/>
    <n v="0.42637000000000003"/>
    <n v="2.8E-3"/>
    <n v="2893.012712799617"/>
    <s v="NA"/>
    <s v="NA"/>
    <n v="19.286751418664114"/>
    <s v="NA"/>
    <s v="NA"/>
  </r>
  <r>
    <n v="45"/>
    <x v="44"/>
    <x v="7"/>
    <s v="lower_nass"/>
    <n v="1983"/>
    <n v="600"/>
    <n v="0.74199999999999999"/>
    <s v="NA"/>
    <s v="NA"/>
    <n v="2325.5813953488373"/>
    <s v="NA"/>
    <s v="NA"/>
    <n v="0.57081999999999999"/>
    <n v="0.42637000000000003"/>
    <n v="2.8E-3"/>
    <n v="1941.9896135265699"/>
    <s v="NA"/>
    <s v="NA"/>
    <n v="3.2366493558776166"/>
    <s v="NA"/>
    <s v="NA"/>
  </r>
  <r>
    <n v="45"/>
    <x v="44"/>
    <x v="7"/>
    <s v="lower_nass"/>
    <n v="1984"/>
    <n v="500"/>
    <n v="0.66"/>
    <s v="NA"/>
    <s v="NA"/>
    <n v="1470.5882352941178"/>
    <s v="NA"/>
    <s v="NA"/>
    <n v="0.57081999999999999"/>
    <n v="0.42637000000000003"/>
    <n v="2.8E-3"/>
    <s v="NA"/>
    <s v="NA"/>
    <s v="NA"/>
    <s v="NA"/>
    <s v="NA"/>
    <s v="NA"/>
  </r>
  <r>
    <n v="45"/>
    <x v="44"/>
    <x v="7"/>
    <s v="lower_nass"/>
    <n v="1985"/>
    <n v="1000"/>
    <n v="0.68700000000000006"/>
    <s v="NA"/>
    <s v="NA"/>
    <n v="3194.8881789137386"/>
    <s v="NA"/>
    <s v="NA"/>
    <n v="0.57081999999999999"/>
    <n v="0.42637000000000003"/>
    <n v="2.8E-3"/>
    <s v="NA"/>
    <s v="NA"/>
    <s v="NA"/>
    <s v="NA"/>
    <s v="NA"/>
    <s v="NA"/>
  </r>
  <r>
    <n v="45"/>
    <x v="44"/>
    <x v="7"/>
    <s v="lower_nass"/>
    <n v="1986"/>
    <n v="600"/>
    <n v="0.76"/>
    <s v="NA"/>
    <s v="NA"/>
    <n v="2500"/>
    <s v="NA"/>
    <s v="NA"/>
    <n v="0.57081999999999999"/>
    <n v="0.42637000000000003"/>
    <n v="2.8E-3"/>
    <n v="846.0162361022941"/>
    <s v="NA"/>
    <s v="NA"/>
    <n v="1.4100270601704901"/>
    <s v="NA"/>
    <s v="NA"/>
  </r>
  <r>
    <n v="45"/>
    <x v="44"/>
    <x v="7"/>
    <s v="lower_nass"/>
    <n v="1987"/>
    <n v="500"/>
    <n v="0.58599999999999997"/>
    <s v="NA"/>
    <s v="NA"/>
    <n v="1207.7294685990337"/>
    <s v="NA"/>
    <s v="NA"/>
    <n v="0.57081999999999999"/>
    <n v="0.42637000000000003"/>
    <n v="2.8E-3"/>
    <n v="582.76267576478995"/>
    <s v="NA"/>
    <s v="NA"/>
    <n v="1.1655253515295798"/>
    <s v="NA"/>
    <s v="NA"/>
  </r>
  <r>
    <n v="45"/>
    <x v="44"/>
    <x v="7"/>
    <s v="lower_nass"/>
    <n v="1988"/>
    <s v="NA"/>
    <n v="0.57699999999999996"/>
    <s v="NA"/>
    <s v="NA"/>
    <s v="NA"/>
    <s v="NA"/>
    <s v="NA"/>
    <n v="0.57081999999999999"/>
    <n v="0.42637000000000003"/>
    <n v="2.8E-3"/>
    <n v="2525.5834194687354"/>
    <s v="NA"/>
    <s v="NA"/>
    <s v="NA"/>
    <s v="NA"/>
    <s v="NA"/>
  </r>
  <r>
    <n v="45"/>
    <x v="44"/>
    <x v="7"/>
    <s v="lower_nass"/>
    <n v="1989"/>
    <n v="600"/>
    <n v="0.56299999999999994"/>
    <s v="NA"/>
    <s v="NA"/>
    <n v="1372.9977116704804"/>
    <s v="NA"/>
    <s v="NA"/>
    <n v="0.57081999999999999"/>
    <n v="0.42637000000000003"/>
    <n v="2.8E-3"/>
    <n v="3802.4524337487464"/>
    <s v="NA"/>
    <s v="NA"/>
    <n v="6.3374207229145778"/>
    <s v="NA"/>
    <s v="NA"/>
  </r>
  <r>
    <n v="45"/>
    <x v="44"/>
    <x v="7"/>
    <s v="lower_nass"/>
    <n v="1990"/>
    <n v="50"/>
    <n v="0.63900000000000001"/>
    <s v="NA"/>
    <s v="NA"/>
    <n v="138.50415512465375"/>
    <s v="NA"/>
    <s v="NA"/>
    <n v="0.57081999999999999"/>
    <n v="0.42637000000000003"/>
    <n v="2.8E-3"/>
    <n v="5541.6070788423503"/>
    <s v="NA"/>
    <s v="NA"/>
    <s v="NA"/>
    <s v="NA"/>
    <s v="NA"/>
  </r>
  <r>
    <n v="45"/>
    <x v="44"/>
    <x v="7"/>
    <s v="lower_nass"/>
    <n v="1991"/>
    <n v="400"/>
    <n v="0.65300000000000002"/>
    <s v="NA"/>
    <s v="NA"/>
    <n v="1152.7377521613835"/>
    <s v="NA"/>
    <s v="NA"/>
    <n v="0.57081999999999999"/>
    <n v="0.42637000000000003"/>
    <n v="2.8E-3"/>
    <n v="6467.5534086545849"/>
    <s v="NA"/>
    <s v="NA"/>
    <n v="16.168883521636463"/>
    <s v="NA"/>
    <s v="NA"/>
  </r>
  <r>
    <n v="45"/>
    <x v="44"/>
    <x v="7"/>
    <s v="lower_nass"/>
    <n v="1992"/>
    <n v="1561"/>
    <n v="0.64200000000000002"/>
    <s v="NA"/>
    <s v="NA"/>
    <n v="4360.3351955307262"/>
    <s v="NA"/>
    <s v="NA"/>
    <n v="0.57081999999999999"/>
    <n v="0.42637000000000003"/>
    <n v="2.8E-3"/>
    <n v="2998.5769987960889"/>
    <s v="NA"/>
    <s v="NA"/>
    <n v="1.9209333752697559"/>
    <s v="NA"/>
    <s v="NA"/>
  </r>
  <r>
    <n v="45"/>
    <x v="44"/>
    <x v="7"/>
    <s v="lower_nass"/>
    <n v="1993"/>
    <n v="1100"/>
    <n v="0.63600000000000001"/>
    <s v="NA"/>
    <s v="NA"/>
    <n v="3021.9780219780218"/>
    <s v="NA"/>
    <s v="NA"/>
    <n v="0.57081999999999999"/>
    <n v="0.42637000000000003"/>
    <n v="2.8E-3"/>
    <n v="2017.534245135658"/>
    <s v="NA"/>
    <s v="NA"/>
    <n v="1.8341220410324164"/>
    <s v="NA"/>
    <s v="NA"/>
  </r>
  <r>
    <n v="45"/>
    <x v="44"/>
    <x v="7"/>
    <s v="lower_nass"/>
    <n v="1994"/>
    <n v="2438"/>
    <n v="0.72699999999999998"/>
    <s v="NA"/>
    <s v="NA"/>
    <n v="8930.40293040293"/>
    <s v="NA"/>
    <s v="NA"/>
    <n v="0.57081999999999999"/>
    <n v="0.42637000000000003"/>
    <n v="2.8E-3"/>
    <n v="1389.7200169724058"/>
    <s v="NA"/>
    <s v="NA"/>
    <n v="0.57002461729795151"/>
    <s v="NA"/>
    <s v="NA"/>
  </r>
  <r>
    <n v="45"/>
    <x v="44"/>
    <x v="7"/>
    <s v="lower_nass"/>
    <n v="1995"/>
    <n v="1000"/>
    <n v="0.68700000000000006"/>
    <s v="NA"/>
    <s v="NA"/>
    <n v="3194.8881789137386"/>
    <s v="NA"/>
    <s v="NA"/>
    <n v="0.57081999999999999"/>
    <n v="0.42637000000000003"/>
    <n v="2.8E-3"/>
    <n v="2250.9791871419611"/>
    <s v="NA"/>
    <s v="NA"/>
    <n v="2.2509791871419611"/>
    <s v="NA"/>
    <s v="NA"/>
  </r>
  <r>
    <n v="45"/>
    <x v="44"/>
    <x v="7"/>
    <s v="lower_nass"/>
    <n v="1996"/>
    <n v="1050"/>
    <n v="0.61799999999999999"/>
    <s v="NA"/>
    <s v="NA"/>
    <n v="2748.6910994764398"/>
    <s v="NA"/>
    <s v="NA"/>
    <n v="0.57081999999999999"/>
    <n v="0.42637000000000003"/>
    <n v="2.8E-3"/>
    <n v="2053.5346553075719"/>
    <s v="NA"/>
    <s v="NA"/>
    <n v="1.9557472907691162"/>
    <s v="NA"/>
    <s v="NA"/>
  </r>
  <r>
    <n v="45"/>
    <x v="44"/>
    <x v="7"/>
    <s v="lower_nass"/>
    <n v="1997"/>
    <n v="470"/>
    <n v="0.54800000000000004"/>
    <s v="NA"/>
    <s v="NA"/>
    <n v="1039.8230088495577"/>
    <s v="NA"/>
    <s v="NA"/>
    <n v="0.57081999999999999"/>
    <n v="0.42637000000000003"/>
    <n v="2.8E-3"/>
    <n v="2347.3964023755448"/>
    <s v="NA"/>
    <s v="NA"/>
    <n v="4.9944604305862654"/>
    <s v="NA"/>
    <s v="NA"/>
  </r>
  <r>
    <n v="45"/>
    <x v="44"/>
    <x v="7"/>
    <s v="lower_nass"/>
    <n v="1998"/>
    <n v="967"/>
    <n v="0.47700000000000004"/>
    <s v="NA"/>
    <s v="NA"/>
    <n v="1848.9483747609945"/>
    <s v="NA"/>
    <s v="NA"/>
    <n v="0.57081999999999999"/>
    <n v="0.42637000000000003"/>
    <n v="2.8E-3"/>
    <n v="4119.8349441736482"/>
    <s v="NA"/>
    <s v="NA"/>
    <n v="4.2604291046263167"/>
    <s v="NA"/>
    <s v="NA"/>
  </r>
  <r>
    <n v="45"/>
    <x v="44"/>
    <x v="7"/>
    <s v="lower_nass"/>
    <n v="1999"/>
    <n v="1393"/>
    <n v="0.502"/>
    <s v="NA"/>
    <s v="NA"/>
    <n v="2797.1887550200804"/>
    <s v="NA"/>
    <s v="NA"/>
    <n v="0.57081999999999999"/>
    <n v="0.42637000000000003"/>
    <n v="2.8E-3"/>
    <n v="4638.7041303123533"/>
    <s v="NA"/>
    <s v="NA"/>
    <n v="3.3300101437992486"/>
    <s v="NA"/>
    <s v="NA"/>
  </r>
  <r>
    <n v="45"/>
    <x v="44"/>
    <x v="7"/>
    <s v="lower_nass"/>
    <n v="2000"/>
    <n v="491"/>
    <n v="0.53"/>
    <s v="NA"/>
    <s v="NA"/>
    <n v="1044.6808510638298"/>
    <s v="NA"/>
    <s v="NA"/>
    <n v="0.57081999999999999"/>
    <n v="0.42637000000000003"/>
    <n v="2.8E-3"/>
    <n v="4617.9975961721775"/>
    <s v="NA"/>
    <s v="NA"/>
    <n v="9.4052904199026024"/>
    <s v="NA"/>
    <s v="NA"/>
  </r>
  <r>
    <n v="45"/>
    <x v="44"/>
    <x v="7"/>
    <s v="lower_nass"/>
    <n v="2001"/>
    <n v="1897"/>
    <n v="0.53500000000000003"/>
    <s v="NA"/>
    <s v="NA"/>
    <n v="4079.5698924731187"/>
    <s v="NA"/>
    <s v="NA"/>
    <n v="0.57081999999999999"/>
    <n v="0.42637000000000003"/>
    <n v="2.8E-3"/>
    <n v="3962.2490732436468"/>
    <s v="NA"/>
    <s v="NA"/>
    <n v="2.088692184103135"/>
    <s v="NA"/>
    <s v="NA"/>
  </r>
  <r>
    <n v="45"/>
    <x v="44"/>
    <x v="7"/>
    <s v="lower_nass"/>
    <n v="2002"/>
    <n v="3233"/>
    <n v="0.224"/>
    <s v="NA"/>
    <s v="NA"/>
    <n v="4166.2371134020614"/>
    <s v="NA"/>
    <s v="NA"/>
    <n v="0.57081999999999999"/>
    <n v="0.42637000000000003"/>
    <n v="2.8E-3"/>
    <n v="2664.3645396825395"/>
    <s v="NA"/>
    <s v="NA"/>
    <n v="0.82411523033793366"/>
    <s v="NA"/>
    <s v="NA"/>
  </r>
  <r>
    <n v="45"/>
    <x v="44"/>
    <x v="7"/>
    <s v="lower_nass"/>
    <n v="2003"/>
    <n v="2855"/>
    <n v="0.45900000000000002"/>
    <s v="NA"/>
    <s v="NA"/>
    <n v="5277.2643253234755"/>
    <s v="NA"/>
    <s v="NA"/>
    <n v="0.57081999999999999"/>
    <n v="0.42637000000000003"/>
    <n v="2.8E-3"/>
    <n v="711.11430158730161"/>
    <s v="NA"/>
    <s v="NA"/>
    <n v="0.24907681316542962"/>
    <s v="NA"/>
    <s v="NA"/>
  </r>
  <r>
    <n v="45"/>
    <x v="44"/>
    <x v="7"/>
    <s v="lower_nass"/>
    <n v="2004"/>
    <n v="1667"/>
    <n v="0.55399999999999994"/>
    <s v="NA"/>
    <s v="NA"/>
    <n v="3737.6681614349773"/>
    <s v="NA"/>
    <s v="NA"/>
    <n v="0.57081999999999999"/>
    <n v="0.42637000000000003"/>
    <n v="2.8E-3"/>
    <s v="NA"/>
    <s v="NA"/>
    <s v="NA"/>
    <s v="NA"/>
    <s v="NA"/>
    <s v="NA"/>
  </r>
  <r>
    <n v="45"/>
    <x v="44"/>
    <x v="7"/>
    <s v="lower_nass"/>
    <n v="2005"/>
    <n v="1830"/>
    <n v="0.57299999999999995"/>
    <s v="NA"/>
    <s v="NA"/>
    <n v="4285.7142857142853"/>
    <s v="NA"/>
    <s v="NA"/>
    <n v="0.57081999999999999"/>
    <n v="0.42637000000000003"/>
    <n v="2.8E-3"/>
    <s v="NA"/>
    <s v="NA"/>
    <s v="NA"/>
    <s v="NA"/>
    <s v="NA"/>
    <s v="NA"/>
  </r>
  <r>
    <n v="45"/>
    <x v="44"/>
    <x v="7"/>
    <s v="lower_nass"/>
    <n v="2006"/>
    <n v="265"/>
    <n v="0.47499999999999998"/>
    <s v="NA"/>
    <s v="NA"/>
    <n v="504.76190476190476"/>
    <s v="NA"/>
    <s v="NA"/>
    <n v="0.57081999999999999"/>
    <n v="0.42637000000000003"/>
    <n v="2.8E-3"/>
    <n v="2846.3654738892506"/>
    <s v="NA"/>
    <s v="NA"/>
    <n v="10.741001788261324"/>
    <s v="NA"/>
    <s v="NA"/>
  </r>
  <r>
    <n v="45"/>
    <x v="44"/>
    <x v="7"/>
    <s v="lower_nass"/>
    <n v="2007"/>
    <n v="500"/>
    <n v="0.496"/>
    <s v="NA"/>
    <s v="NA"/>
    <n v="992.06349206349205"/>
    <s v="NA"/>
    <s v="NA"/>
    <n v="0.57081999999999999"/>
    <n v="0.42637000000000003"/>
    <n v="2.8E-3"/>
    <n v="1172.8778802697602"/>
    <s v="NA"/>
    <s v="NA"/>
    <n v="2.3457557605395203"/>
    <s v="NA"/>
    <s v="NA"/>
  </r>
  <r>
    <n v="45"/>
    <x v="44"/>
    <x v="7"/>
    <s v="lower_nass"/>
    <n v="2008"/>
    <s v="NA"/>
    <n v="0.40300000000000002"/>
    <s v="NA"/>
    <s v="NA"/>
    <s v="NA"/>
    <s v="NA"/>
    <s v="NA"/>
    <n v="0.57081999999999999"/>
    <n v="0.42637000000000003"/>
    <n v="2.8E-3"/>
    <n v="1377.1722789835192"/>
    <s v="NA"/>
    <s v="NA"/>
    <s v="NA"/>
    <s v="NA"/>
    <s v="NA"/>
  </r>
  <r>
    <n v="45"/>
    <x v="44"/>
    <x v="7"/>
    <s v="lower_nass"/>
    <n v="2009"/>
    <n v="2579"/>
    <n v="0.34799999999999998"/>
    <s v="NA"/>
    <s v="NA"/>
    <n v="3955.5214723926379"/>
    <s v="NA"/>
    <s v="NA"/>
    <n v="0.57081999999999999"/>
    <n v="0.42637000000000003"/>
    <n v="2.8E-3"/>
    <n v="2398.7012235793145"/>
    <s v="NA"/>
    <s v="NA"/>
    <n v="0.9300896562928711"/>
    <s v="NA"/>
    <s v="NA"/>
  </r>
  <r>
    <n v="45"/>
    <x v="44"/>
    <x v="7"/>
    <s v="lower_nass"/>
    <n v="2010"/>
    <n v="738"/>
    <n v="0.46299999999999997"/>
    <s v="NA"/>
    <s v="NA"/>
    <n v="1374.3016759776535"/>
    <s v="NA"/>
    <s v="NA"/>
    <n v="0.57081999999999999"/>
    <n v="0.42637000000000003"/>
    <n v="2.8E-3"/>
    <n v="3221.4987178401834"/>
    <s v="NA"/>
    <s v="NA"/>
    <n v="4.3651744144175924"/>
    <s v="NA"/>
    <s v="NA"/>
  </r>
  <r>
    <n v="45"/>
    <x v="44"/>
    <x v="7"/>
    <s v="lower_nass"/>
    <n v="2011"/>
    <n v="439"/>
    <n v="0.51100000000000001"/>
    <s v="NA"/>
    <s v="NA"/>
    <n v="897.7505112474438"/>
    <s v="NA"/>
    <s v="NA"/>
    <n v="0.57081999999999999"/>
    <n v="0.42637000000000003"/>
    <n v="2.8E-3"/>
    <n v="2235.1060609319693"/>
    <s v="NA"/>
    <s v="NA"/>
    <n v="5.0913577697766952"/>
    <s v="NA"/>
    <s v="NA"/>
  </r>
  <r>
    <n v="45"/>
    <x v="44"/>
    <x v="7"/>
    <s v="lower_nass"/>
    <n v="2012"/>
    <n v="896"/>
    <n v="0.55400000000000005"/>
    <s v="NA"/>
    <s v="NA"/>
    <n v="2008.9686098654711"/>
    <s v="NA"/>
    <s v="NA"/>
    <n v="0.57081999999999999"/>
    <n v="0.42637000000000003"/>
    <n v="2.8E-3"/>
    <n v="1199.9643677925771"/>
    <s v="NA"/>
    <s v="NA"/>
    <n v="1.3392459461970727"/>
    <s v="NA"/>
    <s v="NA"/>
  </r>
  <r>
    <n v="45"/>
    <x v="44"/>
    <x v="7"/>
    <s v="lower_nass"/>
    <n v="2013"/>
    <n v="996"/>
    <n v="0.65800000000000003"/>
    <s v="NA"/>
    <s v="NA"/>
    <n v="2912.2807017543864"/>
    <s v="NA"/>
    <s v="NA"/>
    <n v="0.57081999999999999"/>
    <n v="0.42637000000000003"/>
    <n v="2.8E-3"/>
    <n v="2590.1868271139829"/>
    <s v="NA"/>
    <s v="NA"/>
    <n v="2.6005891838493804"/>
    <s v="NA"/>
    <s v="NA"/>
  </r>
  <r>
    <n v="45"/>
    <x v="44"/>
    <x v="7"/>
    <s v="lower_nass"/>
    <n v="2014"/>
    <n v="2105"/>
    <n v="0.42400000000000004"/>
    <s v="NA"/>
    <s v="NA"/>
    <n v="3654.5138888888891"/>
    <s v="NA"/>
    <s v="NA"/>
    <n v="0.57081999999999999"/>
    <n v="0.42637000000000003"/>
    <n v="2.8E-3"/>
    <n v="2012.1122811907765"/>
    <s v="NA"/>
    <s v="NA"/>
    <n v="0.95587281766782728"/>
    <s v="NA"/>
    <s v="NA"/>
  </r>
  <r>
    <n v="45"/>
    <x v="44"/>
    <x v="7"/>
    <s v="lower_nass"/>
    <n v="2015"/>
    <n v="140"/>
    <n v="0.58099999999999996"/>
    <s v="NA"/>
    <s v="NA"/>
    <n v="334.12887828162286"/>
    <s v="NA"/>
    <s v="NA"/>
    <n v="0.57081999999999999"/>
    <n v="0.42637000000000003"/>
    <n v="2.8E-3"/>
    <n v="1184.8903494535348"/>
    <s v="NA"/>
    <s v="NA"/>
    <n v="8.4635024960966767"/>
    <s v="NA"/>
    <s v="NA"/>
  </r>
  <r>
    <n v="45"/>
    <x v="44"/>
    <x v="7"/>
    <s v="lower_nass"/>
    <n v="2016"/>
    <n v="702"/>
    <n v="0.70100000000000007"/>
    <s v="NA"/>
    <s v="NA"/>
    <n v="2347.8260869565224"/>
    <s v="NA"/>
    <s v="NA"/>
    <n v="0.57081999999999999"/>
    <n v="0.42637000000000003"/>
    <n v="2.8E-3"/>
    <n v="1700.558199166564"/>
    <s v="NA"/>
    <s v="NA"/>
    <n v="2.4224475771603475"/>
    <s v="NA"/>
    <s v="NA"/>
  </r>
  <r>
    <n v="45"/>
    <x v="44"/>
    <x v="7"/>
    <s v="lower_nass"/>
    <n v="2017"/>
    <n v="1235"/>
    <n v="0.57799999999999996"/>
    <s v="NA"/>
    <s v="NA"/>
    <n v="2926.5402843601892"/>
    <s v="NA"/>
    <s v="NA"/>
    <n v="0.57081999999999999"/>
    <n v="0.42637000000000003"/>
    <n v="2.8E-3"/>
    <s v="NA"/>
    <s v="NA"/>
    <s v="NA"/>
    <s v="NA"/>
    <s v="NA"/>
    <s v="NA"/>
  </r>
  <r>
    <n v="45"/>
    <x v="44"/>
    <x v="7"/>
    <s v="lower_nass"/>
    <n v="2018"/>
    <n v="414"/>
    <n v="0.47589229213996381"/>
    <s v="NA"/>
    <s v="NA"/>
    <n v="789.91396957390168"/>
    <s v="NA"/>
    <s v="NA"/>
    <n v="0.57081999999999999"/>
    <n v="0.42637000000000003"/>
    <n v="2.8E-3"/>
    <s v="NA"/>
    <s v="NA"/>
    <s v="NA"/>
    <s v="NA"/>
    <s v="NA"/>
    <s v="NA"/>
  </r>
  <r>
    <n v="45"/>
    <x v="44"/>
    <x v="7"/>
    <s v="lower_nass"/>
    <n v="2019"/>
    <n v="879"/>
    <n v="0.48606547353914631"/>
    <s v="NA"/>
    <s v="NA"/>
    <n v="1710.3345946673876"/>
    <s v="NA"/>
    <s v="NA"/>
    <n v="0.57081999999999999"/>
    <n v="0.42637000000000003"/>
    <n v="2.8E-3"/>
    <s v="NA"/>
    <s v="NA"/>
    <s v="NA"/>
    <s v="NA"/>
    <s v="NA"/>
    <s v="NA"/>
  </r>
  <r>
    <n v="45"/>
    <x v="44"/>
    <x v="7"/>
    <s v="lower_nass"/>
    <n v="2020"/>
    <n v="780"/>
    <n v="0.54081917900345744"/>
    <s v="NA"/>
    <s v="NA"/>
    <n v="1698.6772189378378"/>
    <s v="NA"/>
    <s v="NA"/>
    <n v="0.57081999999999999"/>
    <n v="0.42637000000000003"/>
    <n v="2.8E-3"/>
    <s v="NA"/>
    <s v="NA"/>
    <s v="NA"/>
    <s v="NA"/>
    <s v="NA"/>
    <s v="NA"/>
  </r>
  <r>
    <n v="46"/>
    <x v="45"/>
    <x v="7"/>
    <s v="upper_nass"/>
    <n v="1980"/>
    <n v="2600"/>
    <n v="0.67800000000000005"/>
    <s v="NA"/>
    <s v="NA"/>
    <n v="8074.5341614906847"/>
    <s v="NA"/>
    <s v="NA"/>
    <n v="0.68127000000000004"/>
    <n v="0.31775999999999999"/>
    <n v="7.2000000000000005E-4"/>
    <n v="5840.2136754325775"/>
    <s v="NA"/>
    <s v="NA"/>
    <n v="2.2462360290125298"/>
    <s v="NA"/>
    <s v="NA"/>
  </r>
  <r>
    <n v="46"/>
    <x v="45"/>
    <x v="7"/>
    <s v="upper_nass"/>
    <n v="1981"/>
    <n v="2500"/>
    <n v="0.61399999999999999"/>
    <s v="NA"/>
    <s v="NA"/>
    <n v="6476.6839378238337"/>
    <s v="NA"/>
    <s v="NA"/>
    <n v="0.68127000000000004"/>
    <n v="0.31775999999999999"/>
    <n v="7.2000000000000005E-4"/>
    <n v="8508.6732719413667"/>
    <s v="NA"/>
    <s v="NA"/>
    <n v="3.4034693087765469"/>
    <s v="NA"/>
    <s v="NA"/>
  </r>
  <r>
    <n v="46"/>
    <x v="45"/>
    <x v="7"/>
    <s v="upper_nass"/>
    <n v="1982"/>
    <n v="2500"/>
    <n v="0.53100000000000003"/>
    <s v="NA"/>
    <s v="NA"/>
    <n v="5330.4904051172707"/>
    <s v="NA"/>
    <s v="NA"/>
    <n v="0.68127000000000004"/>
    <n v="0.31775999999999999"/>
    <n v="7.2000000000000005E-4"/>
    <n v="16243.530905681349"/>
    <s v="NA"/>
    <s v="NA"/>
    <n v="6.4974123622725397"/>
    <s v="NA"/>
    <s v="NA"/>
  </r>
  <r>
    <n v="46"/>
    <x v="45"/>
    <x v="7"/>
    <s v="upper_nass"/>
    <n v="1983"/>
    <n v="1500"/>
    <n v="0.74199999999999999"/>
    <s v="NA"/>
    <s v="NA"/>
    <n v="5813.9534883720926"/>
    <s v="NA"/>
    <s v="NA"/>
    <n v="0.68127000000000004"/>
    <n v="0.31775999999999999"/>
    <n v="7.2000000000000005E-4"/>
    <n v="16496.977950971326"/>
    <s v="NA"/>
    <s v="NA"/>
    <n v="10.997985300647551"/>
    <s v="NA"/>
    <s v="NA"/>
  </r>
  <r>
    <n v="46"/>
    <x v="45"/>
    <x v="7"/>
    <s v="upper_nass"/>
    <n v="1984"/>
    <n v="2000"/>
    <n v="0.66"/>
    <s v="NA"/>
    <s v="NA"/>
    <n v="5882.3529411764712"/>
    <s v="NA"/>
    <s v="NA"/>
    <n v="0.68127000000000004"/>
    <n v="0.31775999999999999"/>
    <n v="7.2000000000000005E-4"/>
    <n v="5490.8132697145265"/>
    <s v="NA"/>
    <s v="NA"/>
    <n v="2.7454066348572632"/>
    <s v="NA"/>
    <s v="NA"/>
  </r>
  <r>
    <n v="46"/>
    <x v="45"/>
    <x v="7"/>
    <s v="upper_nass"/>
    <n v="1985"/>
    <n v="4419"/>
    <n v="0.68700000000000006"/>
    <s v="NA"/>
    <s v="NA"/>
    <n v="14118.210862619811"/>
    <s v="NA"/>
    <s v="NA"/>
    <n v="0.68127000000000004"/>
    <n v="0.31775999999999999"/>
    <n v="7.2000000000000005E-4"/>
    <n v="3368.7158152440834"/>
    <s v="NA"/>
    <s v="NA"/>
    <n v="0.76232537117992383"/>
    <s v="NA"/>
    <s v="NA"/>
  </r>
  <r>
    <n v="46"/>
    <x v="45"/>
    <x v="7"/>
    <s v="upper_nass"/>
    <n v="1986"/>
    <n v="5000"/>
    <n v="0.76"/>
    <s v="NA"/>
    <s v="NA"/>
    <n v="20833.333333333336"/>
    <s v="NA"/>
    <s v="NA"/>
    <n v="0.68127000000000004"/>
    <n v="0.31775999999999999"/>
    <n v="7.2000000000000005E-4"/>
    <n v="9078.2926788796522"/>
    <s v="NA"/>
    <s v="NA"/>
    <n v="1.8156585357759305"/>
    <s v="NA"/>
    <s v="NA"/>
  </r>
  <r>
    <n v="46"/>
    <x v="45"/>
    <x v="7"/>
    <s v="upper_nass"/>
    <n v="1987"/>
    <n v="3000"/>
    <n v="0.58599999999999997"/>
    <s v="NA"/>
    <s v="NA"/>
    <n v="7246.3768115942021"/>
    <s v="NA"/>
    <s v="NA"/>
    <n v="0.68127000000000004"/>
    <n v="0.31775999999999999"/>
    <n v="7.2000000000000005E-4"/>
    <n v="9564.6072326904159"/>
    <s v="NA"/>
    <s v="NA"/>
    <n v="3.1882024108968054"/>
    <s v="NA"/>
    <s v="NA"/>
  </r>
  <r>
    <n v="46"/>
    <x v="45"/>
    <x v="7"/>
    <s v="upper_nass"/>
    <n v="1988"/>
    <n v="731"/>
    <n v="0.57699999999999996"/>
    <s v="NA"/>
    <s v="NA"/>
    <n v="1728.1323877068555"/>
    <s v="NA"/>
    <s v="NA"/>
    <n v="0.68127000000000004"/>
    <n v="0.31775999999999999"/>
    <n v="7.2000000000000005E-4"/>
    <n v="3729.1579772067325"/>
    <s v="NA"/>
    <s v="NA"/>
    <n v="5.1014473012404"/>
    <s v="NA"/>
    <s v="NA"/>
  </r>
  <r>
    <n v="46"/>
    <x v="45"/>
    <x v="7"/>
    <s v="upper_nass"/>
    <n v="1989"/>
    <n v="3000"/>
    <n v="0.56299999999999994"/>
    <s v="NA"/>
    <s v="NA"/>
    <n v="6864.9885583524019"/>
    <s v="NA"/>
    <s v="NA"/>
    <n v="0.68127000000000004"/>
    <n v="0.31775999999999999"/>
    <n v="7.2000000000000005E-4"/>
    <n v="8395.9373463687152"/>
    <s v="NA"/>
    <s v="NA"/>
    <n v="2.7986457821229052"/>
    <s v="NA"/>
    <s v="NA"/>
  </r>
  <r>
    <n v="46"/>
    <x v="45"/>
    <x v="7"/>
    <s v="upper_nass"/>
    <n v="1990"/>
    <n v="5000"/>
    <n v="0.63900000000000001"/>
    <s v="NA"/>
    <s v="NA"/>
    <n v="13850.415512465375"/>
    <s v="NA"/>
    <s v="NA"/>
    <n v="0.68127000000000004"/>
    <n v="0.31775999999999999"/>
    <n v="7.2000000000000005E-4"/>
    <n v="6204.1678318646209"/>
    <s v="NA"/>
    <s v="NA"/>
    <n v="1.2408335663729242"/>
    <s v="NA"/>
    <s v="NA"/>
  </r>
  <r>
    <n v="46"/>
    <x v="45"/>
    <x v="7"/>
    <s v="upper_nass"/>
    <n v="1991"/>
    <n v="132"/>
    <n v="0.65300000000000002"/>
    <s v="NA"/>
    <s v="NA"/>
    <n v="380.4034582132565"/>
    <s v="NA"/>
    <s v="NA"/>
    <n v="0.68127000000000004"/>
    <n v="0.31775999999999999"/>
    <n v="7.2000000000000005E-4"/>
    <n v="10741.838089599876"/>
    <s v="NA"/>
    <s v="NA"/>
    <s v="NA"/>
    <s v="NA"/>
    <s v="NA"/>
  </r>
  <r>
    <n v="46"/>
    <x v="45"/>
    <x v="7"/>
    <s v="upper_nass"/>
    <n v="1992"/>
    <n v="3907"/>
    <n v="0.64200000000000002"/>
    <s v="NA"/>
    <s v="NA"/>
    <n v="10913.407821229051"/>
    <s v="NA"/>
    <s v="NA"/>
    <n v="0.68127000000000004"/>
    <n v="0.31775999999999999"/>
    <n v="7.2000000000000005E-4"/>
    <n v="5529.3830396186577"/>
    <s v="NA"/>
    <s v="NA"/>
    <n v="1.4152503300790011"/>
    <s v="NA"/>
    <s v="NA"/>
  </r>
  <r>
    <n v="46"/>
    <x v="45"/>
    <x v="7"/>
    <s v="upper_nass"/>
    <n v="1993"/>
    <n v="1090"/>
    <n v="0.63600000000000001"/>
    <s v="NA"/>
    <s v="NA"/>
    <n v="2994.5054945054944"/>
    <s v="NA"/>
    <s v="NA"/>
    <n v="0.68127000000000004"/>
    <n v="0.31775999999999999"/>
    <n v="7.2000000000000005E-4"/>
    <n v="3957.5996069178982"/>
    <s v="NA"/>
    <s v="NA"/>
    <n v="3.6308253274476132"/>
    <s v="NA"/>
    <s v="NA"/>
  </r>
  <r>
    <n v="46"/>
    <x v="45"/>
    <x v="7"/>
    <s v="upper_nass"/>
    <n v="1994"/>
    <n v="3574"/>
    <n v="0.72699999999999998"/>
    <s v="NA"/>
    <s v="NA"/>
    <n v="13091.57509157509"/>
    <s v="NA"/>
    <s v="NA"/>
    <n v="0.68127000000000004"/>
    <n v="0.31775999999999999"/>
    <n v="7.2000000000000005E-4"/>
    <n v="2209.6494587349553"/>
    <s v="NA"/>
    <s v="NA"/>
    <n v="0.61825670361918161"/>
    <s v="NA"/>
    <s v="NA"/>
  </r>
  <r>
    <n v="46"/>
    <x v="45"/>
    <x v="7"/>
    <s v="upper_nass"/>
    <n v="1995"/>
    <n v="1792"/>
    <n v="0.68700000000000006"/>
    <s v="NA"/>
    <s v="NA"/>
    <n v="5725.2396166134195"/>
    <s v="NA"/>
    <s v="NA"/>
    <n v="0.68127000000000004"/>
    <n v="0.31775999999999999"/>
    <n v="7.2000000000000005E-4"/>
    <n v="4492.0365646167111"/>
    <s v="NA"/>
    <s v="NA"/>
    <n v="2.5067168329334324"/>
    <s v="NA"/>
    <s v="NA"/>
  </r>
  <r>
    <n v="46"/>
    <x v="45"/>
    <x v="7"/>
    <s v="upper_nass"/>
    <n v="1996"/>
    <n v="1957"/>
    <n v="0.61799999999999999"/>
    <s v="NA"/>
    <s v="NA"/>
    <n v="5123.0366492146595"/>
    <s v="NA"/>
    <s v="NA"/>
    <n v="0.68127000000000004"/>
    <n v="0.31775999999999999"/>
    <n v="7.2000000000000005E-4"/>
    <n v="5047.1743900075253"/>
    <s v="NA"/>
    <s v="NA"/>
    <n v="2.579036479308904"/>
    <s v="NA"/>
    <s v="NA"/>
  </r>
  <r>
    <n v="46"/>
    <x v="45"/>
    <x v="7"/>
    <s v="upper_nass"/>
    <n v="1997"/>
    <n v="661"/>
    <n v="0.54800000000000004"/>
    <s v="NA"/>
    <s v="NA"/>
    <n v="1462.3893805309735"/>
    <s v="NA"/>
    <s v="NA"/>
    <n v="0.68127000000000004"/>
    <n v="0.31775999999999999"/>
    <n v="7.2000000000000005E-4"/>
    <n v="6143.8079646640117"/>
    <s v="NA"/>
    <s v="NA"/>
    <n v="9.294717041851758"/>
    <s v="NA"/>
    <s v="NA"/>
  </r>
  <r>
    <n v="46"/>
    <x v="45"/>
    <x v="7"/>
    <s v="upper_nass"/>
    <n v="1998"/>
    <n v="1990"/>
    <n v="0.47700000000000004"/>
    <s v="NA"/>
    <s v="NA"/>
    <n v="3804.971319311664"/>
    <s v="NA"/>
    <s v="NA"/>
    <n v="0.68127000000000004"/>
    <n v="0.31775999999999999"/>
    <n v="7.2000000000000005E-4"/>
    <n v="10791.805148880587"/>
    <s v="NA"/>
    <s v="NA"/>
    <n v="5.4230176627540638"/>
    <s v="NA"/>
    <s v="NA"/>
  </r>
  <r>
    <n v="46"/>
    <x v="45"/>
    <x v="7"/>
    <s v="upper_nass"/>
    <n v="1999"/>
    <n v="2974"/>
    <n v="0.502"/>
    <s v="NA"/>
    <s v="NA"/>
    <n v="5971.8875502008032"/>
    <s v="NA"/>
    <s v="NA"/>
    <n v="0.68127000000000004"/>
    <n v="0.31775999999999999"/>
    <n v="7.2000000000000005E-4"/>
    <n v="6763.1540366702184"/>
    <s v="NA"/>
    <s v="NA"/>
    <n v="2.2740934891291924"/>
    <s v="NA"/>
    <s v="NA"/>
  </r>
  <r>
    <n v="46"/>
    <x v="45"/>
    <x v="7"/>
    <s v="upper_nass"/>
    <n v="2000"/>
    <n v="1434"/>
    <n v="0.53"/>
    <s v="NA"/>
    <s v="NA"/>
    <n v="3051.0638297872342"/>
    <s v="NA"/>
    <s v="NA"/>
    <n v="0.68127000000000004"/>
    <n v="0.31775999999999999"/>
    <n v="7.2000000000000005E-4"/>
    <n v="7904.5334606595989"/>
    <s v="NA"/>
    <s v="NA"/>
    <n v="5.5122269600136669"/>
    <s v="NA"/>
    <s v="NA"/>
  </r>
  <r>
    <n v="46"/>
    <x v="45"/>
    <x v="7"/>
    <s v="upper_nass"/>
    <n v="2001"/>
    <n v="5942"/>
    <n v="0.53500000000000003"/>
    <s v="NA"/>
    <s v="NA"/>
    <n v="12778.494623655915"/>
    <s v="NA"/>
    <s v="NA"/>
    <n v="0.68127000000000004"/>
    <n v="0.31775999999999999"/>
    <n v="7.2000000000000005E-4"/>
    <n v="11729.35702797492"/>
    <s v="NA"/>
    <s v="NA"/>
    <n v="1.9739745923889129"/>
    <s v="NA"/>
    <s v="NA"/>
  </r>
  <r>
    <n v="46"/>
    <x v="45"/>
    <x v="7"/>
    <s v="upper_nass"/>
    <n v="2002"/>
    <n v="5082"/>
    <n v="0.224"/>
    <s v="NA"/>
    <s v="NA"/>
    <n v="6548.9690721649486"/>
    <s v="NA"/>
    <s v="NA"/>
    <n v="0.68127000000000004"/>
    <n v="0.31775999999999999"/>
    <n v="7.2000000000000005E-4"/>
    <n v="14780.223599063233"/>
    <s v="NA"/>
    <s v="NA"/>
    <n v="2.9083478156362128"/>
    <s v="NA"/>
    <s v="NA"/>
  </r>
  <r>
    <n v="46"/>
    <x v="45"/>
    <x v="7"/>
    <s v="upper_nass"/>
    <n v="2003"/>
    <n v="3907"/>
    <n v="0.45900000000000002"/>
    <s v="NA"/>
    <s v="NA"/>
    <n v="7221.8114602587812"/>
    <s v="NA"/>
    <s v="NA"/>
    <n v="0.68127000000000004"/>
    <n v="0.31775999999999999"/>
    <n v="7.2000000000000005E-4"/>
    <n v="8676.3567760708302"/>
    <s v="NA"/>
    <s v="NA"/>
    <n v="2.2207209562505326"/>
    <s v="NA"/>
    <s v="NA"/>
  </r>
  <r>
    <n v="46"/>
    <x v="45"/>
    <x v="7"/>
    <s v="upper_nass"/>
    <n v="2004"/>
    <n v="4172"/>
    <n v="0.55399999999999994"/>
    <s v="NA"/>
    <s v="NA"/>
    <n v="9354.2600896860968"/>
    <s v="NA"/>
    <s v="NA"/>
    <n v="0.68127000000000004"/>
    <n v="0.31775999999999999"/>
    <n v="7.2000000000000005E-4"/>
    <n v="5443.1182979607365"/>
    <s v="NA"/>
    <s v="NA"/>
    <n v="1.3046784031545389"/>
    <s v="NA"/>
    <s v="NA"/>
  </r>
  <r>
    <n v="46"/>
    <x v="45"/>
    <x v="7"/>
    <s v="upper_nass"/>
    <n v="2005"/>
    <n v="7188"/>
    <n v="0.57299999999999995"/>
    <s v="NA"/>
    <s v="NA"/>
    <n v="16833.723653395784"/>
    <s v="NA"/>
    <s v="NA"/>
    <n v="0.68127000000000004"/>
    <n v="0.31775999999999999"/>
    <n v="7.2000000000000005E-4"/>
    <n v="7052.2202999643669"/>
    <s v="NA"/>
    <s v="NA"/>
    <n v="0.98111022537066872"/>
    <s v="NA"/>
    <s v="NA"/>
  </r>
  <r>
    <n v="46"/>
    <x v="45"/>
    <x v="7"/>
    <s v="upper_nass"/>
    <n v="2006"/>
    <n v="5466"/>
    <n v="0.47499999999999998"/>
    <s v="NA"/>
    <s v="NA"/>
    <n v="10411.428571428571"/>
    <s v="NA"/>
    <s v="NA"/>
    <n v="0.68127000000000004"/>
    <n v="0.31775999999999999"/>
    <n v="7.2000000000000005E-4"/>
    <n v="8125.7929024574159"/>
    <s v="NA"/>
    <s v="NA"/>
    <n v="1.4866068244525092"/>
    <s v="NA"/>
    <s v="NA"/>
  </r>
  <r>
    <n v="46"/>
    <x v="45"/>
    <x v="7"/>
    <s v="upper_nass"/>
    <n v="2007"/>
    <n v="2504"/>
    <n v="0.496"/>
    <s v="NA"/>
    <s v="NA"/>
    <n v="4968.2539682539682"/>
    <s v="NA"/>
    <s v="NA"/>
    <n v="0.68127000000000004"/>
    <n v="0.31775999999999999"/>
    <n v="7.2000000000000005E-4"/>
    <n v="6775.7213668085205"/>
    <s v="NA"/>
    <s v="NA"/>
    <n v="2.705959012303722"/>
    <s v="NA"/>
    <s v="NA"/>
  </r>
  <r>
    <n v="46"/>
    <x v="45"/>
    <x v="7"/>
    <s v="upper_nass"/>
    <n v="2008"/>
    <n v="3856"/>
    <n v="0.40300000000000002"/>
    <s v="NA"/>
    <s v="NA"/>
    <n v="6458.9614740368515"/>
    <s v="NA"/>
    <s v="NA"/>
    <n v="0.68127000000000004"/>
    <n v="0.31775999999999999"/>
    <n v="7.2000000000000005E-4"/>
    <n v="6815.0674127283601"/>
    <s v="NA"/>
    <s v="NA"/>
    <n v="1.7673930012262344"/>
    <s v="NA"/>
    <s v="NA"/>
  </r>
  <r>
    <n v="46"/>
    <x v="45"/>
    <x v="7"/>
    <s v="upper_nass"/>
    <n v="2009"/>
    <n v="5430"/>
    <n v="0.34799999999999998"/>
    <s v="NA"/>
    <s v="NA"/>
    <n v="8328.2208588957055"/>
    <s v="NA"/>
    <s v="NA"/>
    <n v="0.68127000000000004"/>
    <n v="0.31775999999999999"/>
    <n v="7.2000000000000005E-4"/>
    <n v="13129.601816438519"/>
    <s v="NA"/>
    <s v="NA"/>
    <n v="2.417974551830298"/>
    <s v="NA"/>
    <s v="NA"/>
  </r>
  <r>
    <n v="46"/>
    <x v="45"/>
    <x v="7"/>
    <s v="upper_nass"/>
    <n v="2010"/>
    <n v="4138"/>
    <n v="0.46299999999999997"/>
    <s v="NA"/>
    <s v="NA"/>
    <n v="7705.7728119180629"/>
    <s v="NA"/>
    <s v="NA"/>
    <n v="0.68127000000000004"/>
    <n v="0.31775999999999999"/>
    <n v="7.2000000000000005E-4"/>
    <n v="15877.285728970399"/>
    <s v="NA"/>
    <s v="NA"/>
    <n v="3.8369467687217012"/>
    <s v="NA"/>
    <s v="NA"/>
  </r>
  <r>
    <n v="46"/>
    <x v="45"/>
    <x v="7"/>
    <s v="upper_nass"/>
    <n v="2011"/>
    <n v="2336"/>
    <n v="0.51100000000000001"/>
    <s v="NA"/>
    <s v="NA"/>
    <n v="4777.0961145194278"/>
    <s v="NA"/>
    <s v="NA"/>
    <n v="0.68127000000000004"/>
    <n v="0.31775999999999999"/>
    <n v="7.2000000000000005E-4"/>
    <n v="10757.015244133272"/>
    <s v="NA"/>
    <s v="NA"/>
    <n v="4.6048866627282843"/>
    <s v="NA"/>
    <s v="NA"/>
  </r>
  <r>
    <n v="46"/>
    <x v="45"/>
    <x v="7"/>
    <s v="upper_nass"/>
    <n v="2012"/>
    <n v="4980"/>
    <n v="0.55400000000000005"/>
    <s v="NA"/>
    <s v="NA"/>
    <n v="11165.919282511211"/>
    <s v="NA"/>
    <s v="NA"/>
    <n v="0.68127000000000004"/>
    <n v="0.31775999999999999"/>
    <n v="7.2000000000000005E-4"/>
    <n v="9792.2919986327634"/>
    <s v="NA"/>
    <s v="NA"/>
    <n v="1.966323694504571"/>
    <s v="NA"/>
    <s v="NA"/>
  </r>
  <r>
    <n v="46"/>
    <x v="45"/>
    <x v="7"/>
    <s v="upper_nass"/>
    <n v="2013"/>
    <n v="5934"/>
    <n v="0.65800000000000003"/>
    <s v="NA"/>
    <s v="NA"/>
    <n v="17350.877192982458"/>
    <s v="NA"/>
    <s v="NA"/>
    <n v="0.68127000000000004"/>
    <n v="0.31775999999999999"/>
    <n v="7.2000000000000005E-4"/>
    <n v="17336.037221187013"/>
    <s v="NA"/>
    <s v="NA"/>
    <n v="2.9214757703382226"/>
    <s v="NA"/>
    <s v="NA"/>
  </r>
  <r>
    <n v="46"/>
    <x v="45"/>
    <x v="7"/>
    <s v="upper_nass"/>
    <n v="2014"/>
    <n v="7345"/>
    <n v="0.42400000000000004"/>
    <s v="NA"/>
    <s v="NA"/>
    <n v="12751.736111111111"/>
    <s v="NA"/>
    <s v="NA"/>
    <n v="0.68127000000000004"/>
    <n v="0.31775999999999999"/>
    <n v="7.2000000000000005E-4"/>
    <n v="13823.663376359178"/>
    <s v="NA"/>
    <s v="NA"/>
    <n v="1.8820508340856608"/>
    <s v="NA"/>
    <s v="NA"/>
  </r>
  <r>
    <n v="46"/>
    <x v="45"/>
    <x v="7"/>
    <s v="upper_nass"/>
    <n v="2015"/>
    <n v="2713"/>
    <n v="0.58099999999999996"/>
    <s v="NA"/>
    <s v="NA"/>
    <n v="6474.940334128878"/>
    <s v="NA"/>
    <s v="NA"/>
    <n v="0.68127000000000004"/>
    <n v="0.31775999999999999"/>
    <n v="7.2000000000000005E-4"/>
    <n v="5595.4481567687226"/>
    <s v="NA"/>
    <s v="NA"/>
    <n v="2.0624578535822788"/>
    <s v="NA"/>
    <s v="NA"/>
  </r>
  <r>
    <n v="46"/>
    <x v="45"/>
    <x v="7"/>
    <s v="upper_nass"/>
    <n v="2016"/>
    <n v="5051"/>
    <n v="0.70100000000000007"/>
    <s v="NA"/>
    <s v="NA"/>
    <n v="16892.976588628768"/>
    <s v="NA"/>
    <s v="NA"/>
    <n v="0.68127000000000004"/>
    <n v="0.31775999999999999"/>
    <n v="7.2000000000000005E-4"/>
    <n v="7324.8166834812901"/>
    <s v="NA"/>
    <s v="NA"/>
    <n v="1.4501715865138172"/>
    <s v="NA"/>
    <s v="NA"/>
  </r>
  <r>
    <n v="46"/>
    <x v="45"/>
    <x v="7"/>
    <s v="upper_nass"/>
    <n v="2017"/>
    <n v="7735"/>
    <n v="0.57799999999999996"/>
    <s v="NA"/>
    <s v="NA"/>
    <n v="18329.383886255924"/>
    <s v="NA"/>
    <s v="NA"/>
    <n v="0.68127000000000004"/>
    <n v="0.31775999999999999"/>
    <n v="7.2000000000000005E-4"/>
    <s v="NA"/>
    <s v="NA"/>
    <s v="NA"/>
    <s v="NA"/>
    <s v="NA"/>
    <s v="NA"/>
  </r>
  <r>
    <n v="46"/>
    <x v="45"/>
    <x v="7"/>
    <s v="upper_nass"/>
    <n v="2018"/>
    <n v="2194"/>
    <n v="0.47589229213996381"/>
    <s v="NA"/>
    <s v="NA"/>
    <n v="4186.1624377901935"/>
    <s v="NA"/>
    <s v="NA"/>
    <n v="0.68127000000000004"/>
    <n v="0.31775999999999999"/>
    <n v="7.2000000000000005E-4"/>
    <s v="NA"/>
    <s v="NA"/>
    <s v="NA"/>
    <s v="NA"/>
    <s v="NA"/>
    <s v="NA"/>
  </r>
  <r>
    <n v="46"/>
    <x v="45"/>
    <x v="7"/>
    <s v="upper_nass"/>
    <n v="2019"/>
    <n v="4432"/>
    <n v="0.48606547353914631"/>
    <s v="NA"/>
    <s v="NA"/>
    <n v="8623.6665797108781"/>
    <s v="NA"/>
    <s v="NA"/>
    <n v="0.68127000000000004"/>
    <n v="0.31775999999999999"/>
    <n v="7.2000000000000005E-4"/>
    <s v="NA"/>
    <s v="NA"/>
    <s v="NA"/>
    <s v="NA"/>
    <s v="NA"/>
    <s v="NA"/>
  </r>
  <r>
    <n v="46"/>
    <x v="45"/>
    <x v="7"/>
    <s v="upper_nass"/>
    <n v="2020"/>
    <n v="2095"/>
    <n v="0.54081917900345744"/>
    <s v="NA"/>
    <s v="NA"/>
    <n v="4562.4727867625261"/>
    <s v="NA"/>
    <s v="NA"/>
    <n v="0.68127000000000004"/>
    <n v="0.31775999999999999"/>
    <n v="7.2000000000000005E-4"/>
    <s v="NA"/>
    <s v="NA"/>
    <s v="NA"/>
    <s v="NA"/>
    <s v="NA"/>
    <s v="NA"/>
  </r>
  <r>
    <n v="47"/>
    <x v="46"/>
    <x v="7"/>
    <s v="lower_nass"/>
    <n v="1980"/>
    <n v="1200"/>
    <n v="0.67800000000000005"/>
    <s v="NA"/>
    <s v="NA"/>
    <n v="3726.7080745341618"/>
    <s v="NA"/>
    <s v="NA"/>
    <n v="0.57081999999999999"/>
    <n v="0.42637000000000003"/>
    <n v="2.8E-3"/>
    <n v="2843.0736007977753"/>
    <s v="NA"/>
    <s v="NA"/>
    <n v="2.3692280006648128"/>
    <s v="NA"/>
    <s v="NA"/>
  </r>
  <r>
    <n v="47"/>
    <x v="46"/>
    <x v="7"/>
    <s v="lower_nass"/>
    <n v="1981"/>
    <n v="500"/>
    <n v="0.61399999999999999"/>
    <s v="NA"/>
    <s v="NA"/>
    <n v="1295.3367875647668"/>
    <s v="NA"/>
    <s v="NA"/>
    <n v="0.57081999999999999"/>
    <n v="0.42637000000000003"/>
    <n v="2.8E-3"/>
    <n v="1384.3229656079686"/>
    <s v="NA"/>
    <s v="NA"/>
    <n v="2.7686459312159371"/>
    <s v="NA"/>
    <s v="NA"/>
  </r>
  <r>
    <n v="47"/>
    <x v="46"/>
    <x v="7"/>
    <s v="lower_nass"/>
    <n v="1982"/>
    <n v="600"/>
    <n v="0.53100000000000003"/>
    <s v="NA"/>
    <s v="NA"/>
    <n v="1279.3176972281451"/>
    <s v="NA"/>
    <s v="NA"/>
    <n v="0.57081999999999999"/>
    <n v="0.42637000000000003"/>
    <n v="2.8E-3"/>
    <s v="NA"/>
    <s v="NA"/>
    <s v="NA"/>
    <s v="NA"/>
    <s v="NA"/>
    <s v="NA"/>
  </r>
  <r>
    <n v="47"/>
    <x v="46"/>
    <x v="7"/>
    <s v="lower_nass"/>
    <n v="1983"/>
    <n v="1000"/>
    <n v="0.74199999999999999"/>
    <s v="NA"/>
    <s v="NA"/>
    <n v="3875.968992248062"/>
    <s v="NA"/>
    <s v="NA"/>
    <n v="0.57081999999999999"/>
    <n v="0.42637000000000003"/>
    <n v="2.8E-3"/>
    <s v="NA"/>
    <s v="NA"/>
    <s v="NA"/>
    <s v="NA"/>
    <s v="NA"/>
    <s v="NA"/>
  </r>
  <r>
    <n v="47"/>
    <x v="46"/>
    <x v="7"/>
    <s v="lower_nass"/>
    <n v="1984"/>
    <n v="500"/>
    <n v="0.66"/>
    <s v="NA"/>
    <s v="NA"/>
    <n v="1470.5882352941178"/>
    <s v="NA"/>
    <s v="NA"/>
    <n v="0.57081999999999999"/>
    <n v="0.42637000000000003"/>
    <n v="2.8E-3"/>
    <s v="NA"/>
    <s v="NA"/>
    <s v="NA"/>
    <s v="NA"/>
    <s v="NA"/>
    <s v="NA"/>
  </r>
  <r>
    <n v="47"/>
    <x v="46"/>
    <x v="7"/>
    <s v="lower_nass"/>
    <n v="1985"/>
    <n v="400"/>
    <n v="0.68700000000000006"/>
    <s v="NA"/>
    <s v="NA"/>
    <n v="1277.9552715654954"/>
    <s v="NA"/>
    <s v="NA"/>
    <n v="0.57081999999999999"/>
    <n v="0.42637000000000003"/>
    <n v="2.8E-3"/>
    <s v="NA"/>
    <s v="NA"/>
    <s v="NA"/>
    <s v="NA"/>
    <s v="NA"/>
    <s v="NA"/>
  </r>
  <r>
    <n v="47"/>
    <x v="46"/>
    <x v="7"/>
    <s v="lower_nass"/>
    <n v="1986"/>
    <s v="NA"/>
    <n v="0.76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47"/>
    <x v="46"/>
    <x v="7"/>
    <s v="lower_nass"/>
    <n v="1987"/>
    <s v="NA"/>
    <n v="0.58599999999999997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47"/>
    <x v="46"/>
    <x v="7"/>
    <s v="lower_nass"/>
    <n v="1988"/>
    <s v="NA"/>
    <n v="0.57699999999999996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47"/>
    <x v="46"/>
    <x v="7"/>
    <s v="lower_nass"/>
    <n v="1989"/>
    <s v="NA"/>
    <n v="0.56299999999999994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47"/>
    <x v="46"/>
    <x v="7"/>
    <s v="lower_nass"/>
    <n v="1990"/>
    <s v="NA"/>
    <n v="0.63900000000000001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47"/>
    <x v="46"/>
    <x v="7"/>
    <s v="lower_nass"/>
    <n v="1991"/>
    <s v="NA"/>
    <n v="0.65300000000000002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47"/>
    <x v="46"/>
    <x v="7"/>
    <s v="lower_nass"/>
    <n v="1992"/>
    <s v="NA"/>
    <n v="0.64200000000000002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47"/>
    <x v="46"/>
    <x v="7"/>
    <s v="lower_nass"/>
    <n v="1993"/>
    <s v="NA"/>
    <n v="0.63600000000000001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47"/>
    <x v="46"/>
    <x v="7"/>
    <s v="lower_nass"/>
    <n v="1994"/>
    <s v="NA"/>
    <n v="0.72699999999999998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47"/>
    <x v="46"/>
    <x v="7"/>
    <s v="lower_nass"/>
    <n v="1995"/>
    <s v="NA"/>
    <n v="0.68700000000000006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47"/>
    <x v="46"/>
    <x v="7"/>
    <s v="lower_nass"/>
    <n v="1996"/>
    <s v="NA"/>
    <n v="0.61799999999999999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47"/>
    <x v="46"/>
    <x v="7"/>
    <s v="lower_nass"/>
    <n v="1997"/>
    <s v="NA"/>
    <n v="0.54800000000000004"/>
    <s v="NA"/>
    <s v="NA"/>
    <s v="NA"/>
    <s v="NA"/>
    <s v="NA"/>
    <n v="0.57081999999999999"/>
    <n v="0.42637000000000003"/>
    <n v="2.8E-3"/>
    <n v="4019.5967907883974"/>
    <s v="NA"/>
    <s v="NA"/>
    <s v="NA"/>
    <s v="NA"/>
    <s v="NA"/>
  </r>
  <r>
    <n v="47"/>
    <x v="46"/>
    <x v="7"/>
    <s v="lower_nass"/>
    <n v="1998"/>
    <s v="NA"/>
    <n v="0.47700000000000004"/>
    <s v="NA"/>
    <s v="NA"/>
    <s v="NA"/>
    <s v="NA"/>
    <s v="NA"/>
    <n v="0.57081999999999999"/>
    <n v="0.42637000000000003"/>
    <n v="2.8E-3"/>
    <n v="5489.2155710172356"/>
    <s v="NA"/>
    <s v="NA"/>
    <s v="NA"/>
    <s v="NA"/>
    <s v="NA"/>
  </r>
  <r>
    <n v="47"/>
    <x v="46"/>
    <x v="7"/>
    <s v="lower_nass"/>
    <n v="1999"/>
    <s v="NA"/>
    <n v="0.502"/>
    <s v="NA"/>
    <s v="NA"/>
    <s v="NA"/>
    <s v="NA"/>
    <s v="NA"/>
    <n v="0.57081999999999999"/>
    <n v="0.42637000000000003"/>
    <n v="2.8E-3"/>
    <n v="5326.7391964711687"/>
    <s v="NA"/>
    <s v="NA"/>
    <s v="NA"/>
    <s v="NA"/>
    <s v="NA"/>
  </r>
  <r>
    <n v="47"/>
    <x v="46"/>
    <x v="7"/>
    <s v="lower_nass"/>
    <n v="2000"/>
    <n v="1059"/>
    <n v="0.53"/>
    <s v="NA"/>
    <s v="NA"/>
    <n v="2253.1914893617022"/>
    <s v="NA"/>
    <s v="NA"/>
    <n v="0.57081999999999999"/>
    <n v="0.42637000000000003"/>
    <n v="2.8E-3"/>
    <n v="4750.4184170665849"/>
    <s v="NA"/>
    <s v="NA"/>
    <n v="4.4857586563423846"/>
    <s v="NA"/>
    <s v="NA"/>
  </r>
  <r>
    <n v="47"/>
    <x v="46"/>
    <x v="7"/>
    <s v="lower_nass"/>
    <n v="2001"/>
    <n v="2968"/>
    <n v="0.53500000000000003"/>
    <s v="NA"/>
    <s v="NA"/>
    <n v="6382.7956989247314"/>
    <s v="NA"/>
    <s v="NA"/>
    <n v="0.57081999999999999"/>
    <n v="0.42637000000000003"/>
    <n v="2.8E-3"/>
    <n v="2776.9354712930963"/>
    <s v="NA"/>
    <s v="NA"/>
    <n v="0.93562515879147445"/>
    <s v="NA"/>
    <s v="NA"/>
  </r>
  <r>
    <n v="47"/>
    <x v="46"/>
    <x v="7"/>
    <s v="lower_nass"/>
    <n v="2002"/>
    <n v="3325"/>
    <n v="0.224"/>
    <s v="NA"/>
    <s v="NA"/>
    <n v="4284.7938144329892"/>
    <s v="NA"/>
    <s v="NA"/>
    <n v="0.57081999999999999"/>
    <n v="0.42637000000000003"/>
    <n v="2.8E-3"/>
    <n v="3109.544925943273"/>
    <s v="NA"/>
    <s v="NA"/>
    <n v="0.93520148148669868"/>
    <s v="NA"/>
    <s v="NA"/>
  </r>
  <r>
    <n v="47"/>
    <x v="46"/>
    <x v="7"/>
    <s v="lower_nass"/>
    <n v="2003"/>
    <n v="3648"/>
    <n v="0.45900000000000002"/>
    <s v="NA"/>
    <s v="NA"/>
    <n v="6743.0683918669138"/>
    <s v="NA"/>
    <s v="NA"/>
    <n v="0.57081999999999999"/>
    <n v="0.42637000000000003"/>
    <n v="2.8E-3"/>
    <n v="4049.5142077131691"/>
    <s v="NA"/>
    <s v="NA"/>
    <n v="1.1100642016757591"/>
    <s v="NA"/>
    <s v="NA"/>
  </r>
  <r>
    <n v="47"/>
    <x v="46"/>
    <x v="7"/>
    <s v="lower_nass"/>
    <n v="2004"/>
    <n v="932"/>
    <n v="0.55399999999999994"/>
    <s v="NA"/>
    <s v="NA"/>
    <n v="2089.6860986547081"/>
    <s v="NA"/>
    <s v="NA"/>
    <n v="0.57081999999999999"/>
    <n v="0.42637000000000003"/>
    <n v="2.8E-3"/>
    <n v="4565.12013978501"/>
    <s v="NA"/>
    <s v="NA"/>
    <n v="4.8981975748766198"/>
    <s v="NA"/>
    <s v="NA"/>
  </r>
  <r>
    <n v="47"/>
    <x v="46"/>
    <x v="7"/>
    <s v="lower_nass"/>
    <n v="2005"/>
    <n v="1580"/>
    <n v="0.57299999999999995"/>
    <s v="NA"/>
    <s v="NA"/>
    <n v="3700.2341920374702"/>
    <s v="NA"/>
    <s v="NA"/>
    <n v="0.57081999999999999"/>
    <n v="0.42637000000000003"/>
    <n v="2.8E-3"/>
    <n v="5521.5635479671264"/>
    <s v="NA"/>
    <s v="NA"/>
    <n v="3.4946604733969155"/>
    <s v="NA"/>
    <s v="NA"/>
  </r>
  <r>
    <n v="47"/>
    <x v="46"/>
    <x v="7"/>
    <s v="lower_nass"/>
    <n v="2006"/>
    <n v="1206"/>
    <n v="0.47499999999999998"/>
    <s v="NA"/>
    <s v="NA"/>
    <n v="2297.1428571428569"/>
    <s v="NA"/>
    <s v="NA"/>
    <n v="0.57081999999999999"/>
    <n v="0.42637000000000003"/>
    <n v="2.8E-3"/>
    <n v="8098.0146602917821"/>
    <s v="NA"/>
    <s v="NA"/>
    <n v="6.7147716917842306"/>
    <s v="NA"/>
    <s v="NA"/>
  </r>
  <r>
    <n v="47"/>
    <x v="46"/>
    <x v="7"/>
    <s v="lower_nass"/>
    <n v="2007"/>
    <n v="3230"/>
    <n v="0.496"/>
    <s v="NA"/>
    <s v="NA"/>
    <n v="6408.730158730159"/>
    <s v="NA"/>
    <s v="NA"/>
    <n v="0.57081999999999999"/>
    <n v="0.42637000000000003"/>
    <n v="2.8E-3"/>
    <n v="3263.6104572560662"/>
    <s v="NA"/>
    <s v="NA"/>
    <n v="1.0104057143207634"/>
    <s v="NA"/>
    <s v="NA"/>
  </r>
  <r>
    <n v="47"/>
    <x v="46"/>
    <x v="7"/>
    <s v="lower_nass"/>
    <n v="2008"/>
    <n v="1230"/>
    <n v="0.40300000000000002"/>
    <s v="NA"/>
    <s v="NA"/>
    <n v="2060.3015075376884"/>
    <s v="NA"/>
    <s v="NA"/>
    <n v="0.57081999999999999"/>
    <n v="0.42637000000000003"/>
    <n v="2.8E-3"/>
    <n v="2185.193277577559"/>
    <s v="NA"/>
    <s v="NA"/>
    <n v="1.7765799004695602"/>
    <s v="NA"/>
    <s v="NA"/>
  </r>
  <r>
    <n v="47"/>
    <x v="46"/>
    <x v="7"/>
    <s v="lower_nass"/>
    <n v="2009"/>
    <n v="6622"/>
    <n v="0.34799999999999998"/>
    <s v="NA"/>
    <s v="NA"/>
    <n v="10156.441717791411"/>
    <s v="NA"/>
    <s v="NA"/>
    <n v="0.57081999999999999"/>
    <n v="0.42637000000000003"/>
    <n v="2.8E-3"/>
    <n v="8425.4147091430004"/>
    <s v="NA"/>
    <s v="NA"/>
    <n v="1.2723368633559349"/>
    <s v="NA"/>
    <s v="NA"/>
  </r>
  <r>
    <n v="47"/>
    <x v="46"/>
    <x v="7"/>
    <s v="lower_nass"/>
    <n v="2010"/>
    <n v="2896"/>
    <n v="0.46299999999999997"/>
    <s v="NA"/>
    <s v="NA"/>
    <n v="5392.9236499068902"/>
    <s v="NA"/>
    <s v="NA"/>
    <n v="0.57081999999999999"/>
    <n v="0.42637000000000003"/>
    <n v="2.8E-3"/>
    <n v="12907.685481097522"/>
    <s v="NA"/>
    <s v="NA"/>
    <n v="4.4570737158485922"/>
    <s v="NA"/>
    <s v="NA"/>
  </r>
  <r>
    <n v="47"/>
    <x v="46"/>
    <x v="7"/>
    <s v="lower_nass"/>
    <n v="2011"/>
    <n v="198"/>
    <n v="0.51100000000000001"/>
    <s v="NA"/>
    <s v="NA"/>
    <n v="404.90797546012271"/>
    <s v="NA"/>
    <s v="NA"/>
    <n v="0.57081999999999999"/>
    <n v="0.42637000000000003"/>
    <n v="2.8E-3"/>
    <n v="7485.4964390519572"/>
    <s v="NA"/>
    <s v="NA"/>
    <n v="37.805537570969477"/>
    <s v="NA"/>
    <s v="NA"/>
  </r>
  <r>
    <n v="47"/>
    <x v="46"/>
    <x v="7"/>
    <s v="lower_nass"/>
    <n v="2012"/>
    <n v="2004"/>
    <n v="0.55400000000000005"/>
    <s v="NA"/>
    <s v="NA"/>
    <n v="4493.2735426008976"/>
    <s v="NA"/>
    <s v="NA"/>
    <n v="0.57081999999999999"/>
    <n v="0.42637000000000003"/>
    <n v="2.8E-3"/>
    <n v="5398.0707395034742"/>
    <s v="NA"/>
    <s v="NA"/>
    <n v="2.6936480736045278"/>
    <s v="NA"/>
    <s v="NA"/>
  </r>
  <r>
    <n v="47"/>
    <x v="46"/>
    <x v="7"/>
    <s v="lower_nass"/>
    <n v="2013"/>
    <n v="4674"/>
    <n v="0.65800000000000003"/>
    <s v="NA"/>
    <s v="NA"/>
    <n v="13666.666666666668"/>
    <s v="NA"/>
    <s v="NA"/>
    <n v="0.57081999999999999"/>
    <n v="0.42637000000000003"/>
    <n v="2.8E-3"/>
    <n v="12328.165515066019"/>
    <s v="NA"/>
    <s v="NA"/>
    <n v="2.6376049454570003"/>
    <s v="NA"/>
    <s v="NA"/>
  </r>
  <r>
    <n v="47"/>
    <x v="46"/>
    <x v="7"/>
    <s v="lower_nass"/>
    <n v="2014"/>
    <n v="6893"/>
    <n v="0.42400000000000004"/>
    <s v="NA"/>
    <s v="NA"/>
    <n v="11967.013888888891"/>
    <s v="NA"/>
    <s v="NA"/>
    <n v="0.57081999999999999"/>
    <n v="0.42637000000000003"/>
    <n v="2.8E-3"/>
    <s v="NA"/>
    <s v="NA"/>
    <s v="NA"/>
    <s v="NA"/>
    <s v="NA"/>
    <s v="NA"/>
  </r>
  <r>
    <n v="47"/>
    <x v="46"/>
    <x v="7"/>
    <s v="lower_nass"/>
    <n v="2015"/>
    <n v="614"/>
    <n v="0.58099999999999996"/>
    <s v="NA"/>
    <s v="NA"/>
    <n v="1465.3937947494032"/>
    <s v="NA"/>
    <s v="NA"/>
    <n v="0.57081999999999999"/>
    <n v="0.42637000000000003"/>
    <n v="2.8E-3"/>
    <s v="NA"/>
    <s v="NA"/>
    <s v="NA"/>
    <s v="NA"/>
    <s v="NA"/>
    <s v="NA"/>
  </r>
  <r>
    <n v="47"/>
    <x v="46"/>
    <x v="7"/>
    <s v="lower_nass"/>
    <n v="2016"/>
    <n v="3170"/>
    <n v="0.70100000000000007"/>
    <s v="NA"/>
    <s v="NA"/>
    <n v="10602.006688963213"/>
    <s v="NA"/>
    <s v="NA"/>
    <n v="0.57081999999999999"/>
    <n v="0.42637000000000003"/>
    <n v="2.8E-3"/>
    <n v="3351.2547882700005"/>
    <s v="NA"/>
    <s v="NA"/>
    <n v="1.057178166646688"/>
    <s v="NA"/>
    <s v="NA"/>
  </r>
  <r>
    <n v="47"/>
    <x v="46"/>
    <x v="7"/>
    <s v="lower_nass"/>
    <n v="2017"/>
    <n v="6212"/>
    <n v="0.57799999999999996"/>
    <s v="NA"/>
    <s v="NA"/>
    <n v="14720.379146919429"/>
    <s v="NA"/>
    <s v="NA"/>
    <n v="0.57081999999999999"/>
    <n v="0.42637000000000003"/>
    <n v="2.8E-3"/>
    <s v="NA"/>
    <s v="NA"/>
    <s v="NA"/>
    <s v="NA"/>
    <s v="NA"/>
    <s v="NA"/>
  </r>
  <r>
    <n v="47"/>
    <x v="46"/>
    <x v="7"/>
    <s v="lower_nass"/>
    <n v="2018"/>
    <s v="NA"/>
    <n v="0.47589229213996381"/>
    <s v="NA"/>
    <s v="NA"/>
    <s v="NA"/>
    <s v="NA"/>
    <s v="NA"/>
    <n v="0.57081999999999999"/>
    <n v="0.42637000000000003"/>
    <n v="2.8E-3"/>
    <s v="NA"/>
    <s v="NA"/>
    <s v="NA"/>
    <s v="NA"/>
    <s v="NA"/>
    <s v="NA"/>
  </r>
  <r>
    <n v="47"/>
    <x v="46"/>
    <x v="7"/>
    <s v="lower_nass"/>
    <n v="2019"/>
    <n v="2096"/>
    <n v="0.48606547353914631"/>
    <s v="NA"/>
    <s v="NA"/>
    <n v="4078.3405124264441"/>
    <s v="NA"/>
    <s v="NA"/>
    <n v="0.57081999999999999"/>
    <n v="0.42637000000000003"/>
    <n v="2.8E-3"/>
    <s v="NA"/>
    <s v="NA"/>
    <s v="NA"/>
    <s v="NA"/>
    <s v="NA"/>
    <s v="NA"/>
  </r>
  <r>
    <n v="47"/>
    <x v="46"/>
    <x v="7"/>
    <s v="lower_nass"/>
    <n v="2020"/>
    <n v="1102"/>
    <n v="0.54081917900345744"/>
    <s v="NA"/>
    <s v="NA"/>
    <n v="2399.9260195762786"/>
    <s v="NA"/>
    <s v="NA"/>
    <n v="0.57081999999999999"/>
    <n v="0.42637000000000003"/>
    <n v="2.8E-3"/>
    <s v="NA"/>
    <s v="NA"/>
    <s v="NA"/>
    <s v="NA"/>
    <s v="NA"/>
    <s v="NA"/>
  </r>
  <r>
    <n v="48"/>
    <x v="47"/>
    <x v="7"/>
    <s v="portland_observatory"/>
    <n v="1980"/>
    <n v="100"/>
    <n v="0.67800000000000005"/>
    <s v="NA"/>
    <s v="NA"/>
    <n v="310.55900621118019"/>
    <s v="NA"/>
    <s v="NA"/>
    <n v="0.54757999999999996"/>
    <n v="0.44964999999999999"/>
    <n v="2.7499999999999998E-3"/>
    <s v="NA"/>
    <s v="NA"/>
    <s v="NA"/>
    <s v="NA"/>
    <s v="NA"/>
    <s v="NA"/>
  </r>
  <r>
    <n v="48"/>
    <x v="47"/>
    <x v="7"/>
    <s v="portland_observatory"/>
    <n v="1981"/>
    <n v="300"/>
    <n v="0.61399999999999999"/>
    <s v="NA"/>
    <s v="NA"/>
    <n v="777.20207253886008"/>
    <s v="NA"/>
    <s v="NA"/>
    <n v="0.54757999999999996"/>
    <n v="0.44964999999999999"/>
    <n v="2.7499999999999998E-3"/>
    <s v="NA"/>
    <s v="NA"/>
    <s v="NA"/>
    <s v="NA"/>
    <s v="NA"/>
    <s v="NA"/>
  </r>
  <r>
    <n v="48"/>
    <x v="47"/>
    <x v="7"/>
    <s v="portland_observatory"/>
    <n v="1982"/>
    <n v="200"/>
    <n v="0.53100000000000003"/>
    <s v="NA"/>
    <s v="NA"/>
    <n v="426.4392324093817"/>
    <s v="NA"/>
    <s v="NA"/>
    <n v="0.54757999999999996"/>
    <n v="0.44964999999999999"/>
    <n v="2.7499999999999998E-3"/>
    <s v="NA"/>
    <s v="NA"/>
    <s v="NA"/>
    <s v="NA"/>
    <s v="NA"/>
    <s v="NA"/>
  </r>
  <r>
    <n v="48"/>
    <x v="47"/>
    <x v="7"/>
    <s v="portland_observatory"/>
    <n v="1983"/>
    <n v="200"/>
    <n v="0.74199999999999999"/>
    <s v="NA"/>
    <s v="NA"/>
    <n v="775.19379844961236"/>
    <s v="NA"/>
    <s v="NA"/>
    <n v="0.54757999999999996"/>
    <n v="0.44964999999999999"/>
    <n v="2.7499999999999998E-3"/>
    <n v="730.44491725768319"/>
    <s v="NA"/>
    <s v="NA"/>
    <n v="3.652224586288416"/>
    <s v="NA"/>
    <s v="NA"/>
  </r>
  <r>
    <n v="48"/>
    <x v="47"/>
    <x v="7"/>
    <s v="portland_observatory"/>
    <n v="1984"/>
    <n v="2500"/>
    <n v="0.66"/>
    <s v="NA"/>
    <s v="NA"/>
    <n v="7352.9411764705892"/>
    <s v="NA"/>
    <s v="NA"/>
    <n v="0.54757999999999996"/>
    <n v="0.44964999999999999"/>
    <n v="2.7499999999999998E-3"/>
    <n v="759.62206182276532"/>
    <s v="NA"/>
    <s v="NA"/>
    <n v="0.30384882472910613"/>
    <s v="NA"/>
    <s v="NA"/>
  </r>
  <r>
    <n v="48"/>
    <x v="47"/>
    <x v="7"/>
    <s v="portland_observatory"/>
    <n v="1985"/>
    <s v="NA"/>
    <n v="0.68700000000000006"/>
    <s v="NA"/>
    <s v="NA"/>
    <s v="NA"/>
    <s v="NA"/>
    <s v="NA"/>
    <n v="0.54757999999999996"/>
    <n v="0.44964999999999999"/>
    <n v="2.7499999999999998E-3"/>
    <n v="1142.8211050208574"/>
    <s v="NA"/>
    <s v="NA"/>
    <s v="NA"/>
    <s v="NA"/>
    <s v="NA"/>
  </r>
  <r>
    <n v="48"/>
    <x v="47"/>
    <x v="7"/>
    <s v="portland_observatory"/>
    <n v="1986"/>
    <n v="200"/>
    <n v="0.76"/>
    <s v="NA"/>
    <s v="NA"/>
    <n v="833.33333333333337"/>
    <s v="NA"/>
    <s v="NA"/>
    <n v="0.54757999999999996"/>
    <n v="0.44964999999999999"/>
    <n v="2.7499999999999998E-3"/>
    <n v="2511.3934068238937"/>
    <s v="NA"/>
    <s v="NA"/>
    <n v="12.556967034119468"/>
    <s v="NA"/>
    <s v="NA"/>
  </r>
  <r>
    <n v="48"/>
    <x v="47"/>
    <x v="7"/>
    <s v="portland_observatory"/>
    <n v="1987"/>
    <n v="250"/>
    <n v="0.58599999999999997"/>
    <s v="NA"/>
    <s v="NA"/>
    <n v="603.86473429951684"/>
    <s v="NA"/>
    <s v="NA"/>
    <n v="0.54757999999999996"/>
    <n v="0.44964999999999999"/>
    <n v="2.7499999999999998E-3"/>
    <n v="3500.9155439449491"/>
    <s v="NA"/>
    <s v="NA"/>
    <n v="14.003662175779796"/>
    <s v="NA"/>
    <s v="NA"/>
  </r>
  <r>
    <n v="48"/>
    <x v="47"/>
    <x v="7"/>
    <s v="portland_observatory"/>
    <n v="1988"/>
    <n v="400"/>
    <n v="0.57699999999999996"/>
    <s v="NA"/>
    <s v="NA"/>
    <n v="945.62647754137106"/>
    <s v="NA"/>
    <s v="NA"/>
    <n v="0.54757999999999996"/>
    <n v="0.44964999999999999"/>
    <n v="2.7499999999999998E-3"/>
    <n v="2164.7841581888238"/>
    <s v="NA"/>
    <s v="NA"/>
    <n v="5.4119603954720592"/>
    <s v="NA"/>
    <s v="NA"/>
  </r>
  <r>
    <n v="48"/>
    <x v="47"/>
    <x v="7"/>
    <s v="portland_observatory"/>
    <n v="1989"/>
    <n v="597"/>
    <n v="0.56299999999999994"/>
    <s v="NA"/>
    <s v="NA"/>
    <n v="1366.1327231121279"/>
    <s v="NA"/>
    <s v="NA"/>
    <n v="0.54757999999999996"/>
    <n v="0.44964999999999999"/>
    <n v="2.7499999999999998E-3"/>
    <n v="1514.5052949843453"/>
    <s v="NA"/>
    <s v="NA"/>
    <n v="2.5368597905935433"/>
    <s v="NA"/>
    <s v="NA"/>
  </r>
  <r>
    <n v="48"/>
    <x v="47"/>
    <x v="7"/>
    <s v="portland_observatory"/>
    <n v="1990"/>
    <n v="1409"/>
    <n v="0.63900000000000001"/>
    <s v="NA"/>
    <s v="NA"/>
    <n v="3903.0470914127427"/>
    <s v="NA"/>
    <s v="NA"/>
    <n v="0.54757999999999996"/>
    <n v="0.44964999999999999"/>
    <n v="2.7499999999999998E-3"/>
    <n v="3260.8822279956462"/>
    <s v="NA"/>
    <s v="NA"/>
    <n v="2.3143237955966263"/>
    <s v="NA"/>
    <s v="NA"/>
  </r>
  <r>
    <n v="48"/>
    <x v="47"/>
    <x v="7"/>
    <s v="portland_observatory"/>
    <n v="1991"/>
    <n v="1050"/>
    <n v="0.65300000000000002"/>
    <s v="NA"/>
    <s v="NA"/>
    <n v="3025.9365994236314"/>
    <s v="NA"/>
    <s v="NA"/>
    <n v="0.54757999999999996"/>
    <n v="0.44964999999999999"/>
    <n v="2.7499999999999998E-3"/>
    <n v="4050.2079788770852"/>
    <s v="NA"/>
    <s v="NA"/>
    <n v="3.8573409322638907"/>
    <s v="NA"/>
    <s v="NA"/>
  </r>
  <r>
    <n v="48"/>
    <x v="47"/>
    <x v="7"/>
    <s v="portland_observatory"/>
    <n v="1992"/>
    <n v="400"/>
    <n v="0.64200000000000002"/>
    <s v="NA"/>
    <s v="NA"/>
    <n v="1117.31843575419"/>
    <s v="NA"/>
    <s v="NA"/>
    <n v="0.54757999999999996"/>
    <n v="0.44964999999999999"/>
    <n v="2.7499999999999998E-3"/>
    <n v="3005.1358378695281"/>
    <s v="NA"/>
    <s v="NA"/>
    <n v="7.51283959467382"/>
    <s v="NA"/>
    <s v="NA"/>
  </r>
  <r>
    <n v="48"/>
    <x v="47"/>
    <x v="7"/>
    <s v="portland_observatory"/>
    <n v="1993"/>
    <n v="720"/>
    <n v="0.63600000000000001"/>
    <s v="NA"/>
    <s v="NA"/>
    <n v="1978.0219780219782"/>
    <s v="NA"/>
    <s v="NA"/>
    <n v="0.54757999999999996"/>
    <n v="0.44964999999999999"/>
    <n v="2.7499999999999998E-3"/>
    <n v="2336.7702517600915"/>
    <s v="NA"/>
    <s v="NA"/>
    <n v="3.2455142385556828"/>
    <s v="NA"/>
    <s v="NA"/>
  </r>
  <r>
    <n v="48"/>
    <x v="47"/>
    <x v="7"/>
    <s v="portland_observatory"/>
    <n v="1994"/>
    <n v="1317"/>
    <n v="0.72699999999999998"/>
    <s v="NA"/>
    <s v="NA"/>
    <n v="4824.1758241758234"/>
    <s v="NA"/>
    <s v="NA"/>
    <n v="0.54757999999999996"/>
    <n v="0.44964999999999999"/>
    <n v="2.7499999999999998E-3"/>
    <n v="1891.5445143673903"/>
    <s v="NA"/>
    <s v="NA"/>
    <n v="1.4362524786388688"/>
    <s v="NA"/>
    <s v="NA"/>
  </r>
  <r>
    <n v="48"/>
    <x v="47"/>
    <x v="7"/>
    <s v="portland_observatory"/>
    <n v="1995"/>
    <n v="975"/>
    <n v="0.68700000000000006"/>
    <s v="NA"/>
    <s v="NA"/>
    <n v="3115.0159744408952"/>
    <s v="NA"/>
    <s v="NA"/>
    <n v="0.54757999999999996"/>
    <n v="0.44964999999999999"/>
    <n v="2.7499999999999998E-3"/>
    <n v="2313.5321782978299"/>
    <s v="NA"/>
    <s v="NA"/>
    <n v="2.3728535162029023"/>
    <s v="NA"/>
    <s v="NA"/>
  </r>
  <r>
    <n v="48"/>
    <x v="47"/>
    <x v="7"/>
    <s v="portland_observatory"/>
    <n v="1996"/>
    <n v="1100"/>
    <n v="0.61799999999999999"/>
    <s v="NA"/>
    <s v="NA"/>
    <n v="2879.5811518324608"/>
    <s v="NA"/>
    <s v="NA"/>
    <n v="0.54757999999999996"/>
    <n v="0.44964999999999999"/>
    <n v="2.7499999999999998E-3"/>
    <n v="2850.499476354285"/>
    <s v="NA"/>
    <s v="NA"/>
    <n v="2.5913631603220773"/>
    <s v="NA"/>
    <s v="NA"/>
  </r>
  <r>
    <n v="48"/>
    <x v="47"/>
    <x v="7"/>
    <s v="portland_observatory"/>
    <n v="1997"/>
    <n v="758"/>
    <n v="0.54800000000000004"/>
    <s v="NA"/>
    <s v="NA"/>
    <n v="1676.9911504424781"/>
    <s v="NA"/>
    <s v="NA"/>
    <n v="0.54757999999999996"/>
    <n v="0.44964999999999999"/>
    <n v="2.7499999999999998E-3"/>
    <n v="3518.9003349902241"/>
    <s v="NA"/>
    <s v="NA"/>
    <n v="4.6423487269000319"/>
    <s v="NA"/>
    <s v="NA"/>
  </r>
  <r>
    <n v="48"/>
    <x v="47"/>
    <x v="7"/>
    <s v="portland_observatory"/>
    <n v="1998"/>
    <n v="1124"/>
    <n v="0.47700000000000004"/>
    <s v="NA"/>
    <s v="NA"/>
    <n v="2149.1395793499046"/>
    <s v="NA"/>
    <s v="NA"/>
    <n v="0.54757999999999996"/>
    <n v="0.44964999999999999"/>
    <n v="2.7499999999999998E-3"/>
    <n v="4001.0616865427578"/>
    <s v="NA"/>
    <s v="NA"/>
    <n v="3.5596634221910657"/>
    <s v="NA"/>
    <s v="NA"/>
  </r>
  <r>
    <n v="48"/>
    <x v="47"/>
    <x v="7"/>
    <s v="portland_observatory"/>
    <n v="1999"/>
    <n v="1249"/>
    <n v="0.502"/>
    <s v="NA"/>
    <s v="NA"/>
    <n v="2508.0321285140562"/>
    <s v="NA"/>
    <s v="NA"/>
    <n v="0.54757999999999996"/>
    <n v="0.44964999999999999"/>
    <n v="2.7499999999999998E-3"/>
    <n v="3216.5578435314519"/>
    <s v="NA"/>
    <s v="NA"/>
    <n v="2.5753065200411944"/>
    <s v="NA"/>
    <s v="NA"/>
  </r>
  <r>
    <n v="48"/>
    <x v="47"/>
    <x v="7"/>
    <s v="portland_observatory"/>
    <n v="2000"/>
    <n v="1533"/>
    <n v="0.53"/>
    <s v="NA"/>
    <s v="NA"/>
    <n v="3261.7021276595747"/>
    <s v="NA"/>
    <s v="NA"/>
    <n v="0.54757999999999996"/>
    <n v="0.44964999999999999"/>
    <n v="2.7499999999999998E-3"/>
    <s v="NA"/>
    <s v="NA"/>
    <s v="NA"/>
    <s v="NA"/>
    <s v="NA"/>
    <s v="NA"/>
  </r>
  <r>
    <n v="48"/>
    <x v="47"/>
    <x v="7"/>
    <s v="portland_observatory"/>
    <n v="2001"/>
    <n v="1780"/>
    <n v="0.53500000000000003"/>
    <s v="NA"/>
    <s v="NA"/>
    <n v="3827.9569892473119"/>
    <s v="NA"/>
    <s v="NA"/>
    <n v="0.54757999999999996"/>
    <n v="0.44964999999999999"/>
    <n v="2.7499999999999998E-3"/>
    <s v="NA"/>
    <s v="NA"/>
    <s v="NA"/>
    <s v="NA"/>
    <s v="NA"/>
    <s v="NA"/>
  </r>
  <r>
    <n v="48"/>
    <x v="47"/>
    <x v="7"/>
    <s v="portland_observatory"/>
    <n v="2002"/>
    <n v="3278"/>
    <n v="0.224"/>
    <s v="NA"/>
    <s v="NA"/>
    <n v="4224.2268041237112"/>
    <s v="NA"/>
    <s v="NA"/>
    <n v="0.54757999999999996"/>
    <n v="0.44964999999999999"/>
    <n v="2.7499999999999998E-3"/>
    <s v="NA"/>
    <s v="NA"/>
    <s v="NA"/>
    <s v="NA"/>
    <s v="NA"/>
    <s v="NA"/>
  </r>
  <r>
    <n v="48"/>
    <x v="47"/>
    <x v="7"/>
    <s v="portland_observatory"/>
    <n v="2003"/>
    <n v="1087"/>
    <n v="0.45900000000000002"/>
    <s v="NA"/>
    <s v="NA"/>
    <n v="2009.2421441774495"/>
    <s v="NA"/>
    <s v="NA"/>
    <n v="0.54757999999999996"/>
    <n v="0.44964999999999999"/>
    <n v="2.7499999999999998E-3"/>
    <s v="NA"/>
    <s v="NA"/>
    <s v="NA"/>
    <s v="NA"/>
    <s v="NA"/>
    <s v="NA"/>
  </r>
  <r>
    <n v="48"/>
    <x v="47"/>
    <x v="7"/>
    <s v="portland_observatory"/>
    <n v="2004"/>
    <s v="NA"/>
    <n v="0.55399999999999994"/>
    <s v="NA"/>
    <s v="NA"/>
    <s v="NA"/>
    <s v="NA"/>
    <s v="NA"/>
    <n v="0.54757999999999996"/>
    <n v="0.44964999999999999"/>
    <n v="2.7499999999999998E-3"/>
    <s v="NA"/>
    <s v="NA"/>
    <s v="NA"/>
    <s v="NA"/>
    <s v="NA"/>
    <s v="NA"/>
  </r>
  <r>
    <n v="48"/>
    <x v="47"/>
    <x v="7"/>
    <s v="portland_observatory"/>
    <n v="2005"/>
    <s v="NA"/>
    <n v="0.57299999999999995"/>
    <s v="NA"/>
    <s v="NA"/>
    <s v="NA"/>
    <s v="NA"/>
    <s v="NA"/>
    <n v="0.54757999999999996"/>
    <n v="0.44964999999999999"/>
    <n v="2.7499999999999998E-3"/>
    <s v="NA"/>
    <s v="NA"/>
    <s v="NA"/>
    <s v="NA"/>
    <s v="NA"/>
    <s v="NA"/>
  </r>
  <r>
    <n v="48"/>
    <x v="47"/>
    <x v="7"/>
    <s v="portland_observatory"/>
    <n v="2006"/>
    <s v="NA"/>
    <n v="0.47499999999999998"/>
    <s v="NA"/>
    <s v="NA"/>
    <s v="NA"/>
    <s v="NA"/>
    <s v="NA"/>
    <n v="0.54757999999999996"/>
    <n v="0.44964999999999999"/>
    <n v="2.7499999999999998E-3"/>
    <s v="NA"/>
    <s v="NA"/>
    <s v="NA"/>
    <s v="NA"/>
    <s v="NA"/>
    <s v="NA"/>
  </r>
  <r>
    <n v="48"/>
    <x v="47"/>
    <x v="7"/>
    <s v="portland_observatory"/>
    <n v="2007"/>
    <s v="NA"/>
    <n v="0.496"/>
    <s v="NA"/>
    <s v="NA"/>
    <s v="NA"/>
    <s v="NA"/>
    <s v="NA"/>
    <n v="0.54757999999999996"/>
    <n v="0.44964999999999999"/>
    <n v="2.7499999999999998E-3"/>
    <s v="NA"/>
    <s v="NA"/>
    <s v="NA"/>
    <s v="NA"/>
    <s v="NA"/>
    <s v="NA"/>
  </r>
  <r>
    <n v="48"/>
    <x v="47"/>
    <x v="7"/>
    <s v="portland_observatory"/>
    <n v="2008"/>
    <s v="NA"/>
    <n v="0.40300000000000002"/>
    <s v="NA"/>
    <s v="NA"/>
    <s v="NA"/>
    <s v="NA"/>
    <s v="NA"/>
    <n v="0.54757999999999996"/>
    <n v="0.44964999999999999"/>
    <n v="2.7499999999999998E-3"/>
    <s v="NA"/>
    <s v="NA"/>
    <s v="NA"/>
    <s v="NA"/>
    <s v="NA"/>
    <s v="NA"/>
  </r>
  <r>
    <n v="48"/>
    <x v="47"/>
    <x v="7"/>
    <s v="portland_observatory"/>
    <n v="2009"/>
    <s v="NA"/>
    <n v="0.34799999999999998"/>
    <s v="NA"/>
    <s v="NA"/>
    <s v="NA"/>
    <s v="NA"/>
    <s v="NA"/>
    <n v="0.54757999999999996"/>
    <n v="0.44964999999999999"/>
    <n v="2.7499999999999998E-3"/>
    <s v="NA"/>
    <s v="NA"/>
    <s v="NA"/>
    <s v="NA"/>
    <s v="NA"/>
    <s v="NA"/>
  </r>
  <r>
    <n v="48"/>
    <x v="47"/>
    <x v="7"/>
    <s v="portland_observatory"/>
    <n v="2010"/>
    <s v="NA"/>
    <n v="0.46299999999999997"/>
    <s v="NA"/>
    <s v="NA"/>
    <s v="NA"/>
    <s v="NA"/>
    <s v="NA"/>
    <n v="0.54757999999999996"/>
    <n v="0.44964999999999999"/>
    <n v="2.7499999999999998E-3"/>
    <s v="NA"/>
    <s v="NA"/>
    <s v="NA"/>
    <s v="NA"/>
    <s v="NA"/>
    <s v="NA"/>
  </r>
  <r>
    <n v="48"/>
    <x v="47"/>
    <x v="7"/>
    <s v="portland_observatory"/>
    <n v="2011"/>
    <s v="NA"/>
    <n v="0.51100000000000001"/>
    <s v="NA"/>
    <s v="NA"/>
    <s v="NA"/>
    <s v="NA"/>
    <s v="NA"/>
    <n v="0.54757999999999996"/>
    <n v="0.44964999999999999"/>
    <n v="2.7499999999999998E-3"/>
    <s v="NA"/>
    <s v="NA"/>
    <s v="NA"/>
    <s v="NA"/>
    <s v="NA"/>
    <s v="NA"/>
  </r>
  <r>
    <n v="48"/>
    <x v="47"/>
    <x v="7"/>
    <s v="portland_observatory"/>
    <n v="2012"/>
    <s v="NA"/>
    <n v="0.55400000000000005"/>
    <s v="NA"/>
    <s v="NA"/>
    <s v="NA"/>
    <s v="NA"/>
    <s v="NA"/>
    <n v="0.54757999999999996"/>
    <n v="0.44964999999999999"/>
    <n v="2.7499999999999998E-3"/>
    <s v="NA"/>
    <s v="NA"/>
    <s v="NA"/>
    <s v="NA"/>
    <s v="NA"/>
    <s v="NA"/>
  </r>
  <r>
    <n v="48"/>
    <x v="47"/>
    <x v="7"/>
    <s v="portland_observatory"/>
    <n v="2013"/>
    <s v="NA"/>
    <n v="0.65800000000000003"/>
    <s v="NA"/>
    <s v="NA"/>
    <s v="NA"/>
    <s v="NA"/>
    <s v="NA"/>
    <n v="0.54757999999999996"/>
    <n v="0.44964999999999999"/>
    <n v="2.7499999999999998E-3"/>
    <s v="NA"/>
    <s v="NA"/>
    <s v="NA"/>
    <s v="NA"/>
    <s v="NA"/>
    <s v="NA"/>
  </r>
  <r>
    <n v="48"/>
    <x v="47"/>
    <x v="7"/>
    <s v="portland_observatory"/>
    <n v="2014"/>
    <s v="NA"/>
    <n v="0.42400000000000004"/>
    <s v="NA"/>
    <s v="NA"/>
    <s v="NA"/>
    <s v="NA"/>
    <s v="NA"/>
    <n v="0.54757999999999996"/>
    <n v="0.44964999999999999"/>
    <n v="2.7499999999999998E-3"/>
    <s v="NA"/>
    <s v="NA"/>
    <s v="NA"/>
    <s v="NA"/>
    <s v="NA"/>
    <s v="NA"/>
  </r>
  <r>
    <n v="48"/>
    <x v="47"/>
    <x v="7"/>
    <s v="portland_observatory"/>
    <n v="2015"/>
    <s v="NA"/>
    <n v="0.58099999999999996"/>
    <s v="NA"/>
    <s v="NA"/>
    <s v="NA"/>
    <s v="NA"/>
    <s v="NA"/>
    <n v="0.54757999999999996"/>
    <n v="0.44964999999999999"/>
    <n v="2.7499999999999998E-3"/>
    <s v="NA"/>
    <s v="NA"/>
    <s v="NA"/>
    <s v="NA"/>
    <s v="NA"/>
    <s v="NA"/>
  </r>
  <r>
    <n v="48"/>
    <x v="47"/>
    <x v="7"/>
    <s v="portland_observatory"/>
    <n v="2016"/>
    <s v="NA"/>
    <n v="0.70100000000000007"/>
    <s v="NA"/>
    <s v="NA"/>
    <s v="NA"/>
    <s v="NA"/>
    <s v="NA"/>
    <n v="0.54757999999999996"/>
    <n v="0.44964999999999999"/>
    <n v="2.7499999999999998E-3"/>
    <s v="NA"/>
    <s v="NA"/>
    <s v="NA"/>
    <s v="NA"/>
    <s v="NA"/>
    <s v="NA"/>
  </r>
  <r>
    <n v="48"/>
    <x v="47"/>
    <x v="7"/>
    <s v="portland_observatory"/>
    <n v="2017"/>
    <s v="NA"/>
    <n v="0.57799999999999996"/>
    <s v="NA"/>
    <s v="NA"/>
    <s v="NA"/>
    <s v="NA"/>
    <s v="NA"/>
    <n v="0.54757999999999996"/>
    <n v="0.44964999999999999"/>
    <n v="2.7499999999999998E-3"/>
    <s v="NA"/>
    <s v="NA"/>
    <s v="NA"/>
    <s v="NA"/>
    <s v="NA"/>
    <s v="NA"/>
  </r>
  <r>
    <n v="48"/>
    <x v="47"/>
    <x v="7"/>
    <s v="portland_observatory"/>
    <n v="2018"/>
    <n v="1392"/>
    <n v="0.47589229213996381"/>
    <s v="NA"/>
    <s v="NA"/>
    <n v="2655.9426223354376"/>
    <s v="NA"/>
    <s v="NA"/>
    <n v="0.54757999999999996"/>
    <n v="0.44964999999999999"/>
    <n v="2.7499999999999998E-3"/>
    <s v="NA"/>
    <s v="NA"/>
    <s v="NA"/>
    <s v="NA"/>
    <s v="NA"/>
    <s v="NA"/>
  </r>
  <r>
    <n v="48"/>
    <x v="47"/>
    <x v="7"/>
    <s v="portland_observatory"/>
    <n v="2019"/>
    <s v="NA"/>
    <n v="0.48606547353914631"/>
    <s v="NA"/>
    <s v="NA"/>
    <s v="NA"/>
    <s v="NA"/>
    <s v="NA"/>
    <n v="0.54757999999999996"/>
    <n v="0.44964999999999999"/>
    <n v="2.7499999999999998E-3"/>
    <s v="NA"/>
    <s v="NA"/>
    <s v="NA"/>
    <s v="NA"/>
    <s v="NA"/>
    <s v="NA"/>
  </r>
  <r>
    <n v="48"/>
    <x v="47"/>
    <x v="7"/>
    <s v="portland_observatory"/>
    <n v="2020"/>
    <s v="NA"/>
    <n v="0.54081917900345744"/>
    <s v="NA"/>
    <s v="NA"/>
    <s v="NA"/>
    <s v="NA"/>
    <s v="NA"/>
    <n v="0.54757999999999996"/>
    <n v="0.44964999999999999"/>
    <n v="2.7499999999999998E-3"/>
    <s v="NA"/>
    <s v="NA"/>
    <s v="NA"/>
    <s v="NA"/>
    <s v="NA"/>
    <s v="NA"/>
  </r>
  <r>
    <n v="49"/>
    <x v="48"/>
    <x v="8"/>
    <s v="haida_gwaii_graham_isl_low"/>
    <n v="1980"/>
    <n v="6000"/>
    <n v="0.309"/>
    <s v="NA"/>
    <s v="NA"/>
    <n v="8683.0680173661349"/>
    <s v="NA"/>
    <s v="NA"/>
    <n v="0.85441"/>
    <n v="0.14116999999999999"/>
    <n v="4.4099999999999999E-3"/>
    <n v="6566.1364722293465"/>
    <s v="NA"/>
    <s v="NA"/>
    <n v="1.0943560787048912"/>
    <s v="NA"/>
    <s v="NA"/>
  </r>
  <r>
    <n v="49"/>
    <x v="48"/>
    <x v="8"/>
    <s v="haida_gwaii_graham_isl_low"/>
    <n v="1981"/>
    <n v="5000"/>
    <n v="0.28000000000000003"/>
    <s v="NA"/>
    <s v="NA"/>
    <n v="6944.4444444444443"/>
    <s v="NA"/>
    <s v="NA"/>
    <n v="0.85441"/>
    <n v="0.14116999999999999"/>
    <n v="4.4099999999999999E-3"/>
    <n v="5942.3230153430286"/>
    <s v="NA"/>
    <s v="NA"/>
    <n v="1.1884646030686057"/>
    <s v="NA"/>
    <s v="NA"/>
  </r>
  <r>
    <n v="49"/>
    <x v="48"/>
    <x v="8"/>
    <s v="haida_gwaii_graham_isl_low"/>
    <n v="1982"/>
    <n v="5000"/>
    <n v="0.24199999999999999"/>
    <s v="NA"/>
    <s v="NA"/>
    <n v="6596.3060686015833"/>
    <s v="NA"/>
    <s v="NA"/>
    <n v="0.85441"/>
    <n v="0.14116999999999999"/>
    <n v="4.4099999999999999E-3"/>
    <n v="10613.062844232341"/>
    <s v="NA"/>
    <s v="NA"/>
    <n v="2.1226125688464683"/>
    <s v="NA"/>
    <s v="NA"/>
  </r>
  <r>
    <n v="49"/>
    <x v="48"/>
    <x v="8"/>
    <s v="haida_gwaii_graham_isl_low"/>
    <n v="1983"/>
    <n v="4500"/>
    <n v="0.33800000000000002"/>
    <s v="NA"/>
    <s v="NA"/>
    <n v="6797.5830815709978"/>
    <s v="NA"/>
    <s v="NA"/>
    <n v="0.85441"/>
    <n v="0.14116999999999999"/>
    <n v="4.4099999999999999E-3"/>
    <n v="4439.7046017237008"/>
    <s v="NA"/>
    <s v="NA"/>
    <n v="0.98660102260526683"/>
    <s v="NA"/>
    <s v="NA"/>
  </r>
  <r>
    <n v="49"/>
    <x v="48"/>
    <x v="8"/>
    <s v="haida_gwaii_graham_isl_low"/>
    <n v="1984"/>
    <n v="3500"/>
    <n v="0.30099999999999999"/>
    <s v="NA"/>
    <s v="NA"/>
    <n v="5007.1530758226036"/>
    <s v="NA"/>
    <s v="NA"/>
    <n v="0.85441"/>
    <n v="0.14116999999999999"/>
    <n v="4.4099999999999999E-3"/>
    <n v="4003.2057930790065"/>
    <s v="NA"/>
    <s v="NA"/>
    <n v="1.1437730837368589"/>
    <s v="NA"/>
    <s v="NA"/>
  </r>
  <r>
    <n v="49"/>
    <x v="48"/>
    <x v="8"/>
    <s v="haida_gwaii_graham_isl_low"/>
    <n v="1985"/>
    <n v="8000"/>
    <n v="0.313"/>
    <s v="NA"/>
    <s v="NA"/>
    <n v="11644.832605531294"/>
    <s v="NA"/>
    <s v="NA"/>
    <n v="0.85441"/>
    <n v="0.14116999999999999"/>
    <n v="4.4099999999999999E-3"/>
    <n v="7520.8590510073045"/>
    <s v="NA"/>
    <s v="NA"/>
    <n v="0.9401073813759131"/>
    <s v="NA"/>
    <s v="NA"/>
  </r>
  <r>
    <n v="49"/>
    <x v="48"/>
    <x v="8"/>
    <s v="haida_gwaii_graham_isl_low"/>
    <n v="1986"/>
    <n v="3000"/>
    <n v="0.34699999999999998"/>
    <s v="NA"/>
    <s v="NA"/>
    <n v="4594.1807044410416"/>
    <s v="NA"/>
    <s v="NA"/>
    <n v="0.85441"/>
    <n v="0.14116999999999999"/>
    <n v="4.4099999999999999E-3"/>
    <n v="7057.3839713228799"/>
    <s v="NA"/>
    <s v="NA"/>
    <n v="2.3524613237742935"/>
    <s v="NA"/>
    <s v="NA"/>
  </r>
  <r>
    <n v="49"/>
    <x v="48"/>
    <x v="8"/>
    <s v="haida_gwaii_graham_isl_low"/>
    <n v="1987"/>
    <n v="2500"/>
    <n v="0.26700000000000002"/>
    <s v="NA"/>
    <s v="NA"/>
    <n v="3410.6412005457028"/>
    <s v="NA"/>
    <s v="NA"/>
    <n v="0.85441"/>
    <n v="0.14116999999999999"/>
    <n v="4.4099999999999999E-3"/>
    <n v="1185.5078645928988"/>
    <s v="NA"/>
    <s v="NA"/>
    <n v="0.47420314583715956"/>
    <s v="NA"/>
    <s v="NA"/>
  </r>
  <r>
    <n v="49"/>
    <x v="48"/>
    <x v="8"/>
    <s v="haida_gwaii_graham_isl_low"/>
    <n v="1988"/>
    <n v="5500"/>
    <n v="0.26300000000000001"/>
    <s v="NA"/>
    <s v="NA"/>
    <n v="7462.686567164179"/>
    <s v="NA"/>
    <s v="NA"/>
    <n v="0.85441"/>
    <n v="0.14116999999999999"/>
    <n v="4.4099999999999999E-3"/>
    <n v="2068.8137758675348"/>
    <s v="NA"/>
    <s v="NA"/>
    <n v="0.37614795924864269"/>
    <s v="NA"/>
    <s v="NA"/>
  </r>
  <r>
    <n v="49"/>
    <x v="48"/>
    <x v="8"/>
    <s v="haida_gwaii_graham_isl_low"/>
    <n v="1989"/>
    <n v="6000"/>
    <n v="0.25700000000000001"/>
    <s v="NA"/>
    <s v="NA"/>
    <n v="8075.3701211305515"/>
    <s v="NA"/>
    <s v="NA"/>
    <n v="0.85441"/>
    <n v="0.14116999999999999"/>
    <n v="4.4099999999999999E-3"/>
    <n v="3039.5905016332836"/>
    <s v="NA"/>
    <s v="NA"/>
    <n v="0.50659841693888064"/>
    <s v="NA"/>
    <s v="NA"/>
  </r>
  <r>
    <n v="49"/>
    <x v="48"/>
    <x v="8"/>
    <s v="haida_gwaii_graham_isl_low"/>
    <n v="1990"/>
    <n v="750"/>
    <n v="0.29099999999999998"/>
    <s v="NA"/>
    <s v="NA"/>
    <n v="1057.8279266572636"/>
    <s v="NA"/>
    <s v="NA"/>
    <n v="0.85441"/>
    <n v="0.14116999999999999"/>
    <n v="4.4099999999999999E-3"/>
    <n v="4598.8849002223023"/>
    <s v="NA"/>
    <s v="NA"/>
    <n v="6.1318465336297363"/>
    <s v="NA"/>
    <s v="NA"/>
  </r>
  <r>
    <n v="49"/>
    <x v="48"/>
    <x v="8"/>
    <s v="haida_gwaii_graham_isl_low"/>
    <n v="1991"/>
    <n v="1500"/>
    <n v="0.21"/>
    <s v="NA"/>
    <s v="NA"/>
    <n v="1898.7341772151897"/>
    <s v="NA"/>
    <s v="NA"/>
    <n v="0.85441"/>
    <n v="0.14116999999999999"/>
    <n v="4.4099999999999999E-3"/>
    <n v="16615.366199355918"/>
    <s v="NA"/>
    <s v="NA"/>
    <n v="11.076910799570612"/>
    <s v="NA"/>
    <s v="NA"/>
  </r>
  <r>
    <n v="49"/>
    <x v="48"/>
    <x v="8"/>
    <s v="haida_gwaii_graham_isl_low"/>
    <n v="1992"/>
    <n v="2500"/>
    <n v="0.192"/>
    <s v="NA"/>
    <s v="NA"/>
    <n v="3094.0594059405939"/>
    <s v="NA"/>
    <s v="NA"/>
    <n v="0.85441"/>
    <n v="0.14116999999999999"/>
    <n v="4.4099999999999999E-3"/>
    <n v="2027.8017235199161"/>
    <s v="NA"/>
    <s v="NA"/>
    <n v="0.81112068940796644"/>
    <s v="NA"/>
    <s v="NA"/>
  </r>
  <r>
    <n v="49"/>
    <x v="48"/>
    <x v="8"/>
    <s v="haida_gwaii_graham_isl_low"/>
    <n v="1993"/>
    <n v="1800"/>
    <n v="0.184"/>
    <s v="NA"/>
    <s v="NA"/>
    <n v="2205.8823529411761"/>
    <s v="NA"/>
    <s v="NA"/>
    <n v="0.85441"/>
    <n v="0.14116999999999999"/>
    <n v="4.4099999999999999E-3"/>
    <n v="5152.2038778899032"/>
    <s v="NA"/>
    <s v="NA"/>
    <n v="2.8623354877166127"/>
    <s v="NA"/>
    <s v="NA"/>
  </r>
  <r>
    <n v="49"/>
    <x v="48"/>
    <x v="8"/>
    <s v="haida_gwaii_graham_isl_low"/>
    <n v="1994"/>
    <n v="15000"/>
    <n v="0.218"/>
    <s v="NA"/>
    <s v="NA"/>
    <n v="19181.585677749361"/>
    <s v="NA"/>
    <s v="NA"/>
    <n v="0.85441"/>
    <n v="0.14116999999999999"/>
    <n v="4.4099999999999999E-3"/>
    <n v="2852.2297957584124"/>
    <s v="NA"/>
    <s v="NA"/>
    <n v="0.19014865305056083"/>
    <s v="NA"/>
    <s v="NA"/>
  </r>
  <r>
    <n v="49"/>
    <x v="48"/>
    <x v="8"/>
    <s v="haida_gwaii_graham_isl_low"/>
    <n v="1995"/>
    <n v="1200"/>
    <n v="0.159"/>
    <s v="NA"/>
    <s v="NA"/>
    <n v="1426.872770511296"/>
    <s v="NA"/>
    <s v="NA"/>
    <n v="0.85441"/>
    <n v="0.14116999999999999"/>
    <n v="4.4099999999999999E-3"/>
    <n v="7915.4257845385273"/>
    <s v="NA"/>
    <s v="NA"/>
    <n v="6.5961881537821059"/>
    <s v="NA"/>
    <s v="NA"/>
  </r>
  <r>
    <n v="49"/>
    <x v="48"/>
    <x v="8"/>
    <s v="haida_gwaii_graham_isl_low"/>
    <n v="1996"/>
    <n v="4200"/>
    <n v="0.25900000000000001"/>
    <s v="NA"/>
    <s v="NA"/>
    <n v="5668.0161943319836"/>
    <s v="NA"/>
    <s v="NA"/>
    <n v="0.85441"/>
    <n v="0.14116999999999999"/>
    <n v="4.4099999999999999E-3"/>
    <n v="5918.7520571282648"/>
    <s v="NA"/>
    <s v="NA"/>
    <n v="1.4092266802686344"/>
    <s v="NA"/>
    <s v="NA"/>
  </r>
  <r>
    <n v="49"/>
    <x v="48"/>
    <x v="8"/>
    <s v="haida_gwaii_graham_isl_low"/>
    <n v="1997"/>
    <n v="1500"/>
    <n v="0.223"/>
    <s v="NA"/>
    <s v="NA"/>
    <n v="1930.5019305019305"/>
    <s v="NA"/>
    <s v="NA"/>
    <n v="0.85441"/>
    <n v="0.14116999999999999"/>
    <n v="4.4099999999999999E-3"/>
    <n v="9850.3373775510208"/>
    <s v="NA"/>
    <s v="NA"/>
    <n v="6.5668915850340142"/>
    <s v="NA"/>
    <s v="NA"/>
  </r>
  <r>
    <n v="49"/>
    <x v="48"/>
    <x v="8"/>
    <s v="haida_gwaii_graham_isl_low"/>
    <n v="1998"/>
    <n v="8000"/>
    <n v="4.2999999999999997E-2"/>
    <s v="NA"/>
    <s v="NA"/>
    <n v="8359.4566353187038"/>
    <s v="NA"/>
    <s v="NA"/>
    <n v="0.85441"/>
    <n v="0.14116999999999999"/>
    <n v="4.4099999999999999E-3"/>
    <s v="NA"/>
    <s v="NA"/>
    <s v="NA"/>
    <s v="NA"/>
    <s v="NA"/>
    <s v="NA"/>
  </r>
  <r>
    <n v="49"/>
    <x v="48"/>
    <x v="8"/>
    <s v="haida_gwaii_graham_isl_low"/>
    <n v="1999"/>
    <n v="5036"/>
    <n v="2.1000000000000001E-2"/>
    <s v="NA"/>
    <s v="NA"/>
    <n v="5144.0245148110316"/>
    <s v="NA"/>
    <s v="NA"/>
    <n v="0.85441"/>
    <n v="0.14116999999999999"/>
    <n v="4.4099999999999999E-3"/>
    <s v="NA"/>
    <s v="NA"/>
    <s v="NA"/>
    <s v="NA"/>
    <s v="NA"/>
    <s v="NA"/>
  </r>
  <r>
    <n v="49"/>
    <x v="48"/>
    <x v="8"/>
    <s v="haida_gwaii_graham_isl_low"/>
    <n v="2000"/>
    <n v="10409"/>
    <n v="0.02"/>
    <s v="NA"/>
    <s v="NA"/>
    <n v="10621.428571428572"/>
    <s v="NA"/>
    <s v="NA"/>
    <n v="0.85441"/>
    <n v="0.14116999999999999"/>
    <n v="4.4099999999999999E-3"/>
    <s v="NA"/>
    <s v="NA"/>
    <s v="NA"/>
    <s v="NA"/>
    <s v="NA"/>
    <s v="NA"/>
  </r>
  <r>
    <n v="49"/>
    <x v="48"/>
    <x v="8"/>
    <s v="haida_gwaii_graham_isl_low"/>
    <n v="2001"/>
    <n v="5382"/>
    <n v="0.02"/>
    <s v="NA"/>
    <s v="NA"/>
    <n v="5491.8367346938776"/>
    <s v="NA"/>
    <s v="NA"/>
    <n v="0.85441"/>
    <n v="0.14116999999999999"/>
    <n v="4.4099999999999999E-3"/>
    <s v="NA"/>
    <s v="NA"/>
    <s v="NA"/>
    <s v="NA"/>
    <s v="NA"/>
    <s v="NA"/>
  </r>
  <r>
    <n v="49"/>
    <x v="48"/>
    <x v="8"/>
    <s v="haida_gwaii_graham_isl_low"/>
    <n v="2002"/>
    <s v="NA"/>
    <n v="0.02"/>
    <s v="NA"/>
    <s v="NA"/>
    <s v="NA"/>
    <s v="NA"/>
    <s v="NA"/>
    <n v="0.85441"/>
    <n v="0.14116999999999999"/>
    <n v="4.4099999999999999E-3"/>
    <n v="17576.63674519417"/>
    <s v="NA"/>
    <s v="NA"/>
    <s v="NA"/>
    <s v="NA"/>
    <s v="NA"/>
  </r>
  <r>
    <n v="49"/>
    <x v="48"/>
    <x v="8"/>
    <s v="haida_gwaii_graham_isl_low"/>
    <n v="2003"/>
    <s v="NA"/>
    <n v="5.0999999999999997E-2"/>
    <s v="NA"/>
    <s v="NA"/>
    <s v="NA"/>
    <s v="NA"/>
    <s v="NA"/>
    <n v="0.85441"/>
    <n v="0.14116999999999999"/>
    <n v="4.4099999999999999E-3"/>
    <n v="14028.64644548487"/>
    <s v="NA"/>
    <s v="NA"/>
    <s v="NA"/>
    <s v="NA"/>
    <s v="NA"/>
  </r>
  <r>
    <n v="49"/>
    <x v="48"/>
    <x v="8"/>
    <s v="haida_gwaii_graham_isl_low"/>
    <n v="2004"/>
    <s v="NA"/>
    <n v="0.55900000000000005"/>
    <s v="NA"/>
    <s v="NA"/>
    <s v="NA"/>
    <s v="NA"/>
    <s v="NA"/>
    <n v="0.85441"/>
    <n v="0.14116999999999999"/>
    <n v="4.4099999999999999E-3"/>
    <n v="10665.812380287416"/>
    <s v="NA"/>
    <s v="NA"/>
    <s v="NA"/>
    <s v="NA"/>
    <s v="NA"/>
  </r>
  <r>
    <n v="49"/>
    <x v="48"/>
    <x v="8"/>
    <s v="haida_gwaii_graham_isl_low"/>
    <n v="2005"/>
    <n v="6757"/>
    <n v="0.627"/>
    <s v="NA"/>
    <s v="NA"/>
    <n v="18115.281501340483"/>
    <s v="NA"/>
    <s v="NA"/>
    <n v="0.85441"/>
    <n v="0.14116999999999999"/>
    <n v="4.4099999999999999E-3"/>
    <n v="8127.0665515329174"/>
    <s v="NA"/>
    <s v="NA"/>
    <n v="1.2027625501750654"/>
    <s v="NA"/>
    <s v="NA"/>
  </r>
  <r>
    <n v="49"/>
    <x v="48"/>
    <x v="8"/>
    <s v="haida_gwaii_graham_isl_low"/>
    <n v="2006"/>
    <n v="11523"/>
    <n v="0.20599999999999999"/>
    <s v="NA"/>
    <s v="NA"/>
    <n v="14512.594458438287"/>
    <s v="NA"/>
    <s v="NA"/>
    <n v="0.85441"/>
    <n v="0.14116999999999999"/>
    <n v="4.4099999999999999E-3"/>
    <n v="17822.298601245857"/>
    <s v="NA"/>
    <s v="NA"/>
    <n v="1.5466717522559974"/>
    <s v="NA"/>
    <s v="NA"/>
  </r>
  <r>
    <n v="49"/>
    <x v="48"/>
    <x v="8"/>
    <s v="haida_gwaii_graham_isl_low"/>
    <n v="2007"/>
    <n v="9232"/>
    <n v="0.186"/>
    <s v="NA"/>
    <s v="NA"/>
    <n v="11341.523341523342"/>
    <s v="NA"/>
    <s v="NA"/>
    <n v="0.85441"/>
    <n v="0.14116999999999999"/>
    <n v="4.4099999999999999E-3"/>
    <n v="10284.782764605781"/>
    <s v="NA"/>
    <s v="NA"/>
    <n v="1.1140362613307822"/>
    <s v="NA"/>
    <s v="NA"/>
  </r>
  <r>
    <n v="49"/>
    <x v="48"/>
    <x v="8"/>
    <s v="haida_gwaii_graham_isl_low"/>
    <n v="2008"/>
    <n v="5142"/>
    <n v="0.186"/>
    <s v="NA"/>
    <s v="NA"/>
    <n v="6316.9533169533161"/>
    <s v="NA"/>
    <s v="NA"/>
    <n v="0.85441"/>
    <n v="0.14116999999999999"/>
    <n v="4.4099999999999999E-3"/>
    <n v="5565.2330968155393"/>
    <s v="NA"/>
    <s v="NA"/>
    <n v="1.0823090425545585"/>
    <s v="NA"/>
    <s v="NA"/>
  </r>
  <r>
    <n v="49"/>
    <x v="48"/>
    <x v="8"/>
    <s v="haida_gwaii_graham_isl_low"/>
    <n v="2009"/>
    <n v="15836"/>
    <n v="0.16600000000000001"/>
    <s v="NA"/>
    <s v="NA"/>
    <n v="18988.00959232614"/>
    <s v="NA"/>
    <s v="NA"/>
    <n v="0.85441"/>
    <n v="0.14116999999999999"/>
    <n v="4.4099999999999999E-3"/>
    <s v="NA"/>
    <s v="NA"/>
    <s v="NA"/>
    <s v="NA"/>
    <s v="NA"/>
    <s v="NA"/>
  </r>
  <r>
    <n v="49"/>
    <x v="48"/>
    <x v="8"/>
    <s v="haida_gwaii_graham_isl_low"/>
    <n v="2010"/>
    <n v="8132"/>
    <n v="0.27200000000000002"/>
    <s v="NA"/>
    <s v="NA"/>
    <n v="11170.329670329671"/>
    <s v="NA"/>
    <s v="NA"/>
    <n v="0.85441"/>
    <n v="0.14116999999999999"/>
    <n v="4.4099999999999999E-3"/>
    <s v="NA"/>
    <s v="NA"/>
    <s v="NA"/>
    <s v="NA"/>
    <s v="NA"/>
    <s v="NA"/>
  </r>
  <r>
    <n v="49"/>
    <x v="48"/>
    <x v="8"/>
    <s v="haida_gwaii_graham_isl_low"/>
    <n v="2011"/>
    <n v="4427"/>
    <n v="0.106"/>
    <s v="NA"/>
    <s v="NA"/>
    <n v="4951.9015659955257"/>
    <s v="NA"/>
    <s v="NA"/>
    <n v="0.85441"/>
    <n v="0.14116999999999999"/>
    <n v="4.4099999999999999E-3"/>
    <s v="NA"/>
    <s v="NA"/>
    <s v="NA"/>
    <s v="NA"/>
    <s v="NA"/>
    <s v="NA"/>
  </r>
  <r>
    <n v="49"/>
    <x v="48"/>
    <x v="8"/>
    <s v="haida_gwaii_graham_isl_low"/>
    <n v="2012"/>
    <n v="8100"/>
    <n v="0.14299999999999999"/>
    <s v="NA"/>
    <s v="NA"/>
    <n v="9451.5752625437581"/>
    <s v="NA"/>
    <s v="NA"/>
    <n v="0.85441"/>
    <n v="0.14116999999999999"/>
    <n v="4.4099999999999999E-3"/>
    <n v="15949.23792697291"/>
    <s v="NA"/>
    <s v="NA"/>
    <n v="1.9690417193793717"/>
    <s v="NA"/>
    <s v="NA"/>
  </r>
  <r>
    <n v="49"/>
    <x v="48"/>
    <x v="8"/>
    <s v="haida_gwaii_graham_isl_low"/>
    <n v="2013"/>
    <s v="NA"/>
    <n v="0.18"/>
    <s v="NA"/>
    <s v="NA"/>
    <s v="NA"/>
    <s v="NA"/>
    <s v="NA"/>
    <n v="0.85441"/>
    <n v="0.14116999999999999"/>
    <n v="4.4099999999999999E-3"/>
    <n v="15243.61521101407"/>
    <s v="NA"/>
    <s v="NA"/>
    <s v="NA"/>
    <s v="NA"/>
    <s v="NA"/>
  </r>
  <r>
    <n v="49"/>
    <x v="48"/>
    <x v="8"/>
    <s v="haida_gwaii_graham_isl_low"/>
    <n v="2014"/>
    <s v="NA"/>
    <n v="0.17599999999999999"/>
    <s v="NA"/>
    <s v="NA"/>
    <s v="NA"/>
    <s v="NA"/>
    <s v="NA"/>
    <n v="0.85441"/>
    <n v="0.14116999999999999"/>
    <n v="4.4099999999999999E-3"/>
    <n v="7621.9856474320513"/>
    <s v="NA"/>
    <s v="NA"/>
    <s v="NA"/>
    <s v="NA"/>
    <s v="NA"/>
  </r>
  <r>
    <n v="49"/>
    <x v="48"/>
    <x v="8"/>
    <s v="haida_gwaii_graham_isl_low"/>
    <n v="2015"/>
    <n v="13500"/>
    <n v="0.151"/>
    <s v="NA"/>
    <s v="NA"/>
    <n v="15901.060070671378"/>
    <s v="NA"/>
    <s v="NA"/>
    <n v="0.85441"/>
    <n v="0.14116999999999999"/>
    <n v="4.4099999999999999E-3"/>
    <n v="5219.7454245283025"/>
    <s v="NA"/>
    <s v="NA"/>
    <n v="0.38664780922431868"/>
    <s v="NA"/>
    <s v="NA"/>
  </r>
  <r>
    <n v="49"/>
    <x v="48"/>
    <x v="8"/>
    <s v="haida_gwaii_graham_isl_low"/>
    <n v="2016"/>
    <n v="14000"/>
    <n v="0.151"/>
    <s v="NA"/>
    <s v="NA"/>
    <n v="16489.988221436986"/>
    <s v="NA"/>
    <s v="NA"/>
    <n v="0.85441"/>
    <n v="0.14116999999999999"/>
    <n v="4.4099999999999999E-3"/>
    <s v="NA"/>
    <s v="NA"/>
    <s v="NA"/>
    <s v="NA"/>
    <s v="NA"/>
    <s v="NA"/>
  </r>
  <r>
    <n v="49"/>
    <x v="48"/>
    <x v="8"/>
    <s v="haida_gwaii_graham_isl_low"/>
    <n v="2017"/>
    <n v="6800"/>
    <n v="0.151"/>
    <s v="NA"/>
    <s v="NA"/>
    <n v="8009.4228504122502"/>
    <s v="NA"/>
    <s v="NA"/>
    <n v="0.85441"/>
    <n v="0.14116999999999999"/>
    <n v="4.4099999999999999E-3"/>
    <s v="NA"/>
    <s v="NA"/>
    <s v="NA"/>
    <s v="NA"/>
    <s v="NA"/>
    <s v="NA"/>
  </r>
  <r>
    <n v="49"/>
    <x v="48"/>
    <x v="8"/>
    <s v="haida_gwaii_graham_isl_low"/>
    <n v="2018"/>
    <n v="4560"/>
    <n v="0.152"/>
    <s v="NA"/>
    <s v="NA"/>
    <n v="5377.3584905660382"/>
    <s v="NA"/>
    <s v="NA"/>
    <n v="0.85441"/>
    <n v="0.14116999999999999"/>
    <n v="4.4099999999999999E-3"/>
    <s v="NA"/>
    <s v="NA"/>
    <s v="NA"/>
    <s v="NA"/>
    <s v="NA"/>
    <s v="NA"/>
  </r>
  <r>
    <n v="49"/>
    <x v="48"/>
    <x v="8"/>
    <s v="haida_gwaii_graham_isl_low"/>
    <n v="2019"/>
    <n v="3756"/>
    <n v="0.152"/>
    <s v="NA"/>
    <s v="NA"/>
    <n v="4429.2452830188677"/>
    <s v="NA"/>
    <s v="NA"/>
    <n v="0.85441"/>
    <n v="0.14116999999999999"/>
    <n v="4.4099999999999999E-3"/>
    <s v="NA"/>
    <s v="NA"/>
    <s v="NA"/>
    <s v="NA"/>
    <s v="NA"/>
    <s v="NA"/>
  </r>
  <r>
    <n v="49"/>
    <x v="48"/>
    <x v="8"/>
    <s v="haida_gwaii_graham_isl_low"/>
    <n v="2020"/>
    <s v="NA"/>
    <n v="0.08"/>
    <s v="NA"/>
    <s v="NA"/>
    <s v="NA"/>
    <s v="NA"/>
    <s v="NA"/>
    <n v="0.85441"/>
    <n v="0.14116999999999999"/>
    <n v="4.4099999999999999E-3"/>
    <s v="NA"/>
    <s v="NA"/>
    <s v="NA"/>
    <s v="NA"/>
    <s v="NA"/>
    <s v="NA"/>
  </r>
  <r>
    <n v="50"/>
    <x v="49"/>
    <x v="8"/>
    <s v="haida_gwaii_east"/>
    <n v="1980"/>
    <n v="3000"/>
    <n v="0.309"/>
    <s v="NA"/>
    <s v="NA"/>
    <n v="4341.5340086830674"/>
    <s v="NA"/>
    <s v="NA"/>
    <n v="0.85441"/>
    <n v="0.14116999999999999"/>
    <n v="4.4099999999999999E-3"/>
    <n v="3798.5309208143876"/>
    <s v="NA"/>
    <s v="NA"/>
    <n v="1.2661769736047959"/>
    <s v="NA"/>
    <s v="NA"/>
  </r>
  <r>
    <n v="50"/>
    <x v="49"/>
    <x v="8"/>
    <s v="haida_gwaii_east"/>
    <n v="1981"/>
    <n v="6000"/>
    <n v="0.28000000000000003"/>
    <s v="NA"/>
    <s v="NA"/>
    <n v="8333.3333333333339"/>
    <s v="NA"/>
    <s v="NA"/>
    <n v="0.85441"/>
    <n v="0.14116999999999999"/>
    <n v="4.4099999999999999E-3"/>
    <n v="3642.536863092615"/>
    <s v="NA"/>
    <s v="NA"/>
    <n v="0.60708947718210249"/>
    <s v="NA"/>
    <s v="NA"/>
  </r>
  <r>
    <n v="50"/>
    <x v="49"/>
    <x v="8"/>
    <s v="haida_gwaii_east"/>
    <n v="1982"/>
    <n v="4000"/>
    <n v="0.24199999999999999"/>
    <s v="NA"/>
    <s v="NA"/>
    <n v="5277.0448548812665"/>
    <s v="NA"/>
    <s v="NA"/>
    <n v="0.85441"/>
    <n v="0.14116999999999999"/>
    <n v="4.4099999999999999E-3"/>
    <n v="1728.3383874010406"/>
    <s v="NA"/>
    <s v="NA"/>
    <n v="0.43208459685026013"/>
    <s v="NA"/>
    <s v="NA"/>
  </r>
  <r>
    <n v="50"/>
    <x v="49"/>
    <x v="8"/>
    <s v="haida_gwaii_east"/>
    <n v="1983"/>
    <n v="2500"/>
    <n v="0.33800000000000002"/>
    <s v="NA"/>
    <s v="NA"/>
    <n v="3776.435045317221"/>
    <s v="NA"/>
    <s v="NA"/>
    <n v="0.85441"/>
    <n v="0.14116999999999999"/>
    <n v="4.4099999999999999E-3"/>
    <n v="3469.638554247691"/>
    <s v="NA"/>
    <s v="NA"/>
    <n v="1.3878554216990764"/>
    <s v="NA"/>
    <s v="NA"/>
  </r>
  <r>
    <n v="50"/>
    <x v="49"/>
    <x v="8"/>
    <s v="haida_gwaii_east"/>
    <n v="1984"/>
    <n v="2800"/>
    <n v="0.30099999999999999"/>
    <s v="NA"/>
    <s v="NA"/>
    <n v="4005.7224606580826"/>
    <s v="NA"/>
    <s v="NA"/>
    <n v="0.85441"/>
    <n v="0.14116999999999999"/>
    <n v="4.4099999999999999E-3"/>
    <n v="4522.9426884993782"/>
    <s v="NA"/>
    <s v="NA"/>
    <n v="1.6153366744640636"/>
    <s v="NA"/>
    <s v="NA"/>
  </r>
  <r>
    <n v="50"/>
    <x v="49"/>
    <x v="8"/>
    <s v="haida_gwaii_east"/>
    <n v="1985"/>
    <n v="1000"/>
    <n v="0.313"/>
    <s v="NA"/>
    <s v="NA"/>
    <n v="1455.6040756914117"/>
    <s v="NA"/>
    <s v="NA"/>
    <n v="0.85441"/>
    <n v="0.14116999999999999"/>
    <n v="4.4099999999999999E-3"/>
    <n v="4253.7980472046747"/>
    <s v="NA"/>
    <s v="NA"/>
    <n v="4.2537980472046746"/>
    <s v="NA"/>
    <s v="NA"/>
  </r>
  <r>
    <n v="50"/>
    <x v="49"/>
    <x v="8"/>
    <s v="haida_gwaii_east"/>
    <n v="1986"/>
    <n v="2150"/>
    <n v="0.34699999999999998"/>
    <s v="NA"/>
    <s v="NA"/>
    <n v="3292.4961715160794"/>
    <s v="NA"/>
    <s v="NA"/>
    <n v="0.85441"/>
    <n v="0.14116999999999999"/>
    <n v="4.4099999999999999E-3"/>
    <n v="1363.0132849433321"/>
    <s v="NA"/>
    <s v="NA"/>
    <n v="0.63395966741550336"/>
    <s v="NA"/>
    <s v="NA"/>
  </r>
  <r>
    <n v="50"/>
    <x v="49"/>
    <x v="8"/>
    <s v="haida_gwaii_east"/>
    <n v="1987"/>
    <n v="3300"/>
    <n v="0.26700000000000002"/>
    <s v="NA"/>
    <s v="NA"/>
    <n v="4502.0463847203273"/>
    <s v="NA"/>
    <s v="NA"/>
    <n v="0.85441"/>
    <n v="0.14116999999999999"/>
    <n v="4.4099999999999999E-3"/>
    <n v="1657.6721599969489"/>
    <s v="NA"/>
    <s v="NA"/>
    <n v="0.50232489696877236"/>
    <s v="NA"/>
    <s v="NA"/>
  </r>
  <r>
    <n v="50"/>
    <x v="49"/>
    <x v="8"/>
    <s v="haida_gwaii_east"/>
    <n v="1988"/>
    <n v="3500"/>
    <n v="0.26300000000000001"/>
    <s v="NA"/>
    <s v="NA"/>
    <n v="4748.9823609226596"/>
    <s v="NA"/>
    <s v="NA"/>
    <n v="0.85441"/>
    <n v="0.14116999999999999"/>
    <n v="4.4099999999999999E-3"/>
    <n v="2908.0686523631889"/>
    <s v="NA"/>
    <s v="NA"/>
    <n v="0.83087675781805392"/>
    <s v="NA"/>
    <s v="NA"/>
  </r>
  <r>
    <n v="50"/>
    <x v="49"/>
    <x v="8"/>
    <s v="haida_gwaii_east"/>
    <n v="1989"/>
    <n v="1000"/>
    <n v="0.25700000000000001"/>
    <s v="NA"/>
    <s v="NA"/>
    <n v="1345.8950201884254"/>
    <s v="NA"/>
    <s v="NA"/>
    <n v="0.85441"/>
    <n v="0.14116999999999999"/>
    <n v="4.4099999999999999E-3"/>
    <n v="1691.2699550741518"/>
    <s v="NA"/>
    <s v="NA"/>
    <n v="1.6912699550741517"/>
    <s v="NA"/>
    <s v="NA"/>
  </r>
  <r>
    <n v="50"/>
    <x v="49"/>
    <x v="8"/>
    <s v="haida_gwaii_east"/>
    <n v="1990"/>
    <n v="1000"/>
    <n v="0.29099999999999998"/>
    <s v="NA"/>
    <s v="NA"/>
    <n v="1410.4372355430182"/>
    <s v="NA"/>
    <s v="NA"/>
    <n v="0.85441"/>
    <n v="0.14116999999999999"/>
    <n v="4.4099999999999999E-3"/>
    <n v="3562.3135709021758"/>
    <s v="NA"/>
    <s v="NA"/>
    <n v="3.5623135709021758"/>
    <s v="NA"/>
    <s v="NA"/>
  </r>
  <r>
    <n v="50"/>
    <x v="49"/>
    <x v="8"/>
    <s v="haida_gwaii_east"/>
    <n v="1991"/>
    <n v="2500"/>
    <n v="0.21"/>
    <s v="NA"/>
    <s v="NA"/>
    <n v="3164.5569620253164"/>
    <s v="NA"/>
    <s v="NA"/>
    <n v="0.85441"/>
    <n v="0.14116999999999999"/>
    <n v="4.4099999999999999E-3"/>
    <n v="1627.4561428358588"/>
    <s v="NA"/>
    <s v="NA"/>
    <n v="0.65098245713434355"/>
    <s v="NA"/>
    <s v="NA"/>
  </r>
  <r>
    <n v="50"/>
    <x v="49"/>
    <x v="8"/>
    <s v="haida_gwaii_east"/>
    <n v="1992"/>
    <n v="1070"/>
    <n v="0.192"/>
    <s v="NA"/>
    <s v="NA"/>
    <n v="1324.2574257425742"/>
    <s v="NA"/>
    <s v="NA"/>
    <n v="0.85441"/>
    <n v="0.14116999999999999"/>
    <n v="4.4099999999999999E-3"/>
    <n v="2750.240943403845"/>
    <s v="NA"/>
    <s v="NA"/>
    <n v="2.5703186386951824"/>
    <s v="NA"/>
    <s v="NA"/>
  </r>
  <r>
    <n v="50"/>
    <x v="49"/>
    <x v="8"/>
    <s v="haida_gwaii_east"/>
    <n v="1993"/>
    <n v="3200"/>
    <n v="0.184"/>
    <s v="NA"/>
    <s v="NA"/>
    <n v="3921.5686274509803"/>
    <s v="NA"/>
    <s v="NA"/>
    <n v="0.85441"/>
    <n v="0.14116999999999999"/>
    <n v="4.4099999999999999E-3"/>
    <n v="1809.3004259010065"/>
    <s v="NA"/>
    <s v="NA"/>
    <n v="0.56540638309406455"/>
    <s v="NA"/>
    <s v="NA"/>
  </r>
  <r>
    <n v="50"/>
    <x v="49"/>
    <x v="8"/>
    <s v="haida_gwaii_east"/>
    <n v="1994"/>
    <n v="1100"/>
    <n v="0.218"/>
    <s v="NA"/>
    <s v="NA"/>
    <n v="1406.6496163682864"/>
    <s v="NA"/>
    <s v="NA"/>
    <n v="0.85441"/>
    <n v="0.14116999999999999"/>
    <n v="4.4099999999999999E-3"/>
    <n v="4531.6435496339564"/>
    <s v="NA"/>
    <s v="NA"/>
    <n v="4.1196759542126875"/>
    <s v="NA"/>
    <s v="NA"/>
  </r>
  <r>
    <n v="50"/>
    <x v="49"/>
    <x v="8"/>
    <s v="haida_gwaii_east"/>
    <n v="1995"/>
    <n v="2500"/>
    <n v="0.159"/>
    <s v="NA"/>
    <s v="NA"/>
    <n v="2972.6516052318671"/>
    <s v="NA"/>
    <s v="NA"/>
    <n v="0.85441"/>
    <n v="0.14116999999999999"/>
    <n v="4.4099999999999999E-3"/>
    <n v="4963.6937754922328"/>
    <s v="NA"/>
    <s v="NA"/>
    <n v="1.9854775101968931"/>
    <s v="NA"/>
    <s v="NA"/>
  </r>
  <r>
    <n v="50"/>
    <x v="49"/>
    <x v="8"/>
    <s v="haida_gwaii_east"/>
    <n v="1996"/>
    <n v="1000"/>
    <n v="0.25900000000000001"/>
    <s v="NA"/>
    <s v="NA"/>
    <n v="1349.5276653171391"/>
    <s v="NA"/>
    <s v="NA"/>
    <n v="0.85441"/>
    <n v="0.14116999999999999"/>
    <n v="4.4099999999999999E-3"/>
    <n v="6521.2565636843092"/>
    <s v="NA"/>
    <s v="NA"/>
    <n v="6.5212565636843092"/>
    <s v="NA"/>
    <s v="NA"/>
  </r>
  <r>
    <n v="50"/>
    <x v="49"/>
    <x v="8"/>
    <s v="haida_gwaii_east"/>
    <n v="1997"/>
    <n v="3500"/>
    <n v="0.223"/>
    <s v="NA"/>
    <s v="NA"/>
    <n v="4504.5045045045044"/>
    <s v="NA"/>
    <s v="NA"/>
    <n v="0.85441"/>
    <n v="0.14116999999999999"/>
    <n v="4.4099999999999999E-3"/>
    <n v="3509.7679081632655"/>
    <s v="NA"/>
    <s v="NA"/>
    <n v="1.0027908309037901"/>
    <s v="NA"/>
    <s v="NA"/>
  </r>
  <r>
    <n v="50"/>
    <x v="49"/>
    <x v="8"/>
    <s v="haida_gwaii_east"/>
    <n v="1998"/>
    <n v="4416"/>
    <n v="4.2999999999999997E-2"/>
    <s v="NA"/>
    <s v="NA"/>
    <n v="4614.4200626959246"/>
    <s v="NA"/>
    <s v="NA"/>
    <n v="0.85441"/>
    <n v="0.14116999999999999"/>
    <n v="4.4099999999999999E-3"/>
    <n v="8600.7831271478026"/>
    <s v="NA"/>
    <s v="NA"/>
    <n v="1.9476411066910786"/>
    <s v="NA"/>
    <s v="NA"/>
  </r>
  <r>
    <n v="50"/>
    <x v="49"/>
    <x v="8"/>
    <s v="haida_gwaii_east"/>
    <n v="1999"/>
    <n v="7000"/>
    <n v="2.1000000000000001E-2"/>
    <s v="NA"/>
    <s v="NA"/>
    <n v="7150.1532175689481"/>
    <s v="NA"/>
    <s v="NA"/>
    <n v="0.85441"/>
    <n v="0.14116999999999999"/>
    <n v="4.4099999999999999E-3"/>
    <n v="8704.7595237091682"/>
    <s v="NA"/>
    <s v="NA"/>
    <n v="1.2435370748155954"/>
    <s v="NA"/>
    <s v="NA"/>
  </r>
  <r>
    <n v="50"/>
    <x v="49"/>
    <x v="8"/>
    <s v="haida_gwaii_east"/>
    <n v="2000"/>
    <n v="2600"/>
    <n v="0.02"/>
    <s v="NA"/>
    <s v="NA"/>
    <n v="2653.0612244897961"/>
    <s v="NA"/>
    <s v="NA"/>
    <n v="0.85441"/>
    <n v="0.14116999999999999"/>
    <n v="4.4099999999999999E-3"/>
    <n v="6505.4738012414391"/>
    <s v="NA"/>
    <s v="NA"/>
    <n v="2.5021053081697842"/>
    <s v="NA"/>
    <s v="NA"/>
  </r>
  <r>
    <n v="50"/>
    <x v="49"/>
    <x v="8"/>
    <s v="haida_gwaii_east"/>
    <n v="2001"/>
    <n v="8347"/>
    <n v="0.02"/>
    <s v="NA"/>
    <s v="NA"/>
    <n v="8517.3469387755104"/>
    <s v="NA"/>
    <s v="NA"/>
    <n v="0.85441"/>
    <n v="0.14116999999999999"/>
    <n v="4.4099999999999999E-3"/>
    <n v="10880.678642274383"/>
    <s v="NA"/>
    <s v="NA"/>
    <n v="1.3035436255270616"/>
    <s v="NA"/>
    <s v="NA"/>
  </r>
  <r>
    <n v="50"/>
    <x v="49"/>
    <x v="8"/>
    <s v="haida_gwaii_east"/>
    <n v="2002"/>
    <n v="9016"/>
    <n v="0.02"/>
    <s v="NA"/>
    <s v="NA"/>
    <n v="9200"/>
    <s v="NA"/>
    <s v="NA"/>
    <n v="0.85441"/>
    <n v="0.14116999999999999"/>
    <n v="4.4099999999999999E-3"/>
    <n v="4241.9142784354508"/>
    <s v="NA"/>
    <s v="NA"/>
    <n v="0.47048738669426027"/>
    <s v="NA"/>
    <s v="NA"/>
  </r>
  <r>
    <n v="50"/>
    <x v="49"/>
    <x v="8"/>
    <s v="haida_gwaii_east"/>
    <n v="2003"/>
    <n v="5318"/>
    <n v="5.0999999999999997E-2"/>
    <s v="NA"/>
    <s v="NA"/>
    <n v="5603.7934668071657"/>
    <s v="NA"/>
    <s v="NA"/>
    <n v="0.85441"/>
    <n v="0.14116999999999999"/>
    <n v="4.4099999999999999E-3"/>
    <s v="NA"/>
    <s v="NA"/>
    <s v="NA"/>
    <s v="NA"/>
    <s v="NA"/>
    <s v="NA"/>
  </r>
  <r>
    <n v="50"/>
    <x v="49"/>
    <x v="8"/>
    <s v="haida_gwaii_east"/>
    <n v="2004"/>
    <n v="5310"/>
    <n v="0.55900000000000005"/>
    <s v="NA"/>
    <s v="NA"/>
    <n v="12040.816326530614"/>
    <s v="NA"/>
    <s v="NA"/>
    <n v="0.85441"/>
    <n v="0.14116999999999999"/>
    <n v="4.4099999999999999E-3"/>
    <s v="NA"/>
    <s v="NA"/>
    <s v="NA"/>
    <s v="NA"/>
    <s v="NA"/>
    <s v="NA"/>
  </r>
  <r>
    <n v="50"/>
    <x v="49"/>
    <x v="8"/>
    <s v="haida_gwaii_east"/>
    <n v="2005"/>
    <n v="1500"/>
    <n v="0.627"/>
    <s v="NA"/>
    <s v="NA"/>
    <n v="4021.4477211796248"/>
    <s v="NA"/>
    <s v="NA"/>
    <n v="0.85441"/>
    <n v="0.14116999999999999"/>
    <n v="4.4099999999999999E-3"/>
    <n v="3151.1913064853347"/>
    <s v="NA"/>
    <s v="NA"/>
    <n v="2.1007942043235563"/>
    <s v="NA"/>
    <s v="NA"/>
  </r>
  <r>
    <n v="50"/>
    <x v="49"/>
    <x v="8"/>
    <s v="haida_gwaii_east"/>
    <n v="2006"/>
    <n v="4533"/>
    <n v="0.20599999999999999"/>
    <s v="NA"/>
    <s v="NA"/>
    <n v="5709.0680100755662"/>
    <s v="NA"/>
    <s v="NA"/>
    <n v="0.85441"/>
    <n v="0.14116999999999999"/>
    <n v="4.4099999999999999E-3"/>
    <n v="8130.7414475090027"/>
    <s v="NA"/>
    <s v="NA"/>
    <n v="1.7936777956119574"/>
    <s v="NA"/>
    <s v="NA"/>
  </r>
  <r>
    <n v="50"/>
    <x v="49"/>
    <x v="8"/>
    <s v="haida_gwaii_east"/>
    <n v="2007"/>
    <s v="NA"/>
    <n v="0.186"/>
    <s v="NA"/>
    <s v="NA"/>
    <s v="NA"/>
    <s v="NA"/>
    <s v="NA"/>
    <n v="0.85441"/>
    <n v="0.14116999999999999"/>
    <n v="4.4099999999999999E-3"/>
    <n v="9128.9219650023988"/>
    <s v="NA"/>
    <s v="NA"/>
    <s v="NA"/>
    <s v="NA"/>
    <s v="NA"/>
  </r>
  <r>
    <n v="50"/>
    <x v="49"/>
    <x v="8"/>
    <s v="haida_gwaii_east"/>
    <n v="2008"/>
    <n v="1900"/>
    <n v="0.186"/>
    <s v="NA"/>
    <s v="NA"/>
    <n v="2334.1523341523339"/>
    <s v="NA"/>
    <s v="NA"/>
    <n v="0.85441"/>
    <n v="0.14116999999999999"/>
    <n v="4.4099999999999999E-3"/>
    <n v="5820.0846798698913"/>
    <s v="NA"/>
    <s v="NA"/>
    <n v="3.0632024630894166"/>
    <s v="NA"/>
    <s v="NA"/>
  </r>
  <r>
    <n v="50"/>
    <x v="49"/>
    <x v="8"/>
    <s v="haida_gwaii_east"/>
    <n v="2009"/>
    <n v="6584"/>
    <n v="0.16600000000000001"/>
    <s v="NA"/>
    <s v="NA"/>
    <n v="7894.4844124700239"/>
    <s v="NA"/>
    <s v="NA"/>
    <n v="0.85441"/>
    <n v="0.14116999999999999"/>
    <n v="4.4099999999999999E-3"/>
    <n v="2759.8796879869119"/>
    <s v="NA"/>
    <s v="NA"/>
    <n v="0.41917978250104981"/>
    <s v="NA"/>
    <s v="NA"/>
  </r>
  <r>
    <n v="50"/>
    <x v="49"/>
    <x v="8"/>
    <s v="haida_gwaii_east"/>
    <n v="2010"/>
    <n v="7000"/>
    <n v="0.27200000000000002"/>
    <s v="NA"/>
    <s v="NA"/>
    <n v="9615.3846153846152"/>
    <s v="NA"/>
    <s v="NA"/>
    <n v="0.85441"/>
    <n v="0.14116999999999999"/>
    <n v="4.4099999999999999E-3"/>
    <n v="5340.8665771490296"/>
    <s v="NA"/>
    <s v="NA"/>
    <n v="0.76298093959271851"/>
    <s v="NA"/>
    <s v="NA"/>
  </r>
  <r>
    <n v="50"/>
    <x v="49"/>
    <x v="8"/>
    <s v="haida_gwaii_east"/>
    <n v="2011"/>
    <n v="5719"/>
    <n v="0.106"/>
    <s v="NA"/>
    <s v="NA"/>
    <n v="6397.091722595078"/>
    <s v="NA"/>
    <s v="NA"/>
    <n v="0.85441"/>
    <n v="0.14116999999999999"/>
    <n v="4.4099999999999999E-3"/>
    <n v="6863.0014380138828"/>
    <s v="NA"/>
    <s v="NA"/>
    <n v="1.2000352225937896"/>
    <s v="NA"/>
    <s v="NA"/>
  </r>
  <r>
    <n v="50"/>
    <x v="49"/>
    <x v="8"/>
    <s v="haida_gwaii_east"/>
    <n v="2012"/>
    <n v="2014"/>
    <n v="0.14299999999999999"/>
    <s v="NA"/>
    <s v="NA"/>
    <n v="2350.0583430571764"/>
    <s v="NA"/>
    <s v="NA"/>
    <n v="0.85441"/>
    <n v="0.14116999999999999"/>
    <n v="4.4099999999999999E-3"/>
    <s v="NA"/>
    <s v="NA"/>
    <s v="NA"/>
    <s v="NA"/>
    <s v="NA"/>
    <s v="NA"/>
  </r>
  <r>
    <n v="50"/>
    <x v="49"/>
    <x v="8"/>
    <s v="haida_gwaii_east"/>
    <n v="2013"/>
    <n v="4200"/>
    <n v="0.18"/>
    <s v="NA"/>
    <s v="NA"/>
    <n v="5121.9512195121952"/>
    <s v="NA"/>
    <s v="NA"/>
    <n v="0.85441"/>
    <n v="0.14116999999999999"/>
    <n v="4.4099999999999999E-3"/>
    <s v="NA"/>
    <s v="NA"/>
    <s v="NA"/>
    <s v="NA"/>
    <s v="NA"/>
    <s v="NA"/>
  </r>
  <r>
    <n v="50"/>
    <x v="49"/>
    <x v="8"/>
    <s v="haida_gwaii_east"/>
    <n v="2014"/>
    <n v="5400"/>
    <n v="0.17599999999999999"/>
    <s v="NA"/>
    <s v="NA"/>
    <n v="6553.3980582524264"/>
    <s v="NA"/>
    <s v="NA"/>
    <n v="0.85441"/>
    <n v="0.14116999999999999"/>
    <n v="4.4099999999999999E-3"/>
    <s v="NA"/>
    <s v="NA"/>
    <s v="NA"/>
    <s v="NA"/>
    <s v="NA"/>
    <s v="NA"/>
  </r>
  <r>
    <n v="50"/>
    <x v="49"/>
    <x v="8"/>
    <s v="haida_gwaii_east"/>
    <n v="2015"/>
    <n v="7600"/>
    <n v="0.151"/>
    <s v="NA"/>
    <s v="NA"/>
    <n v="8951.7078916372211"/>
    <s v="NA"/>
    <s v="NA"/>
    <n v="0.85441"/>
    <n v="0.14116999999999999"/>
    <n v="4.4099999999999999E-3"/>
    <s v="NA"/>
    <s v="NA"/>
    <s v="NA"/>
    <s v="NA"/>
    <s v="NA"/>
    <s v="NA"/>
  </r>
  <r>
    <n v="50"/>
    <x v="49"/>
    <x v="8"/>
    <s v="haida_gwaii_east"/>
    <n v="2016"/>
    <s v="NA"/>
    <n v="0.151"/>
    <s v="NA"/>
    <s v="NA"/>
    <s v="NA"/>
    <s v="NA"/>
    <s v="NA"/>
    <n v="0.85441"/>
    <n v="0.14116999999999999"/>
    <n v="4.4099999999999999E-3"/>
    <n v="4107.5174015586545"/>
    <s v="NA"/>
    <s v="NA"/>
    <s v="NA"/>
    <s v="NA"/>
    <s v="NA"/>
  </r>
  <r>
    <n v="50"/>
    <x v="49"/>
    <x v="8"/>
    <s v="haida_gwaii_east"/>
    <n v="2017"/>
    <n v="6000"/>
    <n v="0.151"/>
    <s v="NA"/>
    <s v="NA"/>
    <n v="7067.1378091872793"/>
    <s v="NA"/>
    <s v="NA"/>
    <n v="0.85441"/>
    <n v="0.14116999999999999"/>
    <n v="4.4099999999999999E-3"/>
    <s v="NA"/>
    <s v="NA"/>
    <s v="NA"/>
    <s v="NA"/>
    <s v="NA"/>
    <s v="NA"/>
  </r>
  <r>
    <n v="50"/>
    <x v="49"/>
    <x v="8"/>
    <s v="haida_gwaii_east"/>
    <n v="2018"/>
    <s v="NA"/>
    <n v="0.152"/>
    <s v="NA"/>
    <s v="NA"/>
    <s v="NA"/>
    <s v="NA"/>
    <s v="NA"/>
    <n v="0.85441"/>
    <n v="0.14116999999999999"/>
    <n v="4.4099999999999999E-3"/>
    <s v="NA"/>
    <s v="NA"/>
    <s v="NA"/>
    <s v="NA"/>
    <s v="NA"/>
    <s v="NA"/>
  </r>
  <r>
    <n v="50"/>
    <x v="49"/>
    <x v="8"/>
    <s v="haida_gwaii_east"/>
    <n v="2019"/>
    <n v="3300"/>
    <n v="0.152"/>
    <s v="NA"/>
    <s v="NA"/>
    <n v="3891.5094339622642"/>
    <s v="NA"/>
    <s v="NA"/>
    <n v="0.85441"/>
    <n v="0.14116999999999999"/>
    <n v="4.4099999999999999E-3"/>
    <s v="NA"/>
    <s v="NA"/>
    <s v="NA"/>
    <s v="NA"/>
    <s v="NA"/>
    <s v="NA"/>
  </r>
  <r>
    <n v="50"/>
    <x v="49"/>
    <x v="8"/>
    <s v="haida_gwaii_east"/>
    <n v="2020"/>
    <n v="5100"/>
    <n v="0.08"/>
    <s v="NA"/>
    <s v="NA"/>
    <n v="5543.478260869565"/>
    <s v="NA"/>
    <s v="NA"/>
    <n v="0.85441"/>
    <n v="0.14116999999999999"/>
    <n v="4.4099999999999999E-3"/>
    <s v="NA"/>
    <s v="NA"/>
    <s v="NA"/>
    <s v="NA"/>
    <s v="NA"/>
    <s v="NA"/>
  </r>
  <r>
    <n v="51"/>
    <x v="50"/>
    <x v="8"/>
    <s v="haida_gwaii_east"/>
    <n v="1980"/>
    <n v="2500"/>
    <n v="0.309"/>
    <s v="NA"/>
    <s v="NA"/>
    <n v="3617.9450072358895"/>
    <s v="NA"/>
    <s v="NA"/>
    <n v="0.85441"/>
    <n v="0.14116999999999999"/>
    <n v="4.4099999999999999E-3"/>
    <n v="6081.419081920616"/>
    <s v="NA"/>
    <s v="NA"/>
    <n v="2.4325676327682464"/>
    <s v="NA"/>
    <s v="NA"/>
  </r>
  <r>
    <n v="51"/>
    <x v="50"/>
    <x v="8"/>
    <s v="haida_gwaii_east"/>
    <n v="1981"/>
    <n v="1647"/>
    <n v="0.28000000000000003"/>
    <s v="NA"/>
    <s v="NA"/>
    <n v="2287.5"/>
    <s v="NA"/>
    <s v="NA"/>
    <n v="0.85441"/>
    <n v="0.14116999999999999"/>
    <n v="4.4099999999999999E-3"/>
    <n v="5680.6093636601508"/>
    <s v="NA"/>
    <s v="NA"/>
    <n v="3.4490645802429576"/>
    <s v="NA"/>
    <s v="NA"/>
  </r>
  <r>
    <n v="51"/>
    <x v="50"/>
    <x v="8"/>
    <s v="haida_gwaii_east"/>
    <n v="1982"/>
    <n v="2400"/>
    <n v="0.24199999999999999"/>
    <s v="NA"/>
    <s v="NA"/>
    <n v="3166.2269129287597"/>
    <s v="NA"/>
    <s v="NA"/>
    <n v="0.85441"/>
    <n v="0.14116999999999999"/>
    <n v="4.4099999999999999E-3"/>
    <n v="7173.4579776473784"/>
    <s v="NA"/>
    <s v="NA"/>
    <n v="2.9889408240197408"/>
    <s v="NA"/>
    <s v="NA"/>
  </r>
  <r>
    <n v="51"/>
    <x v="50"/>
    <x v="8"/>
    <s v="haida_gwaii_east"/>
    <n v="1983"/>
    <n v="4100"/>
    <n v="0.33800000000000002"/>
    <s v="NA"/>
    <s v="NA"/>
    <n v="6193.3534743202426"/>
    <s v="NA"/>
    <s v="NA"/>
    <n v="0.85441"/>
    <n v="0.14116999999999999"/>
    <n v="4.4099999999999999E-3"/>
    <n v="4052.8109498916347"/>
    <s v="NA"/>
    <s v="NA"/>
    <n v="0.98849047558332548"/>
    <s v="NA"/>
    <s v="NA"/>
  </r>
  <r>
    <n v="51"/>
    <x v="50"/>
    <x v="8"/>
    <s v="haida_gwaii_east"/>
    <n v="1984"/>
    <n v="3742"/>
    <n v="0.30099999999999999"/>
    <s v="NA"/>
    <s v="NA"/>
    <n v="5353.3619456366232"/>
    <s v="NA"/>
    <s v="NA"/>
    <n v="0.85441"/>
    <n v="0.14116999999999999"/>
    <n v="4.4099999999999999E-3"/>
    <n v="4342.8886857856742"/>
    <s v="NA"/>
    <s v="NA"/>
    <n v="1.1605795525883682"/>
    <s v="NA"/>
    <s v="NA"/>
  </r>
  <r>
    <n v="51"/>
    <x v="50"/>
    <x v="8"/>
    <s v="haida_gwaii_east"/>
    <n v="1985"/>
    <n v="5300"/>
    <n v="0.313"/>
    <s v="NA"/>
    <s v="NA"/>
    <n v="7714.7016011644828"/>
    <s v="NA"/>
    <s v="NA"/>
    <n v="0.85441"/>
    <n v="0.14116999999999999"/>
    <n v="4.4099999999999999E-3"/>
    <n v="3181.477041143813"/>
    <s v="NA"/>
    <s v="NA"/>
    <n v="0.60027868700826659"/>
    <s v="NA"/>
    <s v="NA"/>
  </r>
  <r>
    <n v="51"/>
    <x v="50"/>
    <x v="8"/>
    <s v="haida_gwaii_east"/>
    <n v="1986"/>
    <n v="2600"/>
    <n v="0.34699999999999998"/>
    <s v="NA"/>
    <s v="NA"/>
    <n v="3981.6232771822356"/>
    <s v="NA"/>
    <s v="NA"/>
    <n v="0.85441"/>
    <n v="0.14116999999999999"/>
    <n v="4.4099999999999999E-3"/>
    <n v="1936.2691800532209"/>
    <s v="NA"/>
    <s v="NA"/>
    <n v="0.74471891540508495"/>
    <s v="NA"/>
    <s v="NA"/>
  </r>
  <r>
    <n v="51"/>
    <x v="50"/>
    <x v="8"/>
    <s v="haida_gwaii_east"/>
    <n v="1987"/>
    <n v="3300"/>
    <n v="0.26700000000000002"/>
    <s v="NA"/>
    <s v="NA"/>
    <n v="4502.0463847203273"/>
    <s v="NA"/>
    <s v="NA"/>
    <n v="0.85441"/>
    <n v="0.14116999999999999"/>
    <n v="4.4099999999999999E-3"/>
    <n v="5573.1843467594581"/>
    <s v="NA"/>
    <s v="NA"/>
    <n v="1.6888437414422601"/>
    <s v="NA"/>
    <s v="NA"/>
  </r>
  <r>
    <n v="51"/>
    <x v="50"/>
    <x v="8"/>
    <s v="haida_gwaii_east"/>
    <n v="1988"/>
    <n v="2560"/>
    <n v="0.26300000000000001"/>
    <s v="NA"/>
    <s v="NA"/>
    <n v="3473.5413839891453"/>
    <s v="NA"/>
    <s v="NA"/>
    <n v="0.85441"/>
    <n v="0.14116999999999999"/>
    <n v="4.4099999999999999E-3"/>
    <n v="7400.4203785617392"/>
    <s v="NA"/>
    <s v="NA"/>
    <n v="2.8907892103756794"/>
    <s v="NA"/>
    <s v="NA"/>
  </r>
  <r>
    <n v="51"/>
    <x v="50"/>
    <x v="8"/>
    <s v="haida_gwaii_east"/>
    <n v="1989"/>
    <n v="1000"/>
    <n v="0.25700000000000001"/>
    <s v="NA"/>
    <s v="NA"/>
    <n v="1345.8950201884254"/>
    <s v="NA"/>
    <s v="NA"/>
    <n v="0.85441"/>
    <n v="0.14116999999999999"/>
    <n v="4.4099999999999999E-3"/>
    <n v="10776.075476638136"/>
    <s v="NA"/>
    <s v="NA"/>
    <n v="10.776075476638136"/>
    <s v="NA"/>
    <s v="NA"/>
  </r>
  <r>
    <n v="51"/>
    <x v="50"/>
    <x v="8"/>
    <s v="haida_gwaii_east"/>
    <n v="1990"/>
    <n v="3802"/>
    <n v="0.29099999999999998"/>
    <s v="NA"/>
    <s v="NA"/>
    <n v="5362.4823695345549"/>
    <s v="NA"/>
    <s v="NA"/>
    <n v="0.85441"/>
    <n v="0.14116999999999999"/>
    <n v="4.4099999999999999E-3"/>
    <n v="3107.7490441569271"/>
    <s v="NA"/>
    <s v="NA"/>
    <n v="0.81739848610124333"/>
    <s v="NA"/>
    <s v="NA"/>
  </r>
  <r>
    <n v="51"/>
    <x v="50"/>
    <x v="8"/>
    <s v="haida_gwaii_east"/>
    <n v="1991"/>
    <n v="5249"/>
    <n v="0.21"/>
    <s v="NA"/>
    <s v="NA"/>
    <n v="6644.3037974683539"/>
    <s v="NA"/>
    <s v="NA"/>
    <n v="0.85441"/>
    <n v="0.14116999999999999"/>
    <n v="4.4099999999999999E-3"/>
    <n v="4444.0274974737222"/>
    <s v="NA"/>
    <s v="NA"/>
    <n v="0.84664269336515952"/>
    <s v="NA"/>
    <s v="NA"/>
  </r>
  <r>
    <n v="51"/>
    <x v="50"/>
    <x v="8"/>
    <s v="haida_gwaii_east"/>
    <n v="1992"/>
    <n v="9793"/>
    <n v="0.192"/>
    <s v="NA"/>
    <s v="NA"/>
    <n v="12120.049504950493"/>
    <s v="NA"/>
    <s v="NA"/>
    <n v="0.85441"/>
    <n v="0.14116999999999999"/>
    <n v="4.4099999999999999E-3"/>
    <n v="2345.0620711738902"/>
    <s v="NA"/>
    <s v="NA"/>
    <n v="0.23946309314550088"/>
    <s v="NA"/>
    <s v="NA"/>
  </r>
  <r>
    <n v="51"/>
    <x v="50"/>
    <x v="8"/>
    <s v="haida_gwaii_east"/>
    <n v="1993"/>
    <n v="2308"/>
    <n v="0.184"/>
    <s v="NA"/>
    <s v="NA"/>
    <n v="2828.4313725490192"/>
    <s v="NA"/>
    <s v="NA"/>
    <n v="0.85441"/>
    <n v="0.14116999999999999"/>
    <n v="4.4099999999999999E-3"/>
    <n v="3272.9581257221548"/>
    <s v="NA"/>
    <s v="NA"/>
    <n v="1.4180927754428747"/>
    <s v="NA"/>
    <s v="NA"/>
  </r>
  <r>
    <n v="51"/>
    <x v="50"/>
    <x v="8"/>
    <s v="haida_gwaii_east"/>
    <n v="1994"/>
    <n v="3776"/>
    <n v="0.218"/>
    <s v="NA"/>
    <s v="NA"/>
    <n v="4828.6445012787726"/>
    <s v="NA"/>
    <s v="NA"/>
    <n v="0.85441"/>
    <n v="0.14116999999999999"/>
    <n v="4.4099999999999999E-3"/>
    <n v="1771.8310538546416"/>
    <s v="NA"/>
    <s v="NA"/>
    <n v="0.46923491892336905"/>
    <s v="NA"/>
    <s v="NA"/>
  </r>
  <r>
    <n v="51"/>
    <x v="50"/>
    <x v="8"/>
    <s v="haida_gwaii_east"/>
    <n v="1995"/>
    <n v="1802"/>
    <n v="0.159"/>
    <s v="NA"/>
    <s v="NA"/>
    <n v="2142.6872770511295"/>
    <s v="NA"/>
    <s v="NA"/>
    <n v="0.85441"/>
    <n v="0.14116999999999999"/>
    <n v="4.4099999999999999E-3"/>
    <n v="4841.1449499254459"/>
    <s v="NA"/>
    <s v="NA"/>
    <n v="2.6865399278165625"/>
    <s v="NA"/>
    <s v="NA"/>
  </r>
  <r>
    <n v="51"/>
    <x v="50"/>
    <x v="8"/>
    <s v="haida_gwaii_east"/>
    <n v="1996"/>
    <n v="2672"/>
    <n v="0.25900000000000001"/>
    <s v="NA"/>
    <s v="NA"/>
    <n v="3605.9379217273954"/>
    <s v="NA"/>
    <s v="NA"/>
    <n v="0.85441"/>
    <n v="0.14116999999999999"/>
    <n v="4.4099999999999999E-3"/>
    <n v="2446.7274665735549"/>
    <s v="NA"/>
    <s v="NA"/>
    <n v="0.91569141713082147"/>
    <s v="NA"/>
    <s v="NA"/>
  </r>
  <r>
    <n v="51"/>
    <x v="50"/>
    <x v="8"/>
    <s v="haida_gwaii_east"/>
    <n v="1997"/>
    <n v="930"/>
    <n v="0.223"/>
    <s v="NA"/>
    <s v="NA"/>
    <n v="1196.9111969111968"/>
    <s v="NA"/>
    <s v="NA"/>
    <n v="0.85441"/>
    <n v="0.14116999999999999"/>
    <n v="4.4099999999999999E-3"/>
    <n v="1826.7563571428573"/>
    <s v="NA"/>
    <s v="NA"/>
    <n v="1.964254147465438"/>
    <s v="NA"/>
    <s v="NA"/>
  </r>
  <r>
    <n v="51"/>
    <x v="50"/>
    <x v="8"/>
    <s v="haida_gwaii_east"/>
    <n v="1998"/>
    <n v="5000"/>
    <n v="4.2999999999999997E-2"/>
    <s v="NA"/>
    <s v="NA"/>
    <n v="5224.6603970741908"/>
    <s v="NA"/>
    <s v="NA"/>
    <n v="0.85441"/>
    <n v="0.14116999999999999"/>
    <n v="4.4099999999999999E-3"/>
    <n v="5102.4203653147242"/>
    <s v="NA"/>
    <s v="NA"/>
    <n v="1.0204840730629448"/>
    <s v="NA"/>
    <s v="NA"/>
  </r>
  <r>
    <n v="51"/>
    <x v="50"/>
    <x v="8"/>
    <s v="haida_gwaii_east"/>
    <n v="1999"/>
    <n v="2578"/>
    <n v="2.1000000000000001E-2"/>
    <s v="NA"/>
    <s v="NA"/>
    <n v="2633.2992849846783"/>
    <s v="NA"/>
    <s v="NA"/>
    <n v="0.85441"/>
    <n v="0.14116999999999999"/>
    <n v="4.4099999999999999E-3"/>
    <n v="3273.4687133717557"/>
    <s v="NA"/>
    <s v="NA"/>
    <n v="1.2697706413389278"/>
    <s v="NA"/>
    <s v="NA"/>
  </r>
  <r>
    <n v="51"/>
    <x v="50"/>
    <x v="8"/>
    <s v="haida_gwaii_east"/>
    <n v="2000"/>
    <n v="1200"/>
    <n v="0.02"/>
    <s v="NA"/>
    <s v="NA"/>
    <n v="1224.4897959183675"/>
    <s v="NA"/>
    <s v="NA"/>
    <n v="0.85441"/>
    <n v="0.14116999999999999"/>
    <n v="4.4099999999999999E-3"/>
    <n v="4104.4641097015947"/>
    <s v="NA"/>
    <s v="NA"/>
    <n v="3.4203867580846623"/>
    <s v="NA"/>
    <s v="NA"/>
  </r>
  <r>
    <n v="51"/>
    <x v="50"/>
    <x v="8"/>
    <s v="haida_gwaii_east"/>
    <n v="2001"/>
    <n v="5322"/>
    <n v="0.02"/>
    <s v="NA"/>
    <s v="NA"/>
    <n v="5430.6122448979595"/>
    <s v="NA"/>
    <s v="NA"/>
    <n v="0.85441"/>
    <n v="0.14116999999999999"/>
    <n v="4.4099999999999999E-3"/>
    <n v="5687.2574439836289"/>
    <s v="NA"/>
    <s v="NA"/>
    <n v="1.0686316129243947"/>
    <s v="NA"/>
    <s v="NA"/>
  </r>
  <r>
    <n v="51"/>
    <x v="50"/>
    <x v="8"/>
    <s v="haida_gwaii_east"/>
    <n v="2002"/>
    <n v="3089"/>
    <n v="0.02"/>
    <s v="NA"/>
    <s v="NA"/>
    <n v="3152.0408163265306"/>
    <s v="NA"/>
    <s v="NA"/>
    <n v="0.85441"/>
    <n v="0.14116999999999999"/>
    <n v="4.4099999999999999E-3"/>
    <n v="10670.346572401349"/>
    <s v="NA"/>
    <s v="NA"/>
    <n v="3.4543044909036418"/>
    <s v="NA"/>
    <s v="NA"/>
  </r>
  <r>
    <n v="51"/>
    <x v="50"/>
    <x v="8"/>
    <s v="haida_gwaii_east"/>
    <n v="2003"/>
    <n v="3761"/>
    <n v="5.0999999999999997E-2"/>
    <s v="NA"/>
    <s v="NA"/>
    <n v="3963.1190727081139"/>
    <s v="NA"/>
    <s v="NA"/>
    <n v="0.85441"/>
    <n v="0.14116999999999999"/>
    <n v="4.4099999999999999E-3"/>
    <n v="5741.6127270870593"/>
    <s v="NA"/>
    <s v="NA"/>
    <n v="1.5266186458620206"/>
    <s v="NA"/>
    <s v="NA"/>
  </r>
  <r>
    <n v="51"/>
    <x v="50"/>
    <x v="8"/>
    <s v="haida_gwaii_east"/>
    <n v="2004"/>
    <n v="2086"/>
    <n v="0.55900000000000005"/>
    <s v="NA"/>
    <s v="NA"/>
    <n v="4730.1587301587306"/>
    <s v="NA"/>
    <s v="NA"/>
    <n v="0.85441"/>
    <n v="0.14116999999999999"/>
    <n v="4.4099999999999999E-3"/>
    <n v="3883.8129399183354"/>
    <s v="NA"/>
    <s v="NA"/>
    <n v="1.8618470469407169"/>
    <s v="NA"/>
    <s v="NA"/>
  </r>
  <r>
    <n v="51"/>
    <x v="50"/>
    <x v="8"/>
    <s v="haida_gwaii_east"/>
    <n v="2005"/>
    <n v="4278"/>
    <n v="0.627"/>
    <s v="NA"/>
    <s v="NA"/>
    <n v="11469.16890080429"/>
    <s v="NA"/>
    <s v="NA"/>
    <n v="0.85441"/>
    <n v="0.14116999999999999"/>
    <n v="4.4099999999999999E-3"/>
    <n v="3420.0492936780797"/>
    <s v="NA"/>
    <s v="NA"/>
    <n v="0.79945051278122481"/>
    <s v="NA"/>
    <s v="NA"/>
  </r>
  <r>
    <n v="51"/>
    <x v="50"/>
    <x v="8"/>
    <s v="haida_gwaii_east"/>
    <n v="2006"/>
    <n v="4800"/>
    <n v="0.20599999999999999"/>
    <s v="NA"/>
    <s v="NA"/>
    <n v="6045.3400503778339"/>
    <s v="NA"/>
    <s v="NA"/>
    <n v="0.85441"/>
    <n v="0.14116999999999999"/>
    <n v="4.4099999999999999E-3"/>
    <n v="4140.9557041547969"/>
    <s v="NA"/>
    <s v="NA"/>
    <n v="0.86269910503224934"/>
    <s v="NA"/>
    <s v="NA"/>
  </r>
  <r>
    <n v="51"/>
    <x v="50"/>
    <x v="8"/>
    <s v="haida_gwaii_east"/>
    <n v="2007"/>
    <n v="3240"/>
    <n v="0.186"/>
    <s v="NA"/>
    <s v="NA"/>
    <n v="3980.3439803439801"/>
    <s v="NA"/>
    <s v="NA"/>
    <n v="0.85441"/>
    <n v="0.14116999999999999"/>
    <n v="4.4099999999999999E-3"/>
    <n v="4360.5024692393736"/>
    <s v="NA"/>
    <s v="NA"/>
    <n v="1.3458340954442511"/>
    <s v="NA"/>
    <s v="NA"/>
  </r>
  <r>
    <n v="51"/>
    <x v="50"/>
    <x v="8"/>
    <s v="haida_gwaii_east"/>
    <n v="2008"/>
    <n v="2678"/>
    <n v="0.186"/>
    <s v="NA"/>
    <s v="NA"/>
    <n v="3289.9262899262899"/>
    <s v="NA"/>
    <s v="NA"/>
    <n v="0.85441"/>
    <n v="0.14116999999999999"/>
    <n v="4.4099999999999999E-3"/>
    <s v="NA"/>
    <s v="NA"/>
    <s v="NA"/>
    <s v="NA"/>
    <s v="NA"/>
    <s v="NA"/>
  </r>
  <r>
    <n v="51"/>
    <x v="50"/>
    <x v="8"/>
    <s v="haida_gwaii_east"/>
    <n v="2009"/>
    <n v="3504"/>
    <n v="0.16600000000000001"/>
    <s v="NA"/>
    <s v="NA"/>
    <n v="4201.4388489208632"/>
    <s v="NA"/>
    <s v="NA"/>
    <n v="0.85441"/>
    <n v="0.14116999999999999"/>
    <n v="4.4099999999999999E-3"/>
    <s v="NA"/>
    <s v="NA"/>
    <s v="NA"/>
    <s v="NA"/>
    <s v="NA"/>
    <s v="NA"/>
  </r>
  <r>
    <n v="51"/>
    <x v="50"/>
    <x v="8"/>
    <s v="haida_gwaii_east"/>
    <n v="2010"/>
    <n v="2639"/>
    <n v="0.27200000000000002"/>
    <s v="NA"/>
    <s v="NA"/>
    <n v="3625"/>
    <s v="NA"/>
    <s v="NA"/>
    <n v="0.85441"/>
    <n v="0.14116999999999999"/>
    <n v="4.4099999999999999E-3"/>
    <s v="NA"/>
    <s v="NA"/>
    <s v="NA"/>
    <s v="NA"/>
    <s v="NA"/>
    <s v="NA"/>
  </r>
  <r>
    <n v="51"/>
    <x v="50"/>
    <x v="8"/>
    <s v="haida_gwaii_east"/>
    <n v="2011"/>
    <n v="8000"/>
    <n v="0.106"/>
    <s v="NA"/>
    <s v="NA"/>
    <n v="8948.5458612975399"/>
    <s v="NA"/>
    <s v="NA"/>
    <n v="0.85441"/>
    <n v="0.14116999999999999"/>
    <n v="4.4099999999999999E-3"/>
    <s v="NA"/>
    <s v="NA"/>
    <s v="NA"/>
    <s v="NA"/>
    <s v="NA"/>
    <s v="NA"/>
  </r>
  <r>
    <n v="51"/>
    <x v="50"/>
    <x v="8"/>
    <s v="haida_gwaii_east"/>
    <n v="2012"/>
    <s v="NA"/>
    <n v="0.14299999999999999"/>
    <s v="NA"/>
    <s v="NA"/>
    <s v="NA"/>
    <s v="NA"/>
    <s v="NA"/>
    <n v="0.85441"/>
    <n v="0.14116999999999999"/>
    <n v="4.4099999999999999E-3"/>
    <n v="3273.7279151943462"/>
    <s v="NA"/>
    <s v="NA"/>
    <s v="NA"/>
    <s v="NA"/>
    <s v="NA"/>
  </r>
  <r>
    <n v="51"/>
    <x v="50"/>
    <x v="8"/>
    <s v="haida_gwaii_east"/>
    <n v="2013"/>
    <n v="3000"/>
    <n v="0.18"/>
    <s v="NA"/>
    <s v="NA"/>
    <n v="3658.5365853658532"/>
    <s v="NA"/>
    <s v="NA"/>
    <n v="0.85441"/>
    <n v="0.14116999999999999"/>
    <n v="4.4099999999999999E-3"/>
    <n v="1675.8362779740871"/>
    <s v="NA"/>
    <s v="NA"/>
    <n v="0.55861209265802902"/>
    <s v="NA"/>
    <s v="NA"/>
  </r>
  <r>
    <n v="51"/>
    <x v="50"/>
    <x v="8"/>
    <s v="haida_gwaii_east"/>
    <n v="2014"/>
    <s v="NA"/>
    <n v="0.17599999999999999"/>
    <s v="NA"/>
    <s v="NA"/>
    <s v="NA"/>
    <s v="NA"/>
    <s v="NA"/>
    <n v="0.85441"/>
    <n v="0.14116999999999999"/>
    <n v="4.4099999999999999E-3"/>
    <s v="NA"/>
    <s v="NA"/>
    <s v="NA"/>
    <s v="NA"/>
    <s v="NA"/>
    <s v="NA"/>
  </r>
  <r>
    <n v="51"/>
    <x v="50"/>
    <x v="8"/>
    <s v="haida_gwaii_east"/>
    <n v="2015"/>
    <n v="3000"/>
    <n v="0.151"/>
    <s v="NA"/>
    <s v="NA"/>
    <n v="3533.5689045936397"/>
    <s v="NA"/>
    <s v="NA"/>
    <n v="0.85441"/>
    <n v="0.14116999999999999"/>
    <n v="4.4099999999999999E-3"/>
    <s v="NA"/>
    <s v="NA"/>
    <s v="NA"/>
    <s v="NA"/>
    <s v="NA"/>
    <s v="NA"/>
  </r>
  <r>
    <n v="51"/>
    <x v="50"/>
    <x v="8"/>
    <s v="haida_gwaii_east"/>
    <n v="2016"/>
    <n v="1500"/>
    <n v="0.151"/>
    <s v="NA"/>
    <s v="NA"/>
    <n v="1766.7844522968198"/>
    <s v="NA"/>
    <s v="NA"/>
    <n v="0.85441"/>
    <n v="0.14116999999999999"/>
    <n v="4.4099999999999999E-3"/>
    <s v="NA"/>
    <s v="NA"/>
    <s v="NA"/>
    <s v="NA"/>
    <s v="NA"/>
    <s v="NA"/>
  </r>
  <r>
    <n v="51"/>
    <x v="50"/>
    <x v="8"/>
    <s v="haida_gwaii_east"/>
    <n v="2017"/>
    <n v="1000"/>
    <n v="0.151"/>
    <s v="NA"/>
    <s v="NA"/>
    <n v="1177.8563015312131"/>
    <s v="NA"/>
    <s v="NA"/>
    <n v="0.85441"/>
    <n v="0.14116999999999999"/>
    <n v="4.4099999999999999E-3"/>
    <s v="NA"/>
    <s v="NA"/>
    <s v="NA"/>
    <s v="NA"/>
    <s v="NA"/>
    <s v="NA"/>
  </r>
  <r>
    <n v="51"/>
    <x v="50"/>
    <x v="8"/>
    <s v="haida_gwaii_east"/>
    <n v="2018"/>
    <s v="NA"/>
    <n v="0.152"/>
    <s v="NA"/>
    <s v="NA"/>
    <s v="NA"/>
    <s v="NA"/>
    <s v="NA"/>
    <n v="0.85441"/>
    <n v="0.14116999999999999"/>
    <n v="4.4099999999999999E-3"/>
    <s v="NA"/>
    <s v="NA"/>
    <s v="NA"/>
    <s v="NA"/>
    <s v="NA"/>
    <s v="NA"/>
  </r>
  <r>
    <n v="51"/>
    <x v="50"/>
    <x v="8"/>
    <s v="haida_gwaii_east"/>
    <n v="2019"/>
    <n v="500"/>
    <n v="0.152"/>
    <s v="NA"/>
    <s v="NA"/>
    <n v="589.62264150943395"/>
    <s v="NA"/>
    <s v="NA"/>
    <n v="0.85441"/>
    <n v="0.14116999999999999"/>
    <n v="4.4099999999999999E-3"/>
    <s v="NA"/>
    <s v="NA"/>
    <s v="NA"/>
    <s v="NA"/>
    <s v="NA"/>
    <s v="NA"/>
  </r>
  <r>
    <n v="51"/>
    <x v="50"/>
    <x v="8"/>
    <s v="haida_gwaii_east"/>
    <n v="2020"/>
    <s v="NA"/>
    <n v="0.08"/>
    <s v="NA"/>
    <s v="NA"/>
    <s v="NA"/>
    <s v="NA"/>
    <s v="NA"/>
    <n v="0.85441"/>
    <n v="0.14116999999999999"/>
    <n v="4.4099999999999999E-3"/>
    <s v="NA"/>
    <s v="NA"/>
    <s v="NA"/>
    <s v="NA"/>
    <s v="NA"/>
    <s v="NA"/>
  </r>
  <r>
    <n v="52"/>
    <x v="51"/>
    <x v="3"/>
    <s v="bella_coola_dean"/>
    <n v="1980"/>
    <s v="NA"/>
    <n v="0.45700000000000002"/>
    <n v="0.46733333333333338"/>
    <n v="0.46133333333333337"/>
    <s v="NA"/>
    <s v="NA"/>
    <s v="NA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1981"/>
    <s v="NA"/>
    <n v="0.41399999999999998"/>
    <n v="0.4393333333333333"/>
    <n v="0.43383333333333329"/>
    <s v="NA"/>
    <s v="NA"/>
    <s v="NA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1982"/>
    <s v="NA"/>
    <n v="0.35799999999999998"/>
    <n v="0.40499999999999997"/>
    <n v="0.39999999999999997"/>
    <s v="NA"/>
    <s v="NA"/>
    <s v="NA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1983"/>
    <s v="NA"/>
    <n v="0.5"/>
    <n v="0.50566666666666671"/>
    <n v="0.4986666666666667"/>
    <s v="NA"/>
    <s v="NA"/>
    <s v="NA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1984"/>
    <s v="NA"/>
    <n v="0.44400000000000001"/>
    <n v="0.46133333333333326"/>
    <n v="0.45533333333333326"/>
    <s v="NA"/>
    <s v="NA"/>
    <s v="NA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1985"/>
    <s v="NA"/>
    <n v="0.46300000000000002"/>
    <n v="0.47466666666666668"/>
    <n v="0.46866666666666668"/>
    <s v="NA"/>
    <s v="NA"/>
    <s v="NA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1986"/>
    <s v="NA"/>
    <n v="0.51200000000000001"/>
    <n v="0.50766666666666671"/>
    <n v="0.50066666666666659"/>
    <s v="NA"/>
    <s v="NA"/>
    <s v="NA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1987"/>
    <s v="NA"/>
    <n v="0.39500000000000002"/>
    <n v="0.42166666666666669"/>
    <n v="0.41666666666666669"/>
    <s v="NA"/>
    <s v="NA"/>
    <s v="NA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1988"/>
    <s v="NA"/>
    <n v="0.38900000000000001"/>
    <n v="0.41433333333333339"/>
    <n v="0.40983333333333338"/>
    <s v="NA"/>
    <s v="NA"/>
    <s v="NA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1989"/>
    <s v="NA"/>
    <n v="0.379"/>
    <n v="0.41066666666666668"/>
    <n v="0.40566666666666668"/>
    <s v="NA"/>
    <s v="NA"/>
    <s v="NA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1990"/>
    <s v="NA"/>
    <n v="0.43"/>
    <n v="0.46433333333333326"/>
    <n v="0.45883333333333332"/>
    <s v="NA"/>
    <s v="NA"/>
    <s v="NA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1991"/>
    <s v="NA"/>
    <n v="0.38300000000000001"/>
    <n v="0.41"/>
    <n v="0.39349999999999996"/>
    <s v="NA"/>
    <s v="NA"/>
    <s v="NA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1992"/>
    <s v="NA"/>
    <n v="0.39900000000000002"/>
    <n v="0.42699999999999999"/>
    <n v="0.40249999999999997"/>
    <s v="NA"/>
    <s v="NA"/>
    <s v="NA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1993"/>
    <s v="NA"/>
    <n v="0.34799999999999998"/>
    <n v="0.372"/>
    <n v="0.35550000000000004"/>
    <s v="NA"/>
    <s v="NA"/>
    <s v="NA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1994"/>
    <s v="NA"/>
    <n v="0.40899999999999997"/>
    <n v="0.4413333333333333"/>
    <n v="0.42083333333333328"/>
    <s v="NA"/>
    <s v="NA"/>
    <s v="NA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1995"/>
    <s v="NA"/>
    <n v="0.249"/>
    <n v="0.27800000000000002"/>
    <n v="0.26950000000000002"/>
    <s v="NA"/>
    <s v="NA"/>
    <s v="NA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1996"/>
    <s v="NA"/>
    <n v="0.45600000000000002"/>
    <n v="0.47199999999999998"/>
    <n v="0.46100000000000002"/>
    <s v="NA"/>
    <s v="NA"/>
    <s v="NA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1997"/>
    <s v="NA"/>
    <n v="0.44500000000000001"/>
    <n v="0.36633333333333334"/>
    <n v="0.34783333333333333"/>
    <s v="NA"/>
    <s v="NA"/>
    <s v="NA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1998"/>
    <s v="NA"/>
    <n v="0.161"/>
    <n v="0.11366666666666667"/>
    <n v="0.11716666666666666"/>
    <s v="NA"/>
    <s v="NA"/>
    <s v="NA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1999"/>
    <s v="NA"/>
    <n v="0.16299999999999998"/>
    <n v="0.12966666666666665"/>
    <n v="0.12016666666666667"/>
    <s v="NA"/>
    <s v="NA"/>
    <s v="NA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2000"/>
    <s v="NA"/>
    <n v="0.20100000000000001"/>
    <n v="0.23899999999999999"/>
    <n v="0.21150000000000002"/>
    <s v="NA"/>
    <s v="NA"/>
    <s v="NA"/>
    <n v="0.94594594595000003"/>
    <n v="5.4054054054000003E-2"/>
    <n v="0"/>
    <n v="2426.5423762603696"/>
    <n v="2454.4484004043661"/>
    <n v="2400.0521589651139"/>
    <s v="NA"/>
    <s v="NA"/>
    <s v="NA"/>
  </r>
  <r>
    <n v="52"/>
    <x v="51"/>
    <x v="3"/>
    <s v="bella_coola_dean"/>
    <n v="2001"/>
    <s v="NA"/>
    <n v="0.20499999999999999"/>
    <n v="0.20133333333333331"/>
    <n v="0.17783333333333332"/>
    <s v="NA"/>
    <s v="NA"/>
    <s v="NA"/>
    <n v="0.94594594595000003"/>
    <n v="5.4054054054000003E-2"/>
    <n v="0"/>
    <n v="1316.5178423140871"/>
    <n v="1690.9637766414032"/>
    <n v="1650.3553561774886"/>
    <s v="NA"/>
    <s v="NA"/>
    <s v="NA"/>
  </r>
  <r>
    <n v="52"/>
    <x v="51"/>
    <x v="3"/>
    <s v="bella_coola_dean"/>
    <n v="2002"/>
    <s v="NA"/>
    <n v="0.14500000000000002"/>
    <n v="0.14600000000000002"/>
    <n v="0.13250000000000001"/>
    <s v="NA"/>
    <s v="NA"/>
    <s v="NA"/>
    <n v="0.94594594595000003"/>
    <n v="5.4054054054000003E-2"/>
    <n v="0"/>
    <n v="553.48848074557861"/>
    <n v="657.94822627223368"/>
    <n v="734.79283110481822"/>
    <s v="NA"/>
    <s v="NA"/>
    <s v="NA"/>
  </r>
  <r>
    <n v="52"/>
    <x v="51"/>
    <x v="3"/>
    <s v="bella_coola_dean"/>
    <n v="2003"/>
    <n v="2000"/>
    <n v="0.19600000000000001"/>
    <n v="0.19833333333333333"/>
    <n v="0.18033333333333335"/>
    <n v="2487.5621890547263"/>
    <n v="2494.8024948024949"/>
    <n v="2440.0162667751119"/>
    <n v="0.94594594595000003"/>
    <n v="5.4054054054000003E-2"/>
    <n v="0"/>
    <n v="126.89510118743742"/>
    <n v="135.50764886339584"/>
    <n v="134.89517231196947"/>
    <n v="6.3447550593718705E-2"/>
    <n v="6.7753824431697918E-2"/>
    <n v="6.7447586155984743E-2"/>
  </r>
  <r>
    <n v="52"/>
    <x v="51"/>
    <x v="3"/>
    <s v="bella_coola_dean"/>
    <n v="2004"/>
    <n v="1000"/>
    <n v="0.26400000000000001"/>
    <n v="0.42799999999999999"/>
    <n v="0.41199999999999998"/>
    <n v="1358.695652173913"/>
    <n v="1748.251748251748"/>
    <n v="1700.6802721088434"/>
    <n v="0.94594594595000003"/>
    <n v="5.4054054054000003E-2"/>
    <n v="0"/>
    <n v="292.55319148936172"/>
    <n v="326.08695652173913"/>
    <n v="317.61308950914344"/>
    <n v="0.29255319148936171"/>
    <n v="0.32608695652173914"/>
    <n v="0.31761308950914341"/>
  </r>
  <r>
    <n v="52"/>
    <x v="51"/>
    <x v="3"/>
    <s v="bella_coola_dean"/>
    <n v="2005"/>
    <n v="450"/>
    <n v="0.222"/>
    <n v="0.34633333333333338"/>
    <n v="0.41533333333333339"/>
    <n v="578.40616966580978"/>
    <n v="688.42427332993373"/>
    <n v="769.66932725199547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2006"/>
    <n v="95"/>
    <n v="0.191"/>
    <n v="0.23766666666666669"/>
    <n v="0.23666666666666669"/>
    <n v="117.42892459826948"/>
    <n v="124.61740271097509"/>
    <n v="124.45414847161572"/>
    <n v="0.94594594595000003"/>
    <n v="5.4054054054000003E-2"/>
    <n v="0"/>
    <n v="1453.0385183325052"/>
    <n v="1522.3965623199738"/>
    <n v="1474.1526696476139"/>
    <n v="15.295142298236897"/>
    <n v="16.025226971789198"/>
    <n v="15.517396522606463"/>
  </r>
  <r>
    <n v="52"/>
    <x v="51"/>
    <x v="3"/>
    <s v="bella_coola_dean"/>
    <n v="2007"/>
    <n v="220"/>
    <n v="0.248"/>
    <n v="0.32533333333333336"/>
    <n v="0.30733333333333335"/>
    <n v="292.55319148936172"/>
    <n v="326.08695652173913"/>
    <n v="317.61308950914344"/>
    <n v="0.94594594595000003"/>
    <n v="5.4054054054000003E-2"/>
    <n v="0"/>
    <n v="1047.2902248389373"/>
    <n v="1161.6027618437856"/>
    <n v="1132.2405277550968"/>
    <n v="4.7604101129042604"/>
    <n v="5.2800125538353893"/>
    <n v="5.1465478534322582"/>
  </r>
  <r>
    <n v="52"/>
    <x v="51"/>
    <x v="3"/>
    <s v="bella_coola_dean"/>
    <n v="2008"/>
    <s v="NA"/>
    <n v="0.26800000000000002"/>
    <n v="0.3046666666666667"/>
    <n v="0.28266666666666668"/>
    <s v="NA"/>
    <s v="NA"/>
    <s v="NA"/>
    <n v="0.94594594595000003"/>
    <n v="5.4054054054000003E-2"/>
    <n v="0"/>
    <n v="1661.9786550716383"/>
    <n v="1673.0567466975237"/>
    <n v="1633.3158545697822"/>
    <s v="NA"/>
    <s v="NA"/>
    <s v="NA"/>
  </r>
  <r>
    <n v="52"/>
    <x v="51"/>
    <x v="3"/>
    <s v="bella_coola_dean"/>
    <n v="2009"/>
    <n v="1100"/>
    <n v="0.25600000000000001"/>
    <n v="0.28799999999999998"/>
    <n v="0.26449999999999996"/>
    <n v="1478.494623655914"/>
    <n v="1544.9438202247193"/>
    <n v="1495.5812372535688"/>
    <n v="0.94594594595000003"/>
    <n v="5.4054054054000003E-2"/>
    <n v="0"/>
    <n v="296.67185104511958"/>
    <n v="328.34943923450402"/>
    <n v="318.21233263747422"/>
    <n v="0.26970168276829054"/>
    <n v="0.29849949021318545"/>
    <n v="0.28928393876134018"/>
  </r>
  <r>
    <n v="52"/>
    <x v="51"/>
    <x v="3"/>
    <s v="bella_coola_dean"/>
    <n v="2010"/>
    <n v="800"/>
    <n v="0.20600000000000002"/>
    <n v="0.29066666666666668"/>
    <n v="0.27216666666666667"/>
    <n v="1007.5566750629722"/>
    <n v="1127.8195488721803"/>
    <n v="1099.1527364323333"/>
    <n v="0.94594594595000003"/>
    <n v="5.4054054054000003E-2"/>
    <n v="0"/>
    <n v="1074.482223370544"/>
    <n v="1188.112351105379"/>
    <n v="1149.5065443836545"/>
    <n v="1.34310277921318"/>
    <n v="1.4851404388817238"/>
    <n v="1.4368831804795681"/>
  </r>
  <r>
    <n v="52"/>
    <x v="51"/>
    <x v="3"/>
    <s v="bella_coola_dean"/>
    <n v="2011"/>
    <n v="1300"/>
    <n v="0.254"/>
    <n v="0.2583333333333333"/>
    <n v="0.24033333333333334"/>
    <n v="1742.6273458445041"/>
    <n v="1752.8089887640449"/>
    <n v="1711.2768758227292"/>
    <n v="0.94594594595000003"/>
    <n v="5.4054054054000003E-2"/>
    <n v="0"/>
    <n v="594.43654180729243"/>
    <n v="639.48112335459371"/>
    <n v="635.43369875675273"/>
    <n v="0.45725887831330186"/>
    <n v="0.49190855642661052"/>
    <n v="0.48879515288980979"/>
  </r>
  <r>
    <n v="52"/>
    <x v="51"/>
    <x v="3"/>
    <s v="bella_coola_dean"/>
    <n v="2012"/>
    <n v="200"/>
    <n v="0.20199999999999999"/>
    <n v="0.27900000000000003"/>
    <n v="0.25650000000000001"/>
    <n v="250.62656641604008"/>
    <n v="277.39251040221916"/>
    <n v="268.99798251513113"/>
    <n v="0.94594594595000003"/>
    <n v="5.4054054054000003E-2"/>
    <n v="0"/>
    <n v="730.57789002369964"/>
    <n v="797.51515384853724"/>
    <n v="778.48970971482902"/>
    <n v="3.6528894501184981"/>
    <n v="3.9875757692426861"/>
    <n v="3.8924485485741451"/>
  </r>
  <r>
    <n v="52"/>
    <x v="51"/>
    <x v="3"/>
    <s v="bella_coola_dean"/>
    <n v="2013"/>
    <n v="850"/>
    <n v="0.22900000000000001"/>
    <n v="0.30333333333333334"/>
    <n v="0.27933333333333332"/>
    <n v="1102.4643320363164"/>
    <n v="1220.0956937799044"/>
    <n v="1179.463459759482"/>
    <n v="0.94594594595000003"/>
    <n v="5.4054054054000003E-2"/>
    <n v="0"/>
    <n v="199.94856398632453"/>
    <n v="214.71620947102261"/>
    <n v="209.03122101547751"/>
    <n v="0.23523360468979357"/>
    <n v="0.25260730526002662"/>
    <n v="0.2459190835476206"/>
  </r>
  <r>
    <n v="52"/>
    <x v="51"/>
    <x v="3"/>
    <s v="bella_coola_dean"/>
    <n v="2014"/>
    <n v="500"/>
    <n v="0.14499999999999999"/>
    <n v="0.20433333333333331"/>
    <n v="0.20033333333333331"/>
    <n v="584.79532163742692"/>
    <n v="628.40385421030578"/>
    <n v="625.26052521884117"/>
    <n v="0.94594594595000003"/>
    <n v="5.4054054054000003E-2"/>
    <n v="0"/>
    <n v="891.56180271981998"/>
    <n v="985.05215116227134"/>
    <n v="954.45622955150463"/>
    <n v="1.78312360543964"/>
    <n v="1.9701043023245426"/>
    <n v="1.9089124591030093"/>
  </r>
  <r>
    <n v="52"/>
    <x v="51"/>
    <x v="3"/>
    <s v="bella_coola_dean"/>
    <n v="2015"/>
    <n v="580"/>
    <n v="0.24"/>
    <n v="0.30400000000000005"/>
    <n v="0.28700000000000003"/>
    <n v="763.15789473684208"/>
    <n v="833.33333333333337"/>
    <n v="813.46423562412349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2016"/>
    <n v="120"/>
    <n v="0.252"/>
    <n v="0.29700000000000004"/>
    <n v="0.27900000000000003"/>
    <n v="160.42780748663102"/>
    <n v="170.69701280227596"/>
    <n v="166.4355062413315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2017"/>
    <n v="656"/>
    <n v="0.26421253355763952"/>
    <n v="0.33404541147798106"/>
    <n v="0.31269765999824639"/>
    <n v="891.56180271981998"/>
    <n v="985.05215116227134"/>
    <n v="954.45622955150463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2018"/>
    <s v="NA"/>
    <n v="0.25329250311259038"/>
    <n v="0.35347180943220174"/>
    <n v="0.34504815702446495"/>
    <s v="NA"/>
    <s v="NA"/>
    <s v="NA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2019"/>
    <s v="NA"/>
    <n v="0.23441509169475994"/>
    <n v="0.32590908281944742"/>
    <n v="0.31510957999927913"/>
    <s v="NA"/>
    <s v="NA"/>
    <s v="NA"/>
    <n v="0.94594594595000003"/>
    <n v="5.4054054054000003E-2"/>
    <n v="0"/>
    <s v="NA"/>
    <s v="NA"/>
    <s v="NA"/>
    <s v="NA"/>
    <s v="NA"/>
    <s v="NA"/>
  </r>
  <r>
    <n v="52"/>
    <x v="51"/>
    <x v="3"/>
    <s v="bella_coola_dean"/>
    <n v="2020"/>
    <s v="NA"/>
    <n v="0.10759564786873591"/>
    <n v="0.25668946937664994"/>
    <n v="0.25426527177111524"/>
    <s v="NA"/>
    <s v="NA"/>
    <s v="NA"/>
    <n v="0.94594594595000003"/>
    <n v="5.4054054054000003E-2"/>
    <n v="0"/>
    <s v="NA"/>
    <s v="NA"/>
    <s v="NA"/>
    <s v="NA"/>
    <s v="NA"/>
    <s v="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2F007-1477-4861-BD09-75DA5821013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65" firstHeaderRow="1" firstDataRow="1" firstDataCol="1"/>
  <pivotFields count="21">
    <pivotField showAll="0"/>
    <pivotField axis="axisRow" showAll="0">
      <items count="53">
        <item x="17"/>
        <item x="21"/>
        <item x="39"/>
        <item x="43"/>
        <item x="29"/>
        <item x="0"/>
        <item x="3"/>
        <item x="28"/>
        <item x="31"/>
        <item x="8"/>
        <item x="42"/>
        <item x="49"/>
        <item x="46"/>
        <item x="32"/>
        <item x="19"/>
        <item x="34"/>
        <item x="27"/>
        <item x="10"/>
        <item x="35"/>
        <item x="36"/>
        <item x="11"/>
        <item x="18"/>
        <item x="12"/>
        <item x="13"/>
        <item x="37"/>
        <item x="33"/>
        <item x="4"/>
        <item x="9"/>
        <item x="5"/>
        <item x="14"/>
        <item x="41"/>
        <item x="47"/>
        <item x="26"/>
        <item x="45"/>
        <item x="40"/>
        <item x="30"/>
        <item x="22"/>
        <item x="50"/>
        <item x="6"/>
        <item x="15"/>
        <item x="25"/>
        <item x="16"/>
        <item x="24"/>
        <item x="51"/>
        <item x="1"/>
        <item x="48"/>
        <item x="2"/>
        <item x="23"/>
        <item x="7"/>
        <item x="20"/>
        <item x="44"/>
        <item x="38"/>
        <item t="default"/>
      </items>
    </pivotField>
    <pivotField axis="axisRow" showAll="0">
      <items count="10">
        <item x="8"/>
        <item x="7"/>
        <item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1"/>
  </rowFields>
  <rowItems count="62">
    <i>
      <x/>
    </i>
    <i r="1">
      <x v="11"/>
    </i>
    <i r="1">
      <x v="37"/>
    </i>
    <i r="1">
      <x v="45"/>
    </i>
    <i>
      <x v="1"/>
    </i>
    <i r="1">
      <x v="12"/>
    </i>
    <i r="1">
      <x v="31"/>
    </i>
    <i r="1">
      <x v="33"/>
    </i>
    <i r="1">
      <x v="50"/>
    </i>
    <i>
      <x v="2"/>
    </i>
    <i r="1">
      <x v="2"/>
    </i>
    <i r="1">
      <x v="3"/>
    </i>
    <i r="1">
      <x v="10"/>
    </i>
    <i r="1">
      <x v="15"/>
    </i>
    <i r="1">
      <x v="18"/>
    </i>
    <i r="1">
      <x v="19"/>
    </i>
    <i r="1">
      <x v="24"/>
    </i>
    <i r="1">
      <x v="25"/>
    </i>
    <i r="1">
      <x v="30"/>
    </i>
    <i r="1">
      <x v="34"/>
    </i>
    <i r="1">
      <x v="51"/>
    </i>
    <i>
      <x v="3"/>
    </i>
    <i r="1">
      <x v="5"/>
    </i>
    <i r="1">
      <x v="44"/>
    </i>
    <i r="1">
      <x v="46"/>
    </i>
    <i>
      <x v="4"/>
    </i>
    <i r="1">
      <x/>
    </i>
    <i r="1">
      <x v="1"/>
    </i>
    <i r="1">
      <x v="6"/>
    </i>
    <i r="1">
      <x v="9"/>
    </i>
    <i r="1">
      <x v="14"/>
    </i>
    <i r="1">
      <x v="17"/>
    </i>
    <i r="1">
      <x v="20"/>
    </i>
    <i r="1">
      <x v="21"/>
    </i>
    <i r="1">
      <x v="22"/>
    </i>
    <i r="1">
      <x v="23"/>
    </i>
    <i r="1">
      <x v="26"/>
    </i>
    <i r="1">
      <x v="27"/>
    </i>
    <i r="1">
      <x v="28"/>
    </i>
    <i r="1">
      <x v="29"/>
    </i>
    <i r="1">
      <x v="36"/>
    </i>
    <i r="1">
      <x v="38"/>
    </i>
    <i r="1">
      <x v="39"/>
    </i>
    <i r="1">
      <x v="41"/>
    </i>
    <i r="1">
      <x v="47"/>
    </i>
    <i r="1">
      <x v="48"/>
    </i>
    <i r="1">
      <x v="49"/>
    </i>
    <i>
      <x v="5"/>
    </i>
    <i r="1">
      <x v="40"/>
    </i>
    <i r="1">
      <x v="42"/>
    </i>
    <i>
      <x v="6"/>
    </i>
    <i r="1">
      <x v="4"/>
    </i>
    <i r="1">
      <x v="7"/>
    </i>
    <i r="1">
      <x v="16"/>
    </i>
    <i r="1">
      <x v="32"/>
    </i>
    <i r="1">
      <x v="35"/>
    </i>
    <i r="1">
      <x v="43"/>
    </i>
    <i>
      <x v="7"/>
    </i>
    <i r="1">
      <x v="8"/>
    </i>
    <i>
      <x v="8"/>
    </i>
    <i r="1">
      <x v="13"/>
    </i>
    <i t="grand">
      <x/>
    </i>
  </rowItems>
  <colItems count="1">
    <i/>
  </colItems>
  <formats count="5">
    <format dxfId="4">
      <pivotArea dataOnly="0" labelOnly="1" fieldPosition="0">
        <references count="1">
          <reference field="2" count="4">
            <x v="4"/>
            <x v="5"/>
            <x v="6"/>
            <x v="7"/>
          </reference>
        </references>
      </pivotArea>
    </format>
    <format dxfId="3">
      <pivotArea dataOnly="0" labelOnly="1" fieldPosition="0">
        <references count="2">
          <reference field="1" count="21">
            <x v="0"/>
            <x v="1"/>
            <x v="6"/>
            <x v="9"/>
            <x v="14"/>
            <x v="17"/>
            <x v="20"/>
            <x v="21"/>
            <x v="22"/>
            <x v="23"/>
            <x v="26"/>
            <x v="27"/>
            <x v="28"/>
            <x v="29"/>
            <x v="36"/>
            <x v="38"/>
            <x v="39"/>
            <x v="41"/>
            <x v="47"/>
            <x v="48"/>
            <x v="49"/>
          </reference>
          <reference field="2" count="1" selected="0">
            <x v="4"/>
          </reference>
        </references>
      </pivotArea>
    </format>
    <format dxfId="2">
      <pivotArea dataOnly="0" labelOnly="1" fieldPosition="0">
        <references count="2">
          <reference field="1" count="2">
            <x v="40"/>
            <x v="42"/>
          </reference>
          <reference field="2" count="1" selected="0">
            <x v="5"/>
          </reference>
        </references>
      </pivotArea>
    </format>
    <format dxfId="1">
      <pivotArea dataOnly="0" labelOnly="1" fieldPosition="0">
        <references count="2">
          <reference field="1" count="6">
            <x v="4"/>
            <x v="7"/>
            <x v="16"/>
            <x v="32"/>
            <x v="35"/>
            <x v="43"/>
          </reference>
          <reference field="2" count="1" selected="0">
            <x v="6"/>
          </reference>
        </references>
      </pivotArea>
    </format>
    <format dxfId="0">
      <pivotArea dataOnly="0" labelOnly="1" fieldPosition="0">
        <references count="2">
          <reference field="1" count="1">
            <x v="8"/>
          </reference>
          <reference field="2" count="1" selected="0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03-23T16:51:30.33" personId="{08B3F234-DF31-4DCF-BDB7-4F29421AD619}" id="{A578B9EC-1512-4DBD-B830-DAC362B409AF}">
    <text>Avg CDN + English AK ER</text>
  </threadedComment>
  <threadedComment ref="I1" dT="2021-03-23T16:51:50.20" personId="{08B3F234-DF31-4DCF-BDB7-4F29421AD619}" id="{4C72CBB5-F4D8-4ABD-B3F1-AE34DA519DC6}">
    <text>Avg CAN + Avg AK (A2 &amp; A4)</text>
  </threadedComment>
  <threadedComment ref="F2037" dT="2021-03-24T23:30:19.67" personId="{08B3F234-DF31-4DCF-BDB7-4F29421AD619}" id="{D754BBB7-C7B6-4EC9-985A-BFF7890F0E2C}">
    <text>Originally 14674, I suspect the true estimate was either 1674 or 4674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E613B-3B1A-45D5-95B4-AF5EE3EEB724}">
  <dimension ref="A1:U2253"/>
  <sheetViews>
    <sheetView tabSelected="1" topLeftCell="A331" workbookViewId="0">
      <selection activeCell="O378" sqref="O378"/>
    </sheetView>
  </sheetViews>
  <sheetFormatPr defaultRowHeight="15" x14ac:dyDescent="0.25"/>
  <cols>
    <col min="2" max="2" width="13.7109375" bestFit="1" customWidth="1"/>
    <col min="4" max="4" width="25.140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</v>
      </c>
      <c r="B2" t="s">
        <v>21</v>
      </c>
      <c r="C2">
        <v>5</v>
      </c>
      <c r="D2" t="s">
        <v>22</v>
      </c>
      <c r="E2">
        <v>1980</v>
      </c>
      <c r="F2">
        <v>500</v>
      </c>
      <c r="G2" s="1">
        <v>0.40667522081402602</v>
      </c>
      <c r="H2" s="1">
        <v>0.41633333333333333</v>
      </c>
      <c r="I2" s="1">
        <v>0.46133333333333337</v>
      </c>
      <c r="J2" s="2">
        <f>$F2/(1-G2)</f>
        <v>842.70877863214628</v>
      </c>
      <c r="K2" s="2">
        <f>$F2/(1-H2)</f>
        <v>856.65334094802972</v>
      </c>
      <c r="L2" s="2">
        <f>$F2/(1-I2)</f>
        <v>928.21782178217825</v>
      </c>
      <c r="M2" s="16">
        <v>0.85441176471000002</v>
      </c>
      <c r="N2" s="16">
        <v>0.14117647058999999</v>
      </c>
      <c r="O2" s="16">
        <v>4.4117647059000002E-3</v>
      </c>
      <c r="P2" s="2" t="s">
        <v>23</v>
      </c>
      <c r="Q2" s="2" t="s">
        <v>23</v>
      </c>
      <c r="R2" s="2" t="s">
        <v>23</v>
      </c>
      <c r="S2" s="2" t="s">
        <v>23</v>
      </c>
      <c r="T2" s="2" t="s">
        <v>23</v>
      </c>
      <c r="U2" s="2" t="s">
        <v>23</v>
      </c>
    </row>
    <row r="3" spans="1:21" x14ac:dyDescent="0.25">
      <c r="A3">
        <v>1</v>
      </c>
      <c r="B3" t="s">
        <v>21</v>
      </c>
      <c r="C3">
        <v>5</v>
      </c>
      <c r="D3" t="s">
        <v>22</v>
      </c>
      <c r="E3">
        <v>1981</v>
      </c>
      <c r="F3">
        <v>300</v>
      </c>
      <c r="G3" s="1">
        <v>0.36820594316945598</v>
      </c>
      <c r="H3" s="1">
        <v>0.39233333333333331</v>
      </c>
      <c r="I3" s="1">
        <v>0.43383333333333329</v>
      </c>
      <c r="J3" s="2">
        <f>$F3/(1-G3)</f>
        <v>474.8382748406641</v>
      </c>
      <c r="K3" s="2">
        <f>$F3/(1-H3)</f>
        <v>493.69171695008225</v>
      </c>
      <c r="L3" s="2">
        <f>$F3/(1-I3)</f>
        <v>529.87930526935531</v>
      </c>
      <c r="M3" s="16">
        <v>0.85441176471000002</v>
      </c>
      <c r="N3" s="16">
        <v>0.14117647058999999</v>
      </c>
      <c r="O3" s="16">
        <v>4.4117647059000002E-3</v>
      </c>
      <c r="P3" s="2" t="s">
        <v>23</v>
      </c>
      <c r="Q3" s="2" t="s">
        <v>23</v>
      </c>
      <c r="R3" s="2" t="s">
        <v>23</v>
      </c>
      <c r="S3" s="2" t="s">
        <v>23</v>
      </c>
      <c r="T3" s="2" t="s">
        <v>23</v>
      </c>
      <c r="U3" s="2" t="s">
        <v>23</v>
      </c>
    </row>
    <row r="4" spans="1:21" x14ac:dyDescent="0.25">
      <c r="A4">
        <v>1</v>
      </c>
      <c r="B4" t="s">
        <v>21</v>
      </c>
      <c r="C4">
        <v>5</v>
      </c>
      <c r="D4" t="s">
        <v>22</v>
      </c>
      <c r="E4">
        <v>1982</v>
      </c>
      <c r="F4" t="s">
        <v>23</v>
      </c>
      <c r="G4" s="1">
        <v>0.31874544334072302</v>
      </c>
      <c r="H4" s="1">
        <v>0.36499999999999999</v>
      </c>
      <c r="I4" s="1">
        <v>0.39999999999999997</v>
      </c>
      <c r="J4" s="2" t="s">
        <v>23</v>
      </c>
      <c r="K4" s="2" t="s">
        <v>23</v>
      </c>
      <c r="L4" s="2" t="s">
        <v>23</v>
      </c>
      <c r="M4" s="16">
        <v>0.85441176471000002</v>
      </c>
      <c r="N4" s="16">
        <v>0.14117647058999999</v>
      </c>
      <c r="O4" s="16">
        <v>4.4117647059000002E-3</v>
      </c>
      <c r="P4" s="2" t="s">
        <v>23</v>
      </c>
      <c r="Q4" s="2" t="s">
        <v>23</v>
      </c>
      <c r="R4" s="2" t="s">
        <v>23</v>
      </c>
      <c r="S4" s="2" t="s">
        <v>23</v>
      </c>
      <c r="T4" s="2" t="s">
        <v>23</v>
      </c>
      <c r="U4" s="2" t="s">
        <v>23</v>
      </c>
    </row>
    <row r="5" spans="1:21" x14ac:dyDescent="0.25">
      <c r="A5">
        <v>1</v>
      </c>
      <c r="B5" t="s">
        <v>21</v>
      </c>
      <c r="C5">
        <v>5</v>
      </c>
      <c r="D5" t="s">
        <v>22</v>
      </c>
      <c r="E5">
        <v>1983</v>
      </c>
      <c r="F5" t="s">
        <v>23</v>
      </c>
      <c r="G5" s="1">
        <v>0.44514449845859599</v>
      </c>
      <c r="H5" s="1">
        <v>0.44966666666666666</v>
      </c>
      <c r="I5" s="1">
        <v>0.4986666666666667</v>
      </c>
      <c r="J5" s="2" t="s">
        <v>23</v>
      </c>
      <c r="K5" s="2" t="s">
        <v>23</v>
      </c>
      <c r="L5" s="2" t="s">
        <v>23</v>
      </c>
      <c r="M5" s="16">
        <v>0.85441176471000002</v>
      </c>
      <c r="N5" s="16">
        <v>0.14117647058999999</v>
      </c>
      <c r="O5" s="16">
        <v>4.4117647059000002E-3</v>
      </c>
      <c r="P5" s="2" t="s">
        <v>23</v>
      </c>
      <c r="Q5" s="2" t="s">
        <v>23</v>
      </c>
      <c r="R5" s="2" t="s">
        <v>23</v>
      </c>
      <c r="S5" s="2" t="s">
        <v>23</v>
      </c>
      <c r="T5" s="2" t="s">
        <v>23</v>
      </c>
      <c r="U5" s="2" t="s">
        <v>23</v>
      </c>
    </row>
    <row r="6" spans="1:21" x14ac:dyDescent="0.25">
      <c r="A6">
        <v>1</v>
      </c>
      <c r="B6" t="s">
        <v>21</v>
      </c>
      <c r="C6">
        <v>5</v>
      </c>
      <c r="D6" t="s">
        <v>22</v>
      </c>
      <c r="E6">
        <v>1984</v>
      </c>
      <c r="F6">
        <v>100</v>
      </c>
      <c r="G6" s="1">
        <v>0.39568399862986298</v>
      </c>
      <c r="H6" s="1">
        <v>0.41133333333333333</v>
      </c>
      <c r="I6" s="1">
        <v>0.45533333333333326</v>
      </c>
      <c r="J6" s="2">
        <f>$F6/(1-G6)</f>
        <v>165.47633981770258</v>
      </c>
      <c r="K6" s="2">
        <f>$F6/(1-H6)</f>
        <v>169.87542468856171</v>
      </c>
      <c r="L6" s="2">
        <f>$F6/(1-I6)</f>
        <v>183.59853121175027</v>
      </c>
      <c r="M6" s="16">
        <v>0.85441176471000002</v>
      </c>
      <c r="N6" s="16">
        <v>0.14117647058999999</v>
      </c>
      <c r="O6" s="16">
        <v>4.4117647059000002E-3</v>
      </c>
      <c r="P6" s="2" t="s">
        <v>23</v>
      </c>
      <c r="Q6" s="2" t="s">
        <v>23</v>
      </c>
      <c r="R6" s="2" t="s">
        <v>23</v>
      </c>
      <c r="S6" s="2" t="s">
        <v>23</v>
      </c>
      <c r="T6" s="2" t="s">
        <v>23</v>
      </c>
      <c r="U6" s="2" t="s">
        <v>23</v>
      </c>
    </row>
    <row r="7" spans="1:21" x14ac:dyDescent="0.25">
      <c r="A7">
        <v>1</v>
      </c>
      <c r="B7" t="s">
        <v>21</v>
      </c>
      <c r="C7">
        <v>5</v>
      </c>
      <c r="D7" t="s">
        <v>22</v>
      </c>
      <c r="E7">
        <v>1985</v>
      </c>
      <c r="F7" t="s">
        <v>23</v>
      </c>
      <c r="G7" s="1">
        <v>0.41217083190610698</v>
      </c>
      <c r="H7" s="1">
        <v>0.42266666666666663</v>
      </c>
      <c r="I7" s="1">
        <v>0.46866666666666668</v>
      </c>
      <c r="J7" s="2" t="s">
        <v>23</v>
      </c>
      <c r="K7" s="2" t="s">
        <v>23</v>
      </c>
      <c r="L7" s="2" t="s">
        <v>23</v>
      </c>
      <c r="M7" s="16">
        <v>0.85441176471000002</v>
      </c>
      <c r="N7" s="16">
        <v>0.14117647058999999</v>
      </c>
      <c r="O7" s="16">
        <v>4.4117647059000002E-3</v>
      </c>
      <c r="P7" s="2" t="s">
        <v>23</v>
      </c>
      <c r="Q7" s="2" t="s">
        <v>23</v>
      </c>
      <c r="R7" s="2" t="s">
        <v>23</v>
      </c>
      <c r="S7" s="2" t="s">
        <v>23</v>
      </c>
      <c r="T7" s="2" t="s">
        <v>23</v>
      </c>
      <c r="U7" s="2" t="s">
        <v>23</v>
      </c>
    </row>
    <row r="8" spans="1:21" x14ac:dyDescent="0.25">
      <c r="A8">
        <v>1</v>
      </c>
      <c r="B8" t="s">
        <v>21</v>
      </c>
      <c r="C8">
        <v>5</v>
      </c>
      <c r="D8" t="s">
        <v>22</v>
      </c>
      <c r="E8">
        <v>1986</v>
      </c>
      <c r="F8">
        <v>340</v>
      </c>
      <c r="G8" s="1">
        <v>0.45613572064275898</v>
      </c>
      <c r="H8" s="1">
        <v>0.44966666666666666</v>
      </c>
      <c r="I8" s="1">
        <v>0.50066666666666659</v>
      </c>
      <c r="J8" s="2">
        <f>$F8/(1-G8)</f>
        <v>625.15596795918384</v>
      </c>
      <c r="K8" s="2">
        <f>$F8/(1-H8)</f>
        <v>617.80738946093277</v>
      </c>
      <c r="L8" s="2">
        <f>$F8/(1-I8)</f>
        <v>680.90787716955936</v>
      </c>
      <c r="M8" s="16">
        <v>0.85441176471000002</v>
      </c>
      <c r="N8" s="16">
        <v>0.14117647058999999</v>
      </c>
      <c r="O8" s="16">
        <v>4.4117647059000002E-3</v>
      </c>
      <c r="P8" s="2" t="s">
        <v>23</v>
      </c>
      <c r="Q8" s="2" t="s">
        <v>23</v>
      </c>
      <c r="R8" s="2" t="s">
        <v>23</v>
      </c>
      <c r="S8" s="2" t="s">
        <v>23</v>
      </c>
      <c r="T8" s="2" t="s">
        <v>23</v>
      </c>
      <c r="U8" s="2" t="s">
        <v>23</v>
      </c>
    </row>
    <row r="9" spans="1:21" x14ac:dyDescent="0.25">
      <c r="A9">
        <v>1</v>
      </c>
      <c r="B9" t="s">
        <v>21</v>
      </c>
      <c r="C9">
        <v>5</v>
      </c>
      <c r="D9" t="s">
        <v>22</v>
      </c>
      <c r="E9">
        <v>1987</v>
      </c>
      <c r="F9" t="s">
        <v>23</v>
      </c>
      <c r="G9" s="1">
        <v>0.35171910989321198</v>
      </c>
      <c r="H9" s="1">
        <v>0.37766666666666671</v>
      </c>
      <c r="I9" s="1">
        <v>0.41666666666666669</v>
      </c>
      <c r="J9" s="2" t="s">
        <v>23</v>
      </c>
      <c r="K9" s="2" t="s">
        <v>23</v>
      </c>
      <c r="L9" s="2" t="s">
        <v>23</v>
      </c>
      <c r="M9" s="16">
        <v>0.85441176471000002</v>
      </c>
      <c r="N9" s="16">
        <v>0.14117647058999999</v>
      </c>
      <c r="O9" s="16">
        <v>4.4117647059000002E-3</v>
      </c>
      <c r="P9" s="2" t="s">
        <v>23</v>
      </c>
      <c r="Q9" s="2" t="s">
        <v>23</v>
      </c>
      <c r="R9" s="2" t="s">
        <v>23</v>
      </c>
      <c r="S9" s="2" t="s">
        <v>23</v>
      </c>
      <c r="T9" s="2" t="s">
        <v>23</v>
      </c>
      <c r="U9" s="2" t="s">
        <v>23</v>
      </c>
    </row>
    <row r="10" spans="1:21" x14ac:dyDescent="0.25">
      <c r="A10">
        <v>1</v>
      </c>
      <c r="B10" t="s">
        <v>21</v>
      </c>
      <c r="C10">
        <v>5</v>
      </c>
      <c r="D10" t="s">
        <v>22</v>
      </c>
      <c r="E10">
        <v>1988</v>
      </c>
      <c r="F10" t="s">
        <v>23</v>
      </c>
      <c r="G10" s="1">
        <v>0.34622349880113001</v>
      </c>
      <c r="H10" s="1">
        <v>0.3713333333333334</v>
      </c>
      <c r="I10" s="1">
        <v>0.40983333333333338</v>
      </c>
      <c r="J10" s="2" t="s">
        <v>23</v>
      </c>
      <c r="K10" s="2" t="s">
        <v>23</v>
      </c>
      <c r="L10" s="2" t="s">
        <v>23</v>
      </c>
      <c r="M10" s="16">
        <v>0.85441176471000002</v>
      </c>
      <c r="N10" s="16">
        <v>0.14117647058999999</v>
      </c>
      <c r="O10" s="16">
        <v>4.4117647059000002E-3</v>
      </c>
      <c r="P10" s="2" t="s">
        <v>23</v>
      </c>
      <c r="Q10" s="2" t="s">
        <v>23</v>
      </c>
      <c r="R10" s="2" t="s">
        <v>23</v>
      </c>
      <c r="S10" s="2" t="s">
        <v>23</v>
      </c>
      <c r="T10" s="2" t="s">
        <v>23</v>
      </c>
      <c r="U10" s="2" t="s">
        <v>23</v>
      </c>
    </row>
    <row r="11" spans="1:21" x14ac:dyDescent="0.25">
      <c r="A11">
        <v>1</v>
      </c>
      <c r="B11" t="s">
        <v>21</v>
      </c>
      <c r="C11">
        <v>5</v>
      </c>
      <c r="D11" t="s">
        <v>22</v>
      </c>
      <c r="E11">
        <v>1989</v>
      </c>
      <c r="F11" t="s">
        <v>23</v>
      </c>
      <c r="G11" s="1">
        <v>0.337919300105678</v>
      </c>
      <c r="H11" s="1">
        <v>0.3676666666666667</v>
      </c>
      <c r="I11" s="1">
        <v>0.40566666666666668</v>
      </c>
      <c r="J11" s="2" t="s">
        <v>23</v>
      </c>
      <c r="K11" s="2" t="s">
        <v>23</v>
      </c>
      <c r="L11" s="2" t="s">
        <v>23</v>
      </c>
      <c r="M11" s="16">
        <v>0.85441176471000002</v>
      </c>
      <c r="N11" s="16">
        <v>0.14117647058999999</v>
      </c>
      <c r="O11" s="16">
        <v>4.4117647059000002E-3</v>
      </c>
      <c r="P11" s="2" t="s">
        <v>23</v>
      </c>
      <c r="Q11" s="2" t="s">
        <v>23</v>
      </c>
      <c r="R11" s="2" t="s">
        <v>23</v>
      </c>
      <c r="S11" s="2" t="s">
        <v>23</v>
      </c>
      <c r="T11" s="2" t="s">
        <v>23</v>
      </c>
      <c r="U11" s="2" t="s">
        <v>23</v>
      </c>
    </row>
    <row r="12" spans="1:21" x14ac:dyDescent="0.25">
      <c r="A12">
        <v>1</v>
      </c>
      <c r="B12" t="s">
        <v>21</v>
      </c>
      <c r="C12">
        <v>5</v>
      </c>
      <c r="D12" t="s">
        <v>22</v>
      </c>
      <c r="E12">
        <v>1990</v>
      </c>
      <c r="F12" t="s">
        <v>23</v>
      </c>
      <c r="G12" s="1">
        <v>0.38326529978520901</v>
      </c>
      <c r="H12" s="1">
        <v>0.41633333333333333</v>
      </c>
      <c r="I12" s="1">
        <v>0.45883333333333332</v>
      </c>
      <c r="J12" s="2" t="s">
        <v>23</v>
      </c>
      <c r="K12" s="2" t="s">
        <v>23</v>
      </c>
      <c r="L12" s="2" t="s">
        <v>23</v>
      </c>
      <c r="M12" s="16">
        <v>0.85441176471000002</v>
      </c>
      <c r="N12" s="16">
        <v>0.14117647058999999</v>
      </c>
      <c r="O12" s="16">
        <v>4.4117647059000002E-3</v>
      </c>
      <c r="P12" s="2" t="s">
        <v>23</v>
      </c>
      <c r="Q12" s="2" t="s">
        <v>23</v>
      </c>
      <c r="R12" s="2" t="s">
        <v>23</v>
      </c>
      <c r="S12" s="2" t="s">
        <v>23</v>
      </c>
      <c r="T12" s="2" t="s">
        <v>23</v>
      </c>
      <c r="U12" s="2" t="s">
        <v>23</v>
      </c>
    </row>
    <row r="13" spans="1:21" x14ac:dyDescent="0.25">
      <c r="A13">
        <v>1</v>
      </c>
      <c r="B13" t="s">
        <v>21</v>
      </c>
      <c r="C13">
        <v>5</v>
      </c>
      <c r="D13" t="s">
        <v>22</v>
      </c>
      <c r="E13">
        <v>1991</v>
      </c>
      <c r="F13" t="s">
        <v>23</v>
      </c>
      <c r="G13" s="1">
        <v>0.32495642920263801</v>
      </c>
      <c r="H13" s="1">
        <v>0.35</v>
      </c>
      <c r="I13" s="1">
        <v>0.39349999999999996</v>
      </c>
      <c r="J13" s="2" t="s">
        <v>23</v>
      </c>
      <c r="K13" s="2" t="s">
        <v>23</v>
      </c>
      <c r="L13" s="2" t="s">
        <v>23</v>
      </c>
      <c r="M13" s="16">
        <v>0.85441176471000002</v>
      </c>
      <c r="N13" s="16">
        <v>0.14117647058999999</v>
      </c>
      <c r="O13" s="16">
        <v>4.4117647059000002E-3</v>
      </c>
      <c r="P13" s="2" t="s">
        <v>23</v>
      </c>
      <c r="Q13" s="2" t="s">
        <v>23</v>
      </c>
      <c r="R13" s="2" t="s">
        <v>23</v>
      </c>
      <c r="S13" s="2" t="s">
        <v>23</v>
      </c>
      <c r="T13" s="2" t="s">
        <v>23</v>
      </c>
      <c r="U13" s="2" t="s">
        <v>23</v>
      </c>
    </row>
    <row r="14" spans="1:21" x14ac:dyDescent="0.25">
      <c r="A14">
        <v>1</v>
      </c>
      <c r="B14" t="s">
        <v>21</v>
      </c>
      <c r="C14">
        <v>5</v>
      </c>
      <c r="D14" t="s">
        <v>22</v>
      </c>
      <c r="E14">
        <v>1992</v>
      </c>
      <c r="F14" t="s">
        <v>23</v>
      </c>
      <c r="G14" s="1">
        <v>0.32712893524410402</v>
      </c>
      <c r="H14" s="1">
        <v>0.35399999999999998</v>
      </c>
      <c r="I14" s="1">
        <v>0.40249999999999997</v>
      </c>
      <c r="J14" s="2" t="s">
        <v>23</v>
      </c>
      <c r="K14" s="2" t="s">
        <v>23</v>
      </c>
      <c r="L14" s="2" t="s">
        <v>23</v>
      </c>
      <c r="M14" s="16">
        <v>0.85441176471000002</v>
      </c>
      <c r="N14" s="16">
        <v>0.14117647058999999</v>
      </c>
      <c r="O14" s="16">
        <v>4.4117647059000002E-3</v>
      </c>
      <c r="P14" s="2" t="s">
        <v>23</v>
      </c>
      <c r="Q14" s="2" t="s">
        <v>23</v>
      </c>
      <c r="R14" s="2" t="s">
        <v>23</v>
      </c>
      <c r="S14" s="2" t="s">
        <v>23</v>
      </c>
      <c r="T14" s="2" t="s">
        <v>23</v>
      </c>
      <c r="U14" s="2" t="s">
        <v>23</v>
      </c>
    </row>
    <row r="15" spans="1:21" x14ac:dyDescent="0.25">
      <c r="A15">
        <v>1</v>
      </c>
      <c r="B15" t="s">
        <v>21</v>
      </c>
      <c r="C15">
        <v>5</v>
      </c>
      <c r="D15" t="s">
        <v>22</v>
      </c>
      <c r="E15">
        <v>1993</v>
      </c>
      <c r="F15" t="s">
        <v>23</v>
      </c>
      <c r="G15" s="1">
        <v>0.29235067022036199</v>
      </c>
      <c r="H15" s="1">
        <v>0.316</v>
      </c>
      <c r="I15" s="1">
        <v>0.35550000000000004</v>
      </c>
      <c r="J15" s="2" t="s">
        <v>23</v>
      </c>
      <c r="K15" s="2" t="s">
        <v>23</v>
      </c>
      <c r="L15" s="2" t="s">
        <v>23</v>
      </c>
      <c r="M15" s="16">
        <v>0.85441176471000002</v>
      </c>
      <c r="N15" s="16">
        <v>0.14117647058999999</v>
      </c>
      <c r="O15" s="16">
        <v>4.4117647059000002E-3</v>
      </c>
      <c r="P15" s="2" t="s">
        <v>23</v>
      </c>
      <c r="Q15" s="2" t="s">
        <v>23</v>
      </c>
      <c r="R15" s="2" t="s">
        <v>23</v>
      </c>
      <c r="S15" s="2" t="s">
        <v>23</v>
      </c>
      <c r="T15" s="2" t="s">
        <v>23</v>
      </c>
      <c r="U15" s="2" t="s">
        <v>23</v>
      </c>
    </row>
    <row r="16" spans="1:21" x14ac:dyDescent="0.25">
      <c r="A16">
        <v>1</v>
      </c>
      <c r="B16" t="s">
        <v>21</v>
      </c>
      <c r="C16">
        <v>5</v>
      </c>
      <c r="D16" t="s">
        <v>22</v>
      </c>
      <c r="E16">
        <v>1994</v>
      </c>
      <c r="F16" t="s">
        <v>23</v>
      </c>
      <c r="G16" s="1">
        <v>0.33047368103241698</v>
      </c>
      <c r="H16" s="1">
        <v>0.37233333333333329</v>
      </c>
      <c r="I16" s="1">
        <v>0.42083333333333328</v>
      </c>
      <c r="J16" s="2" t="s">
        <v>23</v>
      </c>
      <c r="K16" s="2" t="s">
        <v>23</v>
      </c>
      <c r="L16" s="2" t="s">
        <v>23</v>
      </c>
      <c r="M16" s="16">
        <v>0.85441176471000002</v>
      </c>
      <c r="N16" s="16">
        <v>0.14117647058999999</v>
      </c>
      <c r="O16" s="16">
        <v>4.4117647059000002E-3</v>
      </c>
      <c r="P16" s="2" t="s">
        <v>23</v>
      </c>
      <c r="Q16" s="2" t="s">
        <v>23</v>
      </c>
      <c r="R16" s="2" t="s">
        <v>23</v>
      </c>
      <c r="S16" s="2" t="s">
        <v>23</v>
      </c>
      <c r="T16" s="2" t="s">
        <v>23</v>
      </c>
      <c r="U16" s="2" t="s">
        <v>23</v>
      </c>
    </row>
    <row r="17" spans="1:21" x14ac:dyDescent="0.25">
      <c r="A17">
        <v>1</v>
      </c>
      <c r="B17" t="s">
        <v>21</v>
      </c>
      <c r="C17">
        <v>5</v>
      </c>
      <c r="D17" t="s">
        <v>22</v>
      </c>
      <c r="E17">
        <v>1995</v>
      </c>
      <c r="F17" t="s">
        <v>23</v>
      </c>
      <c r="G17" s="1">
        <v>0.197903485305433</v>
      </c>
      <c r="H17" s="1">
        <v>0.24099999999999999</v>
      </c>
      <c r="I17" s="1">
        <v>0.26950000000000002</v>
      </c>
      <c r="J17" s="2" t="s">
        <v>23</v>
      </c>
      <c r="K17" s="2" t="s">
        <v>23</v>
      </c>
      <c r="L17" s="2" t="s">
        <v>23</v>
      </c>
      <c r="M17" s="16">
        <v>0.85441176471000002</v>
      </c>
      <c r="N17" s="16">
        <v>0.14117647058999999</v>
      </c>
      <c r="O17" s="16">
        <v>4.4117647059000002E-3</v>
      </c>
      <c r="P17" s="2">
        <f>(J20*$M17)+(J21*$N17)+(J22*$O17)</f>
        <v>260.71916559698263</v>
      </c>
      <c r="Q17" s="2">
        <f>(K20*$M17)+(K21*$N17)+(K22*$O17)</f>
        <v>248.38730619603538</v>
      </c>
      <c r="R17" s="2">
        <f>(L20*$M17)+(L21*$N17)+(L22*$O17)</f>
        <v>258.86358941410413</v>
      </c>
      <c r="S17" s="2" t="s">
        <v>23</v>
      </c>
      <c r="T17" s="2" t="s">
        <v>23</v>
      </c>
      <c r="U17" s="2" t="s">
        <v>23</v>
      </c>
    </row>
    <row r="18" spans="1:21" x14ac:dyDescent="0.25">
      <c r="A18">
        <v>1</v>
      </c>
      <c r="B18" t="s">
        <v>21</v>
      </c>
      <c r="C18">
        <v>5</v>
      </c>
      <c r="D18" t="s">
        <v>22</v>
      </c>
      <c r="E18">
        <v>1996</v>
      </c>
      <c r="F18" t="s">
        <v>23</v>
      </c>
      <c r="G18" s="1">
        <v>0.40303950660207699</v>
      </c>
      <c r="H18" s="1">
        <v>0.41599999999999998</v>
      </c>
      <c r="I18" s="1">
        <v>0.46100000000000002</v>
      </c>
      <c r="J18" s="2" t="s">
        <v>23</v>
      </c>
      <c r="K18" s="2" t="s">
        <v>23</v>
      </c>
      <c r="L18" s="2" t="s">
        <v>23</v>
      </c>
      <c r="M18" s="16">
        <v>0.85441176471000002</v>
      </c>
      <c r="N18" s="16">
        <v>0.14117647058999999</v>
      </c>
      <c r="O18" s="16">
        <v>4.4117647059000002E-3</v>
      </c>
      <c r="P18" s="2">
        <f>(J21*$M18)+(J22*$N18)+(J23*$O18)</f>
        <v>423.84534561264195</v>
      </c>
      <c r="Q18" s="2">
        <f>(K21*$M18)+(K22*$N18)+(K23*$O18)</f>
        <v>411.11477321738272</v>
      </c>
      <c r="R18" s="2">
        <f>(L21*$M18)+(L22*$N18)+(L23*$O18)</f>
        <v>425.32462724965779</v>
      </c>
      <c r="S18" s="2" t="s">
        <v>23</v>
      </c>
      <c r="T18" s="2" t="s">
        <v>23</v>
      </c>
      <c r="U18" s="2" t="s">
        <v>23</v>
      </c>
    </row>
    <row r="19" spans="1:21" x14ac:dyDescent="0.25">
      <c r="A19">
        <v>1</v>
      </c>
      <c r="B19" t="s">
        <v>21</v>
      </c>
      <c r="C19">
        <v>5</v>
      </c>
      <c r="D19" t="s">
        <v>22</v>
      </c>
      <c r="E19">
        <v>1997</v>
      </c>
      <c r="F19" t="s">
        <v>23</v>
      </c>
      <c r="G19" s="1">
        <v>0.375</v>
      </c>
      <c r="H19" s="1">
        <v>0.29633333333333334</v>
      </c>
      <c r="I19" s="1">
        <v>0.34783333333333333</v>
      </c>
      <c r="J19" s="2" t="s">
        <v>23</v>
      </c>
      <c r="K19" s="2" t="s">
        <v>23</v>
      </c>
      <c r="L19" s="2" t="s">
        <v>23</v>
      </c>
      <c r="M19" s="16">
        <v>0.85441176471000002</v>
      </c>
      <c r="N19" s="16">
        <v>0.14117647058999999</v>
      </c>
      <c r="O19" s="16">
        <v>4.4117647059000002E-3</v>
      </c>
      <c r="P19" s="2">
        <f>(J22*$M19)+(J23*$N19)+(J24*$O19)</f>
        <v>236.82603671205067</v>
      </c>
      <c r="Q19" s="2">
        <f>(K22*$M19)+(K23*$N19)+(K24*$O19)</f>
        <v>246.02497834633252</v>
      </c>
      <c r="R19" s="2">
        <f>(L22*$M19)+(L23*$N19)+(L24*$O19)</f>
        <v>254.11217391104262</v>
      </c>
      <c r="S19" s="2" t="s">
        <v>23</v>
      </c>
      <c r="T19" s="2" t="s">
        <v>23</v>
      </c>
      <c r="U19" s="2" t="s">
        <v>23</v>
      </c>
    </row>
    <row r="20" spans="1:21" x14ac:dyDescent="0.25">
      <c r="A20">
        <v>1</v>
      </c>
      <c r="B20" t="s">
        <v>21</v>
      </c>
      <c r="C20">
        <v>5</v>
      </c>
      <c r="D20" t="s">
        <v>22</v>
      </c>
      <c r="E20">
        <v>1998</v>
      </c>
      <c r="F20">
        <v>200</v>
      </c>
      <c r="G20" s="1">
        <v>0.125</v>
      </c>
      <c r="H20" s="1">
        <v>7.7666666666666662E-2</v>
      </c>
      <c r="I20" s="1">
        <v>0.11716666666666666</v>
      </c>
      <c r="J20" s="2">
        <f>$F20/(1-G20)</f>
        <v>228.57142857142858</v>
      </c>
      <c r="K20" s="2">
        <f>$F20/(1-H20)</f>
        <v>216.84134441633537</v>
      </c>
      <c r="L20" s="2">
        <f>$F20/(1-I20)</f>
        <v>226.54332641117614</v>
      </c>
      <c r="M20" s="16">
        <v>0.85441176471000002</v>
      </c>
      <c r="N20" s="16">
        <v>0.14117647058999999</v>
      </c>
      <c r="O20" s="16">
        <v>4.4117647059000002E-3</v>
      </c>
      <c r="P20" s="2">
        <f>(J23*$M20)+(J24*$N20)+(J25*$O20)</f>
        <v>300.31958958707929</v>
      </c>
      <c r="Q20" s="2">
        <f>(K23*$M20)+(K24*$N20)+(K25*$O20)</f>
        <v>299.55511200204177</v>
      </c>
      <c r="R20" s="2">
        <f>(L23*$M20)+(L24*$N20)+(L25*$O20)</f>
        <v>307.1023172889108</v>
      </c>
      <c r="S20">
        <f>P20/$F20</f>
        <v>1.5015979479353965</v>
      </c>
      <c r="T20">
        <f>Q20/$F20</f>
        <v>1.4977755600102087</v>
      </c>
      <c r="U20">
        <f>R20/$F20</f>
        <v>1.5355115864445539</v>
      </c>
    </row>
    <row r="21" spans="1:21" x14ac:dyDescent="0.25">
      <c r="A21">
        <v>1</v>
      </c>
      <c r="B21" t="s">
        <v>21</v>
      </c>
      <c r="C21">
        <v>5</v>
      </c>
      <c r="D21" t="s">
        <v>22</v>
      </c>
      <c r="E21">
        <v>1999</v>
      </c>
      <c r="F21">
        <v>400</v>
      </c>
      <c r="G21" s="1">
        <v>0.123</v>
      </c>
      <c r="H21" s="1">
        <v>8.9666666666666672E-2</v>
      </c>
      <c r="I21" s="1">
        <v>0.12016666666666667</v>
      </c>
      <c r="J21" s="2">
        <f>$F21/(1-G21)</f>
        <v>456.10034207525655</v>
      </c>
      <c r="K21" s="2">
        <f>$F21/(1-H21)</f>
        <v>439.39948736726473</v>
      </c>
      <c r="L21" s="2">
        <f>$F21/(1-I21)</f>
        <v>454.63155900738775</v>
      </c>
      <c r="M21" s="16">
        <v>0.85441176471000002</v>
      </c>
      <c r="N21" s="16">
        <v>0.14117647058999999</v>
      </c>
      <c r="O21" s="16">
        <v>4.4117647059000002E-3</v>
      </c>
      <c r="P21" s="2">
        <f>(J24*$M21)+(J25*$N21)+(J26*$O21)</f>
        <v>632.86533286483427</v>
      </c>
      <c r="Q21" s="2">
        <f>(K24*$M21)+(K25*$N21)+(K26*$O21)</f>
        <v>634.0040021109013</v>
      </c>
      <c r="R21" s="2">
        <f>(L24*$M21)+(L25*$N21)+(L26*$O21)</f>
        <v>644.30672622216719</v>
      </c>
      <c r="S21">
        <f>P21/$F21</f>
        <v>1.5821633321620856</v>
      </c>
      <c r="T21">
        <f>Q21/$F21</f>
        <v>1.5850100052772533</v>
      </c>
      <c r="U21">
        <f>R21/$F21</f>
        <v>1.610766815555418</v>
      </c>
    </row>
    <row r="22" spans="1:21" x14ac:dyDescent="0.25">
      <c r="A22">
        <v>1</v>
      </c>
      <c r="B22" t="s">
        <v>21</v>
      </c>
      <c r="C22">
        <v>5</v>
      </c>
      <c r="D22" t="s">
        <v>22</v>
      </c>
      <c r="E22">
        <v>2000</v>
      </c>
      <c r="F22">
        <v>200</v>
      </c>
      <c r="G22" s="1">
        <v>0.14699999999999999</v>
      </c>
      <c r="H22" s="1">
        <v>0.185</v>
      </c>
      <c r="I22" s="1">
        <v>0.21150000000000002</v>
      </c>
      <c r="J22" s="2">
        <f>$F22/(1-G22)</f>
        <v>234.46658851113716</v>
      </c>
      <c r="K22" s="2">
        <f>$F22/(1-H22)</f>
        <v>245.39877300613497</v>
      </c>
      <c r="L22" s="2">
        <f>$F22/(1-I22)</f>
        <v>253.64616360177553</v>
      </c>
      <c r="M22" s="16">
        <v>0.85441176471000002</v>
      </c>
      <c r="N22" s="16">
        <v>0.14117647058999999</v>
      </c>
      <c r="O22" s="16">
        <v>4.4117647059000002E-3</v>
      </c>
      <c r="P22" s="2">
        <f>(J25*$M22)+(J26*$N22)+(J27*$O22)</f>
        <v>347.22359083228179</v>
      </c>
      <c r="Q22" s="2">
        <f>(K25*$M22)+(K26*$N22)+(K27*$O22)</f>
        <v>359.21892585316004</v>
      </c>
      <c r="R22" s="2">
        <f>(L25*$M22)+(L26*$N22)+(L27*$O22)</f>
        <v>369.15304817641692</v>
      </c>
      <c r="S22">
        <f>P22/$F22</f>
        <v>1.7361179541614089</v>
      </c>
      <c r="T22">
        <f>Q22/$F22</f>
        <v>1.7960946292658002</v>
      </c>
      <c r="U22">
        <f>R22/$F22</f>
        <v>1.8457652408820846</v>
      </c>
    </row>
    <row r="23" spans="1:21" x14ac:dyDescent="0.25">
      <c r="A23">
        <v>1</v>
      </c>
      <c r="B23" t="s">
        <v>21</v>
      </c>
      <c r="C23">
        <v>5</v>
      </c>
      <c r="D23" t="s">
        <v>22</v>
      </c>
      <c r="E23">
        <v>2001</v>
      </c>
      <c r="F23">
        <v>200</v>
      </c>
      <c r="G23" s="1">
        <v>0.157</v>
      </c>
      <c r="H23" s="1">
        <v>0.15333333333333332</v>
      </c>
      <c r="I23" s="1">
        <v>0.17783333333333332</v>
      </c>
      <c r="J23" s="2">
        <f>$F23/(1-G23)</f>
        <v>237.24792408066429</v>
      </c>
      <c r="K23" s="2">
        <f>$F23/(1-H23)</f>
        <v>236.22047244094489</v>
      </c>
      <c r="L23" s="2">
        <f>$F23/(1-I23)</f>
        <v>243.25967970808838</v>
      </c>
      <c r="M23" s="16">
        <v>0.85441176471000002</v>
      </c>
      <c r="N23" s="16">
        <v>0.14117647058999999</v>
      </c>
      <c r="O23" s="16">
        <v>4.4117647059000002E-3</v>
      </c>
      <c r="P23" s="2">
        <f>(J26*$M23)+(J27*$N23)+(J28*$O23)</f>
        <v>302.03449333325079</v>
      </c>
      <c r="Q23" s="2">
        <f>(K26*$M23)+(K27*$N23)+(K28*$O23)</f>
        <v>377.45981132490965</v>
      </c>
      <c r="R23" s="2">
        <f>(L26*$M23)+(L27*$N23)+(L28*$O23)</f>
        <v>404.96338972175886</v>
      </c>
      <c r="S23">
        <f>P23/$F23</f>
        <v>1.5101724666662539</v>
      </c>
      <c r="T23">
        <f>Q23/$F23</f>
        <v>1.8872990566245482</v>
      </c>
      <c r="U23">
        <f>R23/$F23</f>
        <v>2.0248169486087941</v>
      </c>
    </row>
    <row r="24" spans="1:21" x14ac:dyDescent="0.25">
      <c r="A24">
        <v>1</v>
      </c>
      <c r="B24" t="s">
        <v>21</v>
      </c>
      <c r="C24">
        <v>5</v>
      </c>
      <c r="D24" t="s">
        <v>22</v>
      </c>
      <c r="E24">
        <v>2002</v>
      </c>
      <c r="F24">
        <v>600</v>
      </c>
      <c r="G24" s="1">
        <v>0.11799999999999999</v>
      </c>
      <c r="H24" s="1">
        <v>0.11899999999999999</v>
      </c>
      <c r="I24" s="1">
        <v>0.13250000000000001</v>
      </c>
      <c r="J24" s="2">
        <f>$F24/(1-G24)</f>
        <v>680.27210884353747</v>
      </c>
      <c r="K24" s="2">
        <f>$F24/(1-H24)</f>
        <v>681.04426787741204</v>
      </c>
      <c r="L24" s="2">
        <f>$F24/(1-I24)</f>
        <v>691.64265129682997</v>
      </c>
      <c r="M24" s="16">
        <v>0.85441176471000002</v>
      </c>
      <c r="N24" s="16">
        <v>0.14117647058999999</v>
      </c>
      <c r="O24" s="16">
        <v>4.4117647059000002E-3</v>
      </c>
      <c r="P24" s="2">
        <f>(J27*$M24)+(J28*$N24)+(J29*$O24)</f>
        <v>354.20772973238644</v>
      </c>
      <c r="Q24" s="2">
        <f>(K27*$M24)+(K28*$N24)+(K29*$O24)</f>
        <v>414.62556178250225</v>
      </c>
      <c r="R24" s="2">
        <f>(L27*$M24)+(L28*$N24)+(L29*$O24)</f>
        <v>492.0623069556259</v>
      </c>
      <c r="S24">
        <f>P24/$F24</f>
        <v>0.59034621622064409</v>
      </c>
      <c r="T24">
        <f>Q24/$F24</f>
        <v>0.69104260297083708</v>
      </c>
      <c r="U24">
        <f>R24/$F24</f>
        <v>0.82010384492604316</v>
      </c>
    </row>
    <row r="25" spans="1:21" x14ac:dyDescent="0.25">
      <c r="A25">
        <v>1</v>
      </c>
      <c r="B25" t="s">
        <v>21</v>
      </c>
      <c r="C25">
        <v>5</v>
      </c>
      <c r="D25" t="s">
        <v>22</v>
      </c>
      <c r="E25">
        <v>2003</v>
      </c>
      <c r="F25">
        <v>300</v>
      </c>
      <c r="G25" s="1">
        <v>0.159</v>
      </c>
      <c r="H25" s="1">
        <v>0.16133333333333333</v>
      </c>
      <c r="I25" s="1">
        <v>0.18033333333333335</v>
      </c>
      <c r="J25" s="2">
        <f>$F25/(1-G25)</f>
        <v>356.71819262782401</v>
      </c>
      <c r="K25" s="2">
        <f>$F25/(1-H25)</f>
        <v>357.71065182829886</v>
      </c>
      <c r="L25" s="2">
        <f>$F25/(1-I25)</f>
        <v>366.0024400162668</v>
      </c>
      <c r="M25" s="16">
        <v>0.85441176471000002</v>
      </c>
      <c r="N25" s="16">
        <v>0.14117647058999999</v>
      </c>
      <c r="O25" s="16">
        <v>4.4117647059000002E-3</v>
      </c>
      <c r="P25" s="2">
        <f>(J28*$M25)+(J29*$N25)+(J30*$O25)</f>
        <v>142.39654379212092</v>
      </c>
      <c r="Q25" s="2">
        <f>(K28*$M25)+(K29*$N25)+(K30*$O25)</f>
        <v>151.18086452191326</v>
      </c>
      <c r="R25" s="2">
        <f>(L28*$M25)+(L29*$N25)+(L30*$O25)</f>
        <v>158.66266152298044</v>
      </c>
      <c r="S25">
        <f>P25/$F25</f>
        <v>0.47465514597373643</v>
      </c>
      <c r="T25">
        <f>Q25/$F25</f>
        <v>0.5039362150730442</v>
      </c>
      <c r="U25">
        <f>R25/$F25</f>
        <v>0.52887553840993484</v>
      </c>
    </row>
    <row r="26" spans="1:21" x14ac:dyDescent="0.25">
      <c r="A26">
        <v>1</v>
      </c>
      <c r="B26" t="s">
        <v>21</v>
      </c>
      <c r="C26">
        <v>5</v>
      </c>
      <c r="D26" t="s">
        <v>22</v>
      </c>
      <c r="E26">
        <v>2004</v>
      </c>
      <c r="F26">
        <v>225</v>
      </c>
      <c r="G26" s="1">
        <v>0.22</v>
      </c>
      <c r="H26" s="1">
        <v>0.38400000000000001</v>
      </c>
      <c r="I26" s="1">
        <v>0.41199999999999998</v>
      </c>
      <c r="J26" s="2">
        <f>$F26/(1-G26)</f>
        <v>288.46153846153845</v>
      </c>
      <c r="K26" s="2">
        <f>$F26/(1-H26)</f>
        <v>365.25974025974028</v>
      </c>
      <c r="L26" s="2">
        <f>$F26/(1-I26)</f>
        <v>382.65306122448976</v>
      </c>
      <c r="M26" s="16">
        <v>0.85441176471000002</v>
      </c>
      <c r="N26" s="16">
        <v>0.14117647058999999</v>
      </c>
      <c r="O26" s="16">
        <v>4.4117647059000002E-3</v>
      </c>
      <c r="P26" s="2">
        <f>(J29*$M26)+(J30*$N26)+(J31*$O26)</f>
        <v>90.758224104469463</v>
      </c>
      <c r="Q26" s="2">
        <f>(K29*$M26)+(K30*$N26)+(K31*$O26)</f>
        <v>98.723294394262027</v>
      </c>
      <c r="R26" s="2">
        <f>(L29*$M26)+(L30*$N26)+(L31*$O26)</f>
        <v>104.79139313914057</v>
      </c>
      <c r="S26">
        <f>P26/$F26</f>
        <v>0.40336988490875314</v>
      </c>
      <c r="T26">
        <f>Q26/$F26</f>
        <v>0.43877019730783123</v>
      </c>
      <c r="U26">
        <f>R26/$F26</f>
        <v>0.46573952506284694</v>
      </c>
    </row>
    <row r="27" spans="1:21" x14ac:dyDescent="0.25">
      <c r="A27">
        <v>1</v>
      </c>
      <c r="B27" t="s">
        <v>21</v>
      </c>
      <c r="C27">
        <v>5</v>
      </c>
      <c r="D27" t="s">
        <v>22</v>
      </c>
      <c r="E27">
        <v>2005</v>
      </c>
      <c r="F27">
        <v>320</v>
      </c>
      <c r="G27" s="1">
        <v>0.17699999999999999</v>
      </c>
      <c r="H27" s="1">
        <v>0.30133333333333334</v>
      </c>
      <c r="I27" s="1">
        <v>0.41533333333333339</v>
      </c>
      <c r="J27" s="2">
        <f>$F27/(1-G27)</f>
        <v>388.82138517618472</v>
      </c>
      <c r="K27" s="2">
        <f>$F27/(1-H27)</f>
        <v>458.01526717557255</v>
      </c>
      <c r="L27" s="2">
        <f>$F27/(1-I27)</f>
        <v>547.32041049030784</v>
      </c>
      <c r="M27" s="16">
        <v>0.85441176471000002</v>
      </c>
      <c r="N27" s="16">
        <v>0.14117647058999999</v>
      </c>
      <c r="O27" s="16">
        <v>4.4117647059000002E-3</v>
      </c>
      <c r="P27" s="2">
        <f>(J30*$M27)+(J31*$N27)+(J32*$O27)</f>
        <v>198.07704634329178</v>
      </c>
      <c r="Q27" s="2">
        <f>(K30*$M27)+(K31*$N27)+(K32*$O27)</f>
        <v>207.41284519796471</v>
      </c>
      <c r="R27" s="2">
        <f>(L30*$M27)+(L31*$N27)+(L32*$O27)</f>
        <v>220.06395442160792</v>
      </c>
      <c r="S27">
        <f>P27/$F27</f>
        <v>0.61899076982278678</v>
      </c>
      <c r="T27">
        <f>Q27/$F27</f>
        <v>0.64816514124363978</v>
      </c>
      <c r="U27">
        <f>R27/$F27</f>
        <v>0.68769985756752472</v>
      </c>
    </row>
    <row r="28" spans="1:21" x14ac:dyDescent="0.25">
      <c r="A28">
        <v>1</v>
      </c>
      <c r="B28" t="s">
        <v>21</v>
      </c>
      <c r="C28">
        <v>5</v>
      </c>
      <c r="D28" t="s">
        <v>22</v>
      </c>
      <c r="E28">
        <v>2006</v>
      </c>
      <c r="F28">
        <v>130</v>
      </c>
      <c r="G28" s="1">
        <v>0.153</v>
      </c>
      <c r="H28" s="1">
        <v>0.19966666666666669</v>
      </c>
      <c r="I28" s="1">
        <v>0.23666666666666669</v>
      </c>
      <c r="J28" s="2">
        <f>$F28/(1-G28)</f>
        <v>153.48288075560802</v>
      </c>
      <c r="K28" s="2">
        <f>$F28/(1-H28)</f>
        <v>162.4323198667222</v>
      </c>
      <c r="L28" s="2">
        <f>$F28/(1-I28)</f>
        <v>170.3056768558952</v>
      </c>
      <c r="M28" s="16">
        <v>0.85441176471000002</v>
      </c>
      <c r="N28" s="16">
        <v>0.14117647058999999</v>
      </c>
      <c r="O28" s="16">
        <v>4.4117647059000002E-3</v>
      </c>
      <c r="P28" s="2">
        <f>(J31*$M28)+(J32*$N28)+(J33*$O28)</f>
        <v>254.51905355878847</v>
      </c>
      <c r="Q28" s="2">
        <f>(K31*$M28)+(K32*$N28)+(K33*$O28)</f>
        <v>267.28681596766597</v>
      </c>
      <c r="R28" s="2">
        <f>(L31*$M28)+(L32*$N28)+(L33*$O28)</f>
        <v>279.44670699096429</v>
      </c>
      <c r="S28">
        <f>P28/$F28</f>
        <v>1.9578388735291421</v>
      </c>
      <c r="T28">
        <f>Q28/$F28</f>
        <v>2.0560524305205075</v>
      </c>
      <c r="U28">
        <f>R28/$F28</f>
        <v>2.1495900537766484</v>
      </c>
    </row>
    <row r="29" spans="1:21" x14ac:dyDescent="0.25">
      <c r="A29">
        <v>1</v>
      </c>
      <c r="B29" t="s">
        <v>21</v>
      </c>
      <c r="C29">
        <v>5</v>
      </c>
      <c r="D29" t="s">
        <v>22</v>
      </c>
      <c r="E29">
        <v>2007</v>
      </c>
      <c r="F29">
        <v>60</v>
      </c>
      <c r="G29" s="1">
        <v>0.188</v>
      </c>
      <c r="H29" s="1">
        <v>0.26533333333333331</v>
      </c>
      <c r="I29" s="1">
        <v>0.30733333333333335</v>
      </c>
      <c r="J29" s="2">
        <f>$F29/(1-G29)</f>
        <v>73.891625615763544</v>
      </c>
      <c r="K29" s="2">
        <f>$F29/(1-H29)</f>
        <v>81.669691470054445</v>
      </c>
      <c r="L29" s="2">
        <f>$F29/(1-I29)</f>
        <v>86.621751684311846</v>
      </c>
      <c r="M29" s="16">
        <v>0.85441176471000002</v>
      </c>
      <c r="N29" s="16">
        <v>0.14117647058999999</v>
      </c>
      <c r="O29" s="16">
        <v>4.4117647059000002E-3</v>
      </c>
      <c r="P29" s="2">
        <f>(J32*$M29)+(J33*$N29)+(J34*$O29)</f>
        <v>202.39847771461413</v>
      </c>
      <c r="Q29" s="2">
        <f>(K32*$M29)+(K33*$N29)+(K34*$O29)</f>
        <v>224.48173099497427</v>
      </c>
      <c r="R29" s="2">
        <f>(L32*$M29)+(L33*$N29)+(L34*$O29)</f>
        <v>230.54074953920005</v>
      </c>
      <c r="S29">
        <f>P29/$F29</f>
        <v>3.3733079619102355</v>
      </c>
      <c r="T29">
        <f>Q29/$F29</f>
        <v>3.7413621832495711</v>
      </c>
      <c r="U29">
        <f>R29/$F29</f>
        <v>3.842345825653334</v>
      </c>
    </row>
    <row r="30" spans="1:21" x14ac:dyDescent="0.25">
      <c r="A30">
        <v>1</v>
      </c>
      <c r="B30" t="s">
        <v>21</v>
      </c>
      <c r="C30">
        <v>5</v>
      </c>
      <c r="D30" t="s">
        <v>22</v>
      </c>
      <c r="E30">
        <v>2008</v>
      </c>
      <c r="F30">
        <v>150</v>
      </c>
      <c r="G30" s="1">
        <v>0.2</v>
      </c>
      <c r="H30" s="1">
        <v>0.23666666666666669</v>
      </c>
      <c r="I30" s="1">
        <v>0.28266666666666668</v>
      </c>
      <c r="J30" s="2">
        <f>$F30/(1-G30)</f>
        <v>187.5</v>
      </c>
      <c r="K30" s="2">
        <f>$F30/(1-H30)</f>
        <v>196.50655021834061</v>
      </c>
      <c r="L30" s="2">
        <f>$F30/(1-I30)</f>
        <v>209.10780669144981</v>
      </c>
      <c r="M30" s="16">
        <v>0.85441176471000002</v>
      </c>
      <c r="N30" s="16">
        <v>0.14117647058999999</v>
      </c>
      <c r="O30" s="16">
        <v>4.4117647059000002E-3</v>
      </c>
      <c r="P30" s="2">
        <f>(J33*$M30)+(J34*$N30)+(J35*$O30)</f>
        <v>121.29124689546047</v>
      </c>
      <c r="Q30" s="2">
        <f>(K33*$M30)+(K34*$N30)+(K35*$O30)</f>
        <v>130.06297320676092</v>
      </c>
      <c r="R30" s="2">
        <f>(L33*$M30)+(L34*$N30)+(L35*$O30)</f>
        <v>133.9710108521158</v>
      </c>
      <c r="S30">
        <f>P30/$F30</f>
        <v>0.8086083126364032</v>
      </c>
      <c r="T30">
        <f>Q30/$F30</f>
        <v>0.86708648804507282</v>
      </c>
      <c r="U30">
        <f>R30/$F30</f>
        <v>0.89314007234743864</v>
      </c>
    </row>
    <row r="31" spans="1:21" x14ac:dyDescent="0.25">
      <c r="A31">
        <v>1</v>
      </c>
      <c r="B31" t="s">
        <v>21</v>
      </c>
      <c r="C31">
        <v>5</v>
      </c>
      <c r="D31" t="s">
        <v>22</v>
      </c>
      <c r="E31">
        <v>2009</v>
      </c>
      <c r="F31">
        <v>210</v>
      </c>
      <c r="G31" s="1">
        <v>0.19700000000000001</v>
      </c>
      <c r="H31" s="1">
        <v>0.22899999999999998</v>
      </c>
      <c r="I31" s="1">
        <v>0.26449999999999996</v>
      </c>
      <c r="J31" s="2">
        <f>$F31/(1-G31)</f>
        <v>261.51930261519306</v>
      </c>
      <c r="K31" s="2">
        <f>$F31/(1-H31)</f>
        <v>272.37354085603113</v>
      </c>
      <c r="L31" s="2">
        <f>$F31/(1-I31)</f>
        <v>285.52005438477227</v>
      </c>
      <c r="M31" s="16">
        <v>0.85441176471000002</v>
      </c>
      <c r="N31" s="16">
        <v>0.14117647058999999</v>
      </c>
      <c r="O31" s="16">
        <v>4.4117647059000002E-3</v>
      </c>
      <c r="P31" s="2">
        <f>(J34*$M31)+(J35*$N31)+(J36*$O31)</f>
        <v>125.44348524634812</v>
      </c>
      <c r="Q31" s="2">
        <f>(K34*$M31)+(K35*$N31)+(K36*$O31)</f>
        <v>141.02350050518709</v>
      </c>
      <c r="R31" s="2">
        <f>(L34*$M31)+(L35*$N31)+(L36*$O31)</f>
        <v>146.13690215735991</v>
      </c>
      <c r="S31">
        <f>P31/$F31</f>
        <v>0.59734992974451484</v>
      </c>
      <c r="T31">
        <f>Q31/$F31</f>
        <v>0.67154047859612898</v>
      </c>
      <c r="U31">
        <f>R31/$F31</f>
        <v>0.69589001027314246</v>
      </c>
    </row>
    <row r="32" spans="1:21" x14ac:dyDescent="0.25">
      <c r="A32">
        <v>1</v>
      </c>
      <c r="B32" t="s">
        <v>21</v>
      </c>
      <c r="C32">
        <v>5</v>
      </c>
      <c r="D32" t="s">
        <v>22</v>
      </c>
      <c r="E32">
        <v>2010</v>
      </c>
      <c r="F32">
        <v>180</v>
      </c>
      <c r="G32" s="1">
        <v>0.16799999999999998</v>
      </c>
      <c r="H32" s="1">
        <v>0.25266666666666665</v>
      </c>
      <c r="I32" s="1">
        <v>0.27216666666666667</v>
      </c>
      <c r="J32" s="2">
        <f>$F32/(1-G32)</f>
        <v>216.34615384615384</v>
      </c>
      <c r="K32" s="2">
        <f>$F32/(1-H32)</f>
        <v>240.85637823371988</v>
      </c>
      <c r="L32" s="2">
        <f>$F32/(1-I32)</f>
        <v>247.30936569727501</v>
      </c>
      <c r="M32" s="16">
        <v>0.85441176471000002</v>
      </c>
      <c r="N32" s="16">
        <v>0.14117647058999999</v>
      </c>
      <c r="O32" s="16">
        <v>4.4117647059000002E-3</v>
      </c>
      <c r="P32" s="2">
        <f>(J35*$M32)+(J36*$N32)+(J37*$O32)</f>
        <v>105.02022716460978</v>
      </c>
      <c r="Q32" s="2">
        <f>(K35*$M32)+(K36*$N32)+(K37*$O32)</f>
        <v>118.48939650569916</v>
      </c>
      <c r="R32" s="2">
        <f>(L35*$M32)+(L36*$N32)+(L37*$O32)</f>
        <v>123.25057032305563</v>
      </c>
      <c r="S32">
        <f>P32/$F32</f>
        <v>0.58344570647005434</v>
      </c>
      <c r="T32">
        <f>Q32/$F32</f>
        <v>0.658274425031662</v>
      </c>
      <c r="U32">
        <f>R32/$F32</f>
        <v>0.68472539068364235</v>
      </c>
    </row>
    <row r="33" spans="1:21" x14ac:dyDescent="0.25">
      <c r="A33">
        <v>1</v>
      </c>
      <c r="B33" t="s">
        <v>21</v>
      </c>
      <c r="C33">
        <v>5</v>
      </c>
      <c r="D33" t="s">
        <v>22</v>
      </c>
      <c r="E33">
        <v>2011</v>
      </c>
      <c r="F33">
        <v>100</v>
      </c>
      <c r="G33" s="1">
        <v>0.16899999999999998</v>
      </c>
      <c r="H33" s="1">
        <v>0.21833333333333332</v>
      </c>
      <c r="I33" s="1">
        <v>0.24033333333333334</v>
      </c>
      <c r="J33" s="2">
        <f>$F33/(1-G33)</f>
        <v>120.33694344163659</v>
      </c>
      <c r="K33" s="2">
        <f>$F33/(1-H33)</f>
        <v>127.93176972281449</v>
      </c>
      <c r="L33" s="2">
        <f>$F33/(1-I33)</f>
        <v>131.63668275559456</v>
      </c>
      <c r="M33" s="16">
        <v>0.85441176471000002</v>
      </c>
      <c r="N33" s="16">
        <v>0.14117647058999999</v>
      </c>
      <c r="O33" s="16">
        <v>4.4117647059000002E-3</v>
      </c>
      <c r="P33" s="2">
        <f>(J36*$M33)+(J37*$N33)+(J38*$O33)</f>
        <v>31.835187164521983</v>
      </c>
      <c r="Q33" s="2">
        <f>(K36*$M33)+(K37*$N33)+(K38*$O33)</f>
        <v>34.9770691858524</v>
      </c>
      <c r="R33" s="2">
        <f>(L36*$M33)+(L37*$N33)+(L38*$O33)</f>
        <v>36.325332895693954</v>
      </c>
      <c r="S33">
        <f>P33/$F33</f>
        <v>0.31835187164521983</v>
      </c>
      <c r="T33">
        <f>Q33/$F33</f>
        <v>0.349770691858524</v>
      </c>
      <c r="U33">
        <f>R33/$F33</f>
        <v>0.36325332895693951</v>
      </c>
    </row>
    <row r="34" spans="1:21" x14ac:dyDescent="0.25">
      <c r="A34">
        <v>1</v>
      </c>
      <c r="B34" t="s">
        <v>21</v>
      </c>
      <c r="C34">
        <v>5</v>
      </c>
      <c r="D34" t="s">
        <v>22</v>
      </c>
      <c r="E34">
        <v>2012</v>
      </c>
      <c r="F34">
        <v>110</v>
      </c>
      <c r="G34" s="1">
        <v>0.13500000000000001</v>
      </c>
      <c r="H34" s="1">
        <v>0.23</v>
      </c>
      <c r="I34" s="1">
        <v>0.25650000000000001</v>
      </c>
      <c r="J34" s="2">
        <f>$F34/(1-G34)</f>
        <v>127.16763005780346</v>
      </c>
      <c r="K34" s="2">
        <f>$F34/(1-H34)</f>
        <v>142.85714285714286</v>
      </c>
      <c r="L34" s="2">
        <f>$F34/(1-I34)</f>
        <v>147.94889038332212</v>
      </c>
      <c r="M34" s="16">
        <v>0.85441176471000002</v>
      </c>
      <c r="N34" s="16">
        <v>0.14117647058999999</v>
      </c>
      <c r="O34" s="16">
        <v>4.4117647059000002E-3</v>
      </c>
      <c r="P34" s="2">
        <f>(J37*$M34)+(J38*$N34)+(J39*$O34)</f>
        <v>66.096644463059846</v>
      </c>
      <c r="Q34" s="2">
        <f>(K37*$M34)+(K38*$N34)+(K39*$O34)</f>
        <v>74.554276395023095</v>
      </c>
      <c r="R34" s="2">
        <f>(L37*$M34)+(L38*$N34)+(L39*$O34)</f>
        <v>77.405594817939658</v>
      </c>
      <c r="S34">
        <f>P34/$F34</f>
        <v>0.60087858602781674</v>
      </c>
      <c r="T34">
        <f>Q34/$F34</f>
        <v>0.67776614904566446</v>
      </c>
      <c r="U34">
        <f>R34/$F34</f>
        <v>0.70368722561763331</v>
      </c>
    </row>
    <row r="35" spans="1:21" x14ac:dyDescent="0.25">
      <c r="A35">
        <v>1</v>
      </c>
      <c r="B35" t="s">
        <v>21</v>
      </c>
      <c r="C35">
        <v>5</v>
      </c>
      <c r="D35" t="s">
        <v>22</v>
      </c>
      <c r="E35">
        <v>2013</v>
      </c>
      <c r="F35">
        <v>100</v>
      </c>
      <c r="G35" s="1">
        <v>0.153</v>
      </c>
      <c r="H35" s="1">
        <v>0.2503333333333333</v>
      </c>
      <c r="I35" s="1">
        <v>0.27933333333333332</v>
      </c>
      <c r="J35" s="2">
        <f>$F35/(1-G35)</f>
        <v>118.06375442739079</v>
      </c>
      <c r="K35" s="2">
        <f>$F35/(1-H35)</f>
        <v>133.39261894175189</v>
      </c>
      <c r="L35" s="2">
        <f>$F35/(1-I35)</f>
        <v>138.76040703052729</v>
      </c>
      <c r="M35" s="16">
        <v>0.85441176471000002</v>
      </c>
      <c r="N35" s="16">
        <v>0.14117647058999999</v>
      </c>
      <c r="O35" s="16">
        <v>4.4117647059000002E-3</v>
      </c>
      <c r="P35" s="2">
        <f>(J38*$M35)+(J39*$N35)+(J40*$O35)</f>
        <v>143.97508850797442</v>
      </c>
      <c r="Q35" s="2">
        <f>(K38*$M35)+(K39*$N35)+(K40*$O35)</f>
        <v>161.21517602457681</v>
      </c>
      <c r="R35" s="2">
        <f>(L38*$M35)+(L39*$N35)+(L40*$O35)</f>
        <v>167.66956355114482</v>
      </c>
      <c r="S35">
        <f>P35/$F35</f>
        <v>1.4397508850797442</v>
      </c>
      <c r="T35">
        <f>Q35/$F35</f>
        <v>1.612151760245768</v>
      </c>
      <c r="U35">
        <f>R35/$F35</f>
        <v>1.6766956355114482</v>
      </c>
    </row>
    <row r="36" spans="1:21" x14ac:dyDescent="0.25">
      <c r="A36">
        <v>1</v>
      </c>
      <c r="B36" t="s">
        <v>21</v>
      </c>
      <c r="C36">
        <v>5</v>
      </c>
      <c r="D36" t="s">
        <v>22</v>
      </c>
      <c r="E36">
        <v>2014</v>
      </c>
      <c r="F36">
        <v>25</v>
      </c>
      <c r="G36" s="1">
        <v>9.7000000000000003E-2</v>
      </c>
      <c r="H36" s="1">
        <v>0.16933333333333334</v>
      </c>
      <c r="I36" s="1">
        <v>0.20033333333333331</v>
      </c>
      <c r="J36" s="2">
        <f>$F36/(1-G36)</f>
        <v>27.685492801771872</v>
      </c>
      <c r="K36" s="2">
        <f>$F36/(1-H36)</f>
        <v>30.096308186195827</v>
      </c>
      <c r="L36" s="2">
        <f>$F36/(1-I36)</f>
        <v>31.263026260942056</v>
      </c>
      <c r="M36" s="16">
        <v>0.85441176471000002</v>
      </c>
      <c r="N36" s="16">
        <v>0.14117647058999999</v>
      </c>
      <c r="O36" s="16">
        <v>4.4117647059000002E-3</v>
      </c>
      <c r="P36" s="2">
        <f>(J39*$M36)+(J40*$N36)+(J41*$O36)</f>
        <v>170.51586962720924</v>
      </c>
      <c r="Q36" s="2">
        <f>(K39*$M36)+(K40*$N36)+(K41*$O36)</f>
        <v>196.77974352381122</v>
      </c>
      <c r="R36" s="2">
        <f>(L39*$M36)+(L40*$N36)+(L41*$O36)</f>
        <v>205.43337700172475</v>
      </c>
      <c r="S36">
        <f>P36/$F36</f>
        <v>6.8206347850883695</v>
      </c>
      <c r="T36">
        <f>Q36/$F36</f>
        <v>7.8711897409524489</v>
      </c>
      <c r="U36">
        <f>R36/$F36</f>
        <v>8.2173350800689899</v>
      </c>
    </row>
    <row r="37" spans="1:21" x14ac:dyDescent="0.25">
      <c r="A37">
        <v>1</v>
      </c>
      <c r="B37" t="s">
        <v>21</v>
      </c>
      <c r="C37">
        <v>5</v>
      </c>
      <c r="D37" t="s">
        <v>22</v>
      </c>
      <c r="E37">
        <v>2015</v>
      </c>
      <c r="F37">
        <v>45</v>
      </c>
      <c r="G37" s="1">
        <v>0.16099999999999998</v>
      </c>
      <c r="H37" s="1">
        <v>0.26</v>
      </c>
      <c r="I37" s="1">
        <v>0.28700000000000003</v>
      </c>
      <c r="J37" s="2">
        <f>$F37/(1-G37)</f>
        <v>53.635280095351611</v>
      </c>
      <c r="K37" s="2">
        <f>$F37/(1-H37)</f>
        <v>60.810810810810814</v>
      </c>
      <c r="L37" s="2">
        <f>$F37/(1-I37)</f>
        <v>63.113604488078543</v>
      </c>
      <c r="M37" s="16">
        <v>0.85441176471000002</v>
      </c>
      <c r="N37" s="16">
        <v>0.14117647058999999</v>
      </c>
      <c r="O37" s="16">
        <v>4.4117647059000002E-3</v>
      </c>
      <c r="P37" s="2">
        <f>(J40*$M37)+(J41*$N37)</f>
        <v>99.451648519305877</v>
      </c>
      <c r="Q37" s="2">
        <f>(K40*$M37)+(K41*$N37)</f>
        <v>122.32460585990461</v>
      </c>
      <c r="R37" s="2">
        <f>(L40*$M37)+(L41*$N37)</f>
        <v>125.79513733326854</v>
      </c>
      <c r="S37">
        <f>P37/$F37</f>
        <v>2.2100366337623529</v>
      </c>
      <c r="T37">
        <f>Q37/$F37</f>
        <v>2.718324574664547</v>
      </c>
      <c r="U37">
        <f>R37/$F37</f>
        <v>2.7954474962948566</v>
      </c>
    </row>
    <row r="38" spans="1:21" x14ac:dyDescent="0.25">
      <c r="A38">
        <v>1</v>
      </c>
      <c r="B38" t="s">
        <v>21</v>
      </c>
      <c r="C38">
        <v>5</v>
      </c>
      <c r="D38" t="s">
        <v>22</v>
      </c>
      <c r="E38">
        <v>2016</v>
      </c>
      <c r="F38">
        <v>115</v>
      </c>
      <c r="G38" s="1">
        <v>0.16599999999999998</v>
      </c>
      <c r="H38" s="1">
        <v>0.251</v>
      </c>
      <c r="I38" s="1">
        <v>0.27900000000000003</v>
      </c>
      <c r="J38" s="2">
        <f>$F38/(1-G38)</f>
        <v>137.88968824940048</v>
      </c>
      <c r="K38" s="2">
        <f>$F38/(1-H38)</f>
        <v>153.53805073431241</v>
      </c>
      <c r="L38" s="2">
        <f>$F38/(1-I38)</f>
        <v>159.50069348127602</v>
      </c>
      <c r="M38" s="16">
        <v>0.85441176471000002</v>
      </c>
      <c r="N38" s="16">
        <v>0.14117647058999999</v>
      </c>
      <c r="O38" s="16">
        <v>4.4117647059000002E-3</v>
      </c>
      <c r="P38" s="2" t="s">
        <v>23</v>
      </c>
      <c r="Q38" s="2" t="s">
        <v>23</v>
      </c>
      <c r="R38" s="2" t="s">
        <v>23</v>
      </c>
      <c r="S38" s="2" t="s">
        <v>23</v>
      </c>
      <c r="T38" s="2" t="s">
        <v>23</v>
      </c>
      <c r="U38" s="2" t="s">
        <v>23</v>
      </c>
    </row>
    <row r="39" spans="1:21" x14ac:dyDescent="0.25">
      <c r="A39">
        <v>1</v>
      </c>
      <c r="B39" t="s">
        <v>21</v>
      </c>
      <c r="C39">
        <v>5</v>
      </c>
      <c r="D39" t="s">
        <v>22</v>
      </c>
      <c r="E39">
        <v>2017</v>
      </c>
      <c r="F39">
        <v>150</v>
      </c>
      <c r="G39" s="1">
        <v>0.17614168903842634</v>
      </c>
      <c r="H39" s="1">
        <v>0.28134990851851172</v>
      </c>
      <c r="I39" s="1">
        <v>0.31269765999824639</v>
      </c>
      <c r="J39" s="2">
        <f>$F39/(1-G39)</f>
        <v>182.07014240704345</v>
      </c>
      <c r="K39" s="2">
        <f>$F39/(1-H39)</f>
        <v>208.72466556120079</v>
      </c>
      <c r="L39" s="2">
        <f>$F39/(1-I39)</f>
        <v>218.24456468403307</v>
      </c>
      <c r="M39" s="16">
        <v>0.85441176471000002</v>
      </c>
      <c r="N39" s="16">
        <v>0.14117647058999999</v>
      </c>
      <c r="O39" s="16">
        <v>4.4117647059000002E-3</v>
      </c>
      <c r="P39" s="2" t="s">
        <v>23</v>
      </c>
      <c r="Q39" s="2" t="s">
        <v>23</v>
      </c>
      <c r="R39" s="2" t="s">
        <v>23</v>
      </c>
      <c r="S39" s="2" t="s">
        <v>23</v>
      </c>
      <c r="T39" s="2" t="s">
        <v>23</v>
      </c>
      <c r="U39" s="2" t="s">
        <v>23</v>
      </c>
    </row>
    <row r="40" spans="1:21" x14ac:dyDescent="0.25">
      <c r="A40">
        <v>1</v>
      </c>
      <c r="B40" t="s">
        <v>21</v>
      </c>
      <c r="C40">
        <v>5</v>
      </c>
      <c r="D40" t="s">
        <v>22</v>
      </c>
      <c r="E40">
        <v>2018</v>
      </c>
      <c r="F40">
        <v>86</v>
      </c>
      <c r="G40" s="1">
        <v>0.16886166874172692</v>
      </c>
      <c r="H40" s="1">
        <v>0.3266245046167281</v>
      </c>
      <c r="I40" s="1">
        <v>0.34504815702446495</v>
      </c>
      <c r="J40" s="2">
        <f>$F40/(1-G40)</f>
        <v>103.4725469463107</v>
      </c>
      <c r="K40" s="2">
        <f>$F40/(1-H40)</f>
        <v>127.71477517317513</v>
      </c>
      <c r="L40" s="2">
        <f>$F40/(1-I40)</f>
        <v>131.30736392662146</v>
      </c>
      <c r="M40" s="16">
        <v>0.85441176471000002</v>
      </c>
      <c r="N40" s="16">
        <v>0.14117647058999999</v>
      </c>
      <c r="O40" s="16">
        <v>4.4117647059000002E-3</v>
      </c>
      <c r="P40" s="2" t="s">
        <v>23</v>
      </c>
      <c r="Q40" s="2" t="s">
        <v>23</v>
      </c>
      <c r="R40" s="2" t="s">
        <v>23</v>
      </c>
      <c r="S40" s="2" t="s">
        <v>23</v>
      </c>
      <c r="T40" s="2" t="s">
        <v>23</v>
      </c>
      <c r="U40" s="2" t="s">
        <v>23</v>
      </c>
    </row>
    <row r="41" spans="1:21" x14ac:dyDescent="0.25">
      <c r="A41">
        <v>1</v>
      </c>
      <c r="B41" t="s">
        <v>21</v>
      </c>
      <c r="C41">
        <v>5</v>
      </c>
      <c r="D41" t="s">
        <v>22</v>
      </c>
      <c r="E41">
        <v>2019</v>
      </c>
      <c r="F41">
        <v>66</v>
      </c>
      <c r="G41" s="1">
        <v>0.15627672779650664</v>
      </c>
      <c r="H41" s="1">
        <v>0.29431007717911079</v>
      </c>
      <c r="I41" s="1">
        <v>0.31510957999927913</v>
      </c>
      <c r="J41" s="2">
        <f>$F41/(1-G41)</f>
        <v>78.224700176436286</v>
      </c>
      <c r="K41" s="2">
        <f>$F41/(1-H41)</f>
        <v>93.52549592344316</v>
      </c>
      <c r="L41" s="2">
        <f>$F41/(1-I41)</f>
        <v>96.365780674710763</v>
      </c>
      <c r="M41" s="16">
        <v>0.85441176471000002</v>
      </c>
      <c r="N41" s="16">
        <v>0.14117647058999999</v>
      </c>
      <c r="O41" s="16">
        <v>4.4117647059000002E-3</v>
      </c>
      <c r="P41" s="2" t="s">
        <v>23</v>
      </c>
      <c r="Q41" s="2" t="s">
        <v>23</v>
      </c>
      <c r="R41" s="2" t="s">
        <v>23</v>
      </c>
      <c r="S41" s="2" t="s">
        <v>23</v>
      </c>
      <c r="T41" s="2" t="s">
        <v>23</v>
      </c>
      <c r="U41" s="2" t="s">
        <v>23</v>
      </c>
    </row>
    <row r="42" spans="1:21" x14ac:dyDescent="0.25">
      <c r="A42">
        <v>1</v>
      </c>
      <c r="B42" t="s">
        <v>21</v>
      </c>
      <c r="C42">
        <v>5</v>
      </c>
      <c r="D42" t="s">
        <v>22</v>
      </c>
      <c r="E42">
        <v>2020</v>
      </c>
      <c r="F42" t="s">
        <v>23</v>
      </c>
      <c r="G42" s="1">
        <v>7.1730431912490608E-2</v>
      </c>
      <c r="H42" s="1">
        <v>0.24184107416558059</v>
      </c>
      <c r="I42" s="1">
        <v>0.25426527177111524</v>
      </c>
      <c r="J42" s="2" t="s">
        <v>23</v>
      </c>
      <c r="K42" s="2" t="s">
        <v>23</v>
      </c>
      <c r="L42" s="2" t="s">
        <v>23</v>
      </c>
      <c r="M42" s="16">
        <v>0.85441176471000002</v>
      </c>
      <c r="N42" s="16">
        <v>0.14117647058999999</v>
      </c>
      <c r="O42" s="16">
        <v>4.4117647059000002E-3</v>
      </c>
      <c r="P42" s="2" t="s">
        <v>23</v>
      </c>
      <c r="Q42" s="2" t="s">
        <v>23</v>
      </c>
      <c r="R42" s="2" t="s">
        <v>23</v>
      </c>
      <c r="S42" s="2" t="s">
        <v>23</v>
      </c>
      <c r="T42" s="2" t="s">
        <v>23</v>
      </c>
      <c r="U42" s="2" t="s">
        <v>23</v>
      </c>
    </row>
    <row r="43" spans="1:21" x14ac:dyDescent="0.25">
      <c r="A43">
        <v>2</v>
      </c>
      <c r="B43" t="s">
        <v>24</v>
      </c>
      <c r="C43">
        <v>5</v>
      </c>
      <c r="D43" t="s">
        <v>22</v>
      </c>
      <c r="E43">
        <v>1980</v>
      </c>
      <c r="F43" t="s">
        <v>23</v>
      </c>
      <c r="G43" s="1">
        <v>0.40667522081402602</v>
      </c>
      <c r="H43" s="1">
        <v>0.41633333333333333</v>
      </c>
      <c r="I43" s="1">
        <v>0.46133333333333337</v>
      </c>
      <c r="J43" t="s">
        <v>23</v>
      </c>
      <c r="K43" t="s">
        <v>23</v>
      </c>
      <c r="L43" t="s">
        <v>23</v>
      </c>
      <c r="M43" s="16">
        <v>0.85441176471000002</v>
      </c>
      <c r="N43" s="16">
        <v>0.14117647058999999</v>
      </c>
      <c r="O43" s="16">
        <v>4.4117647059000002E-3</v>
      </c>
      <c r="P43" s="2" t="s">
        <v>23</v>
      </c>
      <c r="Q43" s="2" t="s">
        <v>23</v>
      </c>
      <c r="R43" s="2" t="s">
        <v>23</v>
      </c>
      <c r="S43" s="2" t="s">
        <v>23</v>
      </c>
      <c r="T43" s="2" t="s">
        <v>23</v>
      </c>
      <c r="U43" s="2" t="s">
        <v>23</v>
      </c>
    </row>
    <row r="44" spans="1:21" x14ac:dyDescent="0.25">
      <c r="A44">
        <v>2</v>
      </c>
      <c r="B44" t="s">
        <v>24</v>
      </c>
      <c r="C44">
        <v>5</v>
      </c>
      <c r="D44" t="s">
        <v>22</v>
      </c>
      <c r="E44">
        <v>1981</v>
      </c>
      <c r="F44" t="s">
        <v>23</v>
      </c>
      <c r="G44" s="1">
        <v>0.36820594316945598</v>
      </c>
      <c r="H44" s="1">
        <v>0.39233333333333331</v>
      </c>
      <c r="I44" s="1">
        <v>0.43383333333333329</v>
      </c>
      <c r="J44" t="s">
        <v>23</v>
      </c>
      <c r="K44" t="s">
        <v>23</v>
      </c>
      <c r="L44" t="s">
        <v>23</v>
      </c>
      <c r="M44" s="16">
        <v>0.85441176471000002</v>
      </c>
      <c r="N44" s="16">
        <v>0.14117647058999999</v>
      </c>
      <c r="O44" s="16">
        <v>4.4117647059000002E-3</v>
      </c>
      <c r="P44" s="2" t="s">
        <v>23</v>
      </c>
      <c r="Q44" s="2" t="s">
        <v>23</v>
      </c>
      <c r="R44" s="2" t="s">
        <v>23</v>
      </c>
      <c r="S44" s="2" t="s">
        <v>23</v>
      </c>
      <c r="T44" s="2" t="s">
        <v>23</v>
      </c>
      <c r="U44" s="2" t="s">
        <v>23</v>
      </c>
    </row>
    <row r="45" spans="1:21" x14ac:dyDescent="0.25">
      <c r="A45">
        <v>2</v>
      </c>
      <c r="B45" t="s">
        <v>24</v>
      </c>
      <c r="C45">
        <v>5</v>
      </c>
      <c r="D45" t="s">
        <v>22</v>
      </c>
      <c r="E45">
        <v>1982</v>
      </c>
      <c r="F45" t="s">
        <v>23</v>
      </c>
      <c r="G45" s="1">
        <v>0.31874544334072302</v>
      </c>
      <c r="H45" s="1">
        <v>0.36499999999999999</v>
      </c>
      <c r="I45" s="1">
        <v>0.39999999999999997</v>
      </c>
      <c r="J45" t="s">
        <v>23</v>
      </c>
      <c r="K45" t="s">
        <v>23</v>
      </c>
      <c r="L45" t="s">
        <v>23</v>
      </c>
      <c r="M45" s="16">
        <v>0.85441176471000002</v>
      </c>
      <c r="N45" s="16">
        <v>0.14117647058999999</v>
      </c>
      <c r="O45" s="16">
        <v>4.4117647059000002E-3</v>
      </c>
      <c r="P45" s="2" t="s">
        <v>23</v>
      </c>
      <c r="Q45" s="2" t="s">
        <v>23</v>
      </c>
      <c r="R45" s="2" t="s">
        <v>23</v>
      </c>
      <c r="S45" s="2" t="s">
        <v>23</v>
      </c>
      <c r="T45" s="2" t="s">
        <v>23</v>
      </c>
      <c r="U45" s="2" t="s">
        <v>23</v>
      </c>
    </row>
    <row r="46" spans="1:21" x14ac:dyDescent="0.25">
      <c r="A46">
        <v>2</v>
      </c>
      <c r="B46" t="s">
        <v>24</v>
      </c>
      <c r="C46">
        <v>5</v>
      </c>
      <c r="D46" t="s">
        <v>22</v>
      </c>
      <c r="E46">
        <v>1983</v>
      </c>
      <c r="F46" t="s">
        <v>23</v>
      </c>
      <c r="G46" s="1">
        <v>0.44514449845859599</v>
      </c>
      <c r="H46" s="1">
        <v>0.44966666666666666</v>
      </c>
      <c r="I46" s="1">
        <v>0.4986666666666667</v>
      </c>
      <c r="J46" t="s">
        <v>23</v>
      </c>
      <c r="K46" t="s">
        <v>23</v>
      </c>
      <c r="L46" t="s">
        <v>23</v>
      </c>
      <c r="M46" s="16">
        <v>0.85441176471000002</v>
      </c>
      <c r="N46" s="16">
        <v>0.14117647058999999</v>
      </c>
      <c r="O46" s="16">
        <v>4.4117647059000002E-3</v>
      </c>
      <c r="P46" s="2" t="s">
        <v>23</v>
      </c>
      <c r="Q46" s="2" t="s">
        <v>23</v>
      </c>
      <c r="R46" s="2" t="s">
        <v>23</v>
      </c>
      <c r="S46" s="2" t="s">
        <v>23</v>
      </c>
      <c r="T46" s="2" t="s">
        <v>23</v>
      </c>
      <c r="U46" s="2" t="s">
        <v>23</v>
      </c>
    </row>
    <row r="47" spans="1:21" x14ac:dyDescent="0.25">
      <c r="A47">
        <v>2</v>
      </c>
      <c r="B47" t="s">
        <v>24</v>
      </c>
      <c r="C47">
        <v>5</v>
      </c>
      <c r="D47" t="s">
        <v>22</v>
      </c>
      <c r="E47">
        <v>1984</v>
      </c>
      <c r="F47" t="s">
        <v>23</v>
      </c>
      <c r="G47" s="1">
        <v>0.39568399862986298</v>
      </c>
      <c r="H47" s="1">
        <v>0.41133333333333333</v>
      </c>
      <c r="I47" s="1">
        <v>0.45533333333333326</v>
      </c>
      <c r="J47" t="s">
        <v>23</v>
      </c>
      <c r="K47" t="s">
        <v>23</v>
      </c>
      <c r="L47" t="s">
        <v>23</v>
      </c>
      <c r="M47" s="16">
        <v>0.85441176471000002</v>
      </c>
      <c r="N47" s="16">
        <v>0.14117647058999999</v>
      </c>
      <c r="O47" s="16">
        <v>4.4117647059000002E-3</v>
      </c>
      <c r="P47" s="2" t="s">
        <v>23</v>
      </c>
      <c r="Q47" s="2" t="s">
        <v>23</v>
      </c>
      <c r="R47" s="2" t="s">
        <v>23</v>
      </c>
      <c r="S47" s="2" t="s">
        <v>23</v>
      </c>
      <c r="T47" s="2" t="s">
        <v>23</v>
      </c>
      <c r="U47" s="2" t="s">
        <v>23</v>
      </c>
    </row>
    <row r="48" spans="1:21" x14ac:dyDescent="0.25">
      <c r="A48">
        <v>2</v>
      </c>
      <c r="B48" t="s">
        <v>24</v>
      </c>
      <c r="C48">
        <v>5</v>
      </c>
      <c r="D48" t="s">
        <v>22</v>
      </c>
      <c r="E48">
        <v>1985</v>
      </c>
      <c r="F48" t="s">
        <v>23</v>
      </c>
      <c r="G48" s="1">
        <v>0.41217083190610698</v>
      </c>
      <c r="H48" s="1">
        <v>0.42266666666666663</v>
      </c>
      <c r="I48" s="1">
        <v>0.46866666666666668</v>
      </c>
      <c r="J48" t="s">
        <v>23</v>
      </c>
      <c r="K48" t="s">
        <v>23</v>
      </c>
      <c r="L48" t="s">
        <v>23</v>
      </c>
      <c r="M48" s="16">
        <v>0.85441176471000002</v>
      </c>
      <c r="N48" s="16">
        <v>0.14117647058999999</v>
      </c>
      <c r="O48" s="16">
        <v>4.4117647059000002E-3</v>
      </c>
      <c r="P48" s="2" t="s">
        <v>23</v>
      </c>
      <c r="Q48" s="2" t="s">
        <v>23</v>
      </c>
      <c r="R48" s="2" t="s">
        <v>23</v>
      </c>
      <c r="S48" s="2" t="s">
        <v>23</v>
      </c>
      <c r="T48" s="2" t="s">
        <v>23</v>
      </c>
      <c r="U48" s="2" t="s">
        <v>23</v>
      </c>
    </row>
    <row r="49" spans="1:21" x14ac:dyDescent="0.25">
      <c r="A49">
        <v>2</v>
      </c>
      <c r="B49" t="s">
        <v>24</v>
      </c>
      <c r="C49">
        <v>5</v>
      </c>
      <c r="D49" t="s">
        <v>22</v>
      </c>
      <c r="E49">
        <v>1986</v>
      </c>
      <c r="F49" t="s">
        <v>23</v>
      </c>
      <c r="G49" s="1">
        <v>0.45613572064275898</v>
      </c>
      <c r="H49" s="1">
        <v>0.44966666666666666</v>
      </c>
      <c r="I49" s="1">
        <v>0.50066666666666659</v>
      </c>
      <c r="J49" t="s">
        <v>23</v>
      </c>
      <c r="K49" t="s">
        <v>23</v>
      </c>
      <c r="L49" t="s">
        <v>23</v>
      </c>
      <c r="M49" s="16">
        <v>0.85441176471000002</v>
      </c>
      <c r="N49" s="16">
        <v>0.14117647058999999</v>
      </c>
      <c r="O49" s="16">
        <v>4.4117647059000002E-3</v>
      </c>
      <c r="P49" s="2" t="s">
        <v>23</v>
      </c>
      <c r="Q49" s="2" t="s">
        <v>23</v>
      </c>
      <c r="R49" s="2" t="s">
        <v>23</v>
      </c>
      <c r="S49" s="2" t="s">
        <v>23</v>
      </c>
      <c r="T49" s="2" t="s">
        <v>23</v>
      </c>
      <c r="U49" s="2" t="s">
        <v>23</v>
      </c>
    </row>
    <row r="50" spans="1:21" x14ac:dyDescent="0.25">
      <c r="A50">
        <v>2</v>
      </c>
      <c r="B50" t="s">
        <v>24</v>
      </c>
      <c r="C50">
        <v>5</v>
      </c>
      <c r="D50" t="s">
        <v>22</v>
      </c>
      <c r="E50">
        <v>1987</v>
      </c>
      <c r="F50" t="s">
        <v>23</v>
      </c>
      <c r="G50" s="1">
        <v>0.35171910989321198</v>
      </c>
      <c r="H50" s="1">
        <v>0.37766666666666671</v>
      </c>
      <c r="I50" s="1">
        <v>0.41666666666666669</v>
      </c>
      <c r="J50" t="s">
        <v>23</v>
      </c>
      <c r="K50" t="s">
        <v>23</v>
      </c>
      <c r="L50" t="s">
        <v>23</v>
      </c>
      <c r="M50" s="16">
        <v>0.85441176471000002</v>
      </c>
      <c r="N50" s="16">
        <v>0.14117647058999999</v>
      </c>
      <c r="O50" s="16">
        <v>4.4117647059000002E-3</v>
      </c>
      <c r="P50" s="2" t="s">
        <v>23</v>
      </c>
      <c r="Q50" s="2" t="s">
        <v>23</v>
      </c>
      <c r="R50" s="2" t="s">
        <v>23</v>
      </c>
      <c r="S50" s="2" t="s">
        <v>23</v>
      </c>
      <c r="T50" s="2" t="s">
        <v>23</v>
      </c>
      <c r="U50" s="2" t="s">
        <v>23</v>
      </c>
    </row>
    <row r="51" spans="1:21" x14ac:dyDescent="0.25">
      <c r="A51">
        <v>2</v>
      </c>
      <c r="B51" t="s">
        <v>24</v>
      </c>
      <c r="C51">
        <v>5</v>
      </c>
      <c r="D51" t="s">
        <v>22</v>
      </c>
      <c r="E51">
        <v>1988</v>
      </c>
      <c r="F51" t="s">
        <v>23</v>
      </c>
      <c r="G51" s="1">
        <v>0.34622349880113001</v>
      </c>
      <c r="H51" s="1">
        <v>0.3713333333333334</v>
      </c>
      <c r="I51" s="1">
        <v>0.40983333333333338</v>
      </c>
      <c r="J51" t="s">
        <v>23</v>
      </c>
      <c r="K51" t="s">
        <v>23</v>
      </c>
      <c r="L51" t="s">
        <v>23</v>
      </c>
      <c r="M51" s="16">
        <v>0.85441176471000002</v>
      </c>
      <c r="N51" s="16">
        <v>0.14117647058999999</v>
      </c>
      <c r="O51" s="16">
        <v>4.4117647059000002E-3</v>
      </c>
      <c r="P51" s="2" t="s">
        <v>23</v>
      </c>
      <c r="Q51" s="2" t="s">
        <v>23</v>
      </c>
      <c r="R51" s="2" t="s">
        <v>23</v>
      </c>
      <c r="S51" s="2" t="s">
        <v>23</v>
      </c>
      <c r="T51" s="2" t="s">
        <v>23</v>
      </c>
      <c r="U51" s="2" t="s">
        <v>23</v>
      </c>
    </row>
    <row r="52" spans="1:21" x14ac:dyDescent="0.25">
      <c r="A52">
        <v>2</v>
      </c>
      <c r="B52" t="s">
        <v>24</v>
      </c>
      <c r="C52">
        <v>5</v>
      </c>
      <c r="D52" t="s">
        <v>22</v>
      </c>
      <c r="E52">
        <v>1989</v>
      </c>
      <c r="F52" t="s">
        <v>23</v>
      </c>
      <c r="G52" s="1">
        <v>0.337919300105678</v>
      </c>
      <c r="H52" s="1">
        <v>0.3676666666666667</v>
      </c>
      <c r="I52" s="1">
        <v>0.40566666666666668</v>
      </c>
      <c r="J52" t="s">
        <v>23</v>
      </c>
      <c r="K52" t="s">
        <v>23</v>
      </c>
      <c r="L52" t="s">
        <v>23</v>
      </c>
      <c r="M52" s="16">
        <v>0.85441176471000002</v>
      </c>
      <c r="N52" s="16">
        <v>0.14117647058999999</v>
      </c>
      <c r="O52" s="16">
        <v>4.4117647059000002E-3</v>
      </c>
      <c r="P52" s="2" t="s">
        <v>23</v>
      </c>
      <c r="Q52" s="2" t="s">
        <v>23</v>
      </c>
      <c r="R52" s="2" t="s">
        <v>23</v>
      </c>
      <c r="S52" s="2" t="s">
        <v>23</v>
      </c>
      <c r="T52" s="2" t="s">
        <v>23</v>
      </c>
      <c r="U52" s="2" t="s">
        <v>23</v>
      </c>
    </row>
    <row r="53" spans="1:21" x14ac:dyDescent="0.25">
      <c r="A53">
        <v>2</v>
      </c>
      <c r="B53" t="s">
        <v>24</v>
      </c>
      <c r="C53">
        <v>5</v>
      </c>
      <c r="D53" t="s">
        <v>22</v>
      </c>
      <c r="E53">
        <v>1990</v>
      </c>
      <c r="F53" t="s">
        <v>23</v>
      </c>
      <c r="G53" s="1">
        <v>0.38326529978520901</v>
      </c>
      <c r="H53" s="1">
        <v>0.41633333333333333</v>
      </c>
      <c r="I53" s="1">
        <v>0.45883333333333332</v>
      </c>
      <c r="J53" t="s">
        <v>23</v>
      </c>
      <c r="K53" t="s">
        <v>23</v>
      </c>
      <c r="L53" t="s">
        <v>23</v>
      </c>
      <c r="M53" s="16">
        <v>0.85441176471000002</v>
      </c>
      <c r="N53" s="16">
        <v>0.14117647058999999</v>
      </c>
      <c r="O53" s="16">
        <v>4.4117647059000002E-3</v>
      </c>
      <c r="P53" s="2" t="s">
        <v>23</v>
      </c>
      <c r="Q53" s="2" t="s">
        <v>23</v>
      </c>
      <c r="R53" s="2" t="s">
        <v>23</v>
      </c>
      <c r="S53" s="2" t="s">
        <v>23</v>
      </c>
      <c r="T53" s="2" t="s">
        <v>23</v>
      </c>
      <c r="U53" s="2" t="s">
        <v>23</v>
      </c>
    </row>
    <row r="54" spans="1:21" x14ac:dyDescent="0.25">
      <c r="A54">
        <v>2</v>
      </c>
      <c r="B54" t="s">
        <v>24</v>
      </c>
      <c r="C54">
        <v>5</v>
      </c>
      <c r="D54" t="s">
        <v>22</v>
      </c>
      <c r="E54">
        <v>1991</v>
      </c>
      <c r="F54" t="s">
        <v>23</v>
      </c>
      <c r="G54" s="1">
        <v>0.32495642920263801</v>
      </c>
      <c r="H54" s="1">
        <v>0.35</v>
      </c>
      <c r="I54" s="1">
        <v>0.39349999999999996</v>
      </c>
      <c r="J54" t="s">
        <v>23</v>
      </c>
      <c r="K54" t="s">
        <v>23</v>
      </c>
      <c r="L54" t="s">
        <v>23</v>
      </c>
      <c r="M54" s="16">
        <v>0.85441176471000002</v>
      </c>
      <c r="N54" s="16">
        <v>0.14117647058999999</v>
      </c>
      <c r="O54" s="16">
        <v>4.4117647059000002E-3</v>
      </c>
      <c r="P54" s="2" t="s">
        <v>23</v>
      </c>
      <c r="Q54" s="2" t="s">
        <v>23</v>
      </c>
      <c r="R54" s="2" t="s">
        <v>23</v>
      </c>
      <c r="S54" s="2" t="s">
        <v>23</v>
      </c>
      <c r="T54" s="2" t="s">
        <v>23</v>
      </c>
      <c r="U54" s="2" t="s">
        <v>23</v>
      </c>
    </row>
    <row r="55" spans="1:21" x14ac:dyDescent="0.25">
      <c r="A55">
        <v>2</v>
      </c>
      <c r="B55" t="s">
        <v>24</v>
      </c>
      <c r="C55">
        <v>5</v>
      </c>
      <c r="D55" t="s">
        <v>22</v>
      </c>
      <c r="E55">
        <v>1992</v>
      </c>
      <c r="F55" t="s">
        <v>23</v>
      </c>
      <c r="G55" s="1">
        <v>0.32712893524410402</v>
      </c>
      <c r="H55" s="1">
        <v>0.35399999999999998</v>
      </c>
      <c r="I55" s="1">
        <v>0.40249999999999997</v>
      </c>
      <c r="J55" t="s">
        <v>23</v>
      </c>
      <c r="K55" t="s">
        <v>23</v>
      </c>
      <c r="L55" t="s">
        <v>23</v>
      </c>
      <c r="M55" s="16">
        <v>0.85441176471000002</v>
      </c>
      <c r="N55" s="16">
        <v>0.14117647058999999</v>
      </c>
      <c r="O55" s="16">
        <v>4.4117647059000002E-3</v>
      </c>
      <c r="P55" s="2" t="s">
        <v>23</v>
      </c>
      <c r="Q55" s="2" t="s">
        <v>23</v>
      </c>
      <c r="R55" s="2" t="s">
        <v>23</v>
      </c>
      <c r="S55" s="2" t="s">
        <v>23</v>
      </c>
      <c r="T55" s="2" t="s">
        <v>23</v>
      </c>
      <c r="U55" s="2" t="s">
        <v>23</v>
      </c>
    </row>
    <row r="56" spans="1:21" x14ac:dyDescent="0.25">
      <c r="A56">
        <v>2</v>
      </c>
      <c r="B56" t="s">
        <v>24</v>
      </c>
      <c r="C56">
        <v>5</v>
      </c>
      <c r="D56" t="s">
        <v>22</v>
      </c>
      <c r="E56">
        <v>1993</v>
      </c>
      <c r="F56" t="s">
        <v>23</v>
      </c>
      <c r="G56" s="1">
        <v>0.29235067022036199</v>
      </c>
      <c r="H56" s="1">
        <v>0.316</v>
      </c>
      <c r="I56" s="1">
        <v>0.35550000000000004</v>
      </c>
      <c r="J56" t="s">
        <v>23</v>
      </c>
      <c r="K56" t="s">
        <v>23</v>
      </c>
      <c r="L56" t="s">
        <v>23</v>
      </c>
      <c r="M56" s="16">
        <v>0.85441176471000002</v>
      </c>
      <c r="N56" s="16">
        <v>0.14117647058999999</v>
      </c>
      <c r="O56" s="16">
        <v>4.4117647059000002E-3</v>
      </c>
      <c r="P56" s="2" t="s">
        <v>23</v>
      </c>
      <c r="Q56" s="2" t="s">
        <v>23</v>
      </c>
      <c r="R56" s="2" t="s">
        <v>23</v>
      </c>
      <c r="S56" s="2" t="s">
        <v>23</v>
      </c>
      <c r="T56" s="2" t="s">
        <v>23</v>
      </c>
      <c r="U56" s="2" t="s">
        <v>23</v>
      </c>
    </row>
    <row r="57" spans="1:21" x14ac:dyDescent="0.25">
      <c r="A57">
        <v>2</v>
      </c>
      <c r="B57" t="s">
        <v>24</v>
      </c>
      <c r="C57">
        <v>5</v>
      </c>
      <c r="D57" t="s">
        <v>22</v>
      </c>
      <c r="E57">
        <v>1994</v>
      </c>
      <c r="F57" t="s">
        <v>23</v>
      </c>
      <c r="G57" s="1">
        <v>0.33047368103241698</v>
      </c>
      <c r="H57" s="1">
        <v>0.37233333333333329</v>
      </c>
      <c r="I57" s="1">
        <v>0.42083333333333328</v>
      </c>
      <c r="J57" t="s">
        <v>23</v>
      </c>
      <c r="K57" t="s">
        <v>23</v>
      </c>
      <c r="L57" t="s">
        <v>23</v>
      </c>
      <c r="M57" s="16">
        <v>0.85441176471000002</v>
      </c>
      <c r="N57" s="16">
        <v>0.14117647058999999</v>
      </c>
      <c r="O57" s="16">
        <v>4.4117647059000002E-3</v>
      </c>
      <c r="P57" s="2" t="s">
        <v>23</v>
      </c>
      <c r="Q57" s="2" t="s">
        <v>23</v>
      </c>
      <c r="R57" s="2" t="s">
        <v>23</v>
      </c>
      <c r="S57" s="2" t="s">
        <v>23</v>
      </c>
      <c r="T57" s="2" t="s">
        <v>23</v>
      </c>
      <c r="U57" s="2" t="s">
        <v>23</v>
      </c>
    </row>
    <row r="58" spans="1:21" x14ac:dyDescent="0.25">
      <c r="A58">
        <v>2</v>
      </c>
      <c r="B58" t="s">
        <v>24</v>
      </c>
      <c r="C58">
        <v>5</v>
      </c>
      <c r="D58" t="s">
        <v>22</v>
      </c>
      <c r="E58">
        <v>1995</v>
      </c>
      <c r="F58" t="s">
        <v>23</v>
      </c>
      <c r="G58" s="1">
        <v>0.197903485305433</v>
      </c>
      <c r="H58" s="1">
        <v>0.24099999999999999</v>
      </c>
      <c r="I58" s="1">
        <v>0.26950000000000002</v>
      </c>
      <c r="J58" t="s">
        <v>23</v>
      </c>
      <c r="K58" t="s">
        <v>23</v>
      </c>
      <c r="L58" t="s">
        <v>23</v>
      </c>
      <c r="M58">
        <v>0.85441176471000002</v>
      </c>
      <c r="N58">
        <v>0.14117647058999999</v>
      </c>
      <c r="O58">
        <v>4.4117647059000002E-3</v>
      </c>
      <c r="P58" s="2" t="s">
        <v>23</v>
      </c>
      <c r="Q58" s="2" t="s">
        <v>23</v>
      </c>
      <c r="R58" s="2" t="s">
        <v>23</v>
      </c>
      <c r="S58" s="2" t="s">
        <v>23</v>
      </c>
      <c r="T58" s="2" t="s">
        <v>23</v>
      </c>
      <c r="U58" s="2" t="s">
        <v>23</v>
      </c>
    </row>
    <row r="59" spans="1:21" x14ac:dyDescent="0.25">
      <c r="A59">
        <v>2</v>
      </c>
      <c r="B59" t="s">
        <v>24</v>
      </c>
      <c r="C59">
        <v>5</v>
      </c>
      <c r="D59" t="s">
        <v>22</v>
      </c>
      <c r="E59">
        <v>1996</v>
      </c>
      <c r="F59" t="s">
        <v>23</v>
      </c>
      <c r="G59" s="1">
        <v>0.40303950660207699</v>
      </c>
      <c r="H59" s="1">
        <v>0.41599999999999998</v>
      </c>
      <c r="I59" s="1">
        <v>0.46100000000000002</v>
      </c>
      <c r="J59" t="s">
        <v>23</v>
      </c>
      <c r="K59" t="s">
        <v>23</v>
      </c>
      <c r="L59" t="s">
        <v>23</v>
      </c>
      <c r="M59">
        <v>0.85441176471000002</v>
      </c>
      <c r="N59">
        <v>0.14117647058999999</v>
      </c>
      <c r="O59">
        <v>4.4117647059000002E-3</v>
      </c>
      <c r="P59" s="2" t="s">
        <v>23</v>
      </c>
      <c r="Q59" s="2" t="s">
        <v>23</v>
      </c>
      <c r="R59" s="2" t="s">
        <v>23</v>
      </c>
      <c r="S59" s="2" t="s">
        <v>23</v>
      </c>
      <c r="T59" s="2" t="s">
        <v>23</v>
      </c>
      <c r="U59" s="2" t="s">
        <v>23</v>
      </c>
    </row>
    <row r="60" spans="1:21" x14ac:dyDescent="0.25">
      <c r="A60">
        <v>2</v>
      </c>
      <c r="B60" t="s">
        <v>24</v>
      </c>
      <c r="C60">
        <v>5</v>
      </c>
      <c r="D60" t="s">
        <v>22</v>
      </c>
      <c r="E60">
        <v>1997</v>
      </c>
      <c r="F60" t="s">
        <v>23</v>
      </c>
      <c r="G60" s="1">
        <v>0.375</v>
      </c>
      <c r="H60" s="1">
        <v>0.29633333333333334</v>
      </c>
      <c r="I60" s="1">
        <v>0.34783333333333333</v>
      </c>
      <c r="J60" t="s">
        <v>23</v>
      </c>
      <c r="K60" t="s">
        <v>23</v>
      </c>
      <c r="L60" t="s">
        <v>23</v>
      </c>
      <c r="M60">
        <v>0.85441176471000002</v>
      </c>
      <c r="N60">
        <v>0.14117647058999999</v>
      </c>
      <c r="O60">
        <v>4.4117647059000002E-3</v>
      </c>
      <c r="P60" s="2" t="s">
        <v>23</v>
      </c>
      <c r="Q60" s="2" t="s">
        <v>23</v>
      </c>
      <c r="R60" s="2" t="s">
        <v>23</v>
      </c>
      <c r="S60" s="2" t="s">
        <v>23</v>
      </c>
      <c r="T60" s="2" t="s">
        <v>23</v>
      </c>
      <c r="U60" s="2" t="s">
        <v>23</v>
      </c>
    </row>
    <row r="61" spans="1:21" x14ac:dyDescent="0.25">
      <c r="A61">
        <v>2</v>
      </c>
      <c r="B61" t="s">
        <v>24</v>
      </c>
      <c r="C61">
        <v>5</v>
      </c>
      <c r="D61" t="s">
        <v>22</v>
      </c>
      <c r="E61">
        <v>1998</v>
      </c>
      <c r="F61" t="s">
        <v>23</v>
      </c>
      <c r="G61" s="1">
        <v>0.125</v>
      </c>
      <c r="H61" s="1">
        <v>7.7666666666666662E-2</v>
      </c>
      <c r="I61" s="1">
        <v>0.11716666666666666</v>
      </c>
      <c r="J61" t="s">
        <v>23</v>
      </c>
      <c r="K61" t="s">
        <v>23</v>
      </c>
      <c r="L61" t="s">
        <v>23</v>
      </c>
      <c r="M61">
        <v>0.85441176471000002</v>
      </c>
      <c r="N61">
        <v>0.14117647058999999</v>
      </c>
      <c r="O61">
        <v>4.4117647059000002E-3</v>
      </c>
      <c r="P61" s="2" t="s">
        <v>23</v>
      </c>
      <c r="Q61" s="2" t="s">
        <v>23</v>
      </c>
      <c r="R61" s="2" t="s">
        <v>23</v>
      </c>
      <c r="S61" s="2" t="s">
        <v>23</v>
      </c>
      <c r="T61" s="2" t="s">
        <v>23</v>
      </c>
      <c r="U61" s="2" t="s">
        <v>23</v>
      </c>
    </row>
    <row r="62" spans="1:21" x14ac:dyDescent="0.25">
      <c r="A62">
        <v>2</v>
      </c>
      <c r="B62" t="s">
        <v>24</v>
      </c>
      <c r="C62">
        <v>5</v>
      </c>
      <c r="D62" t="s">
        <v>22</v>
      </c>
      <c r="E62">
        <v>1999</v>
      </c>
      <c r="F62">
        <v>250</v>
      </c>
      <c r="G62" s="1">
        <v>0.123</v>
      </c>
      <c r="H62" s="1">
        <v>8.9666666666666672E-2</v>
      </c>
      <c r="I62" s="1">
        <v>0.12016666666666667</v>
      </c>
      <c r="J62" s="2">
        <f>$F62/(1-G62)</f>
        <v>285.06271379703537</v>
      </c>
      <c r="K62" s="2">
        <f>$F62/(1-H62)</f>
        <v>274.62467960454046</v>
      </c>
      <c r="L62" s="2">
        <f>$F62/(1-I62)</f>
        <v>284.14472437961734</v>
      </c>
      <c r="M62">
        <v>0.85441176471000002</v>
      </c>
      <c r="N62">
        <v>0.14117647058999999</v>
      </c>
      <c r="O62">
        <v>4.4117647059000002E-3</v>
      </c>
      <c r="P62" s="2">
        <f>(J65*$M62)+(J66*$N62)+(J67*$O62)</f>
        <v>261.38091185881137</v>
      </c>
      <c r="Q62" s="2">
        <f>(K65*$M62)+(K66*$N62)+(K67*$O62)</f>
        <v>261.90293874081033</v>
      </c>
      <c r="R62" s="2">
        <f>(L65*$M62)+(L66*$N62)+(L67*$O62)</f>
        <v>266.14957308398033</v>
      </c>
      <c r="S62">
        <f>P62/$F62</f>
        <v>1.0455236474352454</v>
      </c>
      <c r="T62">
        <f>Q62/$F62</f>
        <v>1.0476117549632413</v>
      </c>
      <c r="U62">
        <f>R62/$F62</f>
        <v>1.0645982923359214</v>
      </c>
    </row>
    <row r="63" spans="1:21" x14ac:dyDescent="0.25">
      <c r="A63">
        <v>2</v>
      </c>
      <c r="B63" t="s">
        <v>24</v>
      </c>
      <c r="C63">
        <v>5</v>
      </c>
      <c r="D63" t="s">
        <v>22</v>
      </c>
      <c r="E63">
        <v>2000</v>
      </c>
      <c r="F63">
        <v>400</v>
      </c>
      <c r="G63" s="1">
        <v>0.14699999999999999</v>
      </c>
      <c r="H63" s="1">
        <v>0.185</v>
      </c>
      <c r="I63" s="1">
        <v>0.21150000000000002</v>
      </c>
      <c r="J63" s="2">
        <f>$F63/(1-G63)</f>
        <v>468.93317702227432</v>
      </c>
      <c r="K63" s="2">
        <f>$F63/(1-H63)</f>
        <v>490.79754601226995</v>
      </c>
      <c r="L63" s="2">
        <f>$F63/(1-I63)</f>
        <v>507.29232720355105</v>
      </c>
      <c r="M63">
        <v>0.85441176471000002</v>
      </c>
      <c r="N63">
        <v>0.14117647058999999</v>
      </c>
      <c r="O63">
        <v>4.4117647059000002E-3</v>
      </c>
      <c r="P63" s="2">
        <f>(J66*$M63)+(J67*$N63)+(J68*$O63)</f>
        <v>136.35574372635583</v>
      </c>
      <c r="Q63" s="2">
        <f>(K66*$M63)+(K67*$N63)+(K68*$O63)</f>
        <v>143.12178149138285</v>
      </c>
      <c r="R63" s="2">
        <f>(L66*$M63)+(L67*$N63)+(L68*$O63)</f>
        <v>147.3844637809288</v>
      </c>
      <c r="S63">
        <f>P63/$F63</f>
        <v>0.34088935931588954</v>
      </c>
      <c r="T63">
        <f>Q63/$F63</f>
        <v>0.35780445372845709</v>
      </c>
      <c r="U63">
        <f>R63/$F63</f>
        <v>0.368461159452322</v>
      </c>
    </row>
    <row r="64" spans="1:21" x14ac:dyDescent="0.25">
      <c r="A64">
        <v>2</v>
      </c>
      <c r="B64" t="s">
        <v>24</v>
      </c>
      <c r="C64">
        <v>5</v>
      </c>
      <c r="D64" t="s">
        <v>22</v>
      </c>
      <c r="E64">
        <v>2001</v>
      </c>
      <c r="F64" t="s">
        <v>23</v>
      </c>
      <c r="G64" s="1">
        <v>0.157</v>
      </c>
      <c r="H64" s="1">
        <v>0.15333333333333332</v>
      </c>
      <c r="I64" s="1">
        <v>0.17783333333333332</v>
      </c>
      <c r="J64" t="s">
        <v>23</v>
      </c>
      <c r="K64" t="s">
        <v>23</v>
      </c>
      <c r="L64" t="s">
        <v>23</v>
      </c>
      <c r="M64">
        <v>0.85441176471000002</v>
      </c>
      <c r="N64">
        <v>0.14117647058999999</v>
      </c>
      <c r="O64">
        <v>4.4117647059000002E-3</v>
      </c>
      <c r="P64" s="2">
        <f>(J67*$M64)+(J68*$N64)+(J69*$O64)</f>
        <v>176.94412134285341</v>
      </c>
      <c r="Q64" s="2">
        <f>(K67*$M64)+(K68*$N64)+(K69*$O64)</f>
        <v>220.97534134101539</v>
      </c>
      <c r="R64" s="2">
        <f>(L67*$M64)+(L68*$N64)+(L69*$O64)</f>
        <v>237.4536198206267</v>
      </c>
      <c r="S64" s="2" t="s">
        <v>23</v>
      </c>
      <c r="T64" s="2" t="s">
        <v>23</v>
      </c>
      <c r="U64" s="2" t="s">
        <v>23</v>
      </c>
    </row>
    <row r="65" spans="1:21" x14ac:dyDescent="0.25">
      <c r="A65">
        <v>2</v>
      </c>
      <c r="B65" t="s">
        <v>24</v>
      </c>
      <c r="C65">
        <v>5</v>
      </c>
      <c r="D65" t="s">
        <v>22</v>
      </c>
      <c r="E65">
        <v>2002</v>
      </c>
      <c r="F65">
        <v>250</v>
      </c>
      <c r="G65" s="1">
        <v>0.11799999999999999</v>
      </c>
      <c r="H65" s="1">
        <v>0.11899999999999999</v>
      </c>
      <c r="I65" s="1">
        <v>0.13250000000000001</v>
      </c>
      <c r="J65" s="2">
        <f>$F65/(1-G65)</f>
        <v>283.4467120181406</v>
      </c>
      <c r="K65" s="2">
        <f>$F65/(1-H65)</f>
        <v>283.76844494892168</v>
      </c>
      <c r="L65" s="2">
        <f>$F65/(1-I65)</f>
        <v>288.18443804034587</v>
      </c>
      <c r="M65">
        <v>0.85441176471000002</v>
      </c>
      <c r="N65">
        <v>0.14117647058999999</v>
      </c>
      <c r="O65">
        <v>4.4117647059000002E-3</v>
      </c>
      <c r="P65" s="2">
        <f>(J68*$M65)+(J69*$N65)+(J70*$O65)</f>
        <v>215.21549765194351</v>
      </c>
      <c r="Q65" s="2">
        <f>(K68*$M65)+(K69*$N65)+(K70*$O65)</f>
        <v>252.61146632310457</v>
      </c>
      <c r="R65" s="2">
        <f>(L68*$M65)+(L69*$N65)+(L70*$O65)</f>
        <v>300.69129267701953</v>
      </c>
      <c r="S65">
        <f>P65/$F65</f>
        <v>0.86086199060777402</v>
      </c>
      <c r="T65">
        <f>Q65/$F65</f>
        <v>1.0104458652924182</v>
      </c>
      <c r="U65">
        <f>R65/$F65</f>
        <v>1.2027651707080782</v>
      </c>
    </row>
    <row r="66" spans="1:21" x14ac:dyDescent="0.25">
      <c r="A66">
        <v>2</v>
      </c>
      <c r="B66" t="s">
        <v>24</v>
      </c>
      <c r="C66">
        <v>5</v>
      </c>
      <c r="D66" t="s">
        <v>22</v>
      </c>
      <c r="E66">
        <v>2003</v>
      </c>
      <c r="F66">
        <v>110</v>
      </c>
      <c r="G66" s="1">
        <v>0.159</v>
      </c>
      <c r="H66" s="1">
        <v>0.16133333333333333</v>
      </c>
      <c r="I66" s="1">
        <v>0.18033333333333335</v>
      </c>
      <c r="J66" s="2">
        <f>$F66/(1-G66)</f>
        <v>130.79667063020216</v>
      </c>
      <c r="K66" s="2">
        <f>$F66/(1-H66)</f>
        <v>131.16057233704294</v>
      </c>
      <c r="L66" s="2">
        <f>$F66/(1-I66)</f>
        <v>134.20089467263116</v>
      </c>
      <c r="M66">
        <v>0.85441176471000002</v>
      </c>
      <c r="N66">
        <v>0.14117647058999999</v>
      </c>
      <c r="O66">
        <v>4.4117647059000002E-3</v>
      </c>
      <c r="P66" s="2">
        <f>(J69*$M66)+(J70*$N66)+(J71*$O66)</f>
        <v>48.387746485281802</v>
      </c>
      <c r="Q66" s="2">
        <f>(K69*$M66)+(K70*$N66)+(K71*$O66)</f>
        <v>51.327676837845637</v>
      </c>
      <c r="R66" s="2">
        <f>(L69*$M66)+(L70*$N66)+(L71*$O66)</f>
        <v>53.857006872118397</v>
      </c>
      <c r="S66">
        <f>P66/$F66</f>
        <v>0.43988860441165273</v>
      </c>
      <c r="T66">
        <f>Q66/$F66</f>
        <v>0.46661524398041487</v>
      </c>
      <c r="U66">
        <f>R66/$F66</f>
        <v>0.48960915338289451</v>
      </c>
    </row>
    <row r="67" spans="1:21" x14ac:dyDescent="0.25">
      <c r="A67">
        <v>2</v>
      </c>
      <c r="B67" t="s">
        <v>24</v>
      </c>
      <c r="C67">
        <v>5</v>
      </c>
      <c r="D67" t="s">
        <v>22</v>
      </c>
      <c r="E67">
        <v>2004</v>
      </c>
      <c r="F67">
        <v>130</v>
      </c>
      <c r="G67" s="1">
        <v>0.22</v>
      </c>
      <c r="H67" s="1">
        <v>0.38400000000000001</v>
      </c>
      <c r="I67" s="1">
        <v>0.41199999999999998</v>
      </c>
      <c r="J67" s="2">
        <f>$F67/(1-G67)</f>
        <v>166.66666666666666</v>
      </c>
      <c r="K67" s="2">
        <f>$F67/(1-H67)</f>
        <v>211.03896103896105</v>
      </c>
      <c r="L67" s="2">
        <f>$F67/(1-I67)</f>
        <v>221.08843537414964</v>
      </c>
      <c r="M67">
        <v>0.85441176471000002</v>
      </c>
      <c r="N67">
        <v>0.14117647058999999</v>
      </c>
      <c r="O67">
        <v>4.4117647059000002E-3</v>
      </c>
      <c r="P67" s="2">
        <f>(J70*$M67)+(J71*$N67)+(J72*$O67)</f>
        <v>28.762737478098693</v>
      </c>
      <c r="Q67" s="2">
        <f>(K70*$M67)+(K71*$N67)+(K72*$O67)</f>
        <v>31.043523386048559</v>
      </c>
      <c r="R67" s="2">
        <f>(L70*$M67)+(L71*$N67)+(L72*$O67)</f>
        <v>32.962983786702999</v>
      </c>
      <c r="S67">
        <f>P67/$F67</f>
        <v>0.22125182675460534</v>
      </c>
      <c r="T67">
        <f>Q67/$F67</f>
        <v>0.23879633373883508</v>
      </c>
      <c r="U67">
        <f>R67/$F67</f>
        <v>0.2535614137438692</v>
      </c>
    </row>
    <row r="68" spans="1:21" x14ac:dyDescent="0.25">
      <c r="A68">
        <v>2</v>
      </c>
      <c r="B68" t="s">
        <v>24</v>
      </c>
      <c r="C68">
        <v>5</v>
      </c>
      <c r="D68" t="s">
        <v>22</v>
      </c>
      <c r="E68">
        <v>2005</v>
      </c>
      <c r="F68">
        <v>200</v>
      </c>
      <c r="G68" s="1">
        <v>0.17699999999999999</v>
      </c>
      <c r="H68" s="1">
        <v>0.30133333333333334</v>
      </c>
      <c r="I68" s="1">
        <v>0.41533333333333339</v>
      </c>
      <c r="J68" s="2">
        <f>$F68/(1-G68)</f>
        <v>243.01336573511546</v>
      </c>
      <c r="K68" s="2">
        <f>$F68/(1-H68)</f>
        <v>286.25954198473283</v>
      </c>
      <c r="L68" s="2">
        <f>$F68/(1-I68)</f>
        <v>342.07525655644241</v>
      </c>
      <c r="M68">
        <v>0.85441176471000002</v>
      </c>
      <c r="N68">
        <v>0.14117647058999999</v>
      </c>
      <c r="O68">
        <v>4.4117647059000002E-3</v>
      </c>
      <c r="P68" s="2">
        <f>(J71*$M68)+(J72*$N68)+(J73*$O68)</f>
        <v>95.567091802848708</v>
      </c>
      <c r="Q68" s="2">
        <f>(K71*$M68)+(K72*$N68)+(K73*$O68)</f>
        <v>100.07659385281333</v>
      </c>
      <c r="R68" s="2">
        <f>(L71*$M68)+(L72*$N68)+(L73*$O68)</f>
        <v>106.13134238790671</v>
      </c>
      <c r="S68">
        <f>P68/$F68</f>
        <v>0.47783545901424351</v>
      </c>
      <c r="T68">
        <f>Q68/$F68</f>
        <v>0.50038296926406667</v>
      </c>
      <c r="U68">
        <f>R68/$F68</f>
        <v>0.53065671193953357</v>
      </c>
    </row>
    <row r="69" spans="1:21" x14ac:dyDescent="0.25">
      <c r="A69">
        <v>2</v>
      </c>
      <c r="B69" t="s">
        <v>24</v>
      </c>
      <c r="C69">
        <v>5</v>
      </c>
      <c r="D69" t="s">
        <v>22</v>
      </c>
      <c r="E69">
        <v>2006</v>
      </c>
      <c r="F69">
        <v>45</v>
      </c>
      <c r="G69" s="1">
        <v>0.153</v>
      </c>
      <c r="H69" s="1">
        <v>0.19966666666666669</v>
      </c>
      <c r="I69" s="1">
        <v>0.23666666666666669</v>
      </c>
      <c r="J69" s="2">
        <f>$F69/(1-G69)</f>
        <v>53.128689492325854</v>
      </c>
      <c r="K69" s="2">
        <f>$F69/(1-H69)</f>
        <v>56.226572261557685</v>
      </c>
      <c r="L69" s="2">
        <f>$F69/(1-I69)</f>
        <v>58.951965065502186</v>
      </c>
      <c r="M69">
        <v>0.85441176471000002</v>
      </c>
      <c r="N69">
        <v>0.14117647058999999</v>
      </c>
      <c r="O69">
        <v>4.4117647059000002E-3</v>
      </c>
      <c r="P69" s="2">
        <f>(J72*$M69)+(J73*$N69)+(J74*$O69)</f>
        <v>146.84808147721625</v>
      </c>
      <c r="Q69" s="2">
        <f>(K72*$M69)+(K73*$N69)+(K74*$O69)</f>
        <v>154.72110997682952</v>
      </c>
      <c r="R69" s="2">
        <f>(L72*$M69)+(L73*$N69)+(L74*$O69)</f>
        <v>161.58190520668066</v>
      </c>
      <c r="S69">
        <f>P69/$F69</f>
        <v>3.2632906994936945</v>
      </c>
      <c r="T69">
        <f>Q69/$F69</f>
        <v>3.4382468883739894</v>
      </c>
      <c r="U69">
        <f>R69/$F69</f>
        <v>3.5907090045929033</v>
      </c>
    </row>
    <row r="70" spans="1:21" x14ac:dyDescent="0.25">
      <c r="A70">
        <v>2</v>
      </c>
      <c r="B70" t="s">
        <v>24</v>
      </c>
      <c r="C70">
        <v>5</v>
      </c>
      <c r="D70" t="s">
        <v>22</v>
      </c>
      <c r="E70">
        <v>2007</v>
      </c>
      <c r="F70">
        <v>15</v>
      </c>
      <c r="G70" s="1">
        <v>0.188</v>
      </c>
      <c r="H70" s="1">
        <v>0.26533333333333331</v>
      </c>
      <c r="I70" s="1">
        <v>0.30733333333333335</v>
      </c>
      <c r="J70" s="2">
        <f>$F70/(1-G70)</f>
        <v>18.472906403940886</v>
      </c>
      <c r="K70" s="2">
        <f>$F70/(1-H70)</f>
        <v>20.417422867513611</v>
      </c>
      <c r="L70" s="2">
        <f>$F70/(1-I70)</f>
        <v>21.655437921077962</v>
      </c>
      <c r="M70">
        <v>0.85441176471000002</v>
      </c>
      <c r="N70">
        <v>0.14117647058999999</v>
      </c>
      <c r="O70">
        <v>4.4117647059000002E-3</v>
      </c>
      <c r="P70" s="2">
        <f>(J73*$M70)+(J74*$N70)+(J75*$O70)</f>
        <v>183.93784663713464</v>
      </c>
      <c r="Q70" s="2">
        <f>(K73*$M70)+(K74*$N70)+(K75*$O70)</f>
        <v>202.99014290032832</v>
      </c>
      <c r="R70" s="2">
        <f>(L73*$M70)+(L74*$N70)+(L75*$O70)</f>
        <v>208.5146634571143</v>
      </c>
      <c r="S70">
        <f>P70/$F70</f>
        <v>12.262523109142309</v>
      </c>
      <c r="T70">
        <f>Q70/$F70</f>
        <v>13.532676193355222</v>
      </c>
      <c r="U70">
        <f>R70/$F70</f>
        <v>13.90097756380762</v>
      </c>
    </row>
    <row r="71" spans="1:21" x14ac:dyDescent="0.25">
      <c r="A71">
        <v>2</v>
      </c>
      <c r="B71" t="s">
        <v>24</v>
      </c>
      <c r="C71">
        <v>5</v>
      </c>
      <c r="D71" t="s">
        <v>22</v>
      </c>
      <c r="E71">
        <v>2008</v>
      </c>
      <c r="F71">
        <v>70</v>
      </c>
      <c r="G71" s="1">
        <v>0.2</v>
      </c>
      <c r="H71" s="1">
        <v>0.23666666666666669</v>
      </c>
      <c r="I71" s="1">
        <v>0.28266666666666668</v>
      </c>
      <c r="J71" s="2">
        <f>$F71/(1-G71)</f>
        <v>87.5</v>
      </c>
      <c r="K71" s="2">
        <f>$F71/(1-H71)</f>
        <v>91.703056768558952</v>
      </c>
      <c r="L71" s="2">
        <f>$F71/(1-I71)</f>
        <v>97.583643122676577</v>
      </c>
      <c r="M71">
        <v>0.85441176471000002</v>
      </c>
      <c r="N71">
        <v>0.14117647058999999</v>
      </c>
      <c r="O71">
        <v>4.4117647059000002E-3</v>
      </c>
      <c r="P71" s="2">
        <f>(J74*$M71)+(J75*$N71)+(J76*$O71)</f>
        <v>228.65709960098528</v>
      </c>
      <c r="Q71" s="2">
        <f>(K74*$M71)+(K75*$N71)+(K76*$O71)</f>
        <v>243.85937107776209</v>
      </c>
      <c r="R71" s="2">
        <f>(L74*$M71)+(L75*$N71)+(L76*$O71)</f>
        <v>251.01981466733855</v>
      </c>
      <c r="S71">
        <f>P71/$F71</f>
        <v>3.2665299942997899</v>
      </c>
      <c r="T71">
        <f>Q71/$F71</f>
        <v>3.4837053011108869</v>
      </c>
      <c r="U71">
        <f>R71/$F71</f>
        <v>3.5859973523905508</v>
      </c>
    </row>
    <row r="72" spans="1:21" x14ac:dyDescent="0.25">
      <c r="A72">
        <v>2</v>
      </c>
      <c r="B72" t="s">
        <v>24</v>
      </c>
      <c r="C72">
        <v>5</v>
      </c>
      <c r="D72" t="s">
        <v>22</v>
      </c>
      <c r="E72">
        <v>2009</v>
      </c>
      <c r="F72">
        <v>114</v>
      </c>
      <c r="G72" s="1">
        <v>0.19700000000000001</v>
      </c>
      <c r="H72" s="1">
        <v>0.22899999999999998</v>
      </c>
      <c r="I72" s="1">
        <v>0.26449999999999996</v>
      </c>
      <c r="J72" s="2">
        <f>$F72/(1-G72)</f>
        <v>141.96762141967622</v>
      </c>
      <c r="K72" s="2">
        <f>$F72/(1-H72)</f>
        <v>147.85992217898831</v>
      </c>
      <c r="L72" s="2">
        <f>$F72/(1-I72)</f>
        <v>154.99660095173351</v>
      </c>
      <c r="M72">
        <v>0.85441176471000002</v>
      </c>
      <c r="N72">
        <v>0.14117647058999999</v>
      </c>
      <c r="O72">
        <v>4.4117647059000002E-3</v>
      </c>
      <c r="P72" s="2">
        <f>(J75*$M72)+(J76*$N72)+(J77*$O72)</f>
        <v>90.376196617548942</v>
      </c>
      <c r="Q72" s="2">
        <f>(K75*$M72)+(K76*$N72)+(K77*$O72)</f>
        <v>101.61921510580707</v>
      </c>
      <c r="R72" s="2">
        <f>(L75*$M72)+(L76*$N72)+(L77*$O72)</f>
        <v>105.32527697344055</v>
      </c>
      <c r="S72">
        <f>P72/$F72</f>
        <v>0.79277365453990301</v>
      </c>
      <c r="T72">
        <f>Q72/$F72</f>
        <v>0.89139662373514972</v>
      </c>
      <c r="U72">
        <f>R72/$F72</f>
        <v>0.92390593836351365</v>
      </c>
    </row>
    <row r="73" spans="1:21" x14ac:dyDescent="0.25">
      <c r="A73">
        <v>2</v>
      </c>
      <c r="B73" t="s">
        <v>24</v>
      </c>
      <c r="C73">
        <v>5</v>
      </c>
      <c r="D73" t="s">
        <v>22</v>
      </c>
      <c r="E73">
        <v>2010</v>
      </c>
      <c r="F73">
        <v>144</v>
      </c>
      <c r="G73" s="1">
        <v>0.16799999999999998</v>
      </c>
      <c r="H73" s="1">
        <v>0.25266666666666665</v>
      </c>
      <c r="I73" s="1">
        <v>0.27216666666666667</v>
      </c>
      <c r="J73" s="2">
        <f>$F73/(1-G73)</f>
        <v>173.07692307692307</v>
      </c>
      <c r="K73" s="2">
        <f>$F73/(1-H73)</f>
        <v>192.68510258697589</v>
      </c>
      <c r="L73" s="2">
        <f>$F73/(1-I73)</f>
        <v>197.84749255782</v>
      </c>
      <c r="M73">
        <v>0.85441176471000002</v>
      </c>
      <c r="N73">
        <v>0.14117647058999999</v>
      </c>
      <c r="O73">
        <v>4.4117647059000002E-3</v>
      </c>
      <c r="P73" s="2">
        <f>(J76*$M73)+(J77*$N73)+(J78*$O73)</f>
        <v>106.40459735034776</v>
      </c>
      <c r="Q73" s="2">
        <f>(K76*$M73)+(K77*$N73)+(K78*$O73)</f>
        <v>119.81933594027758</v>
      </c>
      <c r="R73" s="2">
        <f>(L76*$M73)+(L77*$N73)+(L78*$O73)</f>
        <v>124.62539846098591</v>
      </c>
      <c r="S73">
        <f>P73/$F73</f>
        <v>0.73892081493297057</v>
      </c>
      <c r="T73">
        <f>Q73/$F73</f>
        <v>0.83207872180748321</v>
      </c>
      <c r="U73">
        <f>R73/$F73</f>
        <v>0.86545415597906883</v>
      </c>
    </row>
    <row r="74" spans="1:21" x14ac:dyDescent="0.25">
      <c r="A74">
        <v>2</v>
      </c>
      <c r="B74" t="s">
        <v>24</v>
      </c>
      <c r="C74">
        <v>5</v>
      </c>
      <c r="D74" t="s">
        <v>22</v>
      </c>
      <c r="E74">
        <v>2011</v>
      </c>
      <c r="F74">
        <v>210</v>
      </c>
      <c r="G74" s="1">
        <v>0.16899999999999998</v>
      </c>
      <c r="H74" s="1">
        <v>0.21833333333333332</v>
      </c>
      <c r="I74" s="1">
        <v>0.24033333333333334</v>
      </c>
      <c r="J74" s="2">
        <f>$F74/(1-G74)</f>
        <v>252.70758122743683</v>
      </c>
      <c r="K74" s="2">
        <f>$F74/(1-H74)</f>
        <v>268.65671641791045</v>
      </c>
      <c r="L74" s="2">
        <f>$F74/(1-I74)</f>
        <v>276.43703378674854</v>
      </c>
      <c r="M74">
        <v>0.85441176471000002</v>
      </c>
      <c r="N74">
        <v>0.14117647058999999</v>
      </c>
      <c r="O74">
        <v>4.4117647059000002E-3</v>
      </c>
      <c r="P74" s="2">
        <f>(J77*$M74)+(J78*$N74)+(J79*$O74)</f>
        <v>62.846055917729068</v>
      </c>
      <c r="Q74" s="2">
        <f>(K77*$M74)+(K78*$N74)+(K79*$O74)</f>
        <v>68.598558222822689</v>
      </c>
      <c r="R74" s="2">
        <f>(L77*$M74)+(L78*$N74)+(L79*$O74)</f>
        <v>71.251878463134631</v>
      </c>
      <c r="S74">
        <f>P74/$F74</f>
        <v>0.29926693294156698</v>
      </c>
      <c r="T74">
        <f>Q74/$F74</f>
        <v>0.32665980106106041</v>
      </c>
      <c r="U74">
        <f>R74/$F74</f>
        <v>0.33929465934826014</v>
      </c>
    </row>
    <row r="75" spans="1:21" x14ac:dyDescent="0.25">
      <c r="A75">
        <v>2</v>
      </c>
      <c r="B75" t="s">
        <v>24</v>
      </c>
      <c r="C75">
        <v>5</v>
      </c>
      <c r="D75" t="s">
        <v>22</v>
      </c>
      <c r="E75">
        <v>2012</v>
      </c>
      <c r="F75">
        <v>75</v>
      </c>
      <c r="G75" s="1">
        <v>0.13500000000000001</v>
      </c>
      <c r="H75" s="1">
        <v>0.23</v>
      </c>
      <c r="I75" s="1">
        <v>0.25650000000000001</v>
      </c>
      <c r="J75" s="2">
        <f>$F75/(1-G75)</f>
        <v>86.705202312138724</v>
      </c>
      <c r="K75" s="2">
        <f>$F75/(1-H75)</f>
        <v>97.402597402597394</v>
      </c>
      <c r="L75" s="2">
        <f>$F75/(1-I75)</f>
        <v>100.87424344317417</v>
      </c>
      <c r="M75">
        <v>0.85441176471000002</v>
      </c>
      <c r="N75">
        <v>0.14117647058999999</v>
      </c>
      <c r="O75">
        <v>4.4117647059000002E-3</v>
      </c>
      <c r="P75" s="2">
        <f>(J78*$M75)+(J79*$N75)+(J80*$O75)</f>
        <v>41.83534448312497</v>
      </c>
      <c r="Q75" s="2">
        <f>(K78*$M75)+(K79*$N75)+(K80*$O75)</f>
        <v>47.315346623369834</v>
      </c>
      <c r="R75" s="2">
        <f>(L78*$M75)+(L79*$N75)+(L80*$O75)</f>
        <v>49.115846096365438</v>
      </c>
      <c r="S75">
        <f>P75/$F75</f>
        <v>0.55780459310833297</v>
      </c>
      <c r="T75">
        <f>Q75/$F75</f>
        <v>0.63087128831159778</v>
      </c>
      <c r="U75">
        <f>R75/$F75</f>
        <v>0.6548779479515392</v>
      </c>
    </row>
    <row r="76" spans="1:21" x14ac:dyDescent="0.25">
      <c r="A76">
        <v>2</v>
      </c>
      <c r="B76" t="s">
        <v>24</v>
      </c>
      <c r="C76">
        <v>5</v>
      </c>
      <c r="D76" t="s">
        <v>22</v>
      </c>
      <c r="E76">
        <v>2013</v>
      </c>
      <c r="F76">
        <v>96</v>
      </c>
      <c r="G76" s="1">
        <v>0.153</v>
      </c>
      <c r="H76" s="1">
        <v>0.2503333333333333</v>
      </c>
      <c r="I76" s="1">
        <v>0.27933333333333332</v>
      </c>
      <c r="J76" s="2">
        <f>$F76/(1-G76)</f>
        <v>113.34120425029516</v>
      </c>
      <c r="K76" s="2">
        <f>$F76/(1-H76)</f>
        <v>128.05691418408182</v>
      </c>
      <c r="L76" s="2">
        <f>$F76/(1-I76)</f>
        <v>133.2099907493062</v>
      </c>
      <c r="M76">
        <v>0.85441176471000002</v>
      </c>
      <c r="N76">
        <v>0.14117647058999999</v>
      </c>
      <c r="O76">
        <v>4.4117647059000002E-3</v>
      </c>
      <c r="P76" s="2">
        <f>(J79*$M76)+(J80*$N76)+(J81*$O76)</f>
        <v>44.498928921080456</v>
      </c>
      <c r="Q76" s="2">
        <f>(K79*$M76)+(K80*$N76)+(K81*$O76)</f>
        <v>49.839844618403966</v>
      </c>
      <c r="R76" s="2">
        <f>(L79*$M76)+(L80*$N76)+(L81*$O76)</f>
        <v>51.840935907953501</v>
      </c>
      <c r="S76">
        <f>P76/$F76</f>
        <v>0.46353050959458808</v>
      </c>
      <c r="T76">
        <f>Q76/$F76</f>
        <v>0.5191650481083746</v>
      </c>
      <c r="U76">
        <f>R76/$F76</f>
        <v>0.54000974904118226</v>
      </c>
    </row>
    <row r="77" spans="1:21" x14ac:dyDescent="0.25">
      <c r="A77">
        <v>2</v>
      </c>
      <c r="B77" t="s">
        <v>24</v>
      </c>
      <c r="C77">
        <v>5</v>
      </c>
      <c r="D77" t="s">
        <v>22</v>
      </c>
      <c r="E77">
        <v>2014</v>
      </c>
      <c r="F77">
        <v>60</v>
      </c>
      <c r="G77" s="1">
        <v>9.7000000000000003E-2</v>
      </c>
      <c r="H77" s="1">
        <v>0.16933333333333334</v>
      </c>
      <c r="I77" s="1">
        <v>0.20033333333333331</v>
      </c>
      <c r="J77" s="2">
        <f>$F77/(1-G77)</f>
        <v>66.44518272425249</v>
      </c>
      <c r="K77" s="2">
        <f>$F77/(1-H77)</f>
        <v>72.231139646869991</v>
      </c>
      <c r="L77" s="2">
        <f>$F77/(1-I77)</f>
        <v>75.03126302626093</v>
      </c>
      <c r="M77">
        <v>0.85441176471000002</v>
      </c>
      <c r="N77">
        <v>0.14117647058999999</v>
      </c>
      <c r="O77">
        <v>4.4117647059000002E-3</v>
      </c>
      <c r="P77" s="2">
        <f>(J80*$M77)+(J81*$N77)+(J82*$O77)</f>
        <v>54.415331330376659</v>
      </c>
      <c r="Q77" s="2">
        <f>(K80*$M77)+(K81*$N77)+(K82*$O77)</f>
        <v>62.599581497399235</v>
      </c>
      <c r="R77" s="2">
        <f>(L80*$M77)+(L81*$N77)+(L82*$O77)</f>
        <v>65.40009680299859</v>
      </c>
      <c r="S77">
        <f>P77/$F77</f>
        <v>0.90692218883961095</v>
      </c>
      <c r="T77">
        <f>Q77/$F77</f>
        <v>1.0433263582899872</v>
      </c>
      <c r="U77">
        <f>R77/$F77</f>
        <v>1.0900016133833099</v>
      </c>
    </row>
    <row r="78" spans="1:21" x14ac:dyDescent="0.25">
      <c r="A78">
        <v>2</v>
      </c>
      <c r="B78" t="s">
        <v>24</v>
      </c>
      <c r="C78">
        <v>5</v>
      </c>
      <c r="D78" t="s">
        <v>22</v>
      </c>
      <c r="E78">
        <v>2015</v>
      </c>
      <c r="F78">
        <v>35</v>
      </c>
      <c r="G78" s="1">
        <v>0.16099999999999998</v>
      </c>
      <c r="H78" s="1">
        <v>0.26</v>
      </c>
      <c r="I78" s="1">
        <v>0.28700000000000003</v>
      </c>
      <c r="J78" s="2">
        <f>$F78/(1-G78)</f>
        <v>41.716328963051254</v>
      </c>
      <c r="K78" s="2">
        <f>$F78/(1-H78)</f>
        <v>47.297297297297298</v>
      </c>
      <c r="L78" s="2">
        <f>$F78/(1-I78)</f>
        <v>49.088359046283315</v>
      </c>
      <c r="M78">
        <v>0.85441176471000002</v>
      </c>
      <c r="N78">
        <v>0.14117647058999999</v>
      </c>
      <c r="O78">
        <v>4.4117647059000002E-3</v>
      </c>
      <c r="P78" s="2">
        <f>(J81*$M78)+(J82*$N78)</f>
        <v>20.248420945875953</v>
      </c>
      <c r="Q78" s="2">
        <f>(K81*$M78)+(K82*$N78)</f>
        <v>24.76579355432948</v>
      </c>
      <c r="R78" s="2">
        <f>(L81*$M78)+(L82*$N78)</f>
        <v>25.478129395254363</v>
      </c>
      <c r="S78">
        <f>P78/$F78</f>
        <v>0.57852631273931299</v>
      </c>
      <c r="T78">
        <f>Q78/$F78</f>
        <v>0.70759410155227087</v>
      </c>
      <c r="U78">
        <f>R78/$F78</f>
        <v>0.72794655415012466</v>
      </c>
    </row>
    <row r="79" spans="1:21" x14ac:dyDescent="0.25">
      <c r="A79">
        <v>2</v>
      </c>
      <c r="B79" t="s">
        <v>24</v>
      </c>
      <c r="C79">
        <v>5</v>
      </c>
      <c r="D79" t="s">
        <v>22</v>
      </c>
      <c r="E79">
        <v>2016</v>
      </c>
      <c r="F79">
        <v>35</v>
      </c>
      <c r="G79" s="1">
        <v>0.16599999999999998</v>
      </c>
      <c r="H79" s="1">
        <v>0.251</v>
      </c>
      <c r="I79" s="1">
        <v>0.27900000000000003</v>
      </c>
      <c r="J79" s="2">
        <f>$F79/(1-G79)</f>
        <v>41.966426858513188</v>
      </c>
      <c r="K79" s="2">
        <f>$F79/(1-H79)</f>
        <v>46.728971962616825</v>
      </c>
      <c r="L79" s="2">
        <f>$F79/(1-I79)</f>
        <v>48.543689320388353</v>
      </c>
      <c r="M79">
        <v>0.85441176471000002</v>
      </c>
      <c r="N79">
        <v>0.14117647058999999</v>
      </c>
      <c r="O79">
        <v>4.4117647059000002E-3</v>
      </c>
      <c r="P79" s="2" t="s">
        <v>23</v>
      </c>
      <c r="Q79" s="2" t="s">
        <v>23</v>
      </c>
      <c r="R79" s="2" t="s">
        <v>23</v>
      </c>
      <c r="S79" s="2" t="s">
        <v>23</v>
      </c>
      <c r="T79" s="2" t="s">
        <v>23</v>
      </c>
      <c r="U79" s="2" t="s">
        <v>23</v>
      </c>
    </row>
    <row r="80" spans="1:21" x14ac:dyDescent="0.25">
      <c r="A80">
        <v>2</v>
      </c>
      <c r="B80" t="s">
        <v>24</v>
      </c>
      <c r="C80">
        <v>5</v>
      </c>
      <c r="D80" t="s">
        <v>22</v>
      </c>
      <c r="E80">
        <v>2017</v>
      </c>
      <c r="F80">
        <v>50</v>
      </c>
      <c r="G80" s="1">
        <v>0.17614168903842634</v>
      </c>
      <c r="H80" s="1">
        <v>0.28134990851851172</v>
      </c>
      <c r="I80" s="1">
        <v>0.31269765999824639</v>
      </c>
      <c r="J80" s="2">
        <f>$F80/(1-G80)</f>
        <v>60.69004746901448</v>
      </c>
      <c r="K80" s="2">
        <f>$F80/(1-H80)</f>
        <v>69.574888520400265</v>
      </c>
      <c r="L80" s="2">
        <f>$F80/(1-I80)</f>
        <v>72.748188228011017</v>
      </c>
      <c r="M80">
        <v>0.85441176471000002</v>
      </c>
      <c r="N80">
        <v>0.14117647058999999</v>
      </c>
      <c r="O80">
        <v>4.4117647059000002E-3</v>
      </c>
      <c r="P80" s="2" t="s">
        <v>23</v>
      </c>
      <c r="Q80" s="2" t="s">
        <v>23</v>
      </c>
      <c r="R80" s="2" t="s">
        <v>23</v>
      </c>
      <c r="S80" s="2" t="s">
        <v>23</v>
      </c>
      <c r="T80" s="2" t="s">
        <v>23</v>
      </c>
      <c r="U80" s="2" t="s">
        <v>23</v>
      </c>
    </row>
    <row r="81" spans="1:21" x14ac:dyDescent="0.25">
      <c r="A81">
        <v>2</v>
      </c>
      <c r="B81" t="s">
        <v>24</v>
      </c>
      <c r="C81">
        <v>5</v>
      </c>
      <c r="D81" t="s">
        <v>22</v>
      </c>
      <c r="E81">
        <v>2018</v>
      </c>
      <c r="F81">
        <v>14</v>
      </c>
      <c r="G81" s="1">
        <v>0.16886166874172692</v>
      </c>
      <c r="H81" s="1">
        <v>0.3266245046167281</v>
      </c>
      <c r="I81" s="1">
        <v>0.34504815702446495</v>
      </c>
      <c r="J81" s="2">
        <f>$F81/(1-G81)</f>
        <v>16.844368107538951</v>
      </c>
      <c r="K81" s="2">
        <f>$F81/(1-H81)</f>
        <v>20.790777353772697</v>
      </c>
      <c r="L81" s="2">
        <f>$F81/(1-I81)</f>
        <v>21.37561738340349</v>
      </c>
      <c r="M81">
        <v>0.85441176471000002</v>
      </c>
      <c r="N81">
        <v>0.14117647058999999</v>
      </c>
      <c r="O81">
        <v>4.4117647059000002E-3</v>
      </c>
      <c r="P81" s="2" t="s">
        <v>23</v>
      </c>
      <c r="Q81" s="2" t="s">
        <v>23</v>
      </c>
      <c r="R81" s="2" t="s">
        <v>23</v>
      </c>
      <c r="S81" s="2" t="s">
        <v>23</v>
      </c>
      <c r="T81" s="2" t="s">
        <v>23</v>
      </c>
      <c r="U81" s="2" t="s">
        <v>23</v>
      </c>
    </row>
    <row r="82" spans="1:21" x14ac:dyDescent="0.25">
      <c r="A82">
        <v>2</v>
      </c>
      <c r="B82" t="s">
        <v>24</v>
      </c>
      <c r="C82">
        <v>5</v>
      </c>
      <c r="D82" t="s">
        <v>22</v>
      </c>
      <c r="E82">
        <v>2019</v>
      </c>
      <c r="F82">
        <v>35</v>
      </c>
      <c r="G82" s="1">
        <v>0.15627672779650664</v>
      </c>
      <c r="H82" s="1">
        <v>0.29431007717911079</v>
      </c>
      <c r="I82" s="1">
        <v>0.31510957999927913</v>
      </c>
      <c r="J82" s="2">
        <f>$F82/(1-G82)</f>
        <v>41.482795548110147</v>
      </c>
      <c r="K82" s="2">
        <f>$F82/(1-H82)</f>
        <v>49.596853898795615</v>
      </c>
      <c r="L82" s="2">
        <f>$F82/(1-I82)</f>
        <v>51.103065509316309</v>
      </c>
      <c r="M82">
        <v>0.85441176471000002</v>
      </c>
      <c r="N82">
        <v>0.14117647058999999</v>
      </c>
      <c r="O82">
        <v>4.4117647059000002E-3</v>
      </c>
      <c r="P82" s="2" t="s">
        <v>23</v>
      </c>
      <c r="Q82" s="2" t="s">
        <v>23</v>
      </c>
      <c r="R82" s="2" t="s">
        <v>23</v>
      </c>
      <c r="S82" s="2" t="s">
        <v>23</v>
      </c>
      <c r="T82" s="2" t="s">
        <v>23</v>
      </c>
      <c r="U82" s="2" t="s">
        <v>23</v>
      </c>
    </row>
    <row r="83" spans="1:21" x14ac:dyDescent="0.25">
      <c r="A83">
        <v>2</v>
      </c>
      <c r="B83" t="s">
        <v>24</v>
      </c>
      <c r="C83">
        <v>5</v>
      </c>
      <c r="D83" t="s">
        <v>22</v>
      </c>
      <c r="E83">
        <v>2020</v>
      </c>
      <c r="F83" t="s">
        <v>23</v>
      </c>
      <c r="G83" s="1">
        <v>7.1730431912490608E-2</v>
      </c>
      <c r="H83" s="1">
        <v>0.24184107416558059</v>
      </c>
      <c r="I83" s="1">
        <v>0.25426527177111524</v>
      </c>
      <c r="J83" t="s">
        <v>23</v>
      </c>
      <c r="K83" t="s">
        <v>23</v>
      </c>
      <c r="L83" t="s">
        <v>23</v>
      </c>
      <c r="M83">
        <v>0.85441176471000002</v>
      </c>
      <c r="N83">
        <v>0.14117647058999999</v>
      </c>
      <c r="O83">
        <v>4.4117647059000002E-3</v>
      </c>
      <c r="P83" s="2" t="s">
        <v>23</v>
      </c>
      <c r="Q83" s="2" t="s">
        <v>23</v>
      </c>
      <c r="R83" s="2" t="s">
        <v>23</v>
      </c>
      <c r="S83" s="2" t="s">
        <v>23</v>
      </c>
      <c r="T83" s="2" t="s">
        <v>23</v>
      </c>
      <c r="U83" s="2" t="s">
        <v>23</v>
      </c>
    </row>
    <row r="84" spans="1:21" x14ac:dyDescent="0.25">
      <c r="A84">
        <v>3</v>
      </c>
      <c r="B84" t="s">
        <v>25</v>
      </c>
      <c r="C84">
        <v>5</v>
      </c>
      <c r="D84" t="s">
        <v>22</v>
      </c>
      <c r="E84">
        <v>1980</v>
      </c>
      <c r="F84">
        <v>300</v>
      </c>
      <c r="G84" s="1">
        <v>0.40667522081402602</v>
      </c>
      <c r="H84" s="1">
        <v>0.41633333333333333</v>
      </c>
      <c r="I84" s="1">
        <v>0.46133333333333337</v>
      </c>
      <c r="J84" s="2">
        <f>$F84/(1-G84)</f>
        <v>505.62526717928779</v>
      </c>
      <c r="K84" s="2">
        <f>$F84/(1-H84)</f>
        <v>513.99200456881783</v>
      </c>
      <c r="L84" s="2">
        <f>$F84/(1-I84)</f>
        <v>556.93069306930693</v>
      </c>
      <c r="M84">
        <v>0.85441176471000002</v>
      </c>
      <c r="N84">
        <v>0.14117647058999999</v>
      </c>
      <c r="O84">
        <v>4.4117647059000002E-3</v>
      </c>
      <c r="P84" s="2">
        <f>(J87*$M84)+(J88*$N84)+(J89*$O84)</f>
        <v>888.24865293529695</v>
      </c>
      <c r="Q84" s="2">
        <f>(K87*$M84)+(K88*$N84)+(K89*$O84)</f>
        <v>897.70789220838788</v>
      </c>
      <c r="R84" s="2">
        <f>(L87*$M84)+(L88*$N84)+(L89*$O84)</f>
        <v>983.39899536682844</v>
      </c>
      <c r="S84">
        <f>P84/$F84</f>
        <v>2.9608288431176564</v>
      </c>
      <c r="T84">
        <f>Q84/$F84</f>
        <v>2.9923596406946262</v>
      </c>
      <c r="U84">
        <f>R84/$F84</f>
        <v>3.2779966512227614</v>
      </c>
    </row>
    <row r="85" spans="1:21" x14ac:dyDescent="0.25">
      <c r="A85">
        <v>3</v>
      </c>
      <c r="B85" t="s">
        <v>25</v>
      </c>
      <c r="C85">
        <v>5</v>
      </c>
      <c r="D85" t="s">
        <v>22</v>
      </c>
      <c r="E85">
        <v>1981</v>
      </c>
      <c r="F85">
        <v>800</v>
      </c>
      <c r="G85" s="1">
        <v>0.36820594316945598</v>
      </c>
      <c r="H85" s="1">
        <v>0.39233333333333331</v>
      </c>
      <c r="I85" s="1">
        <v>0.43383333333333329</v>
      </c>
      <c r="J85" s="2">
        <f>$F85/(1-G85)</f>
        <v>1266.2353995751041</v>
      </c>
      <c r="K85" s="2">
        <f>$F85/(1-H85)</f>
        <v>1316.5112452002193</v>
      </c>
      <c r="L85" s="2">
        <f>$F85/(1-I85)</f>
        <v>1413.0114807182808</v>
      </c>
      <c r="M85">
        <v>0.85441176471000002</v>
      </c>
      <c r="N85">
        <v>0.14117647058999999</v>
      </c>
      <c r="O85">
        <v>4.4117647059000002E-3</v>
      </c>
      <c r="P85" s="2">
        <f>(J88*$M85)+(J89*$N85)+(J90*$O85)</f>
        <v>763.06970578459527</v>
      </c>
      <c r="Q85" s="2">
        <f>(K88*$M85)+(K89*$N85)+(K90*$O85)</f>
        <v>782.64073740303331</v>
      </c>
      <c r="R85" s="2">
        <f>(L88*$M85)+(L89*$N85)+(L90*$O85)</f>
        <v>846.31948824951769</v>
      </c>
      <c r="S85">
        <f>P85/$F85</f>
        <v>0.95383713223074407</v>
      </c>
      <c r="T85">
        <f>Q85/$F85</f>
        <v>0.97830092175379169</v>
      </c>
      <c r="U85">
        <f>R85/$F85</f>
        <v>1.0578993603118971</v>
      </c>
    </row>
    <row r="86" spans="1:21" x14ac:dyDescent="0.25">
      <c r="A86">
        <v>3</v>
      </c>
      <c r="B86" t="s">
        <v>25</v>
      </c>
      <c r="C86">
        <v>5</v>
      </c>
      <c r="D86" t="s">
        <v>22</v>
      </c>
      <c r="E86">
        <v>1982</v>
      </c>
      <c r="F86" t="s">
        <v>23</v>
      </c>
      <c r="G86" s="1">
        <v>0.31874544334072302</v>
      </c>
      <c r="H86" s="1">
        <v>0.36499999999999999</v>
      </c>
      <c r="I86" s="1">
        <v>0.39999999999999997</v>
      </c>
      <c r="J86" t="s">
        <v>23</v>
      </c>
      <c r="K86" t="s">
        <v>23</v>
      </c>
      <c r="L86" t="s">
        <v>23</v>
      </c>
      <c r="M86">
        <v>0.85441176471000002</v>
      </c>
      <c r="N86">
        <v>0.14117647058999999</v>
      </c>
      <c r="O86">
        <v>4.4117647059000002E-3</v>
      </c>
      <c r="P86" s="2" t="s">
        <v>23</v>
      </c>
      <c r="Q86" s="2" t="s">
        <v>23</v>
      </c>
      <c r="R86" s="2" t="s">
        <v>23</v>
      </c>
      <c r="S86" s="2" t="s">
        <v>23</v>
      </c>
      <c r="T86" s="2" t="s">
        <v>23</v>
      </c>
      <c r="U86" s="2" t="s">
        <v>23</v>
      </c>
    </row>
    <row r="87" spans="1:21" x14ac:dyDescent="0.25">
      <c r="A87">
        <v>3</v>
      </c>
      <c r="B87" t="s">
        <v>25</v>
      </c>
      <c r="C87">
        <v>5</v>
      </c>
      <c r="D87" t="s">
        <v>22</v>
      </c>
      <c r="E87">
        <v>1983</v>
      </c>
      <c r="F87">
        <v>500</v>
      </c>
      <c r="G87" s="1">
        <v>0.44514449845859599</v>
      </c>
      <c r="H87" s="1">
        <v>0.44966666666666666</v>
      </c>
      <c r="I87" s="1">
        <v>0.4986666666666667</v>
      </c>
      <c r="J87" s="2">
        <f>$F87/(1-G87)</f>
        <v>901.13551836646843</v>
      </c>
      <c r="K87" s="2">
        <f>$F87/(1-H87)</f>
        <v>908.54027861901875</v>
      </c>
      <c r="L87" s="2">
        <f>$F87/(1-I87)</f>
        <v>997.340425531915</v>
      </c>
      <c r="M87">
        <v>0.85441176471000002</v>
      </c>
      <c r="N87">
        <v>0.14117647058999999</v>
      </c>
      <c r="O87">
        <v>4.4117647059000002E-3</v>
      </c>
      <c r="P87" s="2" t="s">
        <v>23</v>
      </c>
      <c r="Q87" s="2" t="s">
        <v>23</v>
      </c>
      <c r="R87" s="2" t="s">
        <v>23</v>
      </c>
      <c r="S87" s="2" t="s">
        <v>23</v>
      </c>
      <c r="T87" s="2" t="s">
        <v>23</v>
      </c>
      <c r="U87" s="2" t="s">
        <v>23</v>
      </c>
    </row>
    <row r="88" spans="1:21" x14ac:dyDescent="0.25">
      <c r="A88">
        <v>3</v>
      </c>
      <c r="B88" t="s">
        <v>25</v>
      </c>
      <c r="C88">
        <v>5</v>
      </c>
      <c r="D88" t="s">
        <v>22</v>
      </c>
      <c r="E88">
        <v>1984</v>
      </c>
      <c r="F88">
        <v>500</v>
      </c>
      <c r="G88" s="1">
        <v>0.39568399862986298</v>
      </c>
      <c r="H88" s="1">
        <v>0.41133333333333333</v>
      </c>
      <c r="I88" s="1">
        <v>0.45533333333333326</v>
      </c>
      <c r="J88" s="2">
        <f>$F88/(1-G88)</f>
        <v>827.38169908851285</v>
      </c>
      <c r="K88" s="2">
        <f>$F88/(1-H88)</f>
        <v>849.37712344280862</v>
      </c>
      <c r="L88" s="2">
        <f>$F88/(1-I88)</f>
        <v>917.99265605875144</v>
      </c>
      <c r="M88">
        <v>0.85441176471000002</v>
      </c>
      <c r="N88">
        <v>0.14117647058999999</v>
      </c>
      <c r="O88">
        <v>4.4117647059000002E-3</v>
      </c>
      <c r="P88" s="2" t="s">
        <v>23</v>
      </c>
      <c r="Q88" s="2" t="s">
        <v>23</v>
      </c>
      <c r="R88" s="2" t="s">
        <v>23</v>
      </c>
      <c r="S88" s="2" t="s">
        <v>23</v>
      </c>
      <c r="T88" s="2" t="s">
        <v>23</v>
      </c>
      <c r="U88" s="2" t="s">
        <v>23</v>
      </c>
    </row>
    <row r="89" spans="1:21" x14ac:dyDescent="0.25">
      <c r="A89">
        <v>3</v>
      </c>
      <c r="B89" t="s">
        <v>25</v>
      </c>
      <c r="C89">
        <v>5</v>
      </c>
      <c r="D89" t="s">
        <v>22</v>
      </c>
      <c r="E89">
        <v>1985</v>
      </c>
      <c r="F89">
        <v>200</v>
      </c>
      <c r="G89" s="1">
        <v>0.41217083190610698</v>
      </c>
      <c r="H89" s="1">
        <v>0.42266666666666663</v>
      </c>
      <c r="I89" s="1">
        <v>0.46866666666666668</v>
      </c>
      <c r="J89" s="2">
        <f>$F89/(1-G89)</f>
        <v>340.23490302212144</v>
      </c>
      <c r="K89" s="2">
        <f>$F89/(1-H89)</f>
        <v>346.42032332563508</v>
      </c>
      <c r="L89" s="2">
        <f>$F89/(1-I89)</f>
        <v>376.4115432873275</v>
      </c>
      <c r="M89">
        <v>0.85441176471000002</v>
      </c>
      <c r="N89">
        <v>0.14117647058999999</v>
      </c>
      <c r="O89">
        <v>4.4117647059000002E-3</v>
      </c>
      <c r="P89" s="2" t="s">
        <v>23</v>
      </c>
      <c r="Q89" s="2" t="s">
        <v>23</v>
      </c>
      <c r="R89" s="2" t="s">
        <v>23</v>
      </c>
      <c r="S89" s="2" t="s">
        <v>23</v>
      </c>
      <c r="T89" s="2" t="s">
        <v>23</v>
      </c>
      <c r="U89" s="2" t="s">
        <v>23</v>
      </c>
    </row>
    <row r="90" spans="1:21" x14ac:dyDescent="0.25">
      <c r="A90">
        <v>3</v>
      </c>
      <c r="B90" t="s">
        <v>25</v>
      </c>
      <c r="C90">
        <v>5</v>
      </c>
      <c r="D90" t="s">
        <v>22</v>
      </c>
      <c r="E90">
        <v>1986</v>
      </c>
      <c r="F90">
        <v>1000</v>
      </c>
      <c r="G90" s="1">
        <v>0.45613572064275898</v>
      </c>
      <c r="H90" s="1">
        <v>0.44966666666666666</v>
      </c>
      <c r="I90" s="1">
        <v>0.50066666666666659</v>
      </c>
      <c r="J90" s="2">
        <f>$F90/(1-G90)</f>
        <v>1838.6940234093643</v>
      </c>
      <c r="K90" s="2">
        <f>$F90/(1-H90)</f>
        <v>1817.0805572380375</v>
      </c>
      <c r="L90" s="2">
        <f>$F90/(1-I90)</f>
        <v>2002.6702269692921</v>
      </c>
      <c r="M90">
        <v>0.85441176471000002</v>
      </c>
      <c r="N90">
        <v>0.14117647058999999</v>
      </c>
      <c r="O90">
        <v>4.4117647059000002E-3</v>
      </c>
      <c r="P90" s="2" t="s">
        <v>23</v>
      </c>
      <c r="Q90" s="2" t="s">
        <v>23</v>
      </c>
      <c r="R90" s="2" t="s">
        <v>23</v>
      </c>
      <c r="S90" s="2" t="s">
        <v>23</v>
      </c>
      <c r="T90" s="2" t="s">
        <v>23</v>
      </c>
      <c r="U90" s="2" t="s">
        <v>23</v>
      </c>
    </row>
    <row r="91" spans="1:21" x14ac:dyDescent="0.25">
      <c r="A91">
        <v>3</v>
      </c>
      <c r="B91" t="s">
        <v>25</v>
      </c>
      <c r="C91">
        <v>5</v>
      </c>
      <c r="D91" t="s">
        <v>22</v>
      </c>
      <c r="E91">
        <v>1987</v>
      </c>
      <c r="F91" t="s">
        <v>23</v>
      </c>
      <c r="G91" s="1">
        <v>0.35171910989321198</v>
      </c>
      <c r="H91" s="1">
        <v>0.37766666666666671</v>
      </c>
      <c r="I91" s="1">
        <v>0.41666666666666669</v>
      </c>
      <c r="J91" t="s">
        <v>23</v>
      </c>
      <c r="K91" t="s">
        <v>23</v>
      </c>
      <c r="L91" t="s">
        <v>23</v>
      </c>
      <c r="M91">
        <v>0.85441176471000002</v>
      </c>
      <c r="N91">
        <v>0.14117647058999999</v>
      </c>
      <c r="O91">
        <v>4.4117647059000002E-3</v>
      </c>
      <c r="P91" s="2" t="s">
        <v>23</v>
      </c>
      <c r="Q91" s="2" t="s">
        <v>23</v>
      </c>
      <c r="R91" s="2" t="s">
        <v>23</v>
      </c>
      <c r="S91" s="2" t="s">
        <v>23</v>
      </c>
      <c r="T91" s="2" t="s">
        <v>23</v>
      </c>
      <c r="U91" s="2" t="s">
        <v>23</v>
      </c>
    </row>
    <row r="92" spans="1:21" x14ac:dyDescent="0.25">
      <c r="A92">
        <v>3</v>
      </c>
      <c r="B92" t="s">
        <v>25</v>
      </c>
      <c r="C92">
        <v>5</v>
      </c>
      <c r="D92" t="s">
        <v>22</v>
      </c>
      <c r="E92">
        <v>1988</v>
      </c>
      <c r="F92" t="s">
        <v>23</v>
      </c>
      <c r="G92" s="1">
        <v>0.34622349880113001</v>
      </c>
      <c r="H92" s="1">
        <v>0.3713333333333334</v>
      </c>
      <c r="I92" s="1">
        <v>0.40983333333333338</v>
      </c>
      <c r="J92" t="s">
        <v>23</v>
      </c>
      <c r="K92" t="s">
        <v>23</v>
      </c>
      <c r="L92" t="s">
        <v>23</v>
      </c>
      <c r="M92">
        <v>0.85441176471000002</v>
      </c>
      <c r="N92">
        <v>0.14117647058999999</v>
      </c>
      <c r="O92">
        <v>4.4117647059000002E-3</v>
      </c>
      <c r="P92" s="2" t="s">
        <v>23</v>
      </c>
      <c r="Q92" s="2" t="s">
        <v>23</v>
      </c>
      <c r="R92" s="2" t="s">
        <v>23</v>
      </c>
      <c r="S92" s="2" t="s">
        <v>23</v>
      </c>
      <c r="T92" s="2" t="s">
        <v>23</v>
      </c>
      <c r="U92" s="2" t="s">
        <v>23</v>
      </c>
    </row>
    <row r="93" spans="1:21" x14ac:dyDescent="0.25">
      <c r="A93">
        <v>3</v>
      </c>
      <c r="B93" t="s">
        <v>25</v>
      </c>
      <c r="C93">
        <v>5</v>
      </c>
      <c r="D93" t="s">
        <v>22</v>
      </c>
      <c r="E93">
        <v>1989</v>
      </c>
      <c r="F93" t="s">
        <v>23</v>
      </c>
      <c r="G93" s="1">
        <v>0.337919300105678</v>
      </c>
      <c r="H93" s="1">
        <v>0.3676666666666667</v>
      </c>
      <c r="I93" s="1">
        <v>0.40566666666666668</v>
      </c>
      <c r="J93" t="s">
        <v>23</v>
      </c>
      <c r="K93" t="s">
        <v>23</v>
      </c>
      <c r="L93" t="s">
        <v>23</v>
      </c>
      <c r="M93">
        <v>0.85441176471000002</v>
      </c>
      <c r="N93">
        <v>0.14117647058999999</v>
      </c>
      <c r="O93">
        <v>4.4117647059000002E-3</v>
      </c>
      <c r="P93" s="2" t="s">
        <v>23</v>
      </c>
      <c r="Q93" s="2" t="s">
        <v>23</v>
      </c>
      <c r="R93" s="2" t="s">
        <v>23</v>
      </c>
      <c r="S93" s="2" t="s">
        <v>23</v>
      </c>
      <c r="T93" s="2" t="s">
        <v>23</v>
      </c>
      <c r="U93" s="2" t="s">
        <v>23</v>
      </c>
    </row>
    <row r="94" spans="1:21" x14ac:dyDescent="0.25">
      <c r="A94">
        <v>3</v>
      </c>
      <c r="B94" t="s">
        <v>25</v>
      </c>
      <c r="C94">
        <v>5</v>
      </c>
      <c r="D94" t="s">
        <v>22</v>
      </c>
      <c r="E94">
        <v>1990</v>
      </c>
      <c r="F94">
        <v>200</v>
      </c>
      <c r="G94" s="1">
        <v>0.38326529978520901</v>
      </c>
      <c r="H94" s="1">
        <v>0.41633333333333333</v>
      </c>
      <c r="I94" s="1">
        <v>0.45883333333333332</v>
      </c>
      <c r="J94" s="2">
        <f>$F94/(1-G94)</f>
        <v>324.28854729650487</v>
      </c>
      <c r="K94" s="2">
        <f>$F94/(1-H94)</f>
        <v>342.66133637921189</v>
      </c>
      <c r="L94" s="2">
        <f>$F94/(1-I94)</f>
        <v>369.57191253464737</v>
      </c>
      <c r="M94">
        <v>0.85441176471000002</v>
      </c>
      <c r="N94">
        <v>0.14117647058999999</v>
      </c>
      <c r="O94">
        <v>4.4117647059000002E-3</v>
      </c>
      <c r="P94" s="2" t="s">
        <v>23</v>
      </c>
      <c r="Q94" s="2" t="s">
        <v>23</v>
      </c>
      <c r="R94" s="2" t="s">
        <v>23</v>
      </c>
      <c r="S94" s="2" t="s">
        <v>23</v>
      </c>
      <c r="T94" s="2" t="s">
        <v>23</v>
      </c>
      <c r="U94" s="2" t="s">
        <v>23</v>
      </c>
    </row>
    <row r="95" spans="1:21" x14ac:dyDescent="0.25">
      <c r="A95">
        <v>3</v>
      </c>
      <c r="B95" t="s">
        <v>25</v>
      </c>
      <c r="C95">
        <v>5</v>
      </c>
      <c r="D95" t="s">
        <v>22</v>
      </c>
      <c r="E95">
        <v>1991</v>
      </c>
      <c r="F95" t="s">
        <v>23</v>
      </c>
      <c r="G95" s="1">
        <v>0.32495642920263801</v>
      </c>
      <c r="H95" s="1">
        <v>0.35</v>
      </c>
      <c r="I95" s="1">
        <v>0.39349999999999996</v>
      </c>
      <c r="J95" t="s">
        <v>23</v>
      </c>
      <c r="K95" t="s">
        <v>23</v>
      </c>
      <c r="L95" t="s">
        <v>23</v>
      </c>
      <c r="M95">
        <v>0.85441176471000002</v>
      </c>
      <c r="N95">
        <v>0.14117647058999999</v>
      </c>
      <c r="O95">
        <v>4.4117647059000002E-3</v>
      </c>
      <c r="P95" s="2" t="s">
        <v>23</v>
      </c>
      <c r="Q95" s="2" t="s">
        <v>23</v>
      </c>
      <c r="R95" s="2" t="s">
        <v>23</v>
      </c>
      <c r="S95" s="2" t="s">
        <v>23</v>
      </c>
      <c r="T95" s="2" t="s">
        <v>23</v>
      </c>
      <c r="U95" s="2" t="s">
        <v>23</v>
      </c>
    </row>
    <row r="96" spans="1:21" x14ac:dyDescent="0.25">
      <c r="A96">
        <v>3</v>
      </c>
      <c r="B96" t="s">
        <v>25</v>
      </c>
      <c r="C96">
        <v>5</v>
      </c>
      <c r="D96" t="s">
        <v>22</v>
      </c>
      <c r="E96">
        <v>1992</v>
      </c>
      <c r="F96">
        <v>75</v>
      </c>
      <c r="G96" s="1">
        <v>0.32712893524410402</v>
      </c>
      <c r="H96" s="1">
        <v>0.35399999999999998</v>
      </c>
      <c r="I96" s="1">
        <v>0.40249999999999997</v>
      </c>
      <c r="J96" s="2">
        <f>$F96/(1-G96)</f>
        <v>111.4626619101365</v>
      </c>
      <c r="K96" s="2">
        <f>$F96/(1-H96)</f>
        <v>116.09907120743034</v>
      </c>
      <c r="L96" s="2">
        <f>$F96/(1-I96)</f>
        <v>125.52301255230125</v>
      </c>
      <c r="M96">
        <v>0.85441176471000002</v>
      </c>
      <c r="N96">
        <v>0.14117647058999999</v>
      </c>
      <c r="O96">
        <v>4.4117647059000002E-3</v>
      </c>
      <c r="P96" s="2" t="s">
        <v>23</v>
      </c>
      <c r="Q96" s="2" t="s">
        <v>23</v>
      </c>
      <c r="R96" s="2" t="s">
        <v>23</v>
      </c>
      <c r="S96" s="2" t="s">
        <v>23</v>
      </c>
      <c r="T96" s="2" t="s">
        <v>23</v>
      </c>
      <c r="U96" s="2" t="s">
        <v>23</v>
      </c>
    </row>
    <row r="97" spans="1:21" x14ac:dyDescent="0.25">
      <c r="A97">
        <v>3</v>
      </c>
      <c r="B97" t="s">
        <v>25</v>
      </c>
      <c r="C97">
        <v>5</v>
      </c>
      <c r="D97" t="s">
        <v>22</v>
      </c>
      <c r="E97">
        <v>1993</v>
      </c>
      <c r="F97">
        <v>275</v>
      </c>
      <c r="G97" s="1">
        <v>0.29235067022036199</v>
      </c>
      <c r="H97" s="1">
        <v>0.316</v>
      </c>
      <c r="I97" s="1">
        <v>0.35550000000000004</v>
      </c>
      <c r="J97" s="2">
        <f>$F97/(1-G97)</f>
        <v>388.61055670841233</v>
      </c>
      <c r="K97" s="2">
        <f>$F97/(1-H97)</f>
        <v>402.04678362573105</v>
      </c>
      <c r="L97" s="2">
        <f>$F97/(1-I97)</f>
        <v>426.68735453840191</v>
      </c>
      <c r="M97">
        <v>0.85441176471000002</v>
      </c>
      <c r="N97">
        <v>0.14117647058999999</v>
      </c>
      <c r="O97">
        <v>4.4117647059000002E-3</v>
      </c>
      <c r="P97" s="2" t="s">
        <v>23</v>
      </c>
      <c r="Q97" s="2" t="s">
        <v>23</v>
      </c>
      <c r="R97" s="2" t="s">
        <v>23</v>
      </c>
      <c r="S97" s="2" t="s">
        <v>23</v>
      </c>
      <c r="T97" s="2" t="s">
        <v>23</v>
      </c>
      <c r="U97" s="2" t="s">
        <v>23</v>
      </c>
    </row>
    <row r="98" spans="1:21" x14ac:dyDescent="0.25">
      <c r="A98">
        <v>3</v>
      </c>
      <c r="B98" t="s">
        <v>25</v>
      </c>
      <c r="C98">
        <v>5</v>
      </c>
      <c r="D98" t="s">
        <v>22</v>
      </c>
      <c r="E98">
        <v>1994</v>
      </c>
      <c r="F98" t="s">
        <v>23</v>
      </c>
      <c r="G98" s="1">
        <v>0.33047368103241698</v>
      </c>
      <c r="H98" s="1">
        <v>0.37233333333333329</v>
      </c>
      <c r="I98" s="1">
        <v>0.42083333333333328</v>
      </c>
      <c r="J98" t="s">
        <v>23</v>
      </c>
      <c r="K98" t="s">
        <v>23</v>
      </c>
      <c r="L98" t="s">
        <v>23</v>
      </c>
      <c r="M98">
        <v>0.85441176471000002</v>
      </c>
      <c r="N98">
        <v>0.14117647058999999</v>
      </c>
      <c r="O98">
        <v>4.4117647059000002E-3</v>
      </c>
      <c r="P98" s="2" t="s">
        <v>23</v>
      </c>
      <c r="Q98" s="2" t="s">
        <v>23</v>
      </c>
      <c r="R98" s="2" t="s">
        <v>23</v>
      </c>
      <c r="S98" s="2" t="s">
        <v>23</v>
      </c>
      <c r="T98" s="2" t="s">
        <v>23</v>
      </c>
      <c r="U98" s="2" t="s">
        <v>23</v>
      </c>
    </row>
    <row r="99" spans="1:21" x14ac:dyDescent="0.25">
      <c r="A99">
        <v>3</v>
      </c>
      <c r="B99" t="s">
        <v>25</v>
      </c>
      <c r="C99">
        <v>5</v>
      </c>
      <c r="D99" t="s">
        <v>22</v>
      </c>
      <c r="E99">
        <v>1995</v>
      </c>
      <c r="F99" t="s">
        <v>23</v>
      </c>
      <c r="G99" s="1">
        <v>0.197903485305433</v>
      </c>
      <c r="H99" s="1">
        <v>0.24099999999999999</v>
      </c>
      <c r="I99" s="1">
        <v>0.26950000000000002</v>
      </c>
      <c r="J99" t="s">
        <v>23</v>
      </c>
      <c r="K99" t="s">
        <v>23</v>
      </c>
      <c r="L99" t="s">
        <v>23</v>
      </c>
      <c r="M99">
        <v>0.85441176471000002</v>
      </c>
      <c r="N99">
        <v>0.14117647058999999</v>
      </c>
      <c r="O99">
        <v>4.4117647059000002E-3</v>
      </c>
      <c r="P99" s="2" t="s">
        <v>23</v>
      </c>
      <c r="Q99" s="2" t="s">
        <v>23</v>
      </c>
      <c r="R99" s="2" t="s">
        <v>23</v>
      </c>
      <c r="S99" s="2" t="s">
        <v>23</v>
      </c>
      <c r="T99" s="2" t="s">
        <v>23</v>
      </c>
      <c r="U99" s="2" t="s">
        <v>23</v>
      </c>
    </row>
    <row r="100" spans="1:21" x14ac:dyDescent="0.25">
      <c r="A100">
        <v>3</v>
      </c>
      <c r="B100" t="s">
        <v>25</v>
      </c>
      <c r="C100">
        <v>5</v>
      </c>
      <c r="D100" t="s">
        <v>22</v>
      </c>
      <c r="E100">
        <v>1996</v>
      </c>
      <c r="F100" t="s">
        <v>23</v>
      </c>
      <c r="G100" s="1">
        <v>0.40303950660207699</v>
      </c>
      <c r="H100" s="1">
        <v>0.41599999999999998</v>
      </c>
      <c r="I100" s="1">
        <v>0.46100000000000002</v>
      </c>
      <c r="J100" t="s">
        <v>23</v>
      </c>
      <c r="K100" t="s">
        <v>23</v>
      </c>
      <c r="L100" t="s">
        <v>23</v>
      </c>
      <c r="M100">
        <v>0.85441176471000002</v>
      </c>
      <c r="N100">
        <v>0.14117647058999999</v>
      </c>
      <c r="O100">
        <v>4.4117647059000002E-3</v>
      </c>
      <c r="P100" s="2" t="s">
        <v>23</v>
      </c>
      <c r="Q100" s="2" t="s">
        <v>23</v>
      </c>
      <c r="R100" s="2" t="s">
        <v>23</v>
      </c>
      <c r="S100" s="2" t="s">
        <v>23</v>
      </c>
      <c r="T100" s="2" t="s">
        <v>23</v>
      </c>
      <c r="U100" s="2" t="s">
        <v>23</v>
      </c>
    </row>
    <row r="101" spans="1:21" x14ac:dyDescent="0.25">
      <c r="A101">
        <v>3</v>
      </c>
      <c r="B101" t="s">
        <v>25</v>
      </c>
      <c r="C101">
        <v>5</v>
      </c>
      <c r="D101" t="s">
        <v>22</v>
      </c>
      <c r="E101">
        <v>1997</v>
      </c>
      <c r="F101" t="s">
        <v>23</v>
      </c>
      <c r="G101" s="1">
        <v>0.375</v>
      </c>
      <c r="H101" s="1">
        <v>0.29633333333333334</v>
      </c>
      <c r="I101" s="1">
        <v>0.34783333333333333</v>
      </c>
      <c r="J101" t="s">
        <v>23</v>
      </c>
      <c r="K101" t="s">
        <v>23</v>
      </c>
      <c r="L101" t="s">
        <v>23</v>
      </c>
      <c r="M101">
        <v>0.85441176471000002</v>
      </c>
      <c r="N101">
        <v>0.14117647058999999</v>
      </c>
      <c r="O101">
        <v>4.4117647059000002E-3</v>
      </c>
      <c r="P101" s="2" t="s">
        <v>23</v>
      </c>
      <c r="Q101" s="2" t="s">
        <v>23</v>
      </c>
      <c r="R101" s="2" t="s">
        <v>23</v>
      </c>
      <c r="S101" s="2" t="s">
        <v>23</v>
      </c>
      <c r="T101" s="2" t="s">
        <v>23</v>
      </c>
      <c r="U101" s="2" t="s">
        <v>23</v>
      </c>
    </row>
    <row r="102" spans="1:21" x14ac:dyDescent="0.25">
      <c r="A102">
        <v>3</v>
      </c>
      <c r="B102" t="s">
        <v>25</v>
      </c>
      <c r="C102">
        <v>5</v>
      </c>
      <c r="D102" t="s">
        <v>22</v>
      </c>
      <c r="E102">
        <v>1998</v>
      </c>
      <c r="F102" t="s">
        <v>23</v>
      </c>
      <c r="G102" s="1">
        <v>0.125</v>
      </c>
      <c r="H102" s="1">
        <v>7.7666666666666662E-2</v>
      </c>
      <c r="I102" s="1">
        <v>0.11716666666666666</v>
      </c>
      <c r="J102" t="s">
        <v>23</v>
      </c>
      <c r="K102" t="s">
        <v>23</v>
      </c>
      <c r="L102" t="s">
        <v>23</v>
      </c>
      <c r="M102">
        <v>0.85441176471000002</v>
      </c>
      <c r="N102">
        <v>0.14117647058999999</v>
      </c>
      <c r="O102">
        <v>4.4117647059000002E-3</v>
      </c>
      <c r="P102" s="2" t="s">
        <v>23</v>
      </c>
      <c r="Q102" s="2" t="s">
        <v>23</v>
      </c>
      <c r="R102" s="2" t="s">
        <v>23</v>
      </c>
      <c r="S102" s="2" t="s">
        <v>23</v>
      </c>
      <c r="T102" s="2" t="s">
        <v>23</v>
      </c>
      <c r="U102" s="2" t="s">
        <v>23</v>
      </c>
    </row>
    <row r="103" spans="1:21" x14ac:dyDescent="0.25">
      <c r="A103">
        <v>3</v>
      </c>
      <c r="B103" t="s">
        <v>25</v>
      </c>
      <c r="C103">
        <v>5</v>
      </c>
      <c r="D103" t="s">
        <v>22</v>
      </c>
      <c r="E103">
        <v>1999</v>
      </c>
      <c r="F103" t="s">
        <v>23</v>
      </c>
      <c r="G103" s="1">
        <v>0.123</v>
      </c>
      <c r="H103" s="1">
        <v>8.9666666666666672E-2</v>
      </c>
      <c r="I103" s="1">
        <v>0.12016666666666667</v>
      </c>
      <c r="J103" t="s">
        <v>23</v>
      </c>
      <c r="K103" t="s">
        <v>23</v>
      </c>
      <c r="L103" t="s">
        <v>23</v>
      </c>
      <c r="M103">
        <v>0.85441176471000002</v>
      </c>
      <c r="N103">
        <v>0.14117647058999999</v>
      </c>
      <c r="O103">
        <v>4.4117647059000002E-3</v>
      </c>
      <c r="P103" s="2" t="s">
        <v>23</v>
      </c>
      <c r="Q103" s="2" t="s">
        <v>23</v>
      </c>
      <c r="R103" s="2" t="s">
        <v>23</v>
      </c>
      <c r="S103" s="2" t="s">
        <v>23</v>
      </c>
      <c r="T103" s="2" t="s">
        <v>23</v>
      </c>
      <c r="U103" s="2" t="s">
        <v>23</v>
      </c>
    </row>
    <row r="104" spans="1:21" x14ac:dyDescent="0.25">
      <c r="A104">
        <v>3</v>
      </c>
      <c r="B104" t="s">
        <v>25</v>
      </c>
      <c r="C104">
        <v>5</v>
      </c>
      <c r="D104" t="s">
        <v>22</v>
      </c>
      <c r="E104">
        <v>2000</v>
      </c>
      <c r="F104" t="s">
        <v>23</v>
      </c>
      <c r="G104" s="1">
        <v>0.14699999999999999</v>
      </c>
      <c r="H104" s="1">
        <v>0.185</v>
      </c>
      <c r="I104" s="1">
        <v>0.21150000000000002</v>
      </c>
      <c r="J104" t="s">
        <v>23</v>
      </c>
      <c r="K104" t="s">
        <v>23</v>
      </c>
      <c r="L104" t="s">
        <v>23</v>
      </c>
      <c r="M104">
        <v>0.85441176471000002</v>
      </c>
      <c r="N104">
        <v>0.14117647058999999</v>
      </c>
      <c r="O104">
        <v>4.4117647059000002E-3</v>
      </c>
      <c r="P104" s="2" t="s">
        <v>23</v>
      </c>
      <c r="Q104" s="2" t="s">
        <v>23</v>
      </c>
      <c r="R104" s="2" t="s">
        <v>23</v>
      </c>
      <c r="S104" s="2" t="s">
        <v>23</v>
      </c>
      <c r="T104" s="2" t="s">
        <v>23</v>
      </c>
      <c r="U104" s="2" t="s">
        <v>23</v>
      </c>
    </row>
    <row r="105" spans="1:21" x14ac:dyDescent="0.25">
      <c r="A105">
        <v>3</v>
      </c>
      <c r="B105" t="s">
        <v>25</v>
      </c>
      <c r="C105">
        <v>5</v>
      </c>
      <c r="D105" t="s">
        <v>22</v>
      </c>
      <c r="E105">
        <v>2001</v>
      </c>
      <c r="F105" t="s">
        <v>23</v>
      </c>
      <c r="G105" s="1">
        <v>0.157</v>
      </c>
      <c r="H105" s="1">
        <v>0.15333333333333332</v>
      </c>
      <c r="I105" s="1">
        <v>0.17783333333333332</v>
      </c>
      <c r="J105" t="s">
        <v>23</v>
      </c>
      <c r="K105" t="s">
        <v>23</v>
      </c>
      <c r="L105" t="s">
        <v>23</v>
      </c>
      <c r="M105">
        <v>0.85441176471000002</v>
      </c>
      <c r="N105">
        <v>0.14117647058999999</v>
      </c>
      <c r="O105">
        <v>4.4117647059000002E-3</v>
      </c>
      <c r="P105" s="2" t="s">
        <v>23</v>
      </c>
      <c r="Q105" s="2" t="s">
        <v>23</v>
      </c>
      <c r="R105" s="2" t="s">
        <v>23</v>
      </c>
      <c r="S105" s="2" t="s">
        <v>23</v>
      </c>
      <c r="T105" s="2" t="s">
        <v>23</v>
      </c>
      <c r="U105" s="2" t="s">
        <v>23</v>
      </c>
    </row>
    <row r="106" spans="1:21" x14ac:dyDescent="0.25">
      <c r="A106">
        <v>3</v>
      </c>
      <c r="B106" t="s">
        <v>25</v>
      </c>
      <c r="C106">
        <v>5</v>
      </c>
      <c r="D106" t="s">
        <v>22</v>
      </c>
      <c r="E106">
        <v>2002</v>
      </c>
      <c r="F106">
        <v>150</v>
      </c>
      <c r="G106" s="1">
        <v>0.11799999999999999</v>
      </c>
      <c r="H106" s="1">
        <v>0.11899999999999999</v>
      </c>
      <c r="I106" s="1">
        <v>0.13250000000000001</v>
      </c>
      <c r="J106" s="2">
        <f>$F106/(1-G106)</f>
        <v>170.06802721088437</v>
      </c>
      <c r="K106" s="2">
        <f>$F106/(1-H106)</f>
        <v>170.26106696935301</v>
      </c>
      <c r="L106" s="2">
        <f>$F106/(1-I106)</f>
        <v>172.91066282420749</v>
      </c>
      <c r="M106">
        <v>0.85441176471000002</v>
      </c>
      <c r="N106">
        <v>0.14117647058999999</v>
      </c>
      <c r="O106">
        <v>4.4117647059000002E-3</v>
      </c>
      <c r="P106" s="2">
        <f>(J109*$M106)+(J110*$N106)+(J111*$O106)</f>
        <v>278.47410775669823</v>
      </c>
      <c r="Q106" s="2">
        <f>(K109*$M106)+(K110*$N106)+(K111*$O106)</f>
        <v>325.79364406085051</v>
      </c>
      <c r="R106" s="2">
        <f>(L109*$M106)+(L110*$N106)+(L111*$O106)</f>
        <v>386.38622918400483</v>
      </c>
      <c r="S106">
        <f>P106/$F106</f>
        <v>1.8564940517113215</v>
      </c>
      <c r="T106">
        <f>Q106/$F106</f>
        <v>2.1719576270723366</v>
      </c>
      <c r="U106">
        <f>R106/$F106</f>
        <v>2.5759081945600322</v>
      </c>
    </row>
    <row r="107" spans="1:21" x14ac:dyDescent="0.25">
      <c r="A107">
        <v>3</v>
      </c>
      <c r="B107" t="s">
        <v>25</v>
      </c>
      <c r="C107">
        <v>5</v>
      </c>
      <c r="D107" t="s">
        <v>22</v>
      </c>
      <c r="E107">
        <v>2003</v>
      </c>
      <c r="F107">
        <v>100</v>
      </c>
      <c r="G107" s="1">
        <v>0.159</v>
      </c>
      <c r="H107" s="1">
        <v>0.16133333333333333</v>
      </c>
      <c r="I107" s="1">
        <v>0.18033333333333335</v>
      </c>
      <c r="J107" s="2">
        <f>$F107/(1-G107)</f>
        <v>118.90606420927467</v>
      </c>
      <c r="K107" s="2">
        <f>$F107/(1-H107)</f>
        <v>119.2368839427663</v>
      </c>
      <c r="L107" s="2">
        <f>$F107/(1-I107)</f>
        <v>122.00081333875559</v>
      </c>
      <c r="M107">
        <v>0.85441176471000002</v>
      </c>
      <c r="N107">
        <v>0.14117647058999999</v>
      </c>
      <c r="O107">
        <v>4.4117647059000002E-3</v>
      </c>
      <c r="P107" s="2">
        <f>(J110*$M107)+(J111*$N107)+(J112*$O107)</f>
        <v>130.80436994624705</v>
      </c>
      <c r="Q107" s="2">
        <f>(K110*$M107)+(K111*$N107)+(K112*$O107)</f>
        <v>139.32207372810535</v>
      </c>
      <c r="R107" s="2">
        <f>(L110*$M107)+(L111*$N107)+(L112*$O107)</f>
        <v>146.34411680018707</v>
      </c>
      <c r="S107">
        <f>P107/$F107</f>
        <v>1.3080436994624705</v>
      </c>
      <c r="T107">
        <f>Q107/$F107</f>
        <v>1.3932207372810534</v>
      </c>
      <c r="U107">
        <f>R107/$F107</f>
        <v>1.4634411680018706</v>
      </c>
    </row>
    <row r="108" spans="1:21" x14ac:dyDescent="0.25">
      <c r="A108">
        <v>3</v>
      </c>
      <c r="B108" t="s">
        <v>25</v>
      </c>
      <c r="C108">
        <v>5</v>
      </c>
      <c r="D108" t="s">
        <v>22</v>
      </c>
      <c r="E108">
        <v>2004</v>
      </c>
      <c r="F108" t="s">
        <v>23</v>
      </c>
      <c r="G108" s="1">
        <v>0.22</v>
      </c>
      <c r="H108" s="1">
        <v>0.38400000000000001</v>
      </c>
      <c r="I108" s="1">
        <v>0.41199999999999998</v>
      </c>
      <c r="J108" t="s">
        <v>23</v>
      </c>
      <c r="K108" t="s">
        <v>23</v>
      </c>
      <c r="L108" t="s">
        <v>23</v>
      </c>
      <c r="M108">
        <v>0.85441176471000002</v>
      </c>
      <c r="N108">
        <v>0.14117647058999999</v>
      </c>
      <c r="O108">
        <v>4.4117647059000002E-3</v>
      </c>
      <c r="P108" s="2">
        <f>(J111*$M108)+(J112*$N108)+(J113*$O108)</f>
        <v>139.89531523606016</v>
      </c>
      <c r="Q108" s="2">
        <f>(K111*$M108)+(K112*$N108)+(K113*$O108)</f>
        <v>153.23118990889799</v>
      </c>
      <c r="R108" s="2">
        <f>(L111*$M108)+(L112*$N108)+(L113*$O108)</f>
        <v>162.59076582669508</v>
      </c>
      <c r="S108" s="2" t="s">
        <v>23</v>
      </c>
      <c r="T108" s="2" t="s">
        <v>23</v>
      </c>
      <c r="U108" s="2" t="s">
        <v>23</v>
      </c>
    </row>
    <row r="109" spans="1:21" x14ac:dyDescent="0.25">
      <c r="A109">
        <v>3</v>
      </c>
      <c r="B109" t="s">
        <v>25</v>
      </c>
      <c r="C109">
        <v>5</v>
      </c>
      <c r="D109" t="s">
        <v>22</v>
      </c>
      <c r="E109">
        <v>2005</v>
      </c>
      <c r="F109">
        <v>250</v>
      </c>
      <c r="G109" s="1">
        <v>0.17699999999999999</v>
      </c>
      <c r="H109" s="1">
        <v>0.30133333333333334</v>
      </c>
      <c r="I109" s="1">
        <v>0.41533333333333339</v>
      </c>
      <c r="J109" s="2">
        <f>$F109/(1-G109)</f>
        <v>303.7667071688943</v>
      </c>
      <c r="K109" s="2">
        <f>$F109/(1-H109)</f>
        <v>357.82442748091603</v>
      </c>
      <c r="L109" s="2">
        <f>$F109/(1-I109)</f>
        <v>427.594070695553</v>
      </c>
      <c r="M109">
        <v>0.85441176471000002</v>
      </c>
      <c r="N109">
        <v>0.14117647058999999</v>
      </c>
      <c r="O109">
        <v>4.4117647059000002E-3</v>
      </c>
      <c r="P109" s="2">
        <f>(J112*$M109)+(J113*$N109)+(J114*$O109)</f>
        <v>179.93308068206477</v>
      </c>
      <c r="Q109" s="2">
        <f>(K112*$M109)+(K113*$N109)+(K114*$O109)</f>
        <v>188.48101259508354</v>
      </c>
      <c r="R109" s="2">
        <f>(L112*$M109)+(L113*$N109)+(L114*$O109)</f>
        <v>199.82844123830603</v>
      </c>
      <c r="S109">
        <f>P109/$F109</f>
        <v>0.71973232272825904</v>
      </c>
      <c r="T109">
        <f>Q109/$F109</f>
        <v>0.75392405038033417</v>
      </c>
      <c r="U109">
        <f>R109/$F109</f>
        <v>0.79931376495322415</v>
      </c>
    </row>
    <row r="110" spans="1:21" x14ac:dyDescent="0.25">
      <c r="A110">
        <v>3</v>
      </c>
      <c r="B110" t="s">
        <v>25</v>
      </c>
      <c r="C110">
        <v>5</v>
      </c>
      <c r="D110" t="s">
        <v>22</v>
      </c>
      <c r="E110">
        <v>2006</v>
      </c>
      <c r="F110">
        <v>110</v>
      </c>
      <c r="G110" s="1">
        <v>0.153</v>
      </c>
      <c r="H110" s="1">
        <v>0.19966666666666669</v>
      </c>
      <c r="I110" s="1">
        <v>0.23666666666666669</v>
      </c>
      <c r="J110" s="2">
        <f>$F110/(1-G110)</f>
        <v>129.87012987012989</v>
      </c>
      <c r="K110" s="2">
        <f>$F110/(1-H110)</f>
        <v>137.44273219491879</v>
      </c>
      <c r="L110" s="2">
        <f>$F110/(1-I110)</f>
        <v>144.10480349344979</v>
      </c>
      <c r="M110">
        <v>0.85441176471000002</v>
      </c>
      <c r="N110">
        <v>0.14117647058999999</v>
      </c>
      <c r="O110">
        <v>4.4117647059000002E-3</v>
      </c>
      <c r="P110" s="2">
        <f>(J113*$M110)+(J114*$N110)+(J115*$O110)</f>
        <v>315.85702255001593</v>
      </c>
      <c r="Q110" s="2">
        <f>(K113*$M110)+(K114*$N110)+(K115*$O110)</f>
        <v>334.6075725188407</v>
      </c>
      <c r="R110" s="2">
        <f>(L113*$M110)+(L114*$N110)+(L115*$O110)</f>
        <v>348.81839058053782</v>
      </c>
      <c r="S110">
        <f>P110/$F110</f>
        <v>2.8714274777274174</v>
      </c>
      <c r="T110">
        <f>Q110/$F110</f>
        <v>3.041887022898552</v>
      </c>
      <c r="U110">
        <f>R110/$F110</f>
        <v>3.1710762780048891</v>
      </c>
    </row>
    <row r="111" spans="1:21" x14ac:dyDescent="0.25">
      <c r="A111">
        <v>3</v>
      </c>
      <c r="B111" t="s">
        <v>25</v>
      </c>
      <c r="C111">
        <v>5</v>
      </c>
      <c r="D111" t="s">
        <v>22</v>
      </c>
      <c r="E111">
        <v>2007</v>
      </c>
      <c r="F111">
        <v>110</v>
      </c>
      <c r="G111" s="1">
        <v>0.188</v>
      </c>
      <c r="H111" s="1">
        <v>0.26533333333333331</v>
      </c>
      <c r="I111" s="1">
        <v>0.30733333333333335</v>
      </c>
      <c r="J111" s="2">
        <f>$F111/(1-G111)</f>
        <v>135.46798029556649</v>
      </c>
      <c r="K111" s="2">
        <f>$F111/(1-H111)</f>
        <v>149.7277676950998</v>
      </c>
      <c r="L111" s="2">
        <f>$F111/(1-I111)</f>
        <v>158.80654475457172</v>
      </c>
      <c r="M111">
        <v>0.85441176471000002</v>
      </c>
      <c r="N111">
        <v>0.14117647058999999</v>
      </c>
      <c r="O111">
        <v>4.4117647059000002E-3</v>
      </c>
      <c r="P111" s="2">
        <f>(J114*$M111)+(J115*$N111)+(J116*$O111)</f>
        <v>616.61873599896387</v>
      </c>
      <c r="Q111" s="2">
        <f>(K114*$M111)+(K115*$N111)+(K116*$O111)</f>
        <v>679.17812233349014</v>
      </c>
      <c r="R111" s="2">
        <f>(L114*$M111)+(L115*$N111)+(L116*$O111)</f>
        <v>697.7437397029521</v>
      </c>
      <c r="S111">
        <f>P111/$F111</f>
        <v>5.6056248727178533</v>
      </c>
      <c r="T111">
        <f>Q111/$F111</f>
        <v>6.1743465666680919</v>
      </c>
      <c r="U111">
        <f>R111/$F111</f>
        <v>6.3431249063904733</v>
      </c>
    </row>
    <row r="112" spans="1:21" x14ac:dyDescent="0.25">
      <c r="A112">
        <v>3</v>
      </c>
      <c r="B112" t="s">
        <v>25</v>
      </c>
      <c r="C112">
        <v>5</v>
      </c>
      <c r="D112" t="s">
        <v>22</v>
      </c>
      <c r="E112">
        <v>2008</v>
      </c>
      <c r="F112">
        <v>130</v>
      </c>
      <c r="G112" s="1">
        <v>0.2</v>
      </c>
      <c r="H112" s="1">
        <v>0.23666666666666669</v>
      </c>
      <c r="I112" s="1">
        <v>0.28266666666666668</v>
      </c>
      <c r="J112" s="2">
        <f>$F112/(1-G112)</f>
        <v>162.5</v>
      </c>
      <c r="K112" s="2">
        <f>$F112/(1-H112)</f>
        <v>170.3056768558952</v>
      </c>
      <c r="L112" s="2">
        <f>$F112/(1-I112)</f>
        <v>181.2267657992565</v>
      </c>
      <c r="M112">
        <v>0.85441176471000002</v>
      </c>
      <c r="N112">
        <v>0.14117647058999999</v>
      </c>
      <c r="O112">
        <v>4.4117647059000002E-3</v>
      </c>
      <c r="P112" s="2">
        <f>(J115*$M112)+(J116*$N112)+(J117*$O112)</f>
        <v>990.60331725374181</v>
      </c>
      <c r="Q112" s="2">
        <f>(K115*$M112)+(K116*$N112)+(K117*$O112)</f>
        <v>1059.5472419057814</v>
      </c>
      <c r="R112" s="2">
        <f>(L115*$M112)+(L116*$N112)+(L117*$O112)</f>
        <v>1091.041228150322</v>
      </c>
      <c r="S112">
        <f>P112/$F112</f>
        <v>7.620025517336475</v>
      </c>
      <c r="T112">
        <f>Q112/$F112</f>
        <v>8.1503633992752427</v>
      </c>
      <c r="U112">
        <f>R112/$F112</f>
        <v>8.3926248319255539</v>
      </c>
    </row>
    <row r="113" spans="1:21" x14ac:dyDescent="0.25">
      <c r="A113">
        <v>3</v>
      </c>
      <c r="B113" t="s">
        <v>25</v>
      </c>
      <c r="C113">
        <v>5</v>
      </c>
      <c r="D113" t="s">
        <v>22</v>
      </c>
      <c r="E113">
        <v>2009</v>
      </c>
      <c r="F113">
        <v>220</v>
      </c>
      <c r="G113" s="1">
        <v>0.19700000000000001</v>
      </c>
      <c r="H113" s="1">
        <v>0.22899999999999998</v>
      </c>
      <c r="I113" s="1">
        <v>0.26449999999999996</v>
      </c>
      <c r="J113" s="2">
        <f>$F113/(1-G113)</f>
        <v>273.97260273972603</v>
      </c>
      <c r="K113" s="2">
        <f>$F113/(1-H113)</f>
        <v>285.3437094682231</v>
      </c>
      <c r="L113" s="2">
        <f>$F113/(1-I113)</f>
        <v>299.11624745071379</v>
      </c>
      <c r="M113">
        <v>0.85441176471000002</v>
      </c>
      <c r="N113">
        <v>0.14117647058999999</v>
      </c>
      <c r="O113">
        <v>4.4117647059000002E-3</v>
      </c>
      <c r="P113" s="2">
        <f>(J116*$M113)+(J117*$N113)+(J118*$O113)</f>
        <v>699.75488064006697</v>
      </c>
      <c r="Q113" s="2">
        <f>(K116*$M113)+(K117*$N113)+(K118*$O113)</f>
        <v>786.44973287391429</v>
      </c>
      <c r="R113" s="2">
        <f>(L116*$M113)+(L117*$N113)+(L118*$O113)</f>
        <v>814.83340571285032</v>
      </c>
      <c r="S113">
        <f>P113/$F113</f>
        <v>3.1807040029093954</v>
      </c>
      <c r="T113">
        <f>Q113/$F113</f>
        <v>3.5747715130632467</v>
      </c>
      <c r="U113">
        <f>R113/$F113</f>
        <v>3.7037882077856832</v>
      </c>
    </row>
    <row r="114" spans="1:21" x14ac:dyDescent="0.25">
      <c r="A114">
        <v>3</v>
      </c>
      <c r="B114" t="s">
        <v>25</v>
      </c>
      <c r="C114">
        <v>5</v>
      </c>
      <c r="D114" t="s">
        <v>22</v>
      </c>
      <c r="E114">
        <v>2010</v>
      </c>
      <c r="F114">
        <v>455</v>
      </c>
      <c r="G114" s="1">
        <v>0.16799999999999998</v>
      </c>
      <c r="H114" s="1">
        <v>0.25266666666666665</v>
      </c>
      <c r="I114" s="1">
        <v>0.27216666666666667</v>
      </c>
      <c r="J114" s="2">
        <f>$F114/(1-G114)</f>
        <v>546.875</v>
      </c>
      <c r="K114" s="2">
        <f>$F114/(1-H114)</f>
        <v>608.8314005352363</v>
      </c>
      <c r="L114" s="2">
        <f>$F114/(1-I114)</f>
        <v>625.1431188458896</v>
      </c>
      <c r="M114">
        <v>0.85441176471000002</v>
      </c>
      <c r="N114">
        <v>0.14117647058999999</v>
      </c>
      <c r="O114">
        <v>4.4117647059000002E-3</v>
      </c>
      <c r="P114" s="2">
        <f>(J117*$M114)+(J118*$N114)+(J119*$O114)</f>
        <v>465.41997451790758</v>
      </c>
      <c r="Q114" s="2">
        <f>(K117*$M114)+(K118*$N114)+(K119*$O114)</f>
        <v>523.24471660598283</v>
      </c>
      <c r="R114" s="2">
        <f>(L117*$M114)+(L118*$N114)+(L119*$O114)</f>
        <v>544.20008429901702</v>
      </c>
      <c r="S114">
        <f>P114/$F114</f>
        <v>1.0229010428965002</v>
      </c>
      <c r="T114">
        <f>Q114/$F114</f>
        <v>1.1499883881450172</v>
      </c>
      <c r="U114">
        <f>R114/$F114</f>
        <v>1.196044141316521</v>
      </c>
    </row>
    <row r="115" spans="1:21" x14ac:dyDescent="0.25">
      <c r="A115">
        <v>3</v>
      </c>
      <c r="B115" t="s">
        <v>25</v>
      </c>
      <c r="C115">
        <v>5</v>
      </c>
      <c r="D115" t="s">
        <v>22</v>
      </c>
      <c r="E115">
        <v>2011</v>
      </c>
      <c r="F115">
        <v>860</v>
      </c>
      <c r="G115" s="1">
        <v>0.16899999999999998</v>
      </c>
      <c r="H115" s="1">
        <v>0.21833333333333332</v>
      </c>
      <c r="I115" s="1">
        <v>0.24033333333333334</v>
      </c>
      <c r="J115" s="2">
        <f>$F115/(1-G115)</f>
        <v>1034.8977135980747</v>
      </c>
      <c r="K115" s="2">
        <f>$F115/(1-H115)</f>
        <v>1100.2132196162047</v>
      </c>
      <c r="L115" s="2">
        <f>$F115/(1-I115)</f>
        <v>1132.0754716981132</v>
      </c>
      <c r="M115">
        <v>0.85441176471000002</v>
      </c>
      <c r="N115">
        <v>0.14117647058999999</v>
      </c>
      <c r="O115">
        <v>4.4117647059000002E-3</v>
      </c>
      <c r="P115" s="2">
        <f>(J118*$M115)+(J119*$N115)</f>
        <v>399.30320605326659</v>
      </c>
      <c r="Q115" s="2">
        <f>(K118*$M115)+(K119*$N115)</f>
        <v>435.4886032784741</v>
      </c>
      <c r="R115" s="2">
        <f>(L118*$M115)+(L119*$N115)</f>
        <v>452.33998374083103</v>
      </c>
      <c r="S115">
        <f>P115/$F115</f>
        <v>0.46430605355031002</v>
      </c>
      <c r="T115">
        <f>Q115/$F115</f>
        <v>0.506382096835435</v>
      </c>
      <c r="U115">
        <f>R115/$F115</f>
        <v>0.52597672528003603</v>
      </c>
    </row>
    <row r="116" spans="1:21" x14ac:dyDescent="0.25">
      <c r="A116">
        <v>3</v>
      </c>
      <c r="B116" t="s">
        <v>25</v>
      </c>
      <c r="C116">
        <v>5</v>
      </c>
      <c r="D116" t="s">
        <v>22</v>
      </c>
      <c r="E116">
        <v>2012</v>
      </c>
      <c r="F116">
        <v>639</v>
      </c>
      <c r="G116" s="1">
        <v>0.13500000000000001</v>
      </c>
      <c r="H116" s="1">
        <v>0.23</v>
      </c>
      <c r="I116" s="1">
        <v>0.25650000000000001</v>
      </c>
      <c r="J116" s="2">
        <f>$F116/(1-G116)</f>
        <v>738.72832369942194</v>
      </c>
      <c r="K116" s="2">
        <f>$F116/(1-H116)</f>
        <v>829.87012987012986</v>
      </c>
      <c r="L116" s="2">
        <f>$F116/(1-I116)</f>
        <v>859.44855413584389</v>
      </c>
      <c r="M116">
        <v>0.85441176471000002</v>
      </c>
      <c r="N116">
        <v>0.14117647058999999</v>
      </c>
      <c r="O116">
        <v>4.4117647059000002E-3</v>
      </c>
      <c r="P116" s="2" t="s">
        <v>23</v>
      </c>
      <c r="Q116" s="2" t="s">
        <v>23</v>
      </c>
      <c r="R116" s="2" t="s">
        <v>23</v>
      </c>
      <c r="S116" s="2" t="s">
        <v>23</v>
      </c>
      <c r="T116" s="2" t="s">
        <v>23</v>
      </c>
      <c r="U116" s="2" t="s">
        <v>23</v>
      </c>
    </row>
    <row r="117" spans="1:21" x14ac:dyDescent="0.25">
      <c r="A117">
        <v>3</v>
      </c>
      <c r="B117" t="s">
        <v>25</v>
      </c>
      <c r="C117">
        <v>5</v>
      </c>
      <c r="D117" t="s">
        <v>22</v>
      </c>
      <c r="E117">
        <v>2013</v>
      </c>
      <c r="F117">
        <v>400</v>
      </c>
      <c r="G117" s="1">
        <v>0.153</v>
      </c>
      <c r="H117" s="1">
        <v>0.2503333333333333</v>
      </c>
      <c r="I117" s="1">
        <v>0.27933333333333332</v>
      </c>
      <c r="J117" s="2">
        <f>$F117/(1-G117)</f>
        <v>472.25501770956316</v>
      </c>
      <c r="K117" s="2">
        <f>$F117/(1-H117)</f>
        <v>533.57047576700757</v>
      </c>
      <c r="L117" s="2">
        <f>$F117/(1-I117)</f>
        <v>555.04162812210916</v>
      </c>
      <c r="M117">
        <v>0.85441176471000002</v>
      </c>
      <c r="N117">
        <v>0.14117647058999999</v>
      </c>
      <c r="O117">
        <v>4.4117647059000002E-3</v>
      </c>
      <c r="P117" s="2" t="s">
        <v>23</v>
      </c>
      <c r="Q117" s="2" t="s">
        <v>23</v>
      </c>
      <c r="R117" s="2" t="s">
        <v>23</v>
      </c>
      <c r="S117" s="2" t="s">
        <v>23</v>
      </c>
      <c r="T117" s="2" t="s">
        <v>23</v>
      </c>
      <c r="U117" s="2" t="s">
        <v>23</v>
      </c>
    </row>
    <row r="118" spans="1:21" x14ac:dyDescent="0.25">
      <c r="A118">
        <v>3</v>
      </c>
      <c r="B118" t="s">
        <v>25</v>
      </c>
      <c r="C118">
        <v>5</v>
      </c>
      <c r="D118" t="s">
        <v>22</v>
      </c>
      <c r="E118">
        <v>2014</v>
      </c>
      <c r="F118">
        <v>390</v>
      </c>
      <c r="G118" s="1">
        <v>9.7000000000000003E-2</v>
      </c>
      <c r="H118" s="1">
        <v>0.16933333333333334</v>
      </c>
      <c r="I118" s="1">
        <v>0.20033333333333331</v>
      </c>
      <c r="J118" s="2">
        <f>$F118/(1-G118)</f>
        <v>431.89368770764116</v>
      </c>
      <c r="K118" s="2">
        <f>$F118/(1-H118)</f>
        <v>469.5024077046549</v>
      </c>
      <c r="L118" s="2">
        <f>$F118/(1-I118)</f>
        <v>487.70320967069608</v>
      </c>
      <c r="M118">
        <v>0.85441176471000002</v>
      </c>
      <c r="N118">
        <v>0.14117647058999999</v>
      </c>
      <c r="O118">
        <v>4.4117647059000002E-3</v>
      </c>
      <c r="P118" s="2" t="s">
        <v>23</v>
      </c>
      <c r="Q118" s="2" t="s">
        <v>23</v>
      </c>
      <c r="R118" s="2" t="s">
        <v>23</v>
      </c>
      <c r="S118" s="2" t="s">
        <v>23</v>
      </c>
      <c r="T118" s="2" t="s">
        <v>23</v>
      </c>
      <c r="U118" s="2" t="s">
        <v>23</v>
      </c>
    </row>
    <row r="119" spans="1:21" x14ac:dyDescent="0.25">
      <c r="A119">
        <v>3</v>
      </c>
      <c r="B119" t="s">
        <v>25</v>
      </c>
      <c r="C119">
        <v>5</v>
      </c>
      <c r="D119" t="s">
        <v>22</v>
      </c>
      <c r="E119">
        <v>2015</v>
      </c>
      <c r="F119">
        <v>180</v>
      </c>
      <c r="G119" s="1">
        <v>0.16099999999999998</v>
      </c>
      <c r="H119" s="1">
        <v>0.26</v>
      </c>
      <c r="I119" s="1">
        <v>0.28700000000000003</v>
      </c>
      <c r="J119" s="2">
        <f>$F119/(1-G119)</f>
        <v>214.54112038140644</v>
      </c>
      <c r="K119" s="2">
        <f>$F119/(1-H119)</f>
        <v>243.24324324324326</v>
      </c>
      <c r="L119" s="2">
        <f>$F119/(1-I119)</f>
        <v>252.45441795231417</v>
      </c>
      <c r="M119">
        <v>0.85441176471000002</v>
      </c>
      <c r="N119">
        <v>0.14117647058999999</v>
      </c>
      <c r="O119">
        <v>4.4117647059000002E-3</v>
      </c>
      <c r="P119" s="2" t="s">
        <v>23</v>
      </c>
      <c r="Q119" s="2" t="s">
        <v>23</v>
      </c>
      <c r="R119" s="2" t="s">
        <v>23</v>
      </c>
      <c r="S119" s="2" t="s">
        <v>23</v>
      </c>
      <c r="T119" s="2" t="s">
        <v>23</v>
      </c>
      <c r="U119" s="2" t="s">
        <v>23</v>
      </c>
    </row>
    <row r="120" spans="1:21" x14ac:dyDescent="0.25">
      <c r="A120">
        <v>3</v>
      </c>
      <c r="B120" t="s">
        <v>25</v>
      </c>
      <c r="C120">
        <v>5</v>
      </c>
      <c r="D120" t="s">
        <v>22</v>
      </c>
      <c r="E120">
        <v>2016</v>
      </c>
      <c r="F120" t="s">
        <v>23</v>
      </c>
      <c r="G120" s="1">
        <v>0.16599999999999998</v>
      </c>
      <c r="H120" s="1">
        <v>0.251</v>
      </c>
      <c r="I120" s="1">
        <v>0.27900000000000003</v>
      </c>
      <c r="J120" t="s">
        <v>23</v>
      </c>
      <c r="K120" t="s">
        <v>23</v>
      </c>
      <c r="L120" t="s">
        <v>23</v>
      </c>
      <c r="M120">
        <v>0.85441176471000002</v>
      </c>
      <c r="N120">
        <v>0.14117647058999999</v>
      </c>
      <c r="O120">
        <v>4.4117647059000002E-3</v>
      </c>
      <c r="P120" s="2" t="s">
        <v>23</v>
      </c>
      <c r="Q120" s="2" t="s">
        <v>23</v>
      </c>
      <c r="R120" s="2" t="s">
        <v>23</v>
      </c>
      <c r="S120" s="2" t="s">
        <v>23</v>
      </c>
      <c r="T120" s="2" t="s">
        <v>23</v>
      </c>
      <c r="U120" s="2" t="s">
        <v>23</v>
      </c>
    </row>
    <row r="121" spans="1:21" x14ac:dyDescent="0.25">
      <c r="A121">
        <v>3</v>
      </c>
      <c r="B121" t="s">
        <v>25</v>
      </c>
      <c r="C121">
        <v>5</v>
      </c>
      <c r="D121" t="s">
        <v>22</v>
      </c>
      <c r="E121">
        <v>2017</v>
      </c>
      <c r="F121" t="s">
        <v>23</v>
      </c>
      <c r="G121" s="1">
        <v>0.17614168903842634</v>
      </c>
      <c r="H121" s="1">
        <v>0.28134990851851172</v>
      </c>
      <c r="I121" s="1">
        <v>0.31269765999824639</v>
      </c>
      <c r="J121" t="s">
        <v>23</v>
      </c>
      <c r="K121" t="s">
        <v>23</v>
      </c>
      <c r="L121" t="s">
        <v>23</v>
      </c>
      <c r="M121">
        <v>0.85441176471000002</v>
      </c>
      <c r="N121">
        <v>0.14117647058999999</v>
      </c>
      <c r="O121">
        <v>4.4117647059000002E-3</v>
      </c>
      <c r="P121" s="2" t="s">
        <v>23</v>
      </c>
      <c r="Q121" s="2" t="s">
        <v>23</v>
      </c>
      <c r="R121" s="2" t="s">
        <v>23</v>
      </c>
      <c r="S121" s="2" t="s">
        <v>23</v>
      </c>
      <c r="T121" s="2" t="s">
        <v>23</v>
      </c>
      <c r="U121" s="2" t="s">
        <v>23</v>
      </c>
    </row>
    <row r="122" spans="1:21" x14ac:dyDescent="0.25">
      <c r="A122">
        <v>3</v>
      </c>
      <c r="B122" t="s">
        <v>25</v>
      </c>
      <c r="C122">
        <v>5</v>
      </c>
      <c r="D122" t="s">
        <v>22</v>
      </c>
      <c r="E122">
        <v>2018</v>
      </c>
      <c r="F122" t="s">
        <v>23</v>
      </c>
      <c r="G122" s="1">
        <v>0.16886166874172692</v>
      </c>
      <c r="H122" s="1">
        <v>0.3266245046167281</v>
      </c>
      <c r="I122" s="1">
        <v>0.34504815702446495</v>
      </c>
      <c r="J122" t="s">
        <v>23</v>
      </c>
      <c r="K122" t="s">
        <v>23</v>
      </c>
      <c r="L122" t="s">
        <v>23</v>
      </c>
      <c r="M122">
        <v>0.85441176471000002</v>
      </c>
      <c r="N122">
        <v>0.14117647058999999</v>
      </c>
      <c r="O122">
        <v>4.4117647059000002E-3</v>
      </c>
      <c r="P122" s="2" t="s">
        <v>23</v>
      </c>
      <c r="Q122" s="2" t="s">
        <v>23</v>
      </c>
      <c r="R122" s="2" t="s">
        <v>23</v>
      </c>
      <c r="S122" s="2" t="s">
        <v>23</v>
      </c>
      <c r="T122" s="2" t="s">
        <v>23</v>
      </c>
      <c r="U122" s="2" t="s">
        <v>23</v>
      </c>
    </row>
    <row r="123" spans="1:21" x14ac:dyDescent="0.25">
      <c r="A123">
        <v>3</v>
      </c>
      <c r="B123" t="s">
        <v>25</v>
      </c>
      <c r="C123">
        <v>5</v>
      </c>
      <c r="D123" t="s">
        <v>22</v>
      </c>
      <c r="E123">
        <v>2019</v>
      </c>
      <c r="F123" t="s">
        <v>23</v>
      </c>
      <c r="G123" s="1">
        <v>0.15627672779650664</v>
      </c>
      <c r="H123" s="1">
        <v>0.29431007717911079</v>
      </c>
      <c r="I123" s="1">
        <v>0.31510957999927913</v>
      </c>
      <c r="J123" t="s">
        <v>23</v>
      </c>
      <c r="K123" t="s">
        <v>23</v>
      </c>
      <c r="L123" t="s">
        <v>23</v>
      </c>
      <c r="M123">
        <v>0.85441176471000002</v>
      </c>
      <c r="N123">
        <v>0.14117647058999999</v>
      </c>
      <c r="O123">
        <v>4.4117647059000002E-3</v>
      </c>
      <c r="P123" s="2" t="s">
        <v>23</v>
      </c>
      <c r="Q123" s="2" t="s">
        <v>23</v>
      </c>
      <c r="R123" s="2" t="s">
        <v>23</v>
      </c>
      <c r="S123" s="2" t="s">
        <v>23</v>
      </c>
      <c r="T123" s="2" t="s">
        <v>23</v>
      </c>
      <c r="U123" s="2" t="s">
        <v>23</v>
      </c>
    </row>
    <row r="124" spans="1:21" x14ac:dyDescent="0.25">
      <c r="A124">
        <v>3</v>
      </c>
      <c r="B124" t="s">
        <v>25</v>
      </c>
      <c r="C124">
        <v>5</v>
      </c>
      <c r="D124" t="s">
        <v>22</v>
      </c>
      <c r="E124">
        <v>2020</v>
      </c>
      <c r="F124" t="s">
        <v>23</v>
      </c>
      <c r="G124" s="1">
        <v>7.1730431912490608E-2</v>
      </c>
      <c r="H124" s="1">
        <v>0.24184107416558059</v>
      </c>
      <c r="I124" s="1">
        <v>0.25426527177111524</v>
      </c>
      <c r="J124" t="s">
        <v>23</v>
      </c>
      <c r="K124" t="s">
        <v>23</v>
      </c>
      <c r="L124" t="s">
        <v>23</v>
      </c>
      <c r="M124">
        <v>0.85441176471000002</v>
      </c>
      <c r="N124">
        <v>0.14117647058999999</v>
      </c>
      <c r="O124">
        <v>4.4117647059000002E-3</v>
      </c>
      <c r="P124" s="2" t="s">
        <v>23</v>
      </c>
      <c r="Q124" s="2" t="s">
        <v>23</v>
      </c>
      <c r="R124" s="2" t="s">
        <v>23</v>
      </c>
      <c r="S124" s="2" t="s">
        <v>23</v>
      </c>
      <c r="T124" s="2" t="s">
        <v>23</v>
      </c>
      <c r="U124" s="2" t="s">
        <v>23</v>
      </c>
    </row>
    <row r="125" spans="1:21" x14ac:dyDescent="0.25">
      <c r="A125">
        <v>4</v>
      </c>
      <c r="B125" t="s">
        <v>26</v>
      </c>
      <c r="C125">
        <v>6</v>
      </c>
      <c r="D125" t="s">
        <v>27</v>
      </c>
      <c r="E125">
        <v>1980</v>
      </c>
      <c r="F125">
        <v>750</v>
      </c>
      <c r="G125" s="1">
        <v>0.56200000000000006</v>
      </c>
      <c r="H125" s="1">
        <f>[1]ERs_by_fishery!P2+[1]ERs_by_fishery!K2</f>
        <v>0.57033333333333336</v>
      </c>
      <c r="I125" s="1">
        <f>SUM([1]ERs_by_fishery!K2:L2)</f>
        <v>0.46133333333333337</v>
      </c>
      <c r="J125" s="2">
        <f>$F125/(1-G125)</f>
        <v>1712.3287671232879</v>
      </c>
      <c r="K125" s="2">
        <f>$F125/(1-H125)</f>
        <v>1745.5391776570987</v>
      </c>
      <c r="L125" s="2">
        <f>$F125/(1-I125)</f>
        <v>1392.3267326732675</v>
      </c>
      <c r="M125" s="16">
        <v>0.71359223300999997</v>
      </c>
      <c r="N125" s="16">
        <v>0.28640776698999998</v>
      </c>
      <c r="O125" s="16">
        <v>0</v>
      </c>
      <c r="P125" s="2">
        <f>(J128*$M125)+(J129*$N125)+(J130*$O125)</f>
        <v>1246.0778176528174</v>
      </c>
      <c r="Q125" s="2">
        <f>(K128*$M125)+(K129*$N125)+(K130*$O125)</f>
        <v>1268.8897396800057</v>
      </c>
      <c r="R125" s="2">
        <f>(L128*$M125)+(L129*$N125)+(L130*$O125)</f>
        <v>990.02786783717988</v>
      </c>
      <c r="S125">
        <f>P125/$F125</f>
        <v>1.6614370902037565</v>
      </c>
      <c r="T125">
        <f>Q125/$F125</f>
        <v>1.6918529862400076</v>
      </c>
      <c r="U125">
        <f>R125/$F125</f>
        <v>1.3200371571162399</v>
      </c>
    </row>
    <row r="126" spans="1:21" x14ac:dyDescent="0.25">
      <c r="A126">
        <v>4</v>
      </c>
      <c r="B126" t="s">
        <v>26</v>
      </c>
      <c r="C126">
        <v>6</v>
      </c>
      <c r="D126" t="s">
        <v>27</v>
      </c>
      <c r="E126">
        <v>1981</v>
      </c>
      <c r="F126">
        <v>600</v>
      </c>
      <c r="G126" s="1">
        <v>0.50800000000000001</v>
      </c>
      <c r="H126" s="1">
        <f>[1]ERs_by_fishery!P3+[1]ERs_by_fishery!K3</f>
        <v>0.53233333333333333</v>
      </c>
      <c r="I126" s="1">
        <f>SUM([1]ERs_by_fishery!K3:L3)</f>
        <v>0.43383333333333329</v>
      </c>
      <c r="J126" s="2">
        <f>$F126/(1-G126)</f>
        <v>1219.5121951219512</v>
      </c>
      <c r="K126" s="2">
        <f>$F126/(1-H126)</f>
        <v>1282.9650748396293</v>
      </c>
      <c r="L126" s="2">
        <f>$F126/(1-I126)</f>
        <v>1059.7586105387106</v>
      </c>
      <c r="M126" s="16">
        <v>0.71359223300999997</v>
      </c>
      <c r="N126" s="16">
        <v>0.28640776698999998</v>
      </c>
      <c r="O126" s="16">
        <v>0</v>
      </c>
      <c r="P126" s="2">
        <f>(J129*$M126)+(J130*$N126)+(J131*$O126)</f>
        <v>1456.7870018800966</v>
      </c>
      <c r="Q126" s="2">
        <f>(K129*$M126)+(K130*$N126)+(K131*$O126)</f>
        <v>1505.3135924948128</v>
      </c>
      <c r="R126" s="2">
        <f>(L129*$M126)+(L130*$N126)+(L131*$O126)</f>
        <v>1209.8266712912671</v>
      </c>
      <c r="S126">
        <f>P126/$F126</f>
        <v>2.4279783364668277</v>
      </c>
      <c r="T126">
        <f>Q126/$F126</f>
        <v>2.5088559874913545</v>
      </c>
      <c r="U126">
        <f>R126/$F126</f>
        <v>2.016377785485445</v>
      </c>
    </row>
    <row r="127" spans="1:21" x14ac:dyDescent="0.25">
      <c r="A127">
        <v>4</v>
      </c>
      <c r="B127" t="s">
        <v>26</v>
      </c>
      <c r="C127">
        <v>6</v>
      </c>
      <c r="D127" t="s">
        <v>27</v>
      </c>
      <c r="E127">
        <v>1982</v>
      </c>
      <c r="F127">
        <v>600</v>
      </c>
      <c r="G127" s="1">
        <v>0.44</v>
      </c>
      <c r="H127" s="1">
        <f>[1]ERs_by_fishery!P4+[1]ERs_by_fishery!K4</f>
        <v>0.48499999999999999</v>
      </c>
      <c r="I127" s="1">
        <f>SUM([1]ERs_by_fishery!K4:L4)</f>
        <v>0.39999999999999997</v>
      </c>
      <c r="J127" s="2">
        <f>$F127/(1-G127)</f>
        <v>1071.4285714285713</v>
      </c>
      <c r="K127" s="2">
        <f>$F127/(1-H127)</f>
        <v>1165.0485436893205</v>
      </c>
      <c r="L127" s="2">
        <f>$F127/(1-I127)</f>
        <v>999.99999999999989</v>
      </c>
      <c r="M127" s="16">
        <v>0.71359223300999997</v>
      </c>
      <c r="N127" s="16">
        <v>0.28640776698999998</v>
      </c>
      <c r="O127" s="16">
        <v>0</v>
      </c>
      <c r="P127" s="2">
        <f>(J130*$M127)+(J131*$N127)+(J132*$O127)</f>
        <v>883.73745312883284</v>
      </c>
      <c r="Q127" s="2">
        <f>(K130*$M127)+(K131*$N127)+(K132*$O127)</f>
        <v>887.6113278305088</v>
      </c>
      <c r="R127" s="2">
        <f>(L130*$M127)+(L131*$N127)+(L132*$O127)</f>
        <v>689.69668441953218</v>
      </c>
      <c r="S127">
        <f>P127/$F127</f>
        <v>1.4728957552147215</v>
      </c>
      <c r="T127">
        <f>Q127/$F127</f>
        <v>1.4793522130508481</v>
      </c>
      <c r="U127">
        <f>R127/$F127</f>
        <v>1.1494944740325537</v>
      </c>
    </row>
    <row r="128" spans="1:21" x14ac:dyDescent="0.25">
      <c r="A128">
        <v>4</v>
      </c>
      <c r="B128" t="s">
        <v>26</v>
      </c>
      <c r="C128">
        <v>6</v>
      </c>
      <c r="D128" t="s">
        <v>27</v>
      </c>
      <c r="E128">
        <v>1983</v>
      </c>
      <c r="F128">
        <v>400</v>
      </c>
      <c r="G128" s="1">
        <v>0.61499999999999999</v>
      </c>
      <c r="H128" s="1">
        <f>[1]ERs_by_fishery!P5+[1]ERs_by_fishery!K5</f>
        <v>0.6176666666666667</v>
      </c>
      <c r="I128" s="1">
        <f>SUM([1]ERs_by_fishery!K5:L5)</f>
        <v>0.4986666666666667</v>
      </c>
      <c r="J128" s="2">
        <f>$F128/(1-G128)</f>
        <v>1038.9610389610389</v>
      </c>
      <c r="K128" s="2">
        <f>$F128/(1-H128)</f>
        <v>1046.2074978204012</v>
      </c>
      <c r="L128" s="2">
        <f>$F128/(1-I128)</f>
        <v>797.872340425532</v>
      </c>
      <c r="M128" s="16">
        <v>0.71359223300999997</v>
      </c>
      <c r="N128" s="16">
        <v>0.28640776698999998</v>
      </c>
      <c r="O128" s="16">
        <v>0</v>
      </c>
      <c r="P128" s="2">
        <f>(J131*$M128)+(J132*$N128)+(J133*$O128)</f>
        <v>1187.1992501739931</v>
      </c>
      <c r="Q128" s="2">
        <f>(K131*$M128)+(K132*$N128)+(K133*$O128)</f>
        <v>1179.693537376419</v>
      </c>
      <c r="R128" s="2">
        <f>(L131*$M128)+(L132*$N128)+(L133*$O128)</f>
        <v>910.93885698740178</v>
      </c>
      <c r="S128">
        <f>P128/$F128</f>
        <v>2.9679981254349825</v>
      </c>
      <c r="T128">
        <f>Q128/$F128</f>
        <v>2.9492338434410477</v>
      </c>
      <c r="U128">
        <f>R128/$F128</f>
        <v>2.2773471424685043</v>
      </c>
    </row>
    <row r="129" spans="1:21" x14ac:dyDescent="0.25">
      <c r="A129">
        <v>4</v>
      </c>
      <c r="B129" t="s">
        <v>26</v>
      </c>
      <c r="C129">
        <v>6</v>
      </c>
      <c r="D129" t="s">
        <v>27</v>
      </c>
      <c r="E129">
        <v>1984</v>
      </c>
      <c r="F129">
        <v>800</v>
      </c>
      <c r="G129" s="1">
        <v>0.54600000000000004</v>
      </c>
      <c r="H129" s="1">
        <f>[1]ERs_by_fishery!P6+[1]ERs_by_fishery!K6</f>
        <v>0.56133333333333324</v>
      </c>
      <c r="I129" s="1">
        <f>SUM([1]ERs_by_fishery!K6:L6)</f>
        <v>0.45533333333333326</v>
      </c>
      <c r="J129" s="2">
        <f>$F129/(1-G129)</f>
        <v>1762.1145374449341</v>
      </c>
      <c r="K129" s="2">
        <f>$F129/(1-H129)</f>
        <v>1823.7082066869298</v>
      </c>
      <c r="L129" s="2">
        <f>$F129/(1-I129)</f>
        <v>1468.7882496940022</v>
      </c>
      <c r="M129" s="16">
        <v>0.71359223300999997</v>
      </c>
      <c r="N129" s="16">
        <v>0.28640776698999998</v>
      </c>
      <c r="O129" s="16">
        <v>0</v>
      </c>
      <c r="P129" s="2">
        <f>(J132*$M129)+(J133*$N129)+(J134*$O129)</f>
        <v>1103.9985780720217</v>
      </c>
      <c r="Q129" s="2">
        <f>(K132*$M129)+(K133*$N129)+(K134*$O129)</f>
        <v>1158.8191079190062</v>
      </c>
      <c r="R129" s="2">
        <f>(L132*$M129)+(L133*$N129)+(L134*$O129)</f>
        <v>974.62019121331218</v>
      </c>
      <c r="S129">
        <f>P129/$F129</f>
        <v>1.3799982225900271</v>
      </c>
      <c r="T129">
        <f>Q129/$F129</f>
        <v>1.4485238848987578</v>
      </c>
      <c r="U129">
        <f>R129/$F129</f>
        <v>1.2182752390166403</v>
      </c>
    </row>
    <row r="130" spans="1:21" x14ac:dyDescent="0.25">
      <c r="A130">
        <v>4</v>
      </c>
      <c r="B130" t="s">
        <v>26</v>
      </c>
      <c r="C130">
        <v>6</v>
      </c>
      <c r="D130" t="s">
        <v>27</v>
      </c>
      <c r="E130">
        <v>1985</v>
      </c>
      <c r="F130">
        <v>300</v>
      </c>
      <c r="G130" s="1">
        <v>0.56899999999999995</v>
      </c>
      <c r="H130" s="1">
        <f>[1]ERs_by_fishery!P7+[1]ERs_by_fishery!K7</f>
        <v>0.57866666666666666</v>
      </c>
      <c r="I130" s="1">
        <f>SUM([1]ERs_by_fishery!K7:L7)</f>
        <v>0.46866666666666668</v>
      </c>
      <c r="J130" s="2">
        <f>$F130/(1-G130)</f>
        <v>696.05568445475626</v>
      </c>
      <c r="K130" s="2">
        <f>$F130/(1-H130)</f>
        <v>712.02531645569616</v>
      </c>
      <c r="L130" s="2">
        <f>$F130/(1-I130)</f>
        <v>564.61731493099126</v>
      </c>
      <c r="M130" s="16">
        <v>0.71359223300999997</v>
      </c>
      <c r="N130" s="16">
        <v>0.28640776698999998</v>
      </c>
      <c r="O130" s="16">
        <v>0</v>
      </c>
      <c r="P130" s="2">
        <f>(J133*$M130)+(J134*$N130)</f>
        <v>1903.3790620780057</v>
      </c>
      <c r="Q130" s="2">
        <f>(K133*$M130)+(K134*$N130)</f>
        <v>2001.769674644087</v>
      </c>
      <c r="R130" s="2">
        <f>(L133*$M130)+(L134*$N130)</f>
        <v>1691.0343297600039</v>
      </c>
      <c r="S130">
        <f>P130/$F130</f>
        <v>6.3445968735933524</v>
      </c>
      <c r="T130">
        <f>Q130/$F130</f>
        <v>6.6725655821469569</v>
      </c>
      <c r="U130">
        <f>R130/$F130</f>
        <v>5.6367810992000127</v>
      </c>
    </row>
    <row r="131" spans="1:21" x14ac:dyDescent="0.25">
      <c r="A131">
        <v>4</v>
      </c>
      <c r="B131" t="s">
        <v>26</v>
      </c>
      <c r="C131">
        <v>6</v>
      </c>
      <c r="D131" t="s">
        <v>27</v>
      </c>
      <c r="E131">
        <v>1986</v>
      </c>
      <c r="F131">
        <v>500</v>
      </c>
      <c r="G131" s="1">
        <v>0.63</v>
      </c>
      <c r="H131" s="1">
        <f>[1]ERs_by_fishery!P8+[1]ERs_by_fishery!K8</f>
        <v>0.6226666666666667</v>
      </c>
      <c r="I131" s="1">
        <f>SUM([1]ERs_by_fishery!K8:L8)</f>
        <v>0.50066666666666659</v>
      </c>
      <c r="J131" s="2">
        <f>$F131/(1-G131)</f>
        <v>1351.3513513513515</v>
      </c>
      <c r="K131" s="2">
        <f>$F131/(1-H131)</f>
        <v>1325.0883392226149</v>
      </c>
      <c r="L131" s="2">
        <f>$F131/(1-I131)</f>
        <v>1001.3351134846461</v>
      </c>
      <c r="M131" s="16">
        <v>0.71359223300999997</v>
      </c>
      <c r="N131" s="16">
        <v>0.28640776698999998</v>
      </c>
      <c r="O131" s="16">
        <v>0</v>
      </c>
      <c r="P131" s="2" t="s">
        <v>23</v>
      </c>
      <c r="Q131" s="2" t="s">
        <v>23</v>
      </c>
      <c r="R131" s="2" t="s">
        <v>23</v>
      </c>
      <c r="S131" s="2" t="s">
        <v>23</v>
      </c>
      <c r="T131" s="2" t="s">
        <v>23</v>
      </c>
      <c r="U131" s="2" t="s">
        <v>23</v>
      </c>
    </row>
    <row r="132" spans="1:21" x14ac:dyDescent="0.25">
      <c r="A132">
        <v>4</v>
      </c>
      <c r="B132" t="s">
        <v>26</v>
      </c>
      <c r="C132">
        <v>6</v>
      </c>
      <c r="D132" t="s">
        <v>27</v>
      </c>
      <c r="E132">
        <v>1987</v>
      </c>
      <c r="F132">
        <v>400</v>
      </c>
      <c r="G132" s="1">
        <v>0.48599999999999999</v>
      </c>
      <c r="H132" s="1">
        <f>[1]ERs_by_fishery!P9+[1]ERs_by_fishery!K9</f>
        <v>0.51066666666666671</v>
      </c>
      <c r="I132" s="1">
        <f>SUM([1]ERs_by_fishery!K9:L9)</f>
        <v>0.41666666666666669</v>
      </c>
      <c r="J132" s="2">
        <f>$F132/(1-G132)</f>
        <v>778.21011673151747</v>
      </c>
      <c r="K132" s="2">
        <f>$F132/(1-H132)</f>
        <v>817.4386920980927</v>
      </c>
      <c r="L132" s="2">
        <f>$F132/(1-I132)</f>
        <v>685.71428571428578</v>
      </c>
      <c r="M132" s="16">
        <v>0.71359223300999997</v>
      </c>
      <c r="N132" s="16">
        <v>0.28640776698999998</v>
      </c>
      <c r="O132" s="16">
        <v>0</v>
      </c>
      <c r="P132" s="2" t="s">
        <v>23</v>
      </c>
      <c r="Q132" s="2" t="s">
        <v>23</v>
      </c>
      <c r="R132" s="2" t="s">
        <v>23</v>
      </c>
      <c r="S132" s="2" t="s">
        <v>23</v>
      </c>
      <c r="T132" s="2" t="s">
        <v>23</v>
      </c>
      <c r="U132" s="2" t="s">
        <v>23</v>
      </c>
    </row>
    <row r="133" spans="1:21" x14ac:dyDescent="0.25">
      <c r="A133">
        <v>4</v>
      </c>
      <c r="B133" t="s">
        <v>26</v>
      </c>
      <c r="C133">
        <v>6</v>
      </c>
      <c r="D133" t="s">
        <v>27</v>
      </c>
      <c r="E133">
        <v>1988</v>
      </c>
      <c r="F133">
        <v>1000</v>
      </c>
      <c r="G133" s="1">
        <v>0.47799999999999998</v>
      </c>
      <c r="H133" s="1">
        <f>[1]ERs_by_fishery!P10+[1]ERs_by_fishery!K10</f>
        <v>0.50233333333333341</v>
      </c>
      <c r="I133" s="1">
        <f>SUM([1]ERs_by_fishery!K10:L10)</f>
        <v>0.40983333333333338</v>
      </c>
      <c r="J133" s="2">
        <f>$F133/(1-G133)</f>
        <v>1915.7088122605364</v>
      </c>
      <c r="K133" s="2">
        <f>$F133/(1-H133)</f>
        <v>2009.3770931011391</v>
      </c>
      <c r="L133" s="2">
        <f>$F133/(1-I133)</f>
        <v>1694.4365998305566</v>
      </c>
      <c r="M133" s="16">
        <v>0.71359223300999997</v>
      </c>
      <c r="N133" s="16">
        <v>0.28640776698999998</v>
      </c>
      <c r="O133" s="16">
        <v>0</v>
      </c>
      <c r="P133" s="2">
        <f>(J136*$M133)+(J137*$N133)</f>
        <v>423.11200077560295</v>
      </c>
      <c r="Q133" s="2">
        <f>(K136*$M133)+(K137*$N133)</f>
        <v>448.76068884107309</v>
      </c>
      <c r="R133" s="2">
        <f>(L136*$M133)+(L137*$N133)</f>
        <v>327.91483415434084</v>
      </c>
      <c r="S133">
        <f>P133/$F133</f>
        <v>0.42311200077560296</v>
      </c>
      <c r="T133">
        <f>Q133/$F133</f>
        <v>0.44876068884107306</v>
      </c>
      <c r="U133">
        <f>R133/$F133</f>
        <v>0.32791483415434086</v>
      </c>
    </row>
    <row r="134" spans="1:21" x14ac:dyDescent="0.25">
      <c r="A134">
        <v>4</v>
      </c>
      <c r="B134" t="s">
        <v>26</v>
      </c>
      <c r="C134">
        <v>6</v>
      </c>
      <c r="D134" t="s">
        <v>27</v>
      </c>
      <c r="E134">
        <v>1989</v>
      </c>
      <c r="F134">
        <v>1000</v>
      </c>
      <c r="G134" s="1">
        <v>0.46600000000000003</v>
      </c>
      <c r="H134" s="1">
        <f>[1]ERs_by_fishery!P11+[1]ERs_by_fishery!K11</f>
        <v>0.4956666666666667</v>
      </c>
      <c r="I134" s="1">
        <f>SUM([1]ERs_by_fishery!K11:L11)</f>
        <v>0.40566666666666668</v>
      </c>
      <c r="J134" s="2">
        <f>$F134/(1-G134)</f>
        <v>1872.6591760299625</v>
      </c>
      <c r="K134" s="2">
        <f>$F134/(1-H134)</f>
        <v>1982.8155981493721</v>
      </c>
      <c r="L134" s="2">
        <f>$F134/(1-I134)</f>
        <v>1682.5574873808187</v>
      </c>
      <c r="M134" s="16">
        <v>0.71359223300999997</v>
      </c>
      <c r="N134" s="16">
        <v>0.28640776698999998</v>
      </c>
      <c r="O134" s="16">
        <v>0</v>
      </c>
      <c r="P134" s="2" t="s">
        <v>23</v>
      </c>
      <c r="Q134" s="2" t="s">
        <v>23</v>
      </c>
      <c r="R134" s="2" t="s">
        <v>23</v>
      </c>
      <c r="S134" s="2" t="s">
        <v>23</v>
      </c>
      <c r="T134" s="2" t="s">
        <v>23</v>
      </c>
      <c r="U134" s="2" t="s">
        <v>23</v>
      </c>
    </row>
    <row r="135" spans="1:21" x14ac:dyDescent="0.25">
      <c r="A135">
        <v>4</v>
      </c>
      <c r="B135" t="s">
        <v>26</v>
      </c>
      <c r="C135">
        <v>6</v>
      </c>
      <c r="D135" t="s">
        <v>27</v>
      </c>
      <c r="E135">
        <v>1990</v>
      </c>
      <c r="F135" t="s">
        <v>23</v>
      </c>
      <c r="G135" s="1">
        <v>0.52900000000000003</v>
      </c>
      <c r="H135" s="1">
        <f>[1]ERs_by_fishery!P12+[1]ERs_by_fishery!K12</f>
        <v>0.56133333333333324</v>
      </c>
      <c r="I135" s="1">
        <f>SUM([1]ERs_by_fishery!K12:L12)</f>
        <v>0.45883333333333332</v>
      </c>
      <c r="J135" t="s">
        <v>23</v>
      </c>
      <c r="K135" t="s">
        <v>23</v>
      </c>
      <c r="L135" t="s">
        <v>23</v>
      </c>
      <c r="M135" s="16">
        <v>0.71359223300999997</v>
      </c>
      <c r="N135" s="16">
        <v>0.28640776698999998</v>
      </c>
      <c r="O135" s="16">
        <v>0</v>
      </c>
      <c r="P135" s="2" t="s">
        <v>23</v>
      </c>
      <c r="Q135" s="2" t="s">
        <v>23</v>
      </c>
      <c r="R135" s="2" t="s">
        <v>23</v>
      </c>
      <c r="S135" s="2" t="s">
        <v>23</v>
      </c>
      <c r="T135" s="2" t="s">
        <v>23</v>
      </c>
      <c r="U135" s="2" t="s">
        <v>23</v>
      </c>
    </row>
    <row r="136" spans="1:21" x14ac:dyDescent="0.25">
      <c r="A136">
        <v>4</v>
      </c>
      <c r="B136" t="s">
        <v>26</v>
      </c>
      <c r="C136">
        <v>6</v>
      </c>
      <c r="D136" t="s">
        <v>27</v>
      </c>
      <c r="E136">
        <v>1991</v>
      </c>
      <c r="F136">
        <v>75</v>
      </c>
      <c r="G136" s="1">
        <v>0.503</v>
      </c>
      <c r="H136" s="1">
        <f>[1]ERs_by_fishery!P13+[1]ERs_by_fishery!K13</f>
        <v>0.52800000000000002</v>
      </c>
      <c r="I136" s="1">
        <f>SUM([1]ERs_by_fishery!K13:L13)</f>
        <v>0.39349999999999996</v>
      </c>
      <c r="J136" s="2">
        <f>$F136/(1-G136)</f>
        <v>150.90543259557344</v>
      </c>
      <c r="K136" s="2">
        <f>$F136/(1-H136)</f>
        <v>158.89830508474577</v>
      </c>
      <c r="L136" s="2">
        <f>$F136/(1-I136)</f>
        <v>123.66034624896949</v>
      </c>
      <c r="M136" s="16">
        <v>0.71359223300999997</v>
      </c>
      <c r="N136" s="16">
        <v>0.28640776698999998</v>
      </c>
      <c r="O136" s="16">
        <v>0</v>
      </c>
      <c r="P136" s="2" t="s">
        <v>23</v>
      </c>
      <c r="Q136" s="2" t="s">
        <v>23</v>
      </c>
      <c r="R136" s="2" t="s">
        <v>23</v>
      </c>
      <c r="S136" s="2" t="s">
        <v>23</v>
      </c>
      <c r="T136" s="2" t="s">
        <v>23</v>
      </c>
      <c r="U136" s="2" t="s">
        <v>23</v>
      </c>
    </row>
    <row r="137" spans="1:21" x14ac:dyDescent="0.25">
      <c r="A137">
        <v>4</v>
      </c>
      <c r="B137" t="s">
        <v>26</v>
      </c>
      <c r="C137">
        <v>6</v>
      </c>
      <c r="D137" t="s">
        <v>27</v>
      </c>
      <c r="E137">
        <v>1992</v>
      </c>
      <c r="F137">
        <v>500</v>
      </c>
      <c r="G137" s="1">
        <v>0.54600000000000004</v>
      </c>
      <c r="H137" s="1">
        <f>[1]ERs_by_fishery!P14+[1]ERs_by_fishery!K14</f>
        <v>0.57299999999999995</v>
      </c>
      <c r="I137" s="1">
        <f>SUM([1]ERs_by_fishery!K14:L14)</f>
        <v>0.40249999999999997</v>
      </c>
      <c r="J137" s="2">
        <f>$F137/(1-G137)</f>
        <v>1101.3215859030838</v>
      </c>
      <c r="K137" s="2">
        <f>$F137/(1-H137)</f>
        <v>1170.9601873536299</v>
      </c>
      <c r="L137" s="2">
        <f>$F137/(1-I137)</f>
        <v>836.82008368200832</v>
      </c>
      <c r="M137" s="16">
        <v>0.71359223300999997</v>
      </c>
      <c r="N137" s="16">
        <v>0.28640776698999998</v>
      </c>
      <c r="O137" s="16">
        <v>0</v>
      </c>
      <c r="P137" s="2" t="s">
        <v>23</v>
      </c>
      <c r="Q137" s="2" t="s">
        <v>23</v>
      </c>
      <c r="R137" s="2" t="s">
        <v>23</v>
      </c>
      <c r="S137" s="2" t="s">
        <v>23</v>
      </c>
      <c r="T137" s="2" t="s">
        <v>23</v>
      </c>
      <c r="U137" s="2" t="s">
        <v>23</v>
      </c>
    </row>
    <row r="138" spans="1:21" x14ac:dyDescent="0.25">
      <c r="A138">
        <v>4</v>
      </c>
      <c r="B138" t="s">
        <v>26</v>
      </c>
      <c r="C138">
        <v>6</v>
      </c>
      <c r="D138" t="s">
        <v>27</v>
      </c>
      <c r="E138">
        <v>1993</v>
      </c>
      <c r="F138" t="s">
        <v>23</v>
      </c>
      <c r="G138" s="1">
        <v>0.46100000000000002</v>
      </c>
      <c r="H138" s="1">
        <f>[1]ERs_by_fishery!P15+[1]ERs_by_fishery!K15</f>
        <v>0.48399999999999999</v>
      </c>
      <c r="I138" s="1">
        <f>SUM([1]ERs_by_fishery!K15:L15)</f>
        <v>0.35550000000000004</v>
      </c>
      <c r="J138" t="s">
        <v>23</v>
      </c>
      <c r="K138" t="s">
        <v>23</v>
      </c>
      <c r="L138" t="s">
        <v>23</v>
      </c>
      <c r="M138" s="16">
        <v>0.71359223300999997</v>
      </c>
      <c r="N138" s="16">
        <v>0.28640776698999998</v>
      </c>
      <c r="O138" s="16">
        <v>0</v>
      </c>
      <c r="P138" s="2" t="s">
        <v>23</v>
      </c>
      <c r="Q138" s="2" t="s">
        <v>23</v>
      </c>
      <c r="R138" s="2" t="s">
        <v>23</v>
      </c>
      <c r="S138" s="2" t="s">
        <v>23</v>
      </c>
      <c r="T138" s="2" t="s">
        <v>23</v>
      </c>
      <c r="U138" s="2" t="s">
        <v>23</v>
      </c>
    </row>
    <row r="139" spans="1:21" x14ac:dyDescent="0.25">
      <c r="A139">
        <v>4</v>
      </c>
      <c r="B139" t="s">
        <v>26</v>
      </c>
      <c r="C139">
        <v>6</v>
      </c>
      <c r="D139" t="s">
        <v>27</v>
      </c>
      <c r="E139">
        <v>1994</v>
      </c>
      <c r="F139">
        <v>250</v>
      </c>
      <c r="G139" s="1">
        <v>0.54900000000000004</v>
      </c>
      <c r="H139" s="1">
        <f>[1]ERs_by_fishery!P16+[1]ERs_by_fishery!K16</f>
        <v>0.58033333333333326</v>
      </c>
      <c r="I139" s="1">
        <f>SUM([1]ERs_by_fishery!K16:L16)</f>
        <v>0.42083333333333328</v>
      </c>
      <c r="J139" s="2">
        <f>$F139/(1-G139)</f>
        <v>554.32372505543242</v>
      </c>
      <c r="K139" s="2">
        <f>$F139/(1-H139)</f>
        <v>595.71088165210472</v>
      </c>
      <c r="L139" s="2">
        <f>$F139/(1-I139)</f>
        <v>431.65467625899277</v>
      </c>
      <c r="M139" s="16">
        <v>0.71359223300999997</v>
      </c>
      <c r="N139" s="16">
        <v>0.28640776698999998</v>
      </c>
      <c r="O139" s="16">
        <v>0</v>
      </c>
      <c r="P139" s="2" t="s">
        <v>23</v>
      </c>
      <c r="Q139" s="2" t="s">
        <v>23</v>
      </c>
      <c r="R139" s="2" t="s">
        <v>23</v>
      </c>
      <c r="S139" s="2" t="s">
        <v>23</v>
      </c>
      <c r="T139" s="2" t="s">
        <v>23</v>
      </c>
      <c r="U139" s="2" t="s">
        <v>23</v>
      </c>
    </row>
    <row r="140" spans="1:21" x14ac:dyDescent="0.25">
      <c r="A140">
        <v>4</v>
      </c>
      <c r="B140" t="s">
        <v>26</v>
      </c>
      <c r="C140">
        <v>6</v>
      </c>
      <c r="D140" t="s">
        <v>27</v>
      </c>
      <c r="E140">
        <v>1995</v>
      </c>
      <c r="F140" t="s">
        <v>23</v>
      </c>
      <c r="G140" s="1">
        <v>0.32500000000000001</v>
      </c>
      <c r="H140" s="1">
        <f>[1]ERs_by_fishery!P17+[1]ERs_by_fishery!K17</f>
        <v>0.35299999999999998</v>
      </c>
      <c r="I140" s="1">
        <f>SUM([1]ERs_by_fishery!K17:L17)</f>
        <v>0.26950000000000002</v>
      </c>
      <c r="J140" t="s">
        <v>23</v>
      </c>
      <c r="K140" t="s">
        <v>23</v>
      </c>
      <c r="L140" t="s">
        <v>23</v>
      </c>
      <c r="M140" s="16">
        <v>0.71359223300999997</v>
      </c>
      <c r="N140" s="16">
        <v>0.28640776698999998</v>
      </c>
      <c r="O140" s="16">
        <v>0</v>
      </c>
      <c r="P140" s="2">
        <f>(J143*$M140)+(J144*$N140)+(J145*$O140)</f>
        <v>373.77713171943185</v>
      </c>
      <c r="Q140" s="2">
        <f>(K143*$M140)+(K144*$N140)+(K145*$O140)</f>
        <v>363.53613737309422</v>
      </c>
      <c r="R140" s="2">
        <f>(L143*$M140)+(L144*$N140)+(L145*$O140)</f>
        <v>330.2566273431645</v>
      </c>
      <c r="S140" s="2" t="s">
        <v>23</v>
      </c>
      <c r="T140" s="2" t="s">
        <v>23</v>
      </c>
      <c r="U140" s="2" t="s">
        <v>23</v>
      </c>
    </row>
    <row r="141" spans="1:21" x14ac:dyDescent="0.25">
      <c r="A141">
        <v>4</v>
      </c>
      <c r="B141" t="s">
        <v>26</v>
      </c>
      <c r="C141">
        <v>6</v>
      </c>
      <c r="D141" t="s">
        <v>27</v>
      </c>
      <c r="E141">
        <v>1996</v>
      </c>
      <c r="F141" t="s">
        <v>23</v>
      </c>
      <c r="G141" s="1">
        <v>0.56999999999999995</v>
      </c>
      <c r="H141" s="1">
        <f>[1]ERs_by_fishery!P18+[1]ERs_by_fishery!K18</f>
        <v>0.58499999999999996</v>
      </c>
      <c r="I141" s="1">
        <f>SUM([1]ERs_by_fishery!K18:L18)</f>
        <v>0.46100000000000002</v>
      </c>
      <c r="J141" t="s">
        <v>23</v>
      </c>
      <c r="K141" t="s">
        <v>23</v>
      </c>
      <c r="L141" t="s">
        <v>23</v>
      </c>
      <c r="M141" s="16">
        <v>0.71359223300999997</v>
      </c>
      <c r="N141" s="16">
        <v>0.28640776698999998</v>
      </c>
      <c r="O141" s="16">
        <v>0</v>
      </c>
      <c r="P141" s="2">
        <f>(J144*$M141)+(J145*$N141)+(J146*$O141)</f>
        <v>1018.8135976488261</v>
      </c>
      <c r="Q141" s="2">
        <f>(K144*$M141)+(K145*$N141)+(K146*$O141)</f>
        <v>1049.2010339744952</v>
      </c>
      <c r="R141" s="2">
        <f>(L144*$M141)+(L145*$N141)+(L146*$O141)</f>
        <v>906.28863455049259</v>
      </c>
      <c r="S141" s="2" t="s">
        <v>23</v>
      </c>
      <c r="T141" s="2" t="s">
        <v>23</v>
      </c>
      <c r="U141" s="2" t="s">
        <v>23</v>
      </c>
    </row>
    <row r="142" spans="1:21" x14ac:dyDescent="0.25">
      <c r="A142">
        <v>4</v>
      </c>
      <c r="B142" t="s">
        <v>26</v>
      </c>
      <c r="C142">
        <v>6</v>
      </c>
      <c r="D142" t="s">
        <v>27</v>
      </c>
      <c r="E142">
        <v>1997</v>
      </c>
      <c r="F142" t="s">
        <v>23</v>
      </c>
      <c r="G142" s="1">
        <v>0.53699999999999992</v>
      </c>
      <c r="H142" s="1">
        <f>[1]ERs_by_fishery!P19+[1]ERs_by_fishery!K19</f>
        <v>0.5083333333333333</v>
      </c>
      <c r="I142" s="1">
        <f>SUM([1]ERs_by_fishery!K19:L19)</f>
        <v>0.34783333333333333</v>
      </c>
      <c r="J142" t="s">
        <v>23</v>
      </c>
      <c r="K142" t="s">
        <v>23</v>
      </c>
      <c r="L142" t="s">
        <v>23</v>
      </c>
      <c r="M142" s="16">
        <v>0.71359223300999997</v>
      </c>
      <c r="N142" s="16">
        <v>0.28640776698999998</v>
      </c>
      <c r="O142" s="16">
        <v>0</v>
      </c>
      <c r="P142" s="2">
        <f>(J145*$M142)+(J146*$N142)+(J147*$O142)</f>
        <v>1995.5567535780824</v>
      </c>
      <c r="Q142" s="2">
        <f>(K145*$M142)+(K146*$N142)+(K147*$O142)</f>
        <v>2123.3874131929388</v>
      </c>
      <c r="R142" s="2">
        <f>(L145*$M142)+(L146*$N142)+(L147*$O142)</f>
        <v>1782.7142103130268</v>
      </c>
      <c r="S142" s="2" t="s">
        <v>23</v>
      </c>
      <c r="T142" s="2" t="s">
        <v>23</v>
      </c>
      <c r="U142" s="2" t="s">
        <v>23</v>
      </c>
    </row>
    <row r="143" spans="1:21" x14ac:dyDescent="0.25">
      <c r="A143">
        <v>4</v>
      </c>
      <c r="B143" t="s">
        <v>26</v>
      </c>
      <c r="C143">
        <v>6</v>
      </c>
      <c r="D143" t="s">
        <v>27</v>
      </c>
      <c r="E143">
        <v>1998</v>
      </c>
      <c r="F143">
        <v>175</v>
      </c>
      <c r="G143" s="1">
        <v>0.214</v>
      </c>
      <c r="H143" s="1">
        <f>[1]ERs_by_fishery!P20+[1]ERs_by_fishery!K20</f>
        <v>0.18566666666666665</v>
      </c>
      <c r="I143" s="1">
        <f>SUM([1]ERs_by_fishery!K20:L20)</f>
        <v>0.11716666666666666</v>
      </c>
      <c r="J143" s="2">
        <f>$F143/(1-G143)</f>
        <v>222.64631043256998</v>
      </c>
      <c r="K143" s="2">
        <f>$F143/(1-H143)</f>
        <v>214.89971346704871</v>
      </c>
      <c r="L143" s="2">
        <f>$F143/(1-I143)</f>
        <v>198.22541060977912</v>
      </c>
      <c r="M143" s="16">
        <v>0.71359223300999997</v>
      </c>
      <c r="N143" s="16">
        <v>0.28640776698999998</v>
      </c>
      <c r="O143" s="16">
        <v>0</v>
      </c>
      <c r="P143" s="2">
        <f>(J146*$M143)+(J147*$N143)+(J148*$O143)</f>
        <v>2568.6642365481339</v>
      </c>
      <c r="Q143" s="2">
        <f>(K146*$M143)+(K147*$N143)+(K148*$O143)</f>
        <v>2636.0676731318636</v>
      </c>
      <c r="R143" s="2">
        <f>(L146*$M143)+(L147*$N143)+(L148*$O143)</f>
        <v>2297.1423578286654</v>
      </c>
      <c r="S143">
        <f>P143/$F143</f>
        <v>14.678081351703621</v>
      </c>
      <c r="T143">
        <f>Q143/$F143</f>
        <v>15.063243846467792</v>
      </c>
      <c r="U143">
        <f>R143/$F143</f>
        <v>13.126527759020945</v>
      </c>
    </row>
    <row r="144" spans="1:21" x14ac:dyDescent="0.25">
      <c r="A144">
        <v>4</v>
      </c>
      <c r="B144" t="s">
        <v>26</v>
      </c>
      <c r="C144">
        <v>6</v>
      </c>
      <c r="D144" t="s">
        <v>27</v>
      </c>
      <c r="E144">
        <v>1999</v>
      </c>
      <c r="F144">
        <v>580</v>
      </c>
      <c r="G144" s="1">
        <v>0.22700000000000001</v>
      </c>
      <c r="H144" s="1">
        <f>[1]ERs_by_fishery!P21+[1]ERs_by_fishery!K21</f>
        <v>0.20966666666666667</v>
      </c>
      <c r="I144" s="1">
        <f>SUM([1]ERs_by_fishery!K21:L21)</f>
        <v>0.12016666666666667</v>
      </c>
      <c r="J144" s="2">
        <f>$F144/(1-G144)</f>
        <v>750.32341526520054</v>
      </c>
      <c r="K144" s="2">
        <f>$F144/(1-H144)</f>
        <v>733.86756642766761</v>
      </c>
      <c r="L144" s="2">
        <f>$F144/(1-I144)</f>
        <v>659.21576056071228</v>
      </c>
      <c r="M144" s="16">
        <v>0.71359223300999997</v>
      </c>
      <c r="N144" s="16">
        <v>0.28640776698999998</v>
      </c>
      <c r="O144" s="16">
        <v>0</v>
      </c>
      <c r="P144" s="2">
        <f>(J147*$M144)+(J148*$N144)+(J149*$O144)</f>
        <v>2022.3905402521902</v>
      </c>
      <c r="Q144" s="2">
        <f>(K147*$M144)+(K148*$N144)+(K149*$O144)</f>
        <v>2066.2851626079887</v>
      </c>
      <c r="R144" s="2">
        <f>(L147*$M144)+(L148*$N144)+(L149*$O144)</f>
        <v>1887.5817285580431</v>
      </c>
      <c r="S144">
        <f>P144/$F144</f>
        <v>3.4868802418141209</v>
      </c>
      <c r="T144">
        <f>Q144/$F144</f>
        <v>3.5625606251861872</v>
      </c>
      <c r="U144">
        <f>R144/$F144</f>
        <v>3.2544512561345571</v>
      </c>
    </row>
    <row r="145" spans="1:21" x14ac:dyDescent="0.25">
      <c r="A145">
        <v>4</v>
      </c>
      <c r="B145" t="s">
        <v>26</v>
      </c>
      <c r="C145">
        <v>6</v>
      </c>
      <c r="D145" t="s">
        <v>27</v>
      </c>
      <c r="E145">
        <v>2000</v>
      </c>
      <c r="F145">
        <v>1200</v>
      </c>
      <c r="G145" s="1">
        <v>0.28900000000000003</v>
      </c>
      <c r="H145" s="1">
        <f>[1]ERs_by_fishery!P22+[1]ERs_by_fishery!K22</f>
        <v>0.34600000000000003</v>
      </c>
      <c r="I145" s="1">
        <f>SUM([1]ERs_by_fishery!K22:L22)</f>
        <v>0.21150000000000002</v>
      </c>
      <c r="J145" s="2">
        <f>$F145/(1-G145)</f>
        <v>1687.7637130801688</v>
      </c>
      <c r="K145" s="2">
        <f>$F145/(1-H145)</f>
        <v>1834.8623853211011</v>
      </c>
      <c r="L145" s="2">
        <f>$F145/(1-I145)</f>
        <v>1521.8769816106533</v>
      </c>
      <c r="M145" s="16">
        <v>0.71359223300999997</v>
      </c>
      <c r="N145" s="16">
        <v>0.28640776698999998</v>
      </c>
      <c r="O145" s="16">
        <v>0</v>
      </c>
      <c r="P145" s="2">
        <f>(J148*$M145)+(J149*$N145)+(J150*$O145)</f>
        <v>1775.8783640553506</v>
      </c>
      <c r="Q145" s="2">
        <f>(K148*$M145)+(K149*$N145)+(K150*$O145)</f>
        <v>2024.3953503105931</v>
      </c>
      <c r="R145" s="2">
        <f>(L148*$M145)+(L149*$N145)+(L150*$O145)</f>
        <v>1754.6205024806463</v>
      </c>
      <c r="S145">
        <f>P145/$F145</f>
        <v>1.4798986367127922</v>
      </c>
      <c r="T145">
        <f>Q145/$F145</f>
        <v>1.6869961252588277</v>
      </c>
      <c r="U145">
        <f>R145/$F145</f>
        <v>1.4621837520672052</v>
      </c>
    </row>
    <row r="146" spans="1:21" x14ac:dyDescent="0.25">
      <c r="A146">
        <v>4</v>
      </c>
      <c r="B146" t="s">
        <v>26</v>
      </c>
      <c r="C146">
        <v>6</v>
      </c>
      <c r="D146" t="s">
        <v>27</v>
      </c>
      <c r="E146">
        <v>2001</v>
      </c>
      <c r="F146">
        <v>2000</v>
      </c>
      <c r="G146" s="1">
        <v>0.27599999999999997</v>
      </c>
      <c r="H146" s="1">
        <f>[1]ERs_by_fishery!P23+[1]ERs_by_fishery!K23</f>
        <v>0.29633333333333334</v>
      </c>
      <c r="I146" s="1">
        <f>SUM([1]ERs_by_fishery!K23:L23)</f>
        <v>0.17783333333333332</v>
      </c>
      <c r="J146" s="2">
        <f>$F146/(1-G146)</f>
        <v>2762.4309392265195</v>
      </c>
      <c r="K146" s="2">
        <f>$F146/(1-H146)</f>
        <v>2842.2548555187113</v>
      </c>
      <c r="L146" s="2">
        <f>$F146/(1-I146)</f>
        <v>2432.5967970808838</v>
      </c>
      <c r="M146" s="16">
        <v>0.71359223300999997</v>
      </c>
      <c r="N146" s="16">
        <v>0.28640776698999998</v>
      </c>
      <c r="O146" s="16">
        <v>0</v>
      </c>
      <c r="P146" s="2">
        <f>(J149*$M146)+(J150*$N146)+(J151*$O146)</f>
        <v>1715.0392717959276</v>
      </c>
      <c r="Q146" s="2">
        <f>(K149*$M146)+(K150*$N146)+(K151*$O146)</f>
        <v>2327.3031762763844</v>
      </c>
      <c r="R146" s="2">
        <f>(L149*$M146)+(L150*$N146)+(L151*$O146)</f>
        <v>2020.7625289212583</v>
      </c>
      <c r="S146">
        <f>P146/$F146</f>
        <v>0.85751963589796376</v>
      </c>
      <c r="T146">
        <f>Q146/$F146</f>
        <v>1.1636515881381921</v>
      </c>
      <c r="U146">
        <f>R146/$F146</f>
        <v>1.0103812644606291</v>
      </c>
    </row>
    <row r="147" spans="1:21" x14ac:dyDescent="0.25">
      <c r="A147">
        <v>4</v>
      </c>
      <c r="B147" t="s">
        <v>26</v>
      </c>
      <c r="C147">
        <v>6</v>
      </c>
      <c r="D147" t="s">
        <v>27</v>
      </c>
      <c r="E147">
        <v>2002</v>
      </c>
      <c r="F147">
        <v>1700</v>
      </c>
      <c r="G147" s="1">
        <v>0.185</v>
      </c>
      <c r="H147" s="1">
        <f>[1]ERs_by_fishery!P24+[1]ERs_by_fishery!K24</f>
        <v>0.19900000000000001</v>
      </c>
      <c r="I147" s="1">
        <f>SUM([1]ERs_by_fishery!K24:L24)</f>
        <v>0.13250000000000001</v>
      </c>
      <c r="J147" s="2">
        <f>$F147/(1-G147)</f>
        <v>2085.8895705521472</v>
      </c>
      <c r="K147" s="2">
        <f>$F147/(1-H147)</f>
        <v>2122.3470661672909</v>
      </c>
      <c r="L147" s="2">
        <f>$F147/(1-I147)</f>
        <v>1959.6541786743517</v>
      </c>
      <c r="M147" s="16">
        <v>0.71359223300999997</v>
      </c>
      <c r="N147" s="16">
        <v>0.28640776698999998</v>
      </c>
      <c r="O147" s="16">
        <v>0</v>
      </c>
      <c r="P147" s="2">
        <f>(J150*$M147)+(J151*$N147)+(J152*$O147)</f>
        <v>1778.1241393269306</v>
      </c>
      <c r="Q147" s="2">
        <f>(K150*$M147)+(K151*$N147)+(K152*$O147)</f>
        <v>2058.2201232887742</v>
      </c>
      <c r="R147" s="2">
        <f>(L150*$M147)+(L151*$N147)+(L152*$O147)</f>
        <v>1971.3604004374642</v>
      </c>
      <c r="S147">
        <f>P147/$F147</f>
        <v>1.0459553760746652</v>
      </c>
      <c r="T147">
        <f>Q147/$F147</f>
        <v>1.2107177195816319</v>
      </c>
      <c r="U147">
        <f>R147/$F147</f>
        <v>1.1596237649632142</v>
      </c>
    </row>
    <row r="148" spans="1:21" x14ac:dyDescent="0.25">
      <c r="A148">
        <v>4</v>
      </c>
      <c r="B148" t="s">
        <v>26</v>
      </c>
      <c r="C148">
        <v>6</v>
      </c>
      <c r="D148" t="s">
        <v>27</v>
      </c>
      <c r="E148">
        <v>2003</v>
      </c>
      <c r="F148">
        <v>1400</v>
      </c>
      <c r="G148" s="1">
        <v>0.249</v>
      </c>
      <c r="H148" s="1">
        <f>[1]ERs_by_fishery!P25+[1]ERs_by_fishery!K25</f>
        <v>0.27333333333333332</v>
      </c>
      <c r="I148" s="1">
        <f>SUM([1]ERs_by_fishery!K25:L25)</f>
        <v>0.18033333333333335</v>
      </c>
      <c r="J148" s="2">
        <f>$F148/(1-G148)</f>
        <v>1864.1810918774966</v>
      </c>
      <c r="K148" s="2">
        <f>$F148/(1-H148)</f>
        <v>1926.605504587156</v>
      </c>
      <c r="L148" s="2">
        <f>$F148/(1-I148)</f>
        <v>1708.0113867425782</v>
      </c>
      <c r="M148" s="16">
        <v>0.71359223300999997</v>
      </c>
      <c r="N148" s="16">
        <v>0.28640776698999998</v>
      </c>
      <c r="O148" s="16">
        <v>0</v>
      </c>
      <c r="P148" s="2">
        <f>(J151*$M148)+(J152*$N148)+(J153*$O148)</f>
        <v>997.07137992708272</v>
      </c>
      <c r="Q148" s="2">
        <f>(K151*$M148)+(K152*$N148)+(K153*$O148)</f>
        <v>1075.7175483899055</v>
      </c>
      <c r="R148" s="2">
        <f>(L151*$M148)+(L152*$N148)+(L153*$O148)</f>
        <v>933.48874335068058</v>
      </c>
      <c r="S148">
        <f>P148/$F148</f>
        <v>0.71219384280505904</v>
      </c>
      <c r="T148">
        <f>Q148/$F148</f>
        <v>0.76836967742136109</v>
      </c>
      <c r="U148">
        <f>R148/$F148</f>
        <v>0.66677767382191466</v>
      </c>
    </row>
    <row r="149" spans="1:21" x14ac:dyDescent="0.25">
      <c r="A149">
        <v>4</v>
      </c>
      <c r="B149" t="s">
        <v>26</v>
      </c>
      <c r="C149">
        <v>6</v>
      </c>
      <c r="D149" t="s">
        <v>27</v>
      </c>
      <c r="E149">
        <v>2004</v>
      </c>
      <c r="F149">
        <v>1100</v>
      </c>
      <c r="G149" s="1">
        <v>0.29299999999999998</v>
      </c>
      <c r="H149" s="1">
        <f>[1]ERs_by_fishery!P26+[1]ERs_by_fishery!K26</f>
        <v>0.51500000000000001</v>
      </c>
      <c r="I149" s="1">
        <f>SUM([1]ERs_by_fishery!K26:L26)</f>
        <v>0.41199999999999998</v>
      </c>
      <c r="J149" s="2">
        <f>$F149/(1-G149)</f>
        <v>1555.8698727015558</v>
      </c>
      <c r="K149" s="2">
        <f>$F149/(1-H149)</f>
        <v>2268.0412371134021</v>
      </c>
      <c r="L149" s="2">
        <f>$F149/(1-I149)</f>
        <v>1870.7482993197277</v>
      </c>
      <c r="M149" s="16">
        <v>0.71359223300999997</v>
      </c>
      <c r="N149" s="16">
        <v>0.28640776698999998</v>
      </c>
      <c r="O149" s="16">
        <v>0</v>
      </c>
      <c r="P149" s="2">
        <f>(J152*$M149)+(J153*$N149)+(J154*$O149)</f>
        <v>1076.8232106570783</v>
      </c>
      <c r="Q149" s="2">
        <f>(K152*$M149)+(K153*$N149)+(K154*$O149)</f>
        <v>1157.6709345076656</v>
      </c>
      <c r="R149" s="2">
        <f>(L152*$M149)+(L153*$N149)+(L154*$O149)</f>
        <v>922.97423353477927</v>
      </c>
      <c r="S149">
        <f>P149/$F149</f>
        <v>0.9789301915064349</v>
      </c>
      <c r="T149">
        <f>Q149/$F149</f>
        <v>1.0524281222796961</v>
      </c>
      <c r="U149">
        <f>R149/$F149</f>
        <v>0.83906748503161754</v>
      </c>
    </row>
    <row r="150" spans="1:21" x14ac:dyDescent="0.25">
      <c r="A150">
        <v>4</v>
      </c>
      <c r="B150" t="s">
        <v>26</v>
      </c>
      <c r="C150">
        <v>6</v>
      </c>
      <c r="D150" t="s">
        <v>27</v>
      </c>
      <c r="E150">
        <v>2005</v>
      </c>
      <c r="F150">
        <v>1400</v>
      </c>
      <c r="G150" s="1">
        <v>0.33700000000000002</v>
      </c>
      <c r="H150" s="1">
        <f>[1]ERs_by_fishery!P27+[1]ERs_by_fishery!K27</f>
        <v>0.43433333333333335</v>
      </c>
      <c r="I150" s="1">
        <f>SUM([1]ERs_by_fishery!K27:L27)</f>
        <v>0.41533333333333339</v>
      </c>
      <c r="J150" s="2">
        <f>$F150/(1-G150)</f>
        <v>2111.6138763197587</v>
      </c>
      <c r="K150" s="2">
        <f>$F150/(1-H150)</f>
        <v>2474.9558043606366</v>
      </c>
      <c r="L150" s="2">
        <f>$F150/(1-I150)</f>
        <v>2394.5267958950967</v>
      </c>
      <c r="M150" s="16">
        <v>0.71359223300999997</v>
      </c>
      <c r="N150" s="16">
        <v>0.28640776698999998</v>
      </c>
      <c r="O150" s="16">
        <v>0</v>
      </c>
      <c r="P150" s="2">
        <f>(J153*$M150)+(J154*$N150)+(J155*$O150)</f>
        <v>1611.6459226444204</v>
      </c>
      <c r="Q150" s="2">
        <f>(K153*$M150)+(K154*$N150)+(K155*$O150)</f>
        <v>1593.9755934629447</v>
      </c>
      <c r="R150" s="2">
        <f>(L153*$M150)+(L154*$N150)+(L155*$O150)</f>
        <v>1267.9572387283679</v>
      </c>
      <c r="S150">
        <f>P150/$F150</f>
        <v>1.1511756590317288</v>
      </c>
      <c r="T150">
        <f>Q150/$F150</f>
        <v>1.1385539953306749</v>
      </c>
      <c r="U150">
        <f>R150/$F150</f>
        <v>0.90568374194883416</v>
      </c>
    </row>
    <row r="151" spans="1:21" x14ac:dyDescent="0.25">
      <c r="A151">
        <v>4</v>
      </c>
      <c r="B151" t="s">
        <v>26</v>
      </c>
      <c r="C151">
        <v>6</v>
      </c>
      <c r="D151" t="s">
        <v>27</v>
      </c>
      <c r="E151">
        <v>2006</v>
      </c>
      <c r="F151">
        <v>700</v>
      </c>
      <c r="G151" s="1">
        <v>0.26100000000000001</v>
      </c>
      <c r="H151" s="1">
        <f>[1]ERs_by_fishery!P28+[1]ERs_by_fishery!K28</f>
        <v>0.3136666666666667</v>
      </c>
      <c r="I151" s="1">
        <f>SUM([1]ERs_by_fishery!K28:L28)</f>
        <v>0.23666666666666669</v>
      </c>
      <c r="J151" s="2">
        <f>$F151/(1-G151)</f>
        <v>947.22598105548036</v>
      </c>
      <c r="K151" s="2">
        <f>$F151/(1-H151)</f>
        <v>1019.9125789218068</v>
      </c>
      <c r="L151" s="2">
        <f>$F151/(1-I151)</f>
        <v>917.03056768558952</v>
      </c>
      <c r="M151" s="16">
        <v>0.71359223300999997</v>
      </c>
      <c r="N151" s="16">
        <v>0.28640776698999998</v>
      </c>
      <c r="O151" s="16">
        <v>0</v>
      </c>
      <c r="P151" s="2">
        <f>(J154*$M151)+(J155*$N151)+(J156*$O151)</f>
        <v>2469.0795029693104</v>
      </c>
      <c r="Q151" s="2">
        <f>(K154*$M151)+(K155*$N151)+(K156*$O151)</f>
        <v>2361.1190662374233</v>
      </c>
      <c r="R151" s="2">
        <f>(L154*$M151)+(L155*$N151)+(L156*$O151)</f>
        <v>1915.592959606965</v>
      </c>
      <c r="S151">
        <f>P151/$F151</f>
        <v>3.5272564328133007</v>
      </c>
      <c r="T151">
        <f>Q151/$F151</f>
        <v>3.3730272374820331</v>
      </c>
      <c r="U151">
        <f>R151/$F151</f>
        <v>2.7365613708670931</v>
      </c>
    </row>
    <row r="152" spans="1:21" x14ac:dyDescent="0.25">
      <c r="A152">
        <v>4</v>
      </c>
      <c r="B152" t="s">
        <v>26</v>
      </c>
      <c r="C152">
        <v>6</v>
      </c>
      <c r="D152" t="s">
        <v>27</v>
      </c>
      <c r="E152">
        <v>2007</v>
      </c>
      <c r="F152">
        <v>675</v>
      </c>
      <c r="G152" s="1">
        <v>0.39800000000000002</v>
      </c>
      <c r="H152" s="1">
        <f>[1]ERs_by_fishery!P29+[1]ERs_by_fishery!K29</f>
        <v>0.44433333333333336</v>
      </c>
      <c r="I152" s="1">
        <f>SUM([1]ERs_by_fishery!K29:L29)</f>
        <v>0.30733333333333335</v>
      </c>
      <c r="J152" s="2">
        <f>$F152/(1-G152)</f>
        <v>1121.2624584717607</v>
      </c>
      <c r="K152" s="2">
        <f>$F152/(1-H152)</f>
        <v>1214.757048590282</v>
      </c>
      <c r="L152" s="2">
        <f>$F152/(1-I152)</f>
        <v>974.49470644850817</v>
      </c>
      <c r="M152" s="16">
        <v>0.71359223300999997</v>
      </c>
      <c r="N152" s="16">
        <v>0.28640776698999998</v>
      </c>
      <c r="O152" s="16">
        <v>0</v>
      </c>
      <c r="P152" s="2">
        <f>(J155*$M152)+(J156*$N152)+(J157*$O152)</f>
        <v>814.60972066539318</v>
      </c>
      <c r="Q152" s="2">
        <f>(K155*$M152)+(K156*$N152)+(K157*$O152)</f>
        <v>823.65569608549254</v>
      </c>
      <c r="R152" s="2">
        <f>(L155*$M152)+(L156*$N152)+(L157*$O152)</f>
        <v>715.66022811387461</v>
      </c>
      <c r="S152">
        <f>P152/$F152</f>
        <v>1.2068292158005824</v>
      </c>
      <c r="T152">
        <f>Q152/$F152</f>
        <v>1.2202306608673963</v>
      </c>
      <c r="U152">
        <f>R152/$F152</f>
        <v>1.0602373749835179</v>
      </c>
    </row>
    <row r="153" spans="1:21" x14ac:dyDescent="0.25">
      <c r="A153">
        <v>4</v>
      </c>
      <c r="B153" t="s">
        <v>26</v>
      </c>
      <c r="C153">
        <v>6</v>
      </c>
      <c r="D153" t="s">
        <v>27</v>
      </c>
      <c r="E153">
        <v>2008</v>
      </c>
      <c r="F153">
        <v>570</v>
      </c>
      <c r="G153" s="1">
        <v>0.41000000000000003</v>
      </c>
      <c r="H153" s="1">
        <f>[1]ERs_by_fishery!P30+[1]ERs_by_fishery!K30</f>
        <v>0.4386666666666667</v>
      </c>
      <c r="I153" s="1">
        <f>SUM([1]ERs_by_fishery!K30:L30)</f>
        <v>0.28266666666666668</v>
      </c>
      <c r="J153" s="2">
        <f>$F153/(1-G153)</f>
        <v>966.10169491525426</v>
      </c>
      <c r="K153" s="2">
        <f>$F153/(1-H153)</f>
        <v>1015.4394299287412</v>
      </c>
      <c r="L153" s="2">
        <f>$F153/(1-I153)</f>
        <v>794.6096654275093</v>
      </c>
      <c r="M153" s="16">
        <v>0.71359223300999997</v>
      </c>
      <c r="N153" s="16">
        <v>0.28640776698999998</v>
      </c>
      <c r="O153" s="16">
        <v>0</v>
      </c>
      <c r="P153" s="2">
        <f>(J156*$M153)+(J157*$N153)+(J158*$O153)</f>
        <v>1214.7156752919163</v>
      </c>
      <c r="Q153" s="2">
        <f>(K156*$M153)+(K157*$N153)+(K158*$O153)</f>
        <v>1105.5530395905482</v>
      </c>
      <c r="R153" s="2">
        <f>(L156*$M153)+(L157*$N153)+(L158*$O153)</f>
        <v>954.19127782383021</v>
      </c>
      <c r="S153">
        <f>P153/$F153</f>
        <v>2.1310801320910815</v>
      </c>
      <c r="T153">
        <f>Q153/$F153</f>
        <v>1.9395667361237687</v>
      </c>
      <c r="U153">
        <f>R153/$F153</f>
        <v>1.6740197856558425</v>
      </c>
    </row>
    <row r="154" spans="1:21" x14ac:dyDescent="0.25">
      <c r="A154">
        <v>4</v>
      </c>
      <c r="B154" t="s">
        <v>26</v>
      </c>
      <c r="C154">
        <v>6</v>
      </c>
      <c r="D154" t="s">
        <v>27</v>
      </c>
      <c r="E154">
        <v>2009</v>
      </c>
      <c r="F154">
        <v>1800</v>
      </c>
      <c r="G154" s="1">
        <v>0.44099999999999995</v>
      </c>
      <c r="H154" s="1">
        <f>[1]ERs_by_fishery!P31+[1]ERs_by_fishery!K31</f>
        <v>0.40699999999999997</v>
      </c>
      <c r="I154" s="1">
        <f>SUM([1]ERs_by_fishery!K31:L31)</f>
        <v>0.26449999999999996</v>
      </c>
      <c r="J154" s="2">
        <f>$F154/(1-G154)</f>
        <v>3220.0357781753128</v>
      </c>
      <c r="K154" s="2">
        <f>$F154/(1-H154)</f>
        <v>3035.4131534569983</v>
      </c>
      <c r="L154" s="2">
        <f>$F154/(1-I154)</f>
        <v>2447.3147518694764</v>
      </c>
      <c r="M154" s="16">
        <v>0.71359223300999997</v>
      </c>
      <c r="N154" s="16">
        <v>0.28640776698999998</v>
      </c>
      <c r="O154" s="16">
        <v>0</v>
      </c>
      <c r="P154" s="2">
        <f>(J157*$M154)+(J158*$N154)+(J159*$O154)</f>
        <v>1279.283383995667</v>
      </c>
      <c r="Q154" s="2">
        <f>(K157*$M154)+(K158*$N154)+(K159*$O154)</f>
        <v>1350.7510256727358</v>
      </c>
      <c r="R154" s="2">
        <f>(L157*$M154)+(L158*$N154)+(L159*$O154)</f>
        <v>1118.1945852975769</v>
      </c>
      <c r="S154">
        <f>P154/$F154</f>
        <v>0.7107129911087039</v>
      </c>
      <c r="T154">
        <f>Q154/$F154</f>
        <v>0.75041723648485315</v>
      </c>
      <c r="U154">
        <f>R154/$F154</f>
        <v>0.62121921405420932</v>
      </c>
    </row>
    <row r="155" spans="1:21" x14ac:dyDescent="0.25">
      <c r="A155">
        <v>4</v>
      </c>
      <c r="B155" t="s">
        <v>26</v>
      </c>
      <c r="C155">
        <v>6</v>
      </c>
      <c r="D155" t="s">
        <v>27</v>
      </c>
      <c r="E155">
        <v>2010</v>
      </c>
      <c r="F155">
        <v>430</v>
      </c>
      <c r="G155" s="1">
        <v>0.28100000000000003</v>
      </c>
      <c r="H155" s="1">
        <f>[1]ERs_by_fishery!P32+[1]ERs_by_fishery!K32</f>
        <v>0.3686666666666667</v>
      </c>
      <c r="I155" s="1">
        <f>SUM([1]ERs_by_fishery!K32:L32)</f>
        <v>0.27216666666666667</v>
      </c>
      <c r="J155" s="2">
        <f>$F155/(1-G155)</f>
        <v>598.05285118219751</v>
      </c>
      <c r="K155" s="2">
        <f>$F155/(1-H155)</f>
        <v>681.09820485744456</v>
      </c>
      <c r="L155" s="2">
        <f>$F155/(1-I155)</f>
        <v>590.79459583237917</v>
      </c>
      <c r="M155" s="16">
        <v>0.71359223300999997</v>
      </c>
      <c r="N155" s="16">
        <v>0.28640776698999998</v>
      </c>
      <c r="O155" s="16">
        <v>0</v>
      </c>
      <c r="P155" s="2">
        <f>(J158*$M155)+(J159*$N155)+(J160*$O155)</f>
        <v>2175.1030972059275</v>
      </c>
      <c r="Q155" s="2">
        <f>(K158*$M155)+(K159*$N155)+(K160*$O155)</f>
        <v>2277.0361249671573</v>
      </c>
      <c r="R155" s="2">
        <f>(L158*$M155)+(L159*$N155)+(L160*$O155)</f>
        <v>1912.4339873464232</v>
      </c>
      <c r="S155">
        <f>P155/$F155</f>
        <v>5.0583792958277387</v>
      </c>
      <c r="T155">
        <f>Q155/$F155</f>
        <v>5.2954328487608313</v>
      </c>
      <c r="U155">
        <f>R155/$F155</f>
        <v>4.4475209008056353</v>
      </c>
    </row>
    <row r="156" spans="1:21" x14ac:dyDescent="0.25">
      <c r="A156">
        <v>4</v>
      </c>
      <c r="B156" t="s">
        <v>26</v>
      </c>
      <c r="C156">
        <v>6</v>
      </c>
      <c r="D156" t="s">
        <v>27</v>
      </c>
      <c r="E156">
        <v>2011</v>
      </c>
      <c r="F156">
        <v>780</v>
      </c>
      <c r="G156" s="1">
        <v>0.42400000000000004</v>
      </c>
      <c r="H156" s="1">
        <f>[1]ERs_by_fishery!P33+[1]ERs_by_fishery!K33</f>
        <v>0.33833333333333337</v>
      </c>
      <c r="I156" s="1">
        <f>SUM([1]ERs_by_fishery!K33:L33)</f>
        <v>0.24033333333333334</v>
      </c>
      <c r="J156" s="2">
        <f>$F156/(1-G156)</f>
        <v>1354.1666666666667</v>
      </c>
      <c r="K156" s="2">
        <f>$F156/(1-H156)</f>
        <v>1178.8413098236776</v>
      </c>
      <c r="L156" s="2">
        <f>$F156/(1-I156)</f>
        <v>1026.7661254936374</v>
      </c>
      <c r="M156" s="16">
        <v>0.71359223300999997</v>
      </c>
      <c r="N156" s="16">
        <v>0.28640776698999998</v>
      </c>
      <c r="O156" s="16">
        <v>0</v>
      </c>
      <c r="P156" s="2">
        <f>(J159*$M156)+(J160*$N156)+(J161*$O156)</f>
        <v>1544.074185701832</v>
      </c>
      <c r="Q156" s="2">
        <f>(K159*$M156)+(K160*$N156)+(K161*$O156)</f>
        <v>1598.8367091324922</v>
      </c>
      <c r="R156" s="2">
        <f>(L159*$M156)+(L160*$N156)+(L161*$O156)</f>
        <v>1438.1030960691198</v>
      </c>
      <c r="S156">
        <f>P156/$F156</f>
        <v>1.9795822893613231</v>
      </c>
      <c r="T156">
        <f>Q156/$F156</f>
        <v>2.0497906527339644</v>
      </c>
      <c r="U156">
        <f>R156/$F156</f>
        <v>1.8437219180373332</v>
      </c>
    </row>
    <row r="157" spans="1:21" x14ac:dyDescent="0.25">
      <c r="A157">
        <v>4</v>
      </c>
      <c r="B157" t="s">
        <v>26</v>
      </c>
      <c r="C157">
        <v>6</v>
      </c>
      <c r="D157" t="s">
        <v>27</v>
      </c>
      <c r="E157">
        <v>2012</v>
      </c>
      <c r="F157">
        <v>575</v>
      </c>
      <c r="G157" s="1">
        <v>0.33699999999999997</v>
      </c>
      <c r="H157" s="1">
        <f>[1]ERs_by_fishery!P34+[1]ERs_by_fishery!K34</f>
        <v>0.377</v>
      </c>
      <c r="I157" s="1">
        <f>SUM([1]ERs_by_fishery!K34:L34)</f>
        <v>0.25650000000000001</v>
      </c>
      <c r="J157" s="2">
        <f>$F157/(1-G157)</f>
        <v>867.26998491704364</v>
      </c>
      <c r="K157" s="2">
        <f>$F157/(1-H157)</f>
        <v>922.95345104333865</v>
      </c>
      <c r="L157" s="2">
        <f>$F157/(1-I157)</f>
        <v>773.36919973100191</v>
      </c>
      <c r="M157" s="16">
        <v>0.71359223300999997</v>
      </c>
      <c r="N157" s="16">
        <v>0.28640776698999998</v>
      </c>
      <c r="O157" s="16">
        <v>0</v>
      </c>
      <c r="P157" s="2">
        <f>(J160*$M157)+(J161*$N157)+(J162*$O157)</f>
        <v>1179.6936611547048</v>
      </c>
      <c r="Q157" s="2">
        <f>(K160*$M157)+(K161*$N157)+(K162*$O157)</f>
        <v>1148.7617744657232</v>
      </c>
      <c r="R157" s="2">
        <f>(L160*$M157)+(L161*$N157)+(L162*$O157)</f>
        <v>974.88118824994422</v>
      </c>
      <c r="S157">
        <f>P157/$F157</f>
        <v>2.0516411498342695</v>
      </c>
      <c r="T157">
        <f>Q157/$F157</f>
        <v>1.9978465642882142</v>
      </c>
      <c r="U157">
        <f>R157/$F157</f>
        <v>1.6954455447825116</v>
      </c>
    </row>
    <row r="158" spans="1:21" x14ac:dyDescent="0.25">
      <c r="A158">
        <v>4</v>
      </c>
      <c r="B158" t="s">
        <v>26</v>
      </c>
      <c r="C158">
        <v>6</v>
      </c>
      <c r="D158" t="s">
        <v>27</v>
      </c>
      <c r="E158">
        <v>2013</v>
      </c>
      <c r="F158">
        <v>1425</v>
      </c>
      <c r="G158" s="1">
        <v>0.38200000000000001</v>
      </c>
      <c r="H158" s="1">
        <f>[1]ERs_by_fishery!P35+[1]ERs_by_fishery!K35</f>
        <v>0.41033333333333333</v>
      </c>
      <c r="I158" s="1">
        <f>SUM([1]ERs_by_fishery!K35:L35)</f>
        <v>0.27933333333333332</v>
      </c>
      <c r="J158" s="2">
        <f>$F158/(1-G158)</f>
        <v>2305.8252427184466</v>
      </c>
      <c r="K158" s="2">
        <f>$F158/(1-H158)</f>
        <v>2416.6195590729226</v>
      </c>
      <c r="L158" s="2">
        <f>$F158/(1-I158)</f>
        <v>1977.3358001850138</v>
      </c>
      <c r="M158" s="16">
        <v>0.71359223300999997</v>
      </c>
      <c r="N158" s="16">
        <v>0.28640776698999998</v>
      </c>
      <c r="O158" s="16">
        <v>0</v>
      </c>
      <c r="P158" s="2">
        <f>(J161*$M158)+(J162*$N158)+(J163*$O158)</f>
        <v>2058.2885700460129</v>
      </c>
      <c r="Q158" s="2">
        <f>(K161*$M158)+(K162*$N158)+(K163*$O158)</f>
        <v>1994.1723291230451</v>
      </c>
      <c r="R158" s="2">
        <f>(L161*$M158)+(L162*$N158)+(L163*$O158)</f>
        <v>1673.6645676894314</v>
      </c>
      <c r="S158">
        <f>P158/$F158</f>
        <v>1.4444130316112371</v>
      </c>
      <c r="T158">
        <f>Q158/$F158</f>
        <v>1.3994191783319614</v>
      </c>
      <c r="U158">
        <f>R158/$F158</f>
        <v>1.1745014510101273</v>
      </c>
    </row>
    <row r="159" spans="1:21" x14ac:dyDescent="0.25">
      <c r="A159">
        <v>4</v>
      </c>
      <c r="B159" t="s">
        <v>26</v>
      </c>
      <c r="C159">
        <v>6</v>
      </c>
      <c r="D159" t="s">
        <v>27</v>
      </c>
      <c r="E159">
        <v>2014</v>
      </c>
      <c r="F159">
        <v>1400</v>
      </c>
      <c r="G159" s="1">
        <v>0.24299999999999999</v>
      </c>
      <c r="H159" s="1">
        <f>[1]ERs_by_fishery!P36+[1]ERs_by_fishery!K36</f>
        <v>0.27433333333333332</v>
      </c>
      <c r="I159" s="1">
        <f>SUM([1]ERs_by_fishery!K36:L36)</f>
        <v>0.20033333333333331</v>
      </c>
      <c r="J159" s="2">
        <f>$F159/(1-G159)</f>
        <v>1849.4055482166445</v>
      </c>
      <c r="K159" s="2">
        <f>$F159/(1-H159)</f>
        <v>1929.2604501607716</v>
      </c>
      <c r="L159" s="2">
        <f>$F159/(1-I159)</f>
        <v>1750.7294706127552</v>
      </c>
      <c r="M159" s="16">
        <v>0.71359223300999997</v>
      </c>
      <c r="N159" s="16">
        <v>0.28640776698999998</v>
      </c>
      <c r="O159" s="16">
        <v>0</v>
      </c>
      <c r="P159" s="2">
        <f>(J162*$M159)+(J163*$N159)+(J164*$O159)</f>
        <v>1597.2491759420129</v>
      </c>
      <c r="Q159" s="2">
        <f>(K162*$M159)+(K163*$N159)+(K164*$O159)</f>
        <v>1587.0165252056822</v>
      </c>
      <c r="R159" s="2">
        <f>(L162*$M159)+(L163*$N159)+(L164*$O159)</f>
        <v>1322.4931879746346</v>
      </c>
      <c r="S159">
        <f>P159/$F159</f>
        <v>1.1408922685300091</v>
      </c>
      <c r="T159">
        <f>Q159/$F159</f>
        <v>1.133583232289773</v>
      </c>
      <c r="U159">
        <f>R159/$F159</f>
        <v>0.94463799141045324</v>
      </c>
    </row>
    <row r="160" spans="1:21" x14ac:dyDescent="0.25">
      <c r="A160">
        <v>4</v>
      </c>
      <c r="B160" t="s">
        <v>26</v>
      </c>
      <c r="C160">
        <v>6</v>
      </c>
      <c r="D160" t="s">
        <v>27</v>
      </c>
      <c r="E160">
        <v>2015</v>
      </c>
      <c r="F160">
        <v>470</v>
      </c>
      <c r="G160" s="1">
        <v>0.4</v>
      </c>
      <c r="H160" s="1">
        <f>[1]ERs_by_fishery!P37+[1]ERs_by_fishery!K37</f>
        <v>0.39400000000000002</v>
      </c>
      <c r="I160" s="1">
        <f>SUM([1]ERs_by_fishery!K37:L37)</f>
        <v>0.28700000000000003</v>
      </c>
      <c r="J160" s="2">
        <f>$F160/(1-G160)</f>
        <v>783.33333333333337</v>
      </c>
      <c r="K160" s="2">
        <f>$F160/(1-H160)</f>
        <v>775.57755775577562</v>
      </c>
      <c r="L160" s="2">
        <f>$F160/(1-I160)</f>
        <v>659.18653576437589</v>
      </c>
      <c r="M160" s="16">
        <v>0.71359223300999997</v>
      </c>
      <c r="N160" s="16">
        <v>0.28640776698999998</v>
      </c>
      <c r="O160" s="16">
        <v>0</v>
      </c>
      <c r="P160" s="2">
        <f>(J163*$M160)+(J164*$N160)+(J165*$O160)</f>
        <v>1014.2210353398583</v>
      </c>
      <c r="Q160" s="2">
        <f>(K163*$M160)+(K164*$N160)+(K165*$O160)</f>
        <v>993.37889870726895</v>
      </c>
      <c r="R160" s="2">
        <f>(L163*$M160)+(L164*$N160)+(L165*$O160)</f>
        <v>896.3782235414094</v>
      </c>
      <c r="S160">
        <f>P160/$F160</f>
        <v>2.1579170964677838</v>
      </c>
      <c r="T160">
        <f>Q160/$F160</f>
        <v>2.1135721249090831</v>
      </c>
      <c r="U160">
        <f>R160/$F160</f>
        <v>1.9071877096625731</v>
      </c>
    </row>
    <row r="161" spans="1:21" x14ac:dyDescent="0.25">
      <c r="A161">
        <v>4</v>
      </c>
      <c r="B161" t="s">
        <v>26</v>
      </c>
      <c r="C161">
        <v>6</v>
      </c>
      <c r="D161" t="s">
        <v>27</v>
      </c>
      <c r="E161">
        <v>2016</v>
      </c>
      <c r="F161">
        <v>1270</v>
      </c>
      <c r="G161" s="1">
        <v>0.41400000000000003</v>
      </c>
      <c r="H161" s="1">
        <f>[1]ERs_by_fishery!P38+[1]ERs_by_fishery!K38</f>
        <v>0.38900000000000001</v>
      </c>
      <c r="I161" s="1">
        <f>SUM([1]ERs_by_fishery!K38:L38)</f>
        <v>0.27900000000000003</v>
      </c>
      <c r="J161" s="2">
        <f>$F161/(1-G161)</f>
        <v>2167.2354948805464</v>
      </c>
      <c r="K161" s="2">
        <f>$F161/(1-H161)</f>
        <v>2078.5597381342063</v>
      </c>
      <c r="L161" s="2">
        <f>$F161/(1-I161)</f>
        <v>1761.4424410540917</v>
      </c>
      <c r="M161" s="16">
        <v>0.71359223300999997</v>
      </c>
      <c r="N161" s="16">
        <v>0.28640776698999998</v>
      </c>
      <c r="O161" s="16">
        <v>0</v>
      </c>
      <c r="P161" s="2" t="e">
        <f>(J164*$M161)+(J165*$N161)+(J166*$O161)</f>
        <v>#VALUE!</v>
      </c>
      <c r="Q161" s="2" t="e">
        <f>(K164*$M161)+(K165*$N161)+(K166*$O161)</f>
        <v>#VALUE!</v>
      </c>
      <c r="R161" s="2" t="e">
        <f>(L164*$M161)+(L165*$N161)+(L166*$O161)</f>
        <v>#VALUE!</v>
      </c>
      <c r="S161" t="e">
        <f>P161/$F161</f>
        <v>#VALUE!</v>
      </c>
      <c r="T161" t="e">
        <f>Q161/$F161</f>
        <v>#VALUE!</v>
      </c>
      <c r="U161" t="e">
        <f>R161/$F161</f>
        <v>#VALUE!</v>
      </c>
    </row>
    <row r="162" spans="1:21" x14ac:dyDescent="0.25">
      <c r="A162">
        <v>4</v>
      </c>
      <c r="B162" t="s">
        <v>26</v>
      </c>
      <c r="C162">
        <v>6</v>
      </c>
      <c r="D162" t="s">
        <v>27</v>
      </c>
      <c r="E162">
        <v>2017</v>
      </c>
      <c r="F162">
        <v>1000</v>
      </c>
      <c r="G162" s="1">
        <v>0.44035422259606583</v>
      </c>
      <c r="H162" s="1">
        <f>[1]ERs_by_fishery!P39+[1]ERs_by_fishery!K39</f>
        <v>0.43943641739691974</v>
      </c>
      <c r="I162" s="1">
        <f>SUM([1]ERs_by_fishery!K39:L39)</f>
        <v>0.31269765999824639</v>
      </c>
      <c r="J162" s="2">
        <f>$F162/(1-G162)</f>
        <v>1786.8445369833148</v>
      </c>
      <c r="K162" s="2">
        <f>$F162/(1-H162)</f>
        <v>1783.9189541288354</v>
      </c>
      <c r="L162" s="2">
        <f>$F162/(1-I162)</f>
        <v>1454.9637645602204</v>
      </c>
      <c r="M162" s="16">
        <v>0.71359223300999997</v>
      </c>
      <c r="N162" s="16">
        <v>0.28640776698999998</v>
      </c>
      <c r="O162" s="16">
        <v>0</v>
      </c>
      <c r="P162" t="s">
        <v>23</v>
      </c>
      <c r="Q162" t="s">
        <v>23</v>
      </c>
      <c r="R162" t="s">
        <v>23</v>
      </c>
      <c r="S162" s="2" t="s">
        <v>23</v>
      </c>
      <c r="T162" s="2" t="s">
        <v>23</v>
      </c>
      <c r="U162" s="2" t="s">
        <v>23</v>
      </c>
    </row>
    <row r="163" spans="1:21" x14ac:dyDescent="0.25">
      <c r="A163">
        <v>4</v>
      </c>
      <c r="B163" t="s">
        <v>26</v>
      </c>
      <c r="C163">
        <v>6</v>
      </c>
      <c r="D163" t="s">
        <v>27</v>
      </c>
      <c r="E163">
        <v>2018</v>
      </c>
      <c r="F163">
        <v>650</v>
      </c>
      <c r="G163" s="1">
        <v>0.42215417185431725</v>
      </c>
      <c r="H163" s="1">
        <f>[1]ERs_by_fishery!P40+[1]ERs_by_fishery!K40</f>
        <v>0.4071664190631491</v>
      </c>
      <c r="I163" s="1">
        <f>SUM([1]ERs_by_fishery!K40:L40)</f>
        <v>0.34504815702446495</v>
      </c>
      <c r="J163" s="2">
        <f>$F163/(1-G163)</f>
        <v>1124.8675136858931</v>
      </c>
      <c r="K163" s="2">
        <f>$F163/(1-H163)</f>
        <v>1096.4291175489914</v>
      </c>
      <c r="L163" s="2">
        <f>$F163/(1-I163)</f>
        <v>992.43937851516216</v>
      </c>
      <c r="M163" s="16">
        <v>0.71359223300999997</v>
      </c>
      <c r="N163" s="16">
        <v>0.28640776698999998</v>
      </c>
      <c r="O163" s="16">
        <v>0</v>
      </c>
      <c r="P163" t="s">
        <v>23</v>
      </c>
      <c r="Q163" t="s">
        <v>23</v>
      </c>
      <c r="R163" t="s">
        <v>23</v>
      </c>
      <c r="S163" s="2" t="s">
        <v>23</v>
      </c>
      <c r="T163" s="2" t="s">
        <v>23</v>
      </c>
      <c r="U163" s="2" t="s">
        <v>23</v>
      </c>
    </row>
    <row r="164" spans="1:21" x14ac:dyDescent="0.25">
      <c r="A164">
        <v>4</v>
      </c>
      <c r="B164" t="s">
        <v>26</v>
      </c>
      <c r="C164">
        <v>6</v>
      </c>
      <c r="D164" t="s">
        <v>27</v>
      </c>
      <c r="E164">
        <v>2019</v>
      </c>
      <c r="F164">
        <v>450</v>
      </c>
      <c r="G164" s="1">
        <v>0.39069181949126658</v>
      </c>
      <c r="H164" s="1">
        <f>[1]ERs_by_fishery!P41+[1]ERs_by_fishery!K41</f>
        <v>0.38910709410012068</v>
      </c>
      <c r="I164" s="1">
        <f>SUM([1]ERs_by_fishery!K41:L41)</f>
        <v>0.31510957999927913</v>
      </c>
      <c r="J164" s="2">
        <f>$F164/(1-G164)</f>
        <v>738.54252149426043</v>
      </c>
      <c r="K164" s="2">
        <f>$F164/(1-H164)</f>
        <v>736.62665854193358</v>
      </c>
      <c r="L164" s="2">
        <f>$F164/(1-I164)</f>
        <v>657.03941369120969</v>
      </c>
      <c r="M164" s="16">
        <v>0.71359223300999997</v>
      </c>
      <c r="N164" s="16">
        <v>0.28640776698999998</v>
      </c>
      <c r="O164" s="16">
        <v>0</v>
      </c>
      <c r="P164" t="s">
        <v>23</v>
      </c>
      <c r="Q164" t="s">
        <v>23</v>
      </c>
      <c r="R164" t="s">
        <v>23</v>
      </c>
      <c r="S164" s="2" t="s">
        <v>23</v>
      </c>
      <c r="T164" s="2" t="s">
        <v>23</v>
      </c>
      <c r="U164" s="2" t="s">
        <v>23</v>
      </c>
    </row>
    <row r="165" spans="1:21" x14ac:dyDescent="0.25">
      <c r="A165">
        <v>4</v>
      </c>
      <c r="B165" t="s">
        <v>26</v>
      </c>
      <c r="C165">
        <v>6</v>
      </c>
      <c r="D165" t="s">
        <v>27</v>
      </c>
      <c r="E165">
        <v>2020</v>
      </c>
      <c r="F165">
        <v>1070</v>
      </c>
      <c r="G165" s="1">
        <v>0.1793260797812265</v>
      </c>
      <c r="H165" s="1">
        <f>[1]ERs_by_fishery!P42+[1]ERs_by_fishery!K42</f>
        <v>0.28638625979878868</v>
      </c>
      <c r="I165" s="1">
        <f>SUM([1]ERs_by_fishery!K42:L42)</f>
        <v>0.25426527177111524</v>
      </c>
      <c r="J165" s="2">
        <f>$F165/(1-G165)</f>
        <v>1303.806510282137</v>
      </c>
      <c r="K165" s="2">
        <f>$F165/(1-H165)</f>
        <v>1499.4105910829319</v>
      </c>
      <c r="L165" s="2">
        <f>$F165/(1-I165)</f>
        <v>1434.8265670035821</v>
      </c>
      <c r="M165" s="16">
        <v>0.71359223300999997</v>
      </c>
      <c r="N165" s="16">
        <v>0.28640776698999998</v>
      </c>
      <c r="O165" s="16">
        <v>0</v>
      </c>
      <c r="P165" t="s">
        <v>23</v>
      </c>
      <c r="Q165" t="s">
        <v>23</v>
      </c>
      <c r="R165" t="s">
        <v>23</v>
      </c>
      <c r="S165" s="2" t="s">
        <v>23</v>
      </c>
      <c r="T165" s="2" t="s">
        <v>23</v>
      </c>
      <c r="U165" s="2" t="s">
        <v>23</v>
      </c>
    </row>
    <row r="166" spans="1:21" x14ac:dyDescent="0.25">
      <c r="A166">
        <v>4</v>
      </c>
      <c r="B166" t="s">
        <v>26</v>
      </c>
      <c r="C166">
        <v>6</v>
      </c>
      <c r="D166" t="s">
        <v>27</v>
      </c>
      <c r="E166">
        <v>2021</v>
      </c>
      <c r="F166">
        <v>1450</v>
      </c>
      <c r="G166" t="s">
        <v>23</v>
      </c>
      <c r="H166" t="s">
        <v>23</v>
      </c>
      <c r="I166" t="s">
        <v>23</v>
      </c>
      <c r="J166" t="s">
        <v>23</v>
      </c>
      <c r="K166" t="s">
        <v>23</v>
      </c>
      <c r="L166" t="s">
        <v>23</v>
      </c>
      <c r="M166" s="14" t="s">
        <v>23</v>
      </c>
      <c r="N166" s="14" t="s">
        <v>23</v>
      </c>
      <c r="O166" s="14" t="s">
        <v>23</v>
      </c>
      <c r="P166" t="s">
        <v>23</v>
      </c>
      <c r="Q166" t="s">
        <v>23</v>
      </c>
      <c r="R166" t="s">
        <v>23</v>
      </c>
      <c r="S166" t="s">
        <v>23</v>
      </c>
      <c r="T166" t="s">
        <v>23</v>
      </c>
      <c r="U166" t="s">
        <v>23</v>
      </c>
    </row>
    <row r="167" spans="1:21" x14ac:dyDescent="0.25">
      <c r="A167">
        <v>4</v>
      </c>
      <c r="B167" t="s">
        <v>26</v>
      </c>
      <c r="C167">
        <v>6</v>
      </c>
      <c r="D167" t="s">
        <v>27</v>
      </c>
      <c r="E167">
        <v>2022</v>
      </c>
      <c r="F167">
        <v>1350</v>
      </c>
      <c r="G167" t="s">
        <v>23</v>
      </c>
      <c r="H167" t="s">
        <v>23</v>
      </c>
      <c r="I167" t="s">
        <v>23</v>
      </c>
      <c r="J167" t="s">
        <v>23</v>
      </c>
      <c r="K167" t="s">
        <v>23</v>
      </c>
      <c r="L167" t="s">
        <v>23</v>
      </c>
      <c r="M167" s="14" t="s">
        <v>23</v>
      </c>
      <c r="N167" s="14" t="s">
        <v>23</v>
      </c>
      <c r="O167" s="14" t="s">
        <v>23</v>
      </c>
      <c r="P167" t="s">
        <v>23</v>
      </c>
      <c r="Q167" t="s">
        <v>23</v>
      </c>
      <c r="R167" t="s">
        <v>23</v>
      </c>
      <c r="S167" t="s">
        <v>23</v>
      </c>
      <c r="T167" t="s">
        <v>23</v>
      </c>
      <c r="U167" t="s">
        <v>23</v>
      </c>
    </row>
    <row r="168" spans="1:21" x14ac:dyDescent="0.25">
      <c r="A168">
        <v>4</v>
      </c>
      <c r="B168" t="s">
        <v>26</v>
      </c>
      <c r="C168">
        <v>6</v>
      </c>
      <c r="D168" t="s">
        <v>27</v>
      </c>
      <c r="E168">
        <v>2023</v>
      </c>
      <c r="F168">
        <v>2200</v>
      </c>
      <c r="G168" t="s">
        <v>23</v>
      </c>
      <c r="H168" t="s">
        <v>23</v>
      </c>
      <c r="I168" t="s">
        <v>23</v>
      </c>
      <c r="J168" t="s">
        <v>23</v>
      </c>
      <c r="K168" t="s">
        <v>23</v>
      </c>
      <c r="L168" t="s">
        <v>23</v>
      </c>
      <c r="M168" s="14" t="s">
        <v>23</v>
      </c>
      <c r="N168" s="14" t="s">
        <v>23</v>
      </c>
      <c r="O168" s="14" t="s">
        <v>23</v>
      </c>
      <c r="P168" t="s">
        <v>23</v>
      </c>
      <c r="Q168" t="s">
        <v>23</v>
      </c>
      <c r="R168" t="s">
        <v>23</v>
      </c>
      <c r="S168" t="s">
        <v>23</v>
      </c>
      <c r="T168" t="s">
        <v>23</v>
      </c>
      <c r="U168" t="s">
        <v>23</v>
      </c>
    </row>
    <row r="169" spans="1:21" x14ac:dyDescent="0.25">
      <c r="A169">
        <v>4</v>
      </c>
      <c r="B169" t="s">
        <v>26</v>
      </c>
      <c r="C169">
        <v>6</v>
      </c>
      <c r="D169" t="s">
        <v>27</v>
      </c>
      <c r="E169">
        <v>2024</v>
      </c>
      <c r="F169">
        <v>1190</v>
      </c>
      <c r="G169" t="s">
        <v>23</v>
      </c>
      <c r="H169" t="s">
        <v>23</v>
      </c>
      <c r="I169" t="s">
        <v>23</v>
      </c>
      <c r="J169" t="s">
        <v>23</v>
      </c>
      <c r="K169" t="s">
        <v>23</v>
      </c>
      <c r="L169" t="s">
        <v>23</v>
      </c>
      <c r="M169" s="14" t="s">
        <v>23</v>
      </c>
      <c r="N169" s="14" t="s">
        <v>23</v>
      </c>
      <c r="O169" s="14" t="s">
        <v>23</v>
      </c>
      <c r="P169" t="s">
        <v>23</v>
      </c>
      <c r="Q169" t="s">
        <v>23</v>
      </c>
      <c r="R169" t="s">
        <v>23</v>
      </c>
      <c r="S169" t="s">
        <v>23</v>
      </c>
      <c r="T169" t="s">
        <v>23</v>
      </c>
      <c r="U169" t="s">
        <v>23</v>
      </c>
    </row>
    <row r="170" spans="1:21" x14ac:dyDescent="0.25">
      <c r="A170">
        <v>5</v>
      </c>
      <c r="B170" t="s">
        <v>28</v>
      </c>
      <c r="C170">
        <v>6</v>
      </c>
      <c r="D170" t="s">
        <v>29</v>
      </c>
      <c r="E170">
        <v>1980</v>
      </c>
      <c r="F170">
        <v>4000</v>
      </c>
      <c r="G170" s="1">
        <v>0.44700000000000001</v>
      </c>
      <c r="H170" s="1">
        <v>0.46733333333333338</v>
      </c>
      <c r="I170" s="1">
        <f>SUM([1]ERs_by_fishery!K2:L2)</f>
        <v>0.46133333333333337</v>
      </c>
      <c r="J170" s="2">
        <f>$F170/(1-G170)</f>
        <v>7233.2730560578666</v>
      </c>
      <c r="K170" s="2">
        <f>$F170/(1-H170)</f>
        <v>7509.3867334167717</v>
      </c>
      <c r="L170" s="2">
        <f>$F170/(1-I170)</f>
        <v>7425.742574257426</v>
      </c>
      <c r="M170" s="3">
        <v>0.71359223300999997</v>
      </c>
      <c r="N170" s="3">
        <v>0.28640776698999998</v>
      </c>
      <c r="O170" s="3">
        <v>0</v>
      </c>
      <c r="P170" s="2">
        <f>(J173*$M170)+(J174*$N170)+(J175*$O170)</f>
        <v>7624.4674345382609</v>
      </c>
      <c r="Q170" s="2">
        <f>(K173*$M170)+(K174*$N170)+(K175*$O170)</f>
        <v>7900.9689032984215</v>
      </c>
      <c r="R170" s="2">
        <f>(L173*$M170)+(L174*$N170)+(L175*$O170)</f>
        <v>7796.9168644917509</v>
      </c>
      <c r="S170">
        <f>P170/$F170</f>
        <v>1.9061168586345651</v>
      </c>
      <c r="T170">
        <f>Q170/$F170</f>
        <v>1.9752422258246054</v>
      </c>
      <c r="U170">
        <f>R170/$F170</f>
        <v>1.9492292161229376</v>
      </c>
    </row>
    <row r="171" spans="1:21" x14ac:dyDescent="0.25">
      <c r="A171">
        <v>5</v>
      </c>
      <c r="B171" t="s">
        <v>28</v>
      </c>
      <c r="C171">
        <v>6</v>
      </c>
      <c r="D171" t="s">
        <v>29</v>
      </c>
      <c r="E171">
        <v>1981</v>
      </c>
      <c r="F171">
        <v>4000</v>
      </c>
      <c r="G171" s="1">
        <v>0.40500000000000003</v>
      </c>
      <c r="H171" s="1">
        <v>0.4393333333333333</v>
      </c>
      <c r="I171" s="1">
        <f>SUM([1]ERs_by_fishery!K3:L3)</f>
        <v>0.43383333333333329</v>
      </c>
      <c r="J171" s="2">
        <f>$F171/(1-G171)</f>
        <v>6722.6890756302528</v>
      </c>
      <c r="K171" s="2">
        <f>$F171/(1-H171)</f>
        <v>7134.3638525564802</v>
      </c>
      <c r="L171" s="2">
        <f>$F171/(1-I171)</f>
        <v>7065.0574035914033</v>
      </c>
      <c r="M171" s="3">
        <v>0.71359223300999997</v>
      </c>
      <c r="N171" s="3">
        <v>0.28640776698999998</v>
      </c>
      <c r="O171" s="3">
        <v>0</v>
      </c>
      <c r="P171" s="2">
        <f>(J174*$M171)+(J175*$N171)+(J176*$O171)</f>
        <v>6622.7725514032454</v>
      </c>
      <c r="Q171" s="2">
        <f>(K174*$M171)+(K175*$N171)+(K176*$O171)</f>
        <v>6934.5295748839635</v>
      </c>
      <c r="R171" s="2">
        <f>(L174*$M171)+(L175*$N171)+(L176*$O171)</f>
        <v>6857.68727832271</v>
      </c>
      <c r="S171">
        <f>P171/$F171</f>
        <v>1.6556931378508113</v>
      </c>
      <c r="T171">
        <f>Q171/$F171</f>
        <v>1.733632393720991</v>
      </c>
      <c r="U171">
        <f>R171/$F171</f>
        <v>1.7144218195806775</v>
      </c>
    </row>
    <row r="172" spans="1:21" x14ac:dyDescent="0.25">
      <c r="A172">
        <v>5</v>
      </c>
      <c r="B172" t="s">
        <v>28</v>
      </c>
      <c r="C172">
        <v>6</v>
      </c>
      <c r="D172" t="s">
        <v>29</v>
      </c>
      <c r="E172">
        <v>1982</v>
      </c>
      <c r="F172">
        <v>4000</v>
      </c>
      <c r="G172" s="1">
        <v>0.35099999999999998</v>
      </c>
      <c r="H172" s="1">
        <v>0.40499999999999997</v>
      </c>
      <c r="I172" s="1">
        <f>SUM([1]ERs_by_fishery!K4:L4)</f>
        <v>0.39999999999999997</v>
      </c>
      <c r="J172" s="2">
        <f>$F172/(1-G172)</f>
        <v>6163.3281972265022</v>
      </c>
      <c r="K172" s="2">
        <f>$F172/(1-H172)</f>
        <v>6722.6890756302528</v>
      </c>
      <c r="L172" s="2">
        <f>$F172/(1-I172)</f>
        <v>6666.6666666666661</v>
      </c>
      <c r="M172" s="3">
        <v>0.71359223300999997</v>
      </c>
      <c r="N172" s="3">
        <v>0.28640776698999998</v>
      </c>
      <c r="O172" s="3">
        <v>0</v>
      </c>
      <c r="P172" s="2">
        <f>(J175*$M172)+(J176*$N172)+(J177*$O172)</f>
        <v>6789.248543844813</v>
      </c>
      <c r="Q172" s="2">
        <f>(K175*$M172)+(K176*$N172)+(K177*$O172)</f>
        <v>6983.7599387931059</v>
      </c>
      <c r="R172" s="2">
        <f>(L175*$M172)+(L176*$N172)+(L177*$O172)</f>
        <v>6896.9668441953218</v>
      </c>
      <c r="S172">
        <f>P172/$F172</f>
        <v>1.6973121359612033</v>
      </c>
      <c r="T172">
        <f>Q172/$F172</f>
        <v>1.7459399846982764</v>
      </c>
      <c r="U172">
        <f>R172/$F172</f>
        <v>1.7242417110488304</v>
      </c>
    </row>
    <row r="173" spans="1:21" x14ac:dyDescent="0.25">
      <c r="A173">
        <v>5</v>
      </c>
      <c r="B173" t="s">
        <v>28</v>
      </c>
      <c r="C173">
        <v>6</v>
      </c>
      <c r="D173" t="s">
        <v>29</v>
      </c>
      <c r="E173">
        <v>1983</v>
      </c>
      <c r="F173">
        <v>4000</v>
      </c>
      <c r="G173" s="1">
        <v>0.49</v>
      </c>
      <c r="H173" s="1">
        <v>0.50566666666666671</v>
      </c>
      <c r="I173" s="1">
        <f>SUM([1]ERs_by_fishery!K5:L5)</f>
        <v>0.4986666666666667</v>
      </c>
      <c r="J173" s="2">
        <f>$F173/(1-G173)</f>
        <v>7843.1372549019607</v>
      </c>
      <c r="K173" s="2">
        <f>$F173/(1-H173)</f>
        <v>8091.706001348618</v>
      </c>
      <c r="L173" s="2">
        <f>$F173/(1-I173)</f>
        <v>7978.72340425532</v>
      </c>
      <c r="M173" s="3">
        <v>0.71359223300999997</v>
      </c>
      <c r="N173" s="3">
        <v>0.28640776698999998</v>
      </c>
      <c r="O173" s="3">
        <v>0</v>
      </c>
      <c r="P173" s="2">
        <f>(J176*$M173)+(J177*$N173)+(J178*$O173)</f>
        <v>7631.8037636243835</v>
      </c>
      <c r="Q173" s="2">
        <f>(K176*$M173)+(K177*$N173)+(K178*$O173)</f>
        <v>7742.273234599279</v>
      </c>
      <c r="R173" s="2">
        <f>(L176*$M173)+(L177*$N173)+(L178*$O173)</f>
        <v>7636.4343396397317</v>
      </c>
      <c r="S173">
        <f>P173/$F173</f>
        <v>1.907950940906096</v>
      </c>
      <c r="T173">
        <f>Q173/$F173</f>
        <v>1.9355683086498197</v>
      </c>
      <c r="U173">
        <f>R173/$F173</f>
        <v>1.909108584909933</v>
      </c>
    </row>
    <row r="174" spans="1:21" x14ac:dyDescent="0.25">
      <c r="A174">
        <v>5</v>
      </c>
      <c r="B174" t="s">
        <v>28</v>
      </c>
      <c r="C174">
        <v>6</v>
      </c>
      <c r="D174" t="s">
        <v>29</v>
      </c>
      <c r="E174">
        <v>1984</v>
      </c>
      <c r="F174">
        <v>4000</v>
      </c>
      <c r="G174" s="1">
        <v>0.435</v>
      </c>
      <c r="H174" s="1">
        <v>0.46133333333333326</v>
      </c>
      <c r="I174" s="1">
        <f>SUM([1]ERs_by_fishery!K6:L6)</f>
        <v>0.45533333333333326</v>
      </c>
      <c r="J174" s="2">
        <f>$F174/(1-G174)</f>
        <v>7079.6460176991159</v>
      </c>
      <c r="K174" s="2">
        <f>$F174/(1-H174)</f>
        <v>7425.7425742574251</v>
      </c>
      <c r="L174" s="2">
        <f>$F174/(1-I174)</f>
        <v>7343.9412484700115</v>
      </c>
      <c r="M174" s="3">
        <v>0.71359223300999997</v>
      </c>
      <c r="N174" s="3">
        <v>0.28640776698999998</v>
      </c>
      <c r="O174" s="3">
        <v>0</v>
      </c>
      <c r="P174" s="2">
        <f>(J177*$M174)+(J178*$N174)+(J179*$O174)</f>
        <v>3014.8754289602239</v>
      </c>
      <c r="Q174" s="2">
        <f>(K177*$M174)+(K178*$N174)+(K179*$O174)</f>
        <v>3189.9915755430347</v>
      </c>
      <c r="R174" s="2">
        <f>(L177*$M174)+(L178*$N174)+(L179*$O174)</f>
        <v>3164.5001823286775</v>
      </c>
      <c r="S174">
        <f>P174/$F174</f>
        <v>0.75371885724005594</v>
      </c>
      <c r="T174">
        <f>Q174/$F174</f>
        <v>0.79749789388575865</v>
      </c>
      <c r="U174">
        <f>R174/$F174</f>
        <v>0.79112504558216934</v>
      </c>
    </row>
    <row r="175" spans="1:21" x14ac:dyDescent="0.25">
      <c r="A175">
        <v>5</v>
      </c>
      <c r="B175" t="s">
        <v>28</v>
      </c>
      <c r="C175">
        <v>6</v>
      </c>
      <c r="D175" t="s">
        <v>29</v>
      </c>
      <c r="E175">
        <v>1985</v>
      </c>
      <c r="F175">
        <v>3000</v>
      </c>
      <c r="G175" s="1">
        <v>0.45300000000000001</v>
      </c>
      <c r="H175" s="1">
        <v>0.47466666666666668</v>
      </c>
      <c r="I175" s="1">
        <f>SUM([1]ERs_by_fishery!K7:L7)</f>
        <v>0.46866666666666668</v>
      </c>
      <c r="J175" s="2">
        <f>$F175/(1-G175)</f>
        <v>5484.4606946983549</v>
      </c>
      <c r="K175" s="2">
        <f>$F175/(1-H175)</f>
        <v>5710.6598984771572</v>
      </c>
      <c r="L175" s="2">
        <f>$F175/(1-I175)</f>
        <v>5646.1731493099123</v>
      </c>
      <c r="M175" s="3">
        <v>0.71359223300999997</v>
      </c>
      <c r="N175" s="3">
        <v>0.28640776698999998</v>
      </c>
      <c r="O175" s="3">
        <v>0</v>
      </c>
      <c r="P175" s="2">
        <f>(J178*$M175)+(J179*$N175)</f>
        <v>6435.5116645615999</v>
      </c>
      <c r="Q175" s="2">
        <f>(K178*$M175)+(K179*$N175)</f>
        <v>6817.6531671495413</v>
      </c>
      <c r="R175" s="2">
        <f>(L178*$M175)+(L179*$N175)</f>
        <v>6764.1373190400154</v>
      </c>
      <c r="S175">
        <f>P175/$F175</f>
        <v>2.1451705548538667</v>
      </c>
      <c r="T175">
        <f>Q175/$F175</f>
        <v>2.2725510557165136</v>
      </c>
      <c r="U175">
        <f>R175/$F175</f>
        <v>2.2547124396800053</v>
      </c>
    </row>
    <row r="176" spans="1:21" x14ac:dyDescent="0.25">
      <c r="A176">
        <v>5</v>
      </c>
      <c r="B176" t="s">
        <v>28</v>
      </c>
      <c r="C176">
        <v>6</v>
      </c>
      <c r="D176" t="s">
        <v>29</v>
      </c>
      <c r="E176">
        <v>1986</v>
      </c>
      <c r="F176">
        <v>5000</v>
      </c>
      <c r="G176" s="1">
        <v>0.502</v>
      </c>
      <c r="H176" s="1">
        <v>0.50766666666666671</v>
      </c>
      <c r="I176" s="1">
        <f>SUM([1]ERs_by_fishery!K8:L8)</f>
        <v>0.50066666666666659</v>
      </c>
      <c r="J176" s="2">
        <f>$F176/(1-G176)</f>
        <v>10040.160642570281</v>
      </c>
      <c r="K176" s="2">
        <f>$F176/(1-H176)</f>
        <v>10155.721056194991</v>
      </c>
      <c r="L176" s="2">
        <f>$F176/(1-I176)</f>
        <v>10013.35113484646</v>
      </c>
      <c r="M176" s="3">
        <v>0.71359223300999997</v>
      </c>
      <c r="N176" s="3">
        <v>0.28640776698999998</v>
      </c>
      <c r="O176" s="3">
        <v>0</v>
      </c>
      <c r="P176" s="2" t="s">
        <v>23</v>
      </c>
      <c r="Q176" s="2" t="s">
        <v>23</v>
      </c>
      <c r="R176" s="2" t="s">
        <v>23</v>
      </c>
      <c r="S176" s="2" t="s">
        <v>23</v>
      </c>
      <c r="T176" s="2" t="s">
        <v>23</v>
      </c>
      <c r="U176" s="2" t="s">
        <v>23</v>
      </c>
    </row>
    <row r="177" spans="1:21" x14ac:dyDescent="0.25">
      <c r="A177">
        <v>5</v>
      </c>
      <c r="B177" t="s">
        <v>28</v>
      </c>
      <c r="C177">
        <v>6</v>
      </c>
      <c r="D177" t="s">
        <v>29</v>
      </c>
      <c r="E177">
        <v>1987</v>
      </c>
      <c r="F177">
        <v>1000</v>
      </c>
      <c r="G177" s="1">
        <v>0.38700000000000001</v>
      </c>
      <c r="H177" s="1">
        <v>0.42166666666666669</v>
      </c>
      <c r="I177" s="1">
        <f>SUM([1]ERs_by_fishery!K9:L9)</f>
        <v>0.41666666666666669</v>
      </c>
      <c r="J177" s="2">
        <f>$F177/(1-G177)</f>
        <v>1631.3213703099511</v>
      </c>
      <c r="K177" s="2">
        <f>$F177/(1-H177)</f>
        <v>1729.1066282420747</v>
      </c>
      <c r="L177" s="2">
        <f>$F177/(1-I177)</f>
        <v>1714.2857142857144</v>
      </c>
      <c r="M177" s="3">
        <v>0.71359223300999997</v>
      </c>
      <c r="N177" s="3">
        <v>0.28640776698999998</v>
      </c>
      <c r="O177" s="3">
        <v>0</v>
      </c>
      <c r="P177" s="2" t="s">
        <v>23</v>
      </c>
      <c r="Q177" s="2" t="s">
        <v>23</v>
      </c>
      <c r="R177" s="2" t="s">
        <v>23</v>
      </c>
      <c r="S177" s="2" t="s">
        <v>23</v>
      </c>
      <c r="T177" s="2" t="s">
        <v>23</v>
      </c>
      <c r="U177" s="2" t="s">
        <v>23</v>
      </c>
    </row>
    <row r="178" spans="1:21" x14ac:dyDescent="0.25">
      <c r="A178">
        <v>5</v>
      </c>
      <c r="B178" t="s">
        <v>28</v>
      </c>
      <c r="C178">
        <v>6</v>
      </c>
      <c r="D178" t="s">
        <v>29</v>
      </c>
      <c r="E178">
        <v>1988</v>
      </c>
      <c r="F178">
        <v>4000</v>
      </c>
      <c r="G178" s="1">
        <v>0.38100000000000001</v>
      </c>
      <c r="H178" s="1">
        <v>0.41433333333333339</v>
      </c>
      <c r="I178" s="1">
        <f>SUM([1]ERs_by_fishery!K10:L10)</f>
        <v>0.40983333333333338</v>
      </c>
      <c r="J178" s="2">
        <f>$F178/(1-G178)</f>
        <v>6462.035541195477</v>
      </c>
      <c r="K178" s="2">
        <f>$F178/(1-H178)</f>
        <v>6829.8235628912935</v>
      </c>
      <c r="L178" s="2">
        <f>$F178/(1-I178)</f>
        <v>6777.7463993222264</v>
      </c>
      <c r="M178" s="3">
        <v>0.71359223300999997</v>
      </c>
      <c r="N178" s="3">
        <v>0.28640776698999998</v>
      </c>
      <c r="O178" s="3">
        <v>0</v>
      </c>
      <c r="P178" s="2">
        <f>(J181*$M178)+(J182*$N178)</f>
        <v>2759.7746705220229</v>
      </c>
      <c r="Q178" s="2">
        <f>(K181*$M178)+(K182*$N178)</f>
        <v>2918.7957569543578</v>
      </c>
      <c r="R178" s="2">
        <f>(L181*$M178)+(L182*$N178)</f>
        <v>2832.4918794686159</v>
      </c>
      <c r="S178">
        <f>P178/$F178</f>
        <v>0.68994366763050574</v>
      </c>
      <c r="T178">
        <f>Q178/$F178</f>
        <v>0.72969893923858942</v>
      </c>
      <c r="U178">
        <f>R178/$F178</f>
        <v>0.70812296986715395</v>
      </c>
    </row>
    <row r="179" spans="1:21" x14ac:dyDescent="0.25">
      <c r="A179">
        <v>5</v>
      </c>
      <c r="B179" t="s">
        <v>28</v>
      </c>
      <c r="C179">
        <v>6</v>
      </c>
      <c r="D179" t="s">
        <v>29</v>
      </c>
      <c r="E179">
        <v>1989</v>
      </c>
      <c r="F179">
        <v>4000</v>
      </c>
      <c r="G179" s="1">
        <v>0.372</v>
      </c>
      <c r="H179" s="1">
        <v>0.41066666666666668</v>
      </c>
      <c r="I179" s="1">
        <f>SUM([1]ERs_by_fishery!K11:L11)</f>
        <v>0.40566666666666668</v>
      </c>
      <c r="J179" s="2">
        <f>$F179/(1-G179)</f>
        <v>6369.4267515923566</v>
      </c>
      <c r="K179" s="2">
        <f>$F179/(1-H179)</f>
        <v>6787.3303167420827</v>
      </c>
      <c r="L179" s="2">
        <f>$F179/(1-I179)</f>
        <v>6730.2299495232746</v>
      </c>
      <c r="M179" s="3">
        <v>0.71359223300999997</v>
      </c>
      <c r="N179" s="3">
        <v>0.28640776698999998</v>
      </c>
      <c r="O179" s="3">
        <v>0</v>
      </c>
      <c r="P179" s="2" t="s">
        <v>23</v>
      </c>
      <c r="Q179" s="2" t="s">
        <v>23</v>
      </c>
      <c r="R179" s="2" t="s">
        <v>23</v>
      </c>
      <c r="S179" s="2" t="s">
        <v>23</v>
      </c>
      <c r="T179" s="2" t="s">
        <v>23</v>
      </c>
      <c r="U179" s="2" t="s">
        <v>23</v>
      </c>
    </row>
    <row r="180" spans="1:21" x14ac:dyDescent="0.25">
      <c r="A180">
        <v>5</v>
      </c>
      <c r="B180" t="s">
        <v>28</v>
      </c>
      <c r="C180">
        <v>6</v>
      </c>
      <c r="D180" t="s">
        <v>29</v>
      </c>
      <c r="E180">
        <v>1990</v>
      </c>
      <c r="F180" t="s">
        <v>23</v>
      </c>
      <c r="G180" s="1">
        <v>0.42099999999999999</v>
      </c>
      <c r="H180" s="1">
        <v>0.46433333333333326</v>
      </c>
      <c r="I180" s="1">
        <f>SUM([1]ERs_by_fishery!K12:L12)</f>
        <v>0.45883333333333332</v>
      </c>
      <c r="J180" t="s">
        <v>23</v>
      </c>
      <c r="K180" t="s">
        <v>23</v>
      </c>
      <c r="L180" t="s">
        <v>23</v>
      </c>
      <c r="M180" s="3">
        <v>0.71359223300999997</v>
      </c>
      <c r="N180" s="3">
        <v>0.28640776698999998</v>
      </c>
      <c r="O180" s="3">
        <v>0</v>
      </c>
      <c r="P180" s="2" t="s">
        <v>23</v>
      </c>
      <c r="Q180" s="2" t="s">
        <v>23</v>
      </c>
      <c r="R180" s="2" t="s">
        <v>23</v>
      </c>
      <c r="S180" s="2" t="s">
        <v>23</v>
      </c>
      <c r="T180" s="2" t="s">
        <v>23</v>
      </c>
      <c r="U180" s="2" t="s">
        <v>23</v>
      </c>
    </row>
    <row r="181" spans="1:21" x14ac:dyDescent="0.25">
      <c r="A181">
        <v>5</v>
      </c>
      <c r="B181" t="s">
        <v>28</v>
      </c>
      <c r="C181">
        <v>6</v>
      </c>
      <c r="D181" t="s">
        <v>29</v>
      </c>
      <c r="E181">
        <v>1991</v>
      </c>
      <c r="F181">
        <v>2000</v>
      </c>
      <c r="G181" s="1">
        <v>0.376</v>
      </c>
      <c r="H181" s="1">
        <v>0.41</v>
      </c>
      <c r="I181" s="1">
        <f>SUM([1]ERs_by_fishery!K13:L13)</f>
        <v>0.39349999999999996</v>
      </c>
      <c r="J181" s="2">
        <f>$F181/(1-G181)</f>
        <v>3205.1282051282051</v>
      </c>
      <c r="K181" s="2">
        <f>$F181/(1-H181)</f>
        <v>3389.8305084745757</v>
      </c>
      <c r="L181" s="2">
        <f>$F181/(1-I181)</f>
        <v>3297.6092333058532</v>
      </c>
      <c r="M181" s="3">
        <v>0.71359223300999997</v>
      </c>
      <c r="N181" s="3">
        <v>0.28640776698999998</v>
      </c>
      <c r="O181" s="3">
        <v>0</v>
      </c>
      <c r="P181" s="2" t="s">
        <v>23</v>
      </c>
      <c r="Q181" s="2" t="s">
        <v>23</v>
      </c>
      <c r="R181" s="2" t="s">
        <v>23</v>
      </c>
      <c r="S181" s="2" t="s">
        <v>23</v>
      </c>
      <c r="T181" s="2" t="s">
        <v>23</v>
      </c>
      <c r="U181" s="2" t="s">
        <v>23</v>
      </c>
    </row>
    <row r="182" spans="1:21" x14ac:dyDescent="0.25">
      <c r="A182">
        <v>5</v>
      </c>
      <c r="B182" t="s">
        <v>28</v>
      </c>
      <c r="C182">
        <v>6</v>
      </c>
      <c r="D182" t="s">
        <v>29</v>
      </c>
      <c r="E182">
        <v>1992</v>
      </c>
      <c r="F182">
        <v>1000</v>
      </c>
      <c r="G182" s="1">
        <v>0.39400000000000002</v>
      </c>
      <c r="H182" s="1">
        <v>0.42699999999999999</v>
      </c>
      <c r="I182" s="1">
        <f>SUM([1]ERs_by_fishery!K14:L14)</f>
        <v>0.40249999999999997</v>
      </c>
      <c r="J182" s="2">
        <f>$F182/(1-G182)</f>
        <v>1650.1650165016501</v>
      </c>
      <c r="K182" s="2">
        <f>$F182/(1-H182)</f>
        <v>1745.2006980802794</v>
      </c>
      <c r="L182" s="2">
        <f>$F182/(1-I182)</f>
        <v>1673.6401673640166</v>
      </c>
      <c r="M182" s="3">
        <v>0.71359223300999997</v>
      </c>
      <c r="N182" s="3">
        <v>0.28640776698999998</v>
      </c>
      <c r="O182" s="3">
        <v>0</v>
      </c>
      <c r="P182" s="2" t="s">
        <v>23</v>
      </c>
      <c r="Q182" s="2" t="s">
        <v>23</v>
      </c>
      <c r="R182" s="2" t="s">
        <v>23</v>
      </c>
      <c r="S182" s="2" t="s">
        <v>23</v>
      </c>
      <c r="T182" s="2" t="s">
        <v>23</v>
      </c>
      <c r="U182" s="2" t="s">
        <v>23</v>
      </c>
    </row>
    <row r="183" spans="1:21" x14ac:dyDescent="0.25">
      <c r="A183">
        <v>5</v>
      </c>
      <c r="B183" t="s">
        <v>28</v>
      </c>
      <c r="C183">
        <v>6</v>
      </c>
      <c r="D183" t="s">
        <v>29</v>
      </c>
      <c r="E183">
        <v>1993</v>
      </c>
      <c r="F183" t="s">
        <v>23</v>
      </c>
      <c r="G183" s="1">
        <v>0.34200000000000003</v>
      </c>
      <c r="H183" s="1">
        <v>0.372</v>
      </c>
      <c r="I183" s="1">
        <f>SUM([1]ERs_by_fishery!K15:L15)</f>
        <v>0.35550000000000004</v>
      </c>
      <c r="J183" t="s">
        <v>23</v>
      </c>
      <c r="K183" t="s">
        <v>23</v>
      </c>
      <c r="L183" t="s">
        <v>23</v>
      </c>
      <c r="M183" s="3">
        <v>0.71359223300999997</v>
      </c>
      <c r="N183" s="3">
        <v>0.28640776698999998</v>
      </c>
      <c r="O183" s="3">
        <v>0</v>
      </c>
      <c r="P183" s="2" t="s">
        <v>23</v>
      </c>
      <c r="Q183" s="2" t="s">
        <v>23</v>
      </c>
      <c r="R183" s="2" t="s">
        <v>23</v>
      </c>
      <c r="S183" s="2" t="s">
        <v>23</v>
      </c>
      <c r="T183" s="2" t="s">
        <v>23</v>
      </c>
      <c r="U183" s="2" t="s">
        <v>23</v>
      </c>
    </row>
    <row r="184" spans="1:21" x14ac:dyDescent="0.25">
      <c r="A184">
        <v>5</v>
      </c>
      <c r="B184" t="s">
        <v>28</v>
      </c>
      <c r="C184">
        <v>6</v>
      </c>
      <c r="D184" t="s">
        <v>29</v>
      </c>
      <c r="E184">
        <v>1994</v>
      </c>
      <c r="F184" t="s">
        <v>23</v>
      </c>
      <c r="G184" s="1">
        <v>0.40200000000000002</v>
      </c>
      <c r="H184" s="1">
        <v>0.4413333333333333</v>
      </c>
      <c r="I184" s="1">
        <f>SUM([1]ERs_by_fishery!K16:L16)</f>
        <v>0.42083333333333328</v>
      </c>
      <c r="J184" t="s">
        <v>23</v>
      </c>
      <c r="K184" t="s">
        <v>23</v>
      </c>
      <c r="L184" t="s">
        <v>23</v>
      </c>
      <c r="M184" s="3">
        <v>0.71359223300999997</v>
      </c>
      <c r="N184" s="3">
        <v>0.28640776698999998</v>
      </c>
      <c r="O184" s="3">
        <v>0</v>
      </c>
      <c r="P184" s="2" t="s">
        <v>23</v>
      </c>
      <c r="Q184" s="2" t="s">
        <v>23</v>
      </c>
      <c r="R184" s="2" t="s">
        <v>23</v>
      </c>
      <c r="S184" s="2" t="s">
        <v>23</v>
      </c>
      <c r="T184" s="2" t="s">
        <v>23</v>
      </c>
      <c r="U184" s="2" t="s">
        <v>23</v>
      </c>
    </row>
    <row r="185" spans="1:21" x14ac:dyDescent="0.25">
      <c r="A185">
        <v>5</v>
      </c>
      <c r="B185" t="s">
        <v>28</v>
      </c>
      <c r="C185">
        <v>6</v>
      </c>
      <c r="D185" t="s">
        <v>29</v>
      </c>
      <c r="E185">
        <v>1995</v>
      </c>
      <c r="F185" t="s">
        <v>23</v>
      </c>
      <c r="G185" s="1">
        <v>0.245</v>
      </c>
      <c r="H185" s="1">
        <v>0.27800000000000002</v>
      </c>
      <c r="I185" s="1">
        <f>SUM([1]ERs_by_fishery!K17:L17)</f>
        <v>0.26950000000000002</v>
      </c>
      <c r="J185" t="s">
        <v>23</v>
      </c>
      <c r="K185" t="s">
        <v>23</v>
      </c>
      <c r="L185" t="s">
        <v>23</v>
      </c>
      <c r="M185" s="3">
        <v>0.71359223300999997</v>
      </c>
      <c r="N185" s="3">
        <v>0.28640776698999998</v>
      </c>
      <c r="O185" s="3">
        <v>0</v>
      </c>
      <c r="P185" s="2" t="s">
        <v>23</v>
      </c>
      <c r="Q185" s="2" t="s">
        <v>23</v>
      </c>
      <c r="R185" s="2" t="s">
        <v>23</v>
      </c>
      <c r="S185" s="2" t="s">
        <v>23</v>
      </c>
      <c r="T185" s="2" t="s">
        <v>23</v>
      </c>
      <c r="U185" s="2" t="s">
        <v>23</v>
      </c>
    </row>
    <row r="186" spans="1:21" x14ac:dyDescent="0.25">
      <c r="A186">
        <v>5</v>
      </c>
      <c r="B186" t="s">
        <v>28</v>
      </c>
      <c r="C186">
        <v>6</v>
      </c>
      <c r="D186" t="s">
        <v>29</v>
      </c>
      <c r="E186">
        <v>1996</v>
      </c>
      <c r="F186" t="s">
        <v>23</v>
      </c>
      <c r="G186" s="1">
        <v>0.44700000000000001</v>
      </c>
      <c r="H186" s="1">
        <v>0.47199999999999998</v>
      </c>
      <c r="I186" s="1">
        <f>SUM([1]ERs_by_fishery!K18:L18)</f>
        <v>0.46100000000000002</v>
      </c>
      <c r="J186" t="s">
        <v>23</v>
      </c>
      <c r="K186" t="s">
        <v>23</v>
      </c>
      <c r="L186" t="s">
        <v>23</v>
      </c>
      <c r="M186" s="3">
        <v>0.71359223300999997</v>
      </c>
      <c r="N186" s="3">
        <v>0.28640776698999998</v>
      </c>
      <c r="O186" s="3">
        <v>0</v>
      </c>
      <c r="P186" s="2" t="s">
        <v>23</v>
      </c>
      <c r="Q186" s="2" t="s">
        <v>23</v>
      </c>
      <c r="R186" s="2" t="s">
        <v>23</v>
      </c>
      <c r="S186" s="2" t="s">
        <v>23</v>
      </c>
      <c r="T186" s="2" t="s">
        <v>23</v>
      </c>
      <c r="U186" s="2" t="s">
        <v>23</v>
      </c>
    </row>
    <row r="187" spans="1:21" x14ac:dyDescent="0.25">
      <c r="A187">
        <v>5</v>
      </c>
      <c r="B187" t="s">
        <v>28</v>
      </c>
      <c r="C187">
        <v>6</v>
      </c>
      <c r="D187" t="s">
        <v>29</v>
      </c>
      <c r="E187">
        <v>1997</v>
      </c>
      <c r="F187" t="s">
        <v>23</v>
      </c>
      <c r="G187" s="1">
        <v>0.437</v>
      </c>
      <c r="H187" s="1">
        <v>0.36633333333333334</v>
      </c>
      <c r="I187" s="1">
        <f>SUM([1]ERs_by_fishery!K19:L19)</f>
        <v>0.34783333333333333</v>
      </c>
      <c r="J187" t="s">
        <v>23</v>
      </c>
      <c r="K187" t="s">
        <v>23</v>
      </c>
      <c r="L187" t="s">
        <v>23</v>
      </c>
      <c r="M187" s="3">
        <v>0.71359223300999997</v>
      </c>
      <c r="N187" s="3">
        <v>0.28640776698999998</v>
      </c>
      <c r="O187" s="3">
        <v>0</v>
      </c>
      <c r="P187" s="2" t="s">
        <v>23</v>
      </c>
      <c r="Q187" s="2" t="s">
        <v>23</v>
      </c>
      <c r="R187" s="2" t="s">
        <v>23</v>
      </c>
      <c r="S187" s="2" t="s">
        <v>23</v>
      </c>
      <c r="T187" s="2" t="s">
        <v>23</v>
      </c>
      <c r="U187" s="2" t="s">
        <v>23</v>
      </c>
    </row>
    <row r="188" spans="1:21" x14ac:dyDescent="0.25">
      <c r="A188">
        <v>5</v>
      </c>
      <c r="B188" t="s">
        <v>28</v>
      </c>
      <c r="C188">
        <v>6</v>
      </c>
      <c r="D188" t="s">
        <v>29</v>
      </c>
      <c r="E188">
        <v>1998</v>
      </c>
      <c r="F188">
        <v>10000</v>
      </c>
      <c r="G188" s="1">
        <v>0.154</v>
      </c>
      <c r="H188" s="1">
        <v>0.11366666666666667</v>
      </c>
      <c r="I188" s="1">
        <f>SUM([1]ERs_by_fishery!K20:L20)</f>
        <v>0.11716666666666666</v>
      </c>
      <c r="J188" s="2">
        <f>$F188/(1-G188)</f>
        <v>11820.330969267139</v>
      </c>
      <c r="K188" s="2">
        <f>$F188/(1-H188)</f>
        <v>11282.437006393382</v>
      </c>
      <c r="L188" s="2">
        <f>$F188/(1-I188)</f>
        <v>11327.166320558807</v>
      </c>
      <c r="M188" s="3">
        <v>0.71359223300999997</v>
      </c>
      <c r="N188" s="3">
        <v>0.28640776698999998</v>
      </c>
      <c r="O188" s="3">
        <v>0</v>
      </c>
      <c r="P188" s="2" t="s">
        <v>23</v>
      </c>
      <c r="Q188" s="2" t="s">
        <v>23</v>
      </c>
      <c r="R188" s="2" t="s">
        <v>23</v>
      </c>
      <c r="S188" s="2" t="s">
        <v>23</v>
      </c>
      <c r="T188" s="2" t="s">
        <v>23</v>
      </c>
      <c r="U188" s="2" t="s">
        <v>23</v>
      </c>
    </row>
    <row r="189" spans="1:21" x14ac:dyDescent="0.25">
      <c r="A189">
        <v>5</v>
      </c>
      <c r="B189" t="s">
        <v>28</v>
      </c>
      <c r="C189">
        <v>6</v>
      </c>
      <c r="D189" t="s">
        <v>29</v>
      </c>
      <c r="E189">
        <v>1999</v>
      </c>
      <c r="F189" t="s">
        <v>23</v>
      </c>
      <c r="G189" s="1">
        <v>0.156</v>
      </c>
      <c r="H189" s="1">
        <v>0.12966666666666665</v>
      </c>
      <c r="I189" s="1">
        <f>SUM([1]ERs_by_fishery!K21:L21)</f>
        <v>0.12016666666666667</v>
      </c>
      <c r="J189" t="s">
        <v>23</v>
      </c>
      <c r="K189" t="s">
        <v>23</v>
      </c>
      <c r="L189" t="s">
        <v>23</v>
      </c>
      <c r="M189" s="3">
        <v>0.71359223300999997</v>
      </c>
      <c r="N189" s="3">
        <v>0.28640776698999998</v>
      </c>
      <c r="O189" s="3">
        <v>0</v>
      </c>
      <c r="P189" s="2" t="s">
        <v>23</v>
      </c>
      <c r="Q189" s="2" t="s">
        <v>23</v>
      </c>
      <c r="R189" s="2" t="s">
        <v>23</v>
      </c>
      <c r="S189" s="2" t="s">
        <v>23</v>
      </c>
      <c r="T189" s="2" t="s">
        <v>23</v>
      </c>
      <c r="U189" s="2" t="s">
        <v>23</v>
      </c>
    </row>
    <row r="190" spans="1:21" x14ac:dyDescent="0.25">
      <c r="A190">
        <v>5</v>
      </c>
      <c r="B190" t="s">
        <v>28</v>
      </c>
      <c r="C190">
        <v>6</v>
      </c>
      <c r="D190" t="s">
        <v>29</v>
      </c>
      <c r="E190">
        <v>2000</v>
      </c>
      <c r="F190" t="s">
        <v>23</v>
      </c>
      <c r="G190" s="1">
        <v>0.19400000000000001</v>
      </c>
      <c r="H190" s="1">
        <v>0.23899999999999999</v>
      </c>
      <c r="I190" s="1">
        <f>SUM([1]ERs_by_fishery!K22:L22)</f>
        <v>0.21150000000000002</v>
      </c>
      <c r="J190" t="s">
        <v>23</v>
      </c>
      <c r="K190" t="s">
        <v>23</v>
      </c>
      <c r="L190" t="s">
        <v>23</v>
      </c>
      <c r="M190" s="3">
        <v>0.71359223300999997</v>
      </c>
      <c r="N190" s="3">
        <v>0.28640776698999998</v>
      </c>
      <c r="O190" s="3">
        <v>0</v>
      </c>
      <c r="P190" s="2" t="s">
        <v>23</v>
      </c>
      <c r="Q190" s="2" t="s">
        <v>23</v>
      </c>
      <c r="R190" s="2" t="s">
        <v>23</v>
      </c>
      <c r="S190" s="2" t="s">
        <v>23</v>
      </c>
      <c r="T190" s="2" t="s">
        <v>23</v>
      </c>
      <c r="U190" s="2" t="s">
        <v>23</v>
      </c>
    </row>
    <row r="191" spans="1:21" x14ac:dyDescent="0.25">
      <c r="A191">
        <v>5</v>
      </c>
      <c r="B191" t="s">
        <v>28</v>
      </c>
      <c r="C191">
        <v>6</v>
      </c>
      <c r="D191" t="s">
        <v>29</v>
      </c>
      <c r="E191">
        <v>2001</v>
      </c>
      <c r="F191" t="s">
        <v>23</v>
      </c>
      <c r="G191" s="1">
        <v>0.19499999999999998</v>
      </c>
      <c r="H191" s="1">
        <v>0.20133333333333331</v>
      </c>
      <c r="I191" s="1">
        <f>SUM([1]ERs_by_fishery!K23:L23)</f>
        <v>0.17783333333333332</v>
      </c>
      <c r="J191" t="s">
        <v>23</v>
      </c>
      <c r="K191" t="s">
        <v>23</v>
      </c>
      <c r="L191" t="s">
        <v>23</v>
      </c>
      <c r="M191" s="3">
        <v>0.71359223300999997</v>
      </c>
      <c r="N191" s="3">
        <v>0.28640776698999998</v>
      </c>
      <c r="O191" s="3">
        <v>0</v>
      </c>
      <c r="P191" s="2" t="s">
        <v>23</v>
      </c>
      <c r="Q191" s="2" t="s">
        <v>23</v>
      </c>
      <c r="R191" s="2" t="s">
        <v>23</v>
      </c>
      <c r="S191" s="2" t="s">
        <v>23</v>
      </c>
      <c r="T191" s="2" t="s">
        <v>23</v>
      </c>
      <c r="U191" s="2" t="s">
        <v>23</v>
      </c>
    </row>
    <row r="192" spans="1:21" x14ac:dyDescent="0.25">
      <c r="A192">
        <v>5</v>
      </c>
      <c r="B192" t="s">
        <v>28</v>
      </c>
      <c r="C192">
        <v>6</v>
      </c>
      <c r="D192" t="s">
        <v>29</v>
      </c>
      <c r="E192">
        <v>2002</v>
      </c>
      <c r="F192" t="s">
        <v>23</v>
      </c>
      <c r="G192" s="1">
        <v>0.13600000000000001</v>
      </c>
      <c r="H192" s="1">
        <v>0.14600000000000002</v>
      </c>
      <c r="I192" s="1">
        <f>SUM([1]ERs_by_fishery!K24:L24)</f>
        <v>0.13250000000000001</v>
      </c>
      <c r="J192" t="s">
        <v>23</v>
      </c>
      <c r="K192" t="s">
        <v>23</v>
      </c>
      <c r="L192" t="s">
        <v>23</v>
      </c>
      <c r="M192" s="3">
        <v>0.71359223300999997</v>
      </c>
      <c r="N192" s="3">
        <v>0.28640776698999998</v>
      </c>
      <c r="O192" s="3">
        <v>0</v>
      </c>
      <c r="P192" s="2" t="s">
        <v>23</v>
      </c>
      <c r="Q192" s="2" t="s">
        <v>23</v>
      </c>
      <c r="R192" s="2" t="s">
        <v>23</v>
      </c>
      <c r="S192" s="2" t="s">
        <v>23</v>
      </c>
      <c r="T192" s="2" t="s">
        <v>23</v>
      </c>
      <c r="U192" s="2" t="s">
        <v>23</v>
      </c>
    </row>
    <row r="193" spans="1:21" x14ac:dyDescent="0.25">
      <c r="A193">
        <v>5</v>
      </c>
      <c r="B193" t="s">
        <v>28</v>
      </c>
      <c r="C193">
        <v>6</v>
      </c>
      <c r="D193" t="s">
        <v>29</v>
      </c>
      <c r="E193">
        <v>2003</v>
      </c>
      <c r="F193" t="s">
        <v>23</v>
      </c>
      <c r="G193" s="1">
        <v>0.186</v>
      </c>
      <c r="H193" s="1">
        <v>0.19833333333333333</v>
      </c>
      <c r="I193" s="1">
        <f>SUM([1]ERs_by_fishery!K25:L25)</f>
        <v>0.18033333333333335</v>
      </c>
      <c r="J193" t="s">
        <v>23</v>
      </c>
      <c r="K193" t="s">
        <v>23</v>
      </c>
      <c r="L193" t="s">
        <v>23</v>
      </c>
      <c r="M193" s="3">
        <v>0.71359223300999997</v>
      </c>
      <c r="N193" s="3">
        <v>0.28640776698999998</v>
      </c>
      <c r="O193" s="3">
        <v>0</v>
      </c>
      <c r="P193" s="2" t="s">
        <v>23</v>
      </c>
      <c r="Q193" s="2" t="s">
        <v>23</v>
      </c>
      <c r="R193" s="2" t="s">
        <v>23</v>
      </c>
      <c r="S193" s="2" t="s">
        <v>23</v>
      </c>
      <c r="T193" s="2" t="s">
        <v>23</v>
      </c>
      <c r="U193" s="2" t="s">
        <v>23</v>
      </c>
    </row>
    <row r="194" spans="1:21" x14ac:dyDescent="0.25">
      <c r="A194">
        <v>5</v>
      </c>
      <c r="B194" t="s">
        <v>28</v>
      </c>
      <c r="C194">
        <v>6</v>
      </c>
      <c r="D194" t="s">
        <v>29</v>
      </c>
      <c r="E194">
        <v>2004</v>
      </c>
      <c r="F194" t="s">
        <v>23</v>
      </c>
      <c r="G194" s="1">
        <v>0.255</v>
      </c>
      <c r="H194" s="1">
        <v>0.42799999999999999</v>
      </c>
      <c r="I194" s="1">
        <f>SUM([1]ERs_by_fishery!K26:L26)</f>
        <v>0.41199999999999998</v>
      </c>
      <c r="J194" t="s">
        <v>23</v>
      </c>
      <c r="K194" t="s">
        <v>23</v>
      </c>
      <c r="L194" t="s">
        <v>23</v>
      </c>
      <c r="M194" s="3">
        <v>0.71359223300999997</v>
      </c>
      <c r="N194" s="3">
        <v>0.28640776698999998</v>
      </c>
      <c r="O194" s="3">
        <v>0</v>
      </c>
      <c r="P194" s="2" t="s">
        <v>23</v>
      </c>
      <c r="Q194" s="2" t="s">
        <v>23</v>
      </c>
      <c r="R194" s="2" t="s">
        <v>23</v>
      </c>
      <c r="S194" s="2" t="s">
        <v>23</v>
      </c>
      <c r="T194" s="2" t="s">
        <v>23</v>
      </c>
      <c r="U194" s="2" t="s">
        <v>23</v>
      </c>
    </row>
    <row r="195" spans="1:21" x14ac:dyDescent="0.25">
      <c r="A195">
        <v>5</v>
      </c>
      <c r="B195" t="s">
        <v>28</v>
      </c>
      <c r="C195">
        <v>6</v>
      </c>
      <c r="D195" t="s">
        <v>29</v>
      </c>
      <c r="E195">
        <v>2005</v>
      </c>
      <c r="F195" t="s">
        <v>23</v>
      </c>
      <c r="G195" s="1">
        <v>0.21200000000000002</v>
      </c>
      <c r="H195" s="1">
        <v>0.34633333333333338</v>
      </c>
      <c r="I195" s="1">
        <f>SUM([1]ERs_by_fishery!K27:L27)</f>
        <v>0.41533333333333339</v>
      </c>
      <c r="J195" t="s">
        <v>23</v>
      </c>
      <c r="K195" t="s">
        <v>23</v>
      </c>
      <c r="L195" t="s">
        <v>23</v>
      </c>
      <c r="M195" s="3">
        <v>0.71359223300999997</v>
      </c>
      <c r="N195" s="3">
        <v>0.28640776698999998</v>
      </c>
      <c r="O195" s="3">
        <v>0</v>
      </c>
      <c r="P195" s="2" t="s">
        <v>23</v>
      </c>
      <c r="Q195" s="2" t="s">
        <v>23</v>
      </c>
      <c r="R195" s="2" t="s">
        <v>23</v>
      </c>
      <c r="S195" s="2" t="s">
        <v>23</v>
      </c>
      <c r="T195" s="2" t="s">
        <v>23</v>
      </c>
      <c r="U195" s="2" t="s">
        <v>23</v>
      </c>
    </row>
    <row r="196" spans="1:21" x14ac:dyDescent="0.25">
      <c r="A196">
        <v>5</v>
      </c>
      <c r="B196" t="s">
        <v>28</v>
      </c>
      <c r="C196">
        <v>6</v>
      </c>
      <c r="D196" t="s">
        <v>29</v>
      </c>
      <c r="E196">
        <v>2006</v>
      </c>
      <c r="F196" t="s">
        <v>23</v>
      </c>
      <c r="G196" s="1">
        <v>0.182</v>
      </c>
      <c r="H196" s="1">
        <v>0.23766666666666669</v>
      </c>
      <c r="I196" s="1">
        <f>SUM([1]ERs_by_fishery!K28:L28)</f>
        <v>0.23666666666666669</v>
      </c>
      <c r="J196" t="s">
        <v>23</v>
      </c>
      <c r="K196" t="s">
        <v>23</v>
      </c>
      <c r="L196" t="s">
        <v>23</v>
      </c>
      <c r="M196" s="3">
        <v>0.71359223300999997</v>
      </c>
      <c r="N196" s="3">
        <v>0.28640776698999998</v>
      </c>
      <c r="O196" s="3">
        <v>0</v>
      </c>
      <c r="P196" s="2" t="s">
        <v>23</v>
      </c>
      <c r="Q196" s="2" t="s">
        <v>23</v>
      </c>
      <c r="R196" s="2" t="s">
        <v>23</v>
      </c>
      <c r="S196" s="2" t="s">
        <v>23</v>
      </c>
      <c r="T196" s="2" t="s">
        <v>23</v>
      </c>
      <c r="U196" s="2" t="s">
        <v>23</v>
      </c>
    </row>
    <row r="197" spans="1:21" x14ac:dyDescent="0.25">
      <c r="A197">
        <v>5</v>
      </c>
      <c r="B197" t="s">
        <v>28</v>
      </c>
      <c r="C197">
        <v>6</v>
      </c>
      <c r="D197" t="s">
        <v>29</v>
      </c>
      <c r="E197">
        <v>2007</v>
      </c>
      <c r="F197" t="s">
        <v>23</v>
      </c>
      <c r="G197" s="1">
        <v>0.23899999999999999</v>
      </c>
      <c r="H197" s="1">
        <v>0.32533333333333336</v>
      </c>
      <c r="I197" s="1">
        <f>SUM([1]ERs_by_fishery!K29:L29)</f>
        <v>0.30733333333333335</v>
      </c>
      <c r="J197" t="s">
        <v>23</v>
      </c>
      <c r="K197" t="s">
        <v>23</v>
      </c>
      <c r="L197" t="s">
        <v>23</v>
      </c>
      <c r="M197" s="3">
        <v>0.71359223300999997</v>
      </c>
      <c r="N197" s="3">
        <v>0.28640776698999998</v>
      </c>
      <c r="O197" s="3">
        <v>0</v>
      </c>
      <c r="P197" s="2" t="s">
        <v>23</v>
      </c>
      <c r="Q197" s="2" t="s">
        <v>23</v>
      </c>
      <c r="R197" s="2" t="s">
        <v>23</v>
      </c>
      <c r="S197" s="2" t="s">
        <v>23</v>
      </c>
      <c r="T197" s="2" t="s">
        <v>23</v>
      </c>
      <c r="U197" s="2" t="s">
        <v>23</v>
      </c>
    </row>
    <row r="198" spans="1:21" x14ac:dyDescent="0.25">
      <c r="A198">
        <v>5</v>
      </c>
      <c r="B198" t="s">
        <v>28</v>
      </c>
      <c r="C198">
        <v>6</v>
      </c>
      <c r="D198" t="s">
        <v>29</v>
      </c>
      <c r="E198">
        <v>2008</v>
      </c>
      <c r="F198" t="s">
        <v>23</v>
      </c>
      <c r="G198" s="1">
        <v>0.25900000000000001</v>
      </c>
      <c r="H198" s="1">
        <v>0.3046666666666667</v>
      </c>
      <c r="I198" s="1">
        <f>SUM([1]ERs_by_fishery!K30:L30)</f>
        <v>0.28266666666666668</v>
      </c>
      <c r="J198" t="s">
        <v>23</v>
      </c>
      <c r="K198" t="s">
        <v>23</v>
      </c>
      <c r="L198" t="s">
        <v>23</v>
      </c>
      <c r="M198" s="3">
        <v>0.71359223300999997</v>
      </c>
      <c r="N198" s="3">
        <v>0.28640776698999998</v>
      </c>
      <c r="O198" s="3">
        <v>0</v>
      </c>
      <c r="P198" s="2" t="s">
        <v>23</v>
      </c>
      <c r="Q198" s="2" t="s">
        <v>23</v>
      </c>
      <c r="R198" s="2" t="s">
        <v>23</v>
      </c>
      <c r="S198" s="2" t="s">
        <v>23</v>
      </c>
      <c r="T198" s="2" t="s">
        <v>23</v>
      </c>
      <c r="U198" s="2" t="s">
        <v>23</v>
      </c>
    </row>
    <row r="199" spans="1:21" x14ac:dyDescent="0.25">
      <c r="A199">
        <v>5</v>
      </c>
      <c r="B199" t="s">
        <v>28</v>
      </c>
      <c r="C199">
        <v>6</v>
      </c>
      <c r="D199" t="s">
        <v>29</v>
      </c>
      <c r="E199">
        <v>2009</v>
      </c>
      <c r="F199" t="s">
        <v>23</v>
      </c>
      <c r="G199" s="1">
        <v>0.247</v>
      </c>
      <c r="H199" s="1">
        <v>0.28799999999999998</v>
      </c>
      <c r="I199" s="1">
        <f>SUM([1]ERs_by_fishery!K31:L31)</f>
        <v>0.26449999999999996</v>
      </c>
      <c r="J199" t="s">
        <v>23</v>
      </c>
      <c r="K199" t="s">
        <v>23</v>
      </c>
      <c r="L199" t="s">
        <v>23</v>
      </c>
      <c r="M199" s="3">
        <v>0.71359223300999997</v>
      </c>
      <c r="N199" s="3">
        <v>0.28640776698999998</v>
      </c>
      <c r="O199" s="3">
        <v>0</v>
      </c>
      <c r="P199" s="2">
        <f>(J202*$M199)+(J203*$N199)+(J204*$O199)</f>
        <v>14890.341764275796</v>
      </c>
      <c r="Q199" s="2">
        <f>(K202*$M199)+(K203*$N199)+(K204*$O199)</f>
        <v>16480.258253240638</v>
      </c>
      <c r="R199" s="2">
        <f>(L202*$M199)+(L203*$N199)+(L204*$O199)</f>
        <v>15970.691790646099</v>
      </c>
      <c r="S199" s="2" t="s">
        <v>23</v>
      </c>
      <c r="T199" s="2" t="s">
        <v>23</v>
      </c>
      <c r="U199" s="2" t="s">
        <v>23</v>
      </c>
    </row>
    <row r="200" spans="1:21" x14ac:dyDescent="0.25">
      <c r="A200">
        <v>5</v>
      </c>
      <c r="B200" t="s">
        <v>28</v>
      </c>
      <c r="C200">
        <v>6</v>
      </c>
      <c r="D200" t="s">
        <v>29</v>
      </c>
      <c r="E200">
        <v>2010</v>
      </c>
      <c r="F200" t="s">
        <v>23</v>
      </c>
      <c r="G200" s="1">
        <v>0.19700000000000001</v>
      </c>
      <c r="H200" s="1">
        <v>0.29066666666666668</v>
      </c>
      <c r="I200" s="1">
        <f>SUM([1]ERs_by_fishery!K32:L32)</f>
        <v>0.27216666666666667</v>
      </c>
      <c r="J200" t="s">
        <v>23</v>
      </c>
      <c r="K200" t="s">
        <v>23</v>
      </c>
      <c r="L200" t="s">
        <v>23</v>
      </c>
      <c r="M200" s="3">
        <v>0.71359223300999997</v>
      </c>
      <c r="N200" s="3">
        <v>0.28640776698999998</v>
      </c>
      <c r="O200" s="3">
        <v>0</v>
      </c>
      <c r="P200" s="2">
        <f>(J203*$M200)+(J204*$N200)</f>
        <v>10319.053776383393</v>
      </c>
      <c r="Q200" s="2">
        <f>(K203*$M200)+(K204*$N200)</f>
        <v>11346.360769961208</v>
      </c>
      <c r="R200" s="2">
        <f>(L203*$M200)+(L204*$N200)</f>
        <v>11038.279582999825</v>
      </c>
      <c r="S200" s="2" t="s">
        <v>23</v>
      </c>
      <c r="T200" s="2" t="s">
        <v>23</v>
      </c>
      <c r="U200" s="2" t="s">
        <v>23</v>
      </c>
    </row>
    <row r="201" spans="1:21" x14ac:dyDescent="0.25">
      <c r="A201">
        <v>5</v>
      </c>
      <c r="B201" t="s">
        <v>28</v>
      </c>
      <c r="C201">
        <v>6</v>
      </c>
      <c r="D201" t="s">
        <v>29</v>
      </c>
      <c r="E201">
        <v>2011</v>
      </c>
      <c r="F201" t="s">
        <v>23</v>
      </c>
      <c r="G201" s="1">
        <v>0.254</v>
      </c>
      <c r="H201" s="1">
        <v>0.2583333333333333</v>
      </c>
      <c r="I201" s="1">
        <f>SUM([1]ERs_by_fishery!K33:L33)</f>
        <v>0.24033333333333334</v>
      </c>
      <c r="J201" t="s">
        <v>23</v>
      </c>
      <c r="K201" t="s">
        <v>23</v>
      </c>
      <c r="L201" t="s">
        <v>23</v>
      </c>
      <c r="M201" s="3">
        <v>0.71359223300999997</v>
      </c>
      <c r="N201" s="3">
        <v>0.28640776698999998</v>
      </c>
      <c r="O201" s="3">
        <v>0</v>
      </c>
      <c r="P201" s="2" t="s">
        <v>23</v>
      </c>
      <c r="Q201" s="2" t="s">
        <v>23</v>
      </c>
      <c r="R201" s="2" t="s">
        <v>23</v>
      </c>
      <c r="S201" s="2" t="s">
        <v>23</v>
      </c>
      <c r="T201" s="2" t="s">
        <v>23</v>
      </c>
      <c r="U201" s="2" t="s">
        <v>23</v>
      </c>
    </row>
    <row r="202" spans="1:21" x14ac:dyDescent="0.25">
      <c r="A202">
        <v>5</v>
      </c>
      <c r="B202" t="s">
        <v>28</v>
      </c>
      <c r="C202">
        <v>6</v>
      </c>
      <c r="D202" t="s">
        <v>29</v>
      </c>
      <c r="E202">
        <v>2012</v>
      </c>
      <c r="F202">
        <v>13050</v>
      </c>
      <c r="G202" s="1">
        <v>0.20199999999999999</v>
      </c>
      <c r="H202" s="1">
        <v>0.27900000000000003</v>
      </c>
      <c r="I202" s="1">
        <f>SUM([1]ERs_by_fishery!K34:L34)</f>
        <v>0.25650000000000001</v>
      </c>
      <c r="J202" s="2">
        <f>$F202/(1-G202)</f>
        <v>16353.383458646616</v>
      </c>
      <c r="K202" s="2">
        <f>$F202/(1-H202)</f>
        <v>18099.861303744801</v>
      </c>
      <c r="L202" s="2">
        <f>$F202/(1-I202)</f>
        <v>17552.118359112304</v>
      </c>
      <c r="M202" s="3">
        <v>0.71359223300999997</v>
      </c>
      <c r="N202" s="3">
        <v>0.28640776698999998</v>
      </c>
      <c r="O202" s="3">
        <v>0</v>
      </c>
      <c r="P202" s="2" t="s">
        <v>23</v>
      </c>
      <c r="Q202" s="2" t="s">
        <v>23</v>
      </c>
      <c r="R202" s="2" t="s">
        <v>23</v>
      </c>
      <c r="S202" s="2" t="s">
        <v>23</v>
      </c>
      <c r="T202" s="2" t="s">
        <v>23</v>
      </c>
      <c r="U202" s="2" t="s">
        <v>23</v>
      </c>
    </row>
    <row r="203" spans="1:21" x14ac:dyDescent="0.25">
      <c r="A203">
        <v>5</v>
      </c>
      <c r="B203" t="s">
        <v>28</v>
      </c>
      <c r="C203">
        <v>6</v>
      </c>
      <c r="D203" t="s">
        <v>29</v>
      </c>
      <c r="E203">
        <v>2013</v>
      </c>
      <c r="F203">
        <v>8670</v>
      </c>
      <c r="G203" s="1">
        <v>0.22900000000000001</v>
      </c>
      <c r="H203" s="1">
        <v>0.30333333333333334</v>
      </c>
      <c r="I203" s="1">
        <f>SUM([1]ERs_by_fishery!K35:L35)</f>
        <v>0.27933333333333332</v>
      </c>
      <c r="J203" s="2">
        <f>$F203/(1-G203)</f>
        <v>11245.136186770427</v>
      </c>
      <c r="K203" s="2">
        <f>$F203/(1-H203)</f>
        <v>12444.976076555024</v>
      </c>
      <c r="L203" s="2">
        <f>$F203/(1-I203)</f>
        <v>12030.527289546715</v>
      </c>
      <c r="M203" s="3">
        <v>0.71359223300999997</v>
      </c>
      <c r="N203" s="3">
        <v>0.28640776698999998</v>
      </c>
      <c r="O203" s="3">
        <v>0</v>
      </c>
      <c r="P203" s="2">
        <f>(J206*$M203)+(J207*$N203)+(J208*$O203)</f>
        <v>14401.843879553528</v>
      </c>
      <c r="Q203" s="2">
        <f>(K206*$M203)+(K207*$N203)+(K208*$O203)</f>
        <v>15514.537516275614</v>
      </c>
      <c r="R203" s="2">
        <f>(L206*$M203)+(L207*$N203)+(L208*$O203)</f>
        <v>15095.75726113531</v>
      </c>
      <c r="S203">
        <f>P203/$F203</f>
        <v>1.6611123275148243</v>
      </c>
      <c r="T203">
        <f>Q203/$F203</f>
        <v>1.789450693918756</v>
      </c>
      <c r="U203">
        <f>R203/$F203</f>
        <v>1.7411484730259872</v>
      </c>
    </row>
    <row r="204" spans="1:21" x14ac:dyDescent="0.25">
      <c r="A204">
        <v>5</v>
      </c>
      <c r="B204" t="s">
        <v>28</v>
      </c>
      <c r="C204">
        <v>6</v>
      </c>
      <c r="D204" t="s">
        <v>29</v>
      </c>
      <c r="E204">
        <v>2014</v>
      </c>
      <c r="F204">
        <v>6850</v>
      </c>
      <c r="G204" s="1">
        <v>0.14499999999999999</v>
      </c>
      <c r="H204" s="1">
        <v>0.20433333333333331</v>
      </c>
      <c r="I204" s="1">
        <f>SUM([1]ERs_by_fishery!K36:L36)</f>
        <v>0.20033333333333331</v>
      </c>
      <c r="J204" s="2">
        <f>$F204/(1-G204)</f>
        <v>8011.6959064327484</v>
      </c>
      <c r="K204" s="2">
        <f>$F204/(1-H204)</f>
        <v>8609.1328026811898</v>
      </c>
      <c r="L204" s="2">
        <f>$F204/(1-I204)</f>
        <v>8566.069195498123</v>
      </c>
      <c r="M204" s="3">
        <v>0.71359223300999997</v>
      </c>
      <c r="N204" s="3">
        <v>0.28640776698999998</v>
      </c>
      <c r="O204" s="3">
        <v>0</v>
      </c>
      <c r="P204" s="2">
        <f>(J207*$M204)+(J208*$N204)+(J209*$O204)</f>
        <v>12443.494463131565</v>
      </c>
      <c r="Q204" s="2">
        <f>(K207*$M204)+(K208*$N204)+(K209*$O204)</f>
        <v>13788.680754983776</v>
      </c>
      <c r="R204" s="2">
        <f>(L207*$M204)+(L208*$N204)+(L209*$O204)</f>
        <v>13377.331526835944</v>
      </c>
      <c r="S204">
        <f>P204/$F204</f>
        <v>1.8165685347637321</v>
      </c>
      <c r="T204">
        <f>Q204/$F204</f>
        <v>2.0129460956180694</v>
      </c>
      <c r="U204">
        <f>R204/$F204</f>
        <v>1.9528951134067072</v>
      </c>
    </row>
    <row r="205" spans="1:21" x14ac:dyDescent="0.25">
      <c r="A205">
        <v>5</v>
      </c>
      <c r="B205" t="s">
        <v>28</v>
      </c>
      <c r="C205">
        <v>6</v>
      </c>
      <c r="D205" t="s">
        <v>29</v>
      </c>
      <c r="E205">
        <v>2015</v>
      </c>
      <c r="F205" t="s">
        <v>23</v>
      </c>
      <c r="G205" s="1">
        <v>0.24</v>
      </c>
      <c r="H205" s="1">
        <v>0.30400000000000005</v>
      </c>
      <c r="I205" s="1">
        <f>SUM([1]ERs_by_fishery!K37:L37)</f>
        <v>0.28700000000000003</v>
      </c>
      <c r="J205" t="s">
        <v>23</v>
      </c>
      <c r="K205" t="s">
        <v>23</v>
      </c>
      <c r="L205" t="s">
        <v>23</v>
      </c>
      <c r="M205" s="3">
        <v>0.71359223300999997</v>
      </c>
      <c r="N205" s="3">
        <v>0.28640776698999998</v>
      </c>
      <c r="O205" s="3">
        <v>0</v>
      </c>
      <c r="P205" s="2">
        <f>(J208*$M205)+(J209*$N205)+(J210*$O205)</f>
        <v>2755.0748207217703</v>
      </c>
      <c r="Q205" s="2">
        <f>(K208*$M205)+(K209*$N205)+(K210*$O205)</f>
        <v>3167.5919923243518</v>
      </c>
      <c r="R205" s="2">
        <f>(L208*$M205)+(L209*$N205)+(L210*$O205)</f>
        <v>3124.3820313095102</v>
      </c>
      <c r="S205" s="2" t="s">
        <v>23</v>
      </c>
      <c r="T205" s="2" t="s">
        <v>23</v>
      </c>
      <c r="U205" s="2" t="s">
        <v>23</v>
      </c>
    </row>
    <row r="206" spans="1:21" x14ac:dyDescent="0.25">
      <c r="A206">
        <v>5</v>
      </c>
      <c r="B206" t="s">
        <v>28</v>
      </c>
      <c r="C206">
        <v>6</v>
      </c>
      <c r="D206" t="s">
        <v>29</v>
      </c>
      <c r="E206">
        <v>2016</v>
      </c>
      <c r="F206">
        <v>10200</v>
      </c>
      <c r="G206" s="1">
        <v>0.252</v>
      </c>
      <c r="H206" s="1">
        <v>0.29700000000000004</v>
      </c>
      <c r="I206" s="1">
        <f>SUM([1]ERs_by_fishery!K38:L38)</f>
        <v>0.27900000000000003</v>
      </c>
      <c r="J206" s="2">
        <f>$F206/(1-G206)</f>
        <v>13636.363636363636</v>
      </c>
      <c r="K206" s="2">
        <f>$F206/(1-H206)</f>
        <v>14509.246088193457</v>
      </c>
      <c r="L206" s="2">
        <f>$F206/(1-I206)</f>
        <v>14147.018030513176</v>
      </c>
      <c r="M206" s="3">
        <v>0.71359223300999997</v>
      </c>
      <c r="N206" s="3">
        <v>0.28640776698999998</v>
      </c>
      <c r="O206" s="3">
        <v>0</v>
      </c>
      <c r="P206" s="2">
        <f>(J209*$M206)+(J210*$N206)</f>
        <v>3789.812020695344</v>
      </c>
      <c r="Q206" s="2">
        <f>(K209*$M206)+(K210*$N206)</f>
        <v>4429.0812699559656</v>
      </c>
      <c r="R206" s="2">
        <f>(L209*$M206)+(L210*$N206)</f>
        <v>4388.1814604694391</v>
      </c>
      <c r="S206">
        <f>P206/$F206</f>
        <v>0.37155019810738665</v>
      </c>
      <c r="T206">
        <f>Q206/$F206</f>
        <v>0.43422365391725154</v>
      </c>
      <c r="U206">
        <f>R206/$F206</f>
        <v>0.43021386867347444</v>
      </c>
    </row>
    <row r="207" spans="1:21" x14ac:dyDescent="0.25">
      <c r="A207">
        <v>5</v>
      </c>
      <c r="B207" t="s">
        <v>28</v>
      </c>
      <c r="C207">
        <v>6</v>
      </c>
      <c r="D207" t="s">
        <v>29</v>
      </c>
      <c r="E207">
        <v>2017</v>
      </c>
      <c r="F207">
        <v>12000</v>
      </c>
      <c r="G207" s="1">
        <v>0.26421253355763952</v>
      </c>
      <c r="H207" s="1">
        <v>0.33404541147798106</v>
      </c>
      <c r="I207" s="1">
        <f>SUM([1]ERs_by_fishery!K39:L39)</f>
        <v>0.31269765999824639</v>
      </c>
      <c r="J207" s="2">
        <f>$F207/(1-G207)</f>
        <v>16309.057366825977</v>
      </c>
      <c r="K207" s="2">
        <f>$F207/(1-H207)</f>
        <v>18019.246667602525</v>
      </c>
      <c r="L207" s="2">
        <f>$F207/(1-I207)</f>
        <v>17459.565174722644</v>
      </c>
      <c r="M207" s="3">
        <v>0.71359223300999997</v>
      </c>
      <c r="N207" s="3">
        <v>0.28640776698999998</v>
      </c>
      <c r="O207" s="3">
        <v>0</v>
      </c>
      <c r="P207" s="2" t="s">
        <v>23</v>
      </c>
      <c r="Q207" s="2" t="s">
        <v>23</v>
      </c>
      <c r="R207" s="2" t="s">
        <v>23</v>
      </c>
      <c r="S207" s="2" t="s">
        <v>23</v>
      </c>
      <c r="T207" s="2" t="s">
        <v>23</v>
      </c>
      <c r="U207" s="2" t="s">
        <v>23</v>
      </c>
    </row>
    <row r="208" spans="1:21" x14ac:dyDescent="0.25">
      <c r="A208">
        <v>5</v>
      </c>
      <c r="B208" t="s">
        <v>28</v>
      </c>
      <c r="C208">
        <v>6</v>
      </c>
      <c r="D208" t="s">
        <v>29</v>
      </c>
      <c r="E208">
        <v>2018</v>
      </c>
      <c r="F208">
        <v>2100</v>
      </c>
      <c r="G208" s="1">
        <v>0.25329250311259038</v>
      </c>
      <c r="H208" s="1">
        <v>0.35347180943220174</v>
      </c>
      <c r="I208" s="1">
        <f>SUM([1]ERs_by_fishery!K40:L40)</f>
        <v>0.34504815702446495</v>
      </c>
      <c r="J208" s="2">
        <f>$F208/(1-G208)</f>
        <v>2812.3462115402372</v>
      </c>
      <c r="K208" s="2">
        <f>$F208/(1-H208)</f>
        <v>3248.1182269186502</v>
      </c>
      <c r="L208" s="2">
        <f>$F208/(1-I208)</f>
        <v>3206.342607510524</v>
      </c>
      <c r="M208" s="3">
        <v>0.71359223300999997</v>
      </c>
      <c r="N208" s="3">
        <v>0.28640776698999998</v>
      </c>
      <c r="O208" s="3">
        <v>0</v>
      </c>
      <c r="P208" s="2" t="s">
        <v>23</v>
      </c>
      <c r="Q208" s="2" t="s">
        <v>23</v>
      </c>
      <c r="R208" s="2" t="s">
        <v>23</v>
      </c>
      <c r="S208" s="2" t="s">
        <v>23</v>
      </c>
      <c r="T208" s="2" t="s">
        <v>23</v>
      </c>
      <c r="U208" s="2" t="s">
        <v>23</v>
      </c>
    </row>
    <row r="209" spans="1:21" x14ac:dyDescent="0.25">
      <c r="A209">
        <v>5</v>
      </c>
      <c r="B209" t="s">
        <v>28</v>
      </c>
      <c r="C209">
        <v>6</v>
      </c>
      <c r="D209" t="s">
        <v>29</v>
      </c>
      <c r="E209">
        <v>2019</v>
      </c>
      <c r="F209">
        <v>2000</v>
      </c>
      <c r="G209" s="1">
        <v>0.23441509169475994</v>
      </c>
      <c r="H209" s="1">
        <v>0.32590908281944742</v>
      </c>
      <c r="I209" s="1">
        <f>SUM([1]ERs_by_fishery!K41:L41)</f>
        <v>0.31510957999927913</v>
      </c>
      <c r="J209" s="2">
        <f>$F209/(1-G209)</f>
        <v>2612.3816944450482</v>
      </c>
      <c r="K209" s="2">
        <f>$F209/(1-H209)</f>
        <v>2966.9588315552219</v>
      </c>
      <c r="L209" s="2">
        <f>$F209/(1-I209)</f>
        <v>2920.1751719609319</v>
      </c>
      <c r="M209" s="3">
        <v>0.71359223300999997</v>
      </c>
      <c r="N209" s="3">
        <v>0.28640776698999998</v>
      </c>
      <c r="O209" s="3">
        <v>0</v>
      </c>
      <c r="P209" s="2" t="s">
        <v>23</v>
      </c>
      <c r="Q209" s="2" t="s">
        <v>23</v>
      </c>
      <c r="R209" s="2" t="s">
        <v>23</v>
      </c>
      <c r="S209" s="2" t="s">
        <v>23</v>
      </c>
      <c r="T209" s="2" t="s">
        <v>23</v>
      </c>
      <c r="U209" s="2" t="s">
        <v>23</v>
      </c>
    </row>
    <row r="210" spans="1:21" x14ac:dyDescent="0.25">
      <c r="A210">
        <v>5</v>
      </c>
      <c r="B210" t="s">
        <v>28</v>
      </c>
      <c r="C210">
        <v>6</v>
      </c>
      <c r="D210" t="s">
        <v>29</v>
      </c>
      <c r="E210">
        <v>2020</v>
      </c>
      <c r="F210">
        <v>6000</v>
      </c>
      <c r="G210" s="1">
        <v>0.10759564786873591</v>
      </c>
      <c r="H210" s="1">
        <v>0.25668946937664994</v>
      </c>
      <c r="I210" s="1">
        <f>SUM([1]ERs_by_fishery!K42:L42)</f>
        <v>0.25426527177111524</v>
      </c>
      <c r="J210" s="2">
        <f>$F210/(1-G210)</f>
        <v>6723.409613221449</v>
      </c>
      <c r="K210" s="2">
        <f>$F210/(1-H210)</f>
        <v>8071.9964978409771</v>
      </c>
      <c r="L210" s="2">
        <f>$F210/(1-I210)</f>
        <v>8045.7564504873762</v>
      </c>
      <c r="M210" s="3">
        <v>0.71359223300999997</v>
      </c>
      <c r="N210" s="3">
        <v>0.28640776698999998</v>
      </c>
      <c r="O210" s="3">
        <v>0</v>
      </c>
      <c r="P210" s="2" t="s">
        <v>23</v>
      </c>
      <c r="Q210" s="2" t="s">
        <v>23</v>
      </c>
      <c r="R210" s="2" t="s">
        <v>23</v>
      </c>
      <c r="S210" s="2" t="s">
        <v>23</v>
      </c>
      <c r="T210" s="2" t="s">
        <v>23</v>
      </c>
      <c r="U210" s="2" t="s">
        <v>23</v>
      </c>
    </row>
    <row r="211" spans="1:21" x14ac:dyDescent="0.25">
      <c r="A211">
        <v>5</v>
      </c>
      <c r="B211" t="s">
        <v>28</v>
      </c>
      <c r="C211">
        <v>6</v>
      </c>
      <c r="D211" t="s">
        <v>29</v>
      </c>
      <c r="E211">
        <v>2021</v>
      </c>
      <c r="F211">
        <v>5800</v>
      </c>
      <c r="G211" t="s">
        <v>23</v>
      </c>
      <c r="H211" t="s">
        <v>23</v>
      </c>
      <c r="I211" t="s">
        <v>23</v>
      </c>
      <c r="J211" t="s">
        <v>23</v>
      </c>
      <c r="K211" t="s">
        <v>23</v>
      </c>
      <c r="L211" t="s">
        <v>23</v>
      </c>
      <c r="M211" s="14" t="s">
        <v>23</v>
      </c>
      <c r="N211" s="14" t="s">
        <v>23</v>
      </c>
      <c r="O211" s="14" t="s">
        <v>23</v>
      </c>
      <c r="P211" t="s">
        <v>23</v>
      </c>
      <c r="Q211" t="s">
        <v>23</v>
      </c>
      <c r="R211" t="s">
        <v>23</v>
      </c>
      <c r="S211" t="s">
        <v>23</v>
      </c>
      <c r="T211" t="s">
        <v>23</v>
      </c>
      <c r="U211" t="s">
        <v>23</v>
      </c>
    </row>
    <row r="212" spans="1:21" x14ac:dyDescent="0.25">
      <c r="A212">
        <v>5</v>
      </c>
      <c r="B212" t="s">
        <v>28</v>
      </c>
      <c r="C212">
        <v>6</v>
      </c>
      <c r="D212" t="s">
        <v>29</v>
      </c>
      <c r="E212">
        <v>2022</v>
      </c>
      <c r="F212">
        <v>3400</v>
      </c>
      <c r="G212" t="s">
        <v>23</v>
      </c>
      <c r="H212" t="s">
        <v>23</v>
      </c>
      <c r="I212" t="s">
        <v>23</v>
      </c>
      <c r="J212" t="s">
        <v>23</v>
      </c>
      <c r="K212" t="s">
        <v>23</v>
      </c>
      <c r="L212" t="s">
        <v>23</v>
      </c>
      <c r="M212" s="14" t="s">
        <v>23</v>
      </c>
      <c r="N212" s="14" t="s">
        <v>23</v>
      </c>
      <c r="O212" s="14" t="s">
        <v>23</v>
      </c>
      <c r="P212" t="s">
        <v>23</v>
      </c>
      <c r="Q212" t="s">
        <v>23</v>
      </c>
      <c r="R212" t="s">
        <v>23</v>
      </c>
      <c r="S212" t="s">
        <v>23</v>
      </c>
      <c r="T212" t="s">
        <v>23</v>
      </c>
      <c r="U212" t="s">
        <v>23</v>
      </c>
    </row>
    <row r="213" spans="1:21" x14ac:dyDescent="0.25">
      <c r="A213">
        <v>5</v>
      </c>
      <c r="B213" t="s">
        <v>28</v>
      </c>
      <c r="C213">
        <v>6</v>
      </c>
      <c r="D213" t="s">
        <v>29</v>
      </c>
      <c r="E213">
        <v>2023</v>
      </c>
      <c r="F213">
        <v>3800</v>
      </c>
      <c r="G213" t="s">
        <v>23</v>
      </c>
      <c r="H213" t="s">
        <v>23</v>
      </c>
      <c r="I213" t="s">
        <v>23</v>
      </c>
      <c r="J213" t="s">
        <v>23</v>
      </c>
      <c r="K213" t="s">
        <v>23</v>
      </c>
      <c r="L213" t="s">
        <v>23</v>
      </c>
      <c r="M213" s="14" t="s">
        <v>23</v>
      </c>
      <c r="N213" s="14" t="s">
        <v>23</v>
      </c>
      <c r="O213" s="14" t="s">
        <v>23</v>
      </c>
      <c r="P213" t="s">
        <v>23</v>
      </c>
      <c r="Q213" t="s">
        <v>23</v>
      </c>
      <c r="R213" t="s">
        <v>23</v>
      </c>
      <c r="S213" t="s">
        <v>23</v>
      </c>
      <c r="T213" t="s">
        <v>23</v>
      </c>
      <c r="U213" t="s">
        <v>23</v>
      </c>
    </row>
    <row r="214" spans="1:21" x14ac:dyDescent="0.25">
      <c r="A214">
        <v>5</v>
      </c>
      <c r="B214" t="s">
        <v>28</v>
      </c>
      <c r="C214">
        <v>6</v>
      </c>
      <c r="D214" t="s">
        <v>29</v>
      </c>
      <c r="E214">
        <v>2024</v>
      </c>
      <c r="F214">
        <v>2780</v>
      </c>
      <c r="G214" t="s">
        <v>23</v>
      </c>
      <c r="H214" t="s">
        <v>23</v>
      </c>
      <c r="I214" t="s">
        <v>23</v>
      </c>
      <c r="J214" t="s">
        <v>23</v>
      </c>
      <c r="K214" t="s">
        <v>23</v>
      </c>
      <c r="L214" t="s">
        <v>23</v>
      </c>
      <c r="M214" s="14" t="s">
        <v>23</v>
      </c>
      <c r="N214" s="14" t="s">
        <v>23</v>
      </c>
      <c r="O214" s="14" t="s">
        <v>23</v>
      </c>
      <c r="P214" t="s">
        <v>23</v>
      </c>
      <c r="Q214" t="s">
        <v>23</v>
      </c>
      <c r="R214" t="s">
        <v>23</v>
      </c>
      <c r="S214" t="s">
        <v>23</v>
      </c>
      <c r="T214" t="s">
        <v>23</v>
      </c>
      <c r="U214" t="s">
        <v>23</v>
      </c>
    </row>
    <row r="215" spans="1:21" x14ac:dyDescent="0.25">
      <c r="A215">
        <v>6</v>
      </c>
      <c r="B215" t="s">
        <v>30</v>
      </c>
      <c r="C215">
        <v>6</v>
      </c>
      <c r="D215" t="s">
        <v>29</v>
      </c>
      <c r="E215">
        <v>1980</v>
      </c>
      <c r="F215">
        <v>100</v>
      </c>
      <c r="G215" s="1">
        <v>0.44700000000000001</v>
      </c>
      <c r="H215" s="1">
        <v>0.46733333333333338</v>
      </c>
      <c r="I215" s="1">
        <v>0.46133333333333337</v>
      </c>
      <c r="J215" s="2">
        <f>$F215/(1-G215)</f>
        <v>180.83182640144668</v>
      </c>
      <c r="K215" s="2">
        <f>$F215/(1-H215)</f>
        <v>187.73466833541929</v>
      </c>
      <c r="L215" s="2">
        <f>$F215/(1-I215)</f>
        <v>185.64356435643566</v>
      </c>
      <c r="M215" s="3">
        <v>0.71359223300999997</v>
      </c>
      <c r="N215" s="3">
        <v>0.28640776698999998</v>
      </c>
      <c r="O215" s="3">
        <v>0</v>
      </c>
      <c r="P215" s="2">
        <f>(J218*$M215)+(J219*$N215)+(J220*$O215)</f>
        <v>342.68660638912024</v>
      </c>
      <c r="Q215" s="2">
        <f>(K218*$M215)+(K219*$N215)+(K220*$O215)</f>
        <v>357.03349875263382</v>
      </c>
      <c r="R215" s="2">
        <f>(L218*$M215)+(L219*$N215)+(L220*$O215)</f>
        <v>352.67505765329736</v>
      </c>
      <c r="S215">
        <f>P215/$F215</f>
        <v>3.4268660638912025</v>
      </c>
      <c r="T215">
        <f>Q215/$F215</f>
        <v>3.5703349875263384</v>
      </c>
      <c r="U215">
        <f>R215/$F215</f>
        <v>3.5267505765329736</v>
      </c>
    </row>
    <row r="216" spans="1:21" x14ac:dyDescent="0.25">
      <c r="A216">
        <v>6</v>
      </c>
      <c r="B216" t="s">
        <v>30</v>
      </c>
      <c r="C216">
        <v>6</v>
      </c>
      <c r="D216" t="s">
        <v>29</v>
      </c>
      <c r="E216">
        <v>1981</v>
      </c>
      <c r="F216">
        <v>75</v>
      </c>
      <c r="G216" s="1">
        <v>0.40500000000000003</v>
      </c>
      <c r="H216" s="1">
        <v>0.4393333333333333</v>
      </c>
      <c r="I216" s="1">
        <v>0.43383333333333329</v>
      </c>
      <c r="J216" s="2">
        <f>$F216/(1-G216)</f>
        <v>126.05042016806723</v>
      </c>
      <c r="K216" s="2">
        <f>$F216/(1-H216)</f>
        <v>133.769322235434</v>
      </c>
      <c r="L216" s="2">
        <f>$F216/(1-I216)</f>
        <v>132.46982631733883</v>
      </c>
      <c r="M216" s="3">
        <v>0.71359223300999997</v>
      </c>
      <c r="N216" s="3">
        <v>0.28640776698999998</v>
      </c>
      <c r="O216" s="3">
        <v>0</v>
      </c>
      <c r="P216" s="2">
        <f>(J219*$M216)+(J220*$N216)+(J221*$O216)</f>
        <v>583.7376481046756</v>
      </c>
      <c r="Q216" s="2">
        <f>(K219*$M216)+(K220*$N216)+(K221*$O216)</f>
        <v>611.67409001028727</v>
      </c>
      <c r="R216" s="2">
        <f>(L219*$M216)+(L220*$N216)+(L221*$O216)</f>
        <v>604.91333564563354</v>
      </c>
      <c r="S216">
        <f>P216/$F216</f>
        <v>7.7831686413956751</v>
      </c>
      <c r="T216">
        <f>Q216/$F216</f>
        <v>8.1556545334704964</v>
      </c>
      <c r="U216">
        <f>R216/$F216</f>
        <v>8.06551114194178</v>
      </c>
    </row>
    <row r="217" spans="1:21" x14ac:dyDescent="0.25">
      <c r="A217">
        <v>6</v>
      </c>
      <c r="B217" t="s">
        <v>30</v>
      </c>
      <c r="C217">
        <v>6</v>
      </c>
      <c r="D217" t="s">
        <v>29</v>
      </c>
      <c r="E217">
        <v>1982</v>
      </c>
      <c r="F217">
        <v>75</v>
      </c>
      <c r="G217" s="1">
        <v>0.35099999999999998</v>
      </c>
      <c r="H217" s="1">
        <v>0.40499999999999997</v>
      </c>
      <c r="I217" s="1">
        <v>0.39999999999999997</v>
      </c>
      <c r="J217" s="2">
        <f>$F217/(1-G217)</f>
        <v>115.56240369799691</v>
      </c>
      <c r="K217" s="2">
        <f>$F217/(1-H217)</f>
        <v>126.05042016806723</v>
      </c>
      <c r="L217" s="2">
        <f>$F217/(1-I217)</f>
        <v>124.99999999999999</v>
      </c>
      <c r="M217" s="3">
        <v>0.71359223300999997</v>
      </c>
      <c r="N217" s="3">
        <v>0.28640776698999998</v>
      </c>
      <c r="O217" s="3">
        <v>0</v>
      </c>
      <c r="P217" s="2">
        <f>(J220*$M217)+(J221*$N217)+(J222*$O217)</f>
        <v>253.1950274964575</v>
      </c>
      <c r="Q217" s="2">
        <f>(K220*$M217)+(K221*$N217)+(K222*$O217)</f>
        <v>261.92767524331134</v>
      </c>
      <c r="R217" s="2">
        <f>(L220*$M217)+(L221*$N217)+(L222*$O217)</f>
        <v>258.81129605122135</v>
      </c>
      <c r="S217">
        <f>P217/$F217</f>
        <v>3.3759336999527667</v>
      </c>
      <c r="T217">
        <f>Q217/$F217</f>
        <v>3.4923690032441512</v>
      </c>
      <c r="U217">
        <f>R217/$F217</f>
        <v>3.4508172806829513</v>
      </c>
    </row>
    <row r="218" spans="1:21" x14ac:dyDescent="0.25">
      <c r="A218">
        <v>6</v>
      </c>
      <c r="B218" t="s">
        <v>30</v>
      </c>
      <c r="C218">
        <v>6</v>
      </c>
      <c r="D218" t="s">
        <v>29</v>
      </c>
      <c r="E218">
        <v>1983</v>
      </c>
      <c r="F218">
        <v>100</v>
      </c>
      <c r="G218" s="1">
        <v>0.49</v>
      </c>
      <c r="H218" s="1">
        <v>0.50566666666666671</v>
      </c>
      <c r="I218" s="1">
        <v>0.4986666666666667</v>
      </c>
      <c r="J218" s="2">
        <f>$F218/(1-G218)</f>
        <v>196.07843137254901</v>
      </c>
      <c r="K218" s="2">
        <f>$F218/(1-H218)</f>
        <v>202.29265003371546</v>
      </c>
      <c r="L218" s="2">
        <f>$F218/(1-I218)</f>
        <v>199.468085106383</v>
      </c>
      <c r="M218" s="3">
        <v>0.71359223300999997</v>
      </c>
      <c r="N218" s="3">
        <v>0.28640776698999998</v>
      </c>
      <c r="O218" s="3">
        <v>0</v>
      </c>
      <c r="P218" s="2">
        <f>(J221*$M218)+(J222*$N218)+(J223*$O218)</f>
        <v>190.01392414557085</v>
      </c>
      <c r="Q218" s="2">
        <f>(K221*$M218)+(K222*$N218)+(K223*$O218)</f>
        <v>194.46383015457923</v>
      </c>
      <c r="R218" s="2">
        <f>(L221*$M218)+(L222*$N218)+(L223*$O218)</f>
        <v>192.00746626570893</v>
      </c>
      <c r="S218">
        <f>P218/$F218</f>
        <v>1.9001392414557086</v>
      </c>
      <c r="T218">
        <f>Q218/$F218</f>
        <v>1.9446383015457922</v>
      </c>
      <c r="U218">
        <f>R218/$F218</f>
        <v>1.9200746626570893</v>
      </c>
    </row>
    <row r="219" spans="1:21" x14ac:dyDescent="0.25">
      <c r="A219">
        <v>6</v>
      </c>
      <c r="B219" t="s">
        <v>30</v>
      </c>
      <c r="C219">
        <v>6</v>
      </c>
      <c r="D219" t="s">
        <v>29</v>
      </c>
      <c r="E219">
        <v>1984</v>
      </c>
      <c r="F219">
        <v>400</v>
      </c>
      <c r="G219" s="1">
        <v>0.435</v>
      </c>
      <c r="H219" s="1">
        <v>0.46133333333333326</v>
      </c>
      <c r="I219" s="1">
        <v>0.45533333333333326</v>
      </c>
      <c r="J219" s="2">
        <f>$F219/(1-G219)</f>
        <v>707.96460176991161</v>
      </c>
      <c r="K219" s="2">
        <f>$F219/(1-H219)</f>
        <v>742.57425742574253</v>
      </c>
      <c r="L219" s="2">
        <f>$F219/(1-I219)</f>
        <v>734.39412484700108</v>
      </c>
      <c r="M219" s="3">
        <v>0.71359223300999997</v>
      </c>
      <c r="N219" s="3">
        <v>0.28640776698999998</v>
      </c>
      <c r="O219" s="3">
        <v>0</v>
      </c>
      <c r="P219" s="2">
        <f>(J222*$M219)+(J223*$N219)</f>
        <v>208.94868441783171</v>
      </c>
      <c r="Q219" s="2">
        <f>(K222*$M219)+(K223*$N219)</f>
        <v>221.19343177513446</v>
      </c>
      <c r="R219" s="2">
        <f>(L222*$M219)+(L223*$N219)</f>
        <v>219.39005766014816</v>
      </c>
      <c r="S219">
        <f>P219/$F219</f>
        <v>0.52237171104457925</v>
      </c>
      <c r="T219">
        <f>Q219/$F219</f>
        <v>0.55298357943783616</v>
      </c>
      <c r="U219">
        <f>R219/$F219</f>
        <v>0.54847514415037035</v>
      </c>
    </row>
    <row r="220" spans="1:21" x14ac:dyDescent="0.25">
      <c r="A220">
        <v>6</v>
      </c>
      <c r="B220" t="s">
        <v>30</v>
      </c>
      <c r="C220">
        <v>6</v>
      </c>
      <c r="D220" t="s">
        <v>29</v>
      </c>
      <c r="E220">
        <v>1985</v>
      </c>
      <c r="F220">
        <v>150</v>
      </c>
      <c r="G220" s="1">
        <v>0.45300000000000001</v>
      </c>
      <c r="H220" s="1">
        <v>0.47466666666666668</v>
      </c>
      <c r="I220" s="1">
        <v>0.46866666666666668</v>
      </c>
      <c r="J220" s="2">
        <f>$F220/(1-G220)</f>
        <v>274.22303473491775</v>
      </c>
      <c r="K220" s="2">
        <f>$F220/(1-H220)</f>
        <v>285.53299492385787</v>
      </c>
      <c r="L220" s="2">
        <f>$F220/(1-I220)</f>
        <v>282.30865746549563</v>
      </c>
      <c r="M220" s="3">
        <v>0.71359223300999997</v>
      </c>
      <c r="N220" s="3">
        <v>0.28640776698999998</v>
      </c>
      <c r="O220" s="3">
        <v>0</v>
      </c>
      <c r="P220" s="2" t="s">
        <v>23</v>
      </c>
      <c r="Q220" s="2" t="s">
        <v>23</v>
      </c>
      <c r="R220" s="2" t="s">
        <v>23</v>
      </c>
      <c r="S220" s="2" t="s">
        <v>23</v>
      </c>
      <c r="T220" s="2" t="s">
        <v>23</v>
      </c>
      <c r="U220" s="2" t="s">
        <v>23</v>
      </c>
    </row>
    <row r="221" spans="1:21" x14ac:dyDescent="0.25">
      <c r="A221">
        <v>6</v>
      </c>
      <c r="B221" t="s">
        <v>30</v>
      </c>
      <c r="C221">
        <v>6</v>
      </c>
      <c r="D221" t="s">
        <v>29</v>
      </c>
      <c r="E221">
        <v>1986</v>
      </c>
      <c r="F221">
        <v>100</v>
      </c>
      <c r="G221" s="1">
        <v>0.502</v>
      </c>
      <c r="H221" s="1">
        <v>0.50766666666666671</v>
      </c>
      <c r="I221" s="1">
        <v>0.50066666666666659</v>
      </c>
      <c r="J221" s="2">
        <f>$F221/(1-G221)</f>
        <v>200.80321285140562</v>
      </c>
      <c r="K221" s="2">
        <f>$F221/(1-H221)</f>
        <v>203.1144211238998</v>
      </c>
      <c r="L221" s="2">
        <f>$F221/(1-I221)</f>
        <v>200.26702269692922</v>
      </c>
      <c r="M221" s="3">
        <v>0.71359223300999997</v>
      </c>
      <c r="N221" s="3">
        <v>0.28640776698999998</v>
      </c>
      <c r="O221" s="3">
        <v>0</v>
      </c>
      <c r="P221" s="2" t="s">
        <v>23</v>
      </c>
      <c r="Q221" s="2" t="s">
        <v>23</v>
      </c>
      <c r="R221" s="2" t="s">
        <v>23</v>
      </c>
      <c r="S221" s="2" t="s">
        <v>23</v>
      </c>
      <c r="T221" s="2" t="s">
        <v>23</v>
      </c>
      <c r="U221" s="2" t="s">
        <v>23</v>
      </c>
    </row>
    <row r="222" spans="1:21" x14ac:dyDescent="0.25">
      <c r="A222">
        <v>6</v>
      </c>
      <c r="B222" t="s">
        <v>30</v>
      </c>
      <c r="C222">
        <v>6</v>
      </c>
      <c r="D222" t="s">
        <v>29</v>
      </c>
      <c r="E222">
        <v>1987</v>
      </c>
      <c r="F222">
        <v>100</v>
      </c>
      <c r="G222" s="1">
        <v>0.38700000000000001</v>
      </c>
      <c r="H222" s="1">
        <v>0.42166666666666669</v>
      </c>
      <c r="I222" s="1">
        <v>0.41666666666666669</v>
      </c>
      <c r="J222" s="2">
        <f>$F222/(1-G222)</f>
        <v>163.1321370309951</v>
      </c>
      <c r="K222" s="2">
        <f>$F222/(1-H222)</f>
        <v>172.91066282420749</v>
      </c>
      <c r="L222" s="2">
        <f>$F222/(1-I222)</f>
        <v>171.42857142857144</v>
      </c>
      <c r="M222" s="3">
        <v>0.71359223300999997</v>
      </c>
      <c r="N222" s="3">
        <v>0.28640776698999998</v>
      </c>
      <c r="O222" s="3">
        <v>0</v>
      </c>
      <c r="P222" s="2" t="s">
        <v>23</v>
      </c>
      <c r="Q222" s="2" t="s">
        <v>23</v>
      </c>
      <c r="R222" s="2" t="s">
        <v>23</v>
      </c>
      <c r="S222" s="2" t="s">
        <v>23</v>
      </c>
      <c r="T222" s="2" t="s">
        <v>23</v>
      </c>
      <c r="U222" s="2" t="s">
        <v>23</v>
      </c>
    </row>
    <row r="223" spans="1:21" x14ac:dyDescent="0.25">
      <c r="A223">
        <v>6</v>
      </c>
      <c r="B223" t="s">
        <v>30</v>
      </c>
      <c r="C223">
        <v>6</v>
      </c>
      <c r="D223" t="s">
        <v>29</v>
      </c>
      <c r="E223">
        <v>1988</v>
      </c>
      <c r="F223">
        <v>200</v>
      </c>
      <c r="G223" s="1">
        <v>0.38100000000000001</v>
      </c>
      <c r="H223" s="1">
        <v>0.41433333333333339</v>
      </c>
      <c r="I223" s="1">
        <v>0.40983333333333338</v>
      </c>
      <c r="J223" s="2">
        <f>$F223/(1-G223)</f>
        <v>323.10177705977384</v>
      </c>
      <c r="K223" s="2">
        <f>$F223/(1-H223)</f>
        <v>341.49117814456469</v>
      </c>
      <c r="L223" s="2">
        <f>$F223/(1-I223)</f>
        <v>338.88731996611131</v>
      </c>
      <c r="M223" s="3">
        <v>0.71359223300999997</v>
      </c>
      <c r="N223" s="3">
        <v>0.28640776698999998</v>
      </c>
      <c r="O223" s="3">
        <v>0</v>
      </c>
      <c r="P223" s="2" t="s">
        <v>23</v>
      </c>
      <c r="Q223" s="2" t="s">
        <v>23</v>
      </c>
      <c r="R223" s="2" t="s">
        <v>23</v>
      </c>
      <c r="S223" s="2" t="s">
        <v>23</v>
      </c>
      <c r="T223" s="2" t="s">
        <v>23</v>
      </c>
      <c r="U223" s="2" t="s">
        <v>23</v>
      </c>
    </row>
    <row r="224" spans="1:21" x14ac:dyDescent="0.25">
      <c r="A224">
        <v>6</v>
      </c>
      <c r="B224" t="s">
        <v>30</v>
      </c>
      <c r="C224">
        <v>6</v>
      </c>
      <c r="D224" t="s">
        <v>29</v>
      </c>
      <c r="E224">
        <v>1989</v>
      </c>
      <c r="F224" t="s">
        <v>23</v>
      </c>
      <c r="G224" s="1">
        <v>0.372</v>
      </c>
      <c r="H224" s="1">
        <v>0.41066666666666668</v>
      </c>
      <c r="I224" s="1">
        <v>0.40566666666666668</v>
      </c>
      <c r="J224" t="s">
        <v>23</v>
      </c>
      <c r="K224" t="s">
        <v>23</v>
      </c>
      <c r="L224" t="s">
        <v>23</v>
      </c>
      <c r="M224" s="3">
        <v>0.71359223300999997</v>
      </c>
      <c r="N224" s="3">
        <v>0.28640776698999998</v>
      </c>
      <c r="O224" s="3">
        <v>0</v>
      </c>
      <c r="P224" s="2" t="s">
        <v>23</v>
      </c>
      <c r="Q224" s="2" t="s">
        <v>23</v>
      </c>
      <c r="R224" s="2" t="s">
        <v>23</v>
      </c>
      <c r="S224" s="2" t="s">
        <v>23</v>
      </c>
      <c r="T224" s="2" t="s">
        <v>23</v>
      </c>
      <c r="U224" s="2" t="s">
        <v>23</v>
      </c>
    </row>
    <row r="225" spans="1:21" x14ac:dyDescent="0.25">
      <c r="A225">
        <v>6</v>
      </c>
      <c r="B225" t="s">
        <v>30</v>
      </c>
      <c r="C225">
        <v>6</v>
      </c>
      <c r="D225" t="s">
        <v>29</v>
      </c>
      <c r="E225">
        <v>1990</v>
      </c>
      <c r="F225" t="s">
        <v>23</v>
      </c>
      <c r="G225" s="1">
        <v>0.42099999999999999</v>
      </c>
      <c r="H225" s="1">
        <v>0.46433333333333326</v>
      </c>
      <c r="I225" s="1">
        <v>0.45883333333333332</v>
      </c>
      <c r="J225" t="s">
        <v>23</v>
      </c>
      <c r="K225" t="s">
        <v>23</v>
      </c>
      <c r="L225" t="s">
        <v>23</v>
      </c>
      <c r="M225" s="3">
        <v>0.71359223300999997</v>
      </c>
      <c r="N225" s="3">
        <v>0.28640776698999998</v>
      </c>
      <c r="O225" s="3">
        <v>0</v>
      </c>
      <c r="P225" s="2" t="s">
        <v>23</v>
      </c>
      <c r="Q225" s="2" t="s">
        <v>23</v>
      </c>
      <c r="R225" s="2" t="s">
        <v>23</v>
      </c>
      <c r="S225" s="2" t="s">
        <v>23</v>
      </c>
      <c r="T225" s="2" t="s">
        <v>23</v>
      </c>
      <c r="U225" s="2" t="s">
        <v>23</v>
      </c>
    </row>
    <row r="226" spans="1:21" x14ac:dyDescent="0.25">
      <c r="A226">
        <v>6</v>
      </c>
      <c r="B226" t="s">
        <v>30</v>
      </c>
      <c r="C226">
        <v>6</v>
      </c>
      <c r="D226" t="s">
        <v>29</v>
      </c>
      <c r="E226">
        <v>1991</v>
      </c>
      <c r="F226" t="s">
        <v>23</v>
      </c>
      <c r="G226" s="1">
        <v>0.376</v>
      </c>
      <c r="H226" s="1">
        <v>0.41</v>
      </c>
      <c r="I226" s="1">
        <v>0.39349999999999996</v>
      </c>
      <c r="J226" t="s">
        <v>23</v>
      </c>
      <c r="K226" t="s">
        <v>23</v>
      </c>
      <c r="L226" t="s">
        <v>23</v>
      </c>
      <c r="M226" s="3">
        <v>0.71359223300999997</v>
      </c>
      <c r="N226" s="3">
        <v>0.28640776698999998</v>
      </c>
      <c r="O226" s="3">
        <v>0</v>
      </c>
      <c r="P226" s="2" t="s">
        <v>23</v>
      </c>
      <c r="Q226" s="2" t="s">
        <v>23</v>
      </c>
      <c r="R226" s="2" t="s">
        <v>23</v>
      </c>
      <c r="S226" s="2" t="s">
        <v>23</v>
      </c>
      <c r="T226" s="2" t="s">
        <v>23</v>
      </c>
      <c r="U226" s="2" t="s">
        <v>23</v>
      </c>
    </row>
    <row r="227" spans="1:21" x14ac:dyDescent="0.25">
      <c r="A227">
        <v>6</v>
      </c>
      <c r="B227" t="s">
        <v>30</v>
      </c>
      <c r="C227">
        <v>6</v>
      </c>
      <c r="D227" t="s">
        <v>29</v>
      </c>
      <c r="E227">
        <v>1992</v>
      </c>
      <c r="F227" t="s">
        <v>23</v>
      </c>
      <c r="G227" s="1">
        <v>0.39400000000000002</v>
      </c>
      <c r="H227" s="1">
        <v>0.42699999999999999</v>
      </c>
      <c r="I227" s="1">
        <v>0.40249999999999997</v>
      </c>
      <c r="J227" t="s">
        <v>23</v>
      </c>
      <c r="K227" t="s">
        <v>23</v>
      </c>
      <c r="L227" t="s">
        <v>23</v>
      </c>
      <c r="M227" s="3">
        <v>0.71359223300999997</v>
      </c>
      <c r="N227" s="3">
        <v>0.28640776698999998</v>
      </c>
      <c r="O227" s="3">
        <v>0</v>
      </c>
      <c r="P227" s="2" t="s">
        <v>23</v>
      </c>
      <c r="Q227" s="2" t="s">
        <v>23</v>
      </c>
      <c r="R227" s="2" t="s">
        <v>23</v>
      </c>
      <c r="S227" s="2" t="s">
        <v>23</v>
      </c>
      <c r="T227" s="2" t="s">
        <v>23</v>
      </c>
      <c r="U227" s="2" t="s">
        <v>23</v>
      </c>
    </row>
    <row r="228" spans="1:21" x14ac:dyDescent="0.25">
      <c r="A228">
        <v>6</v>
      </c>
      <c r="B228" t="s">
        <v>30</v>
      </c>
      <c r="C228">
        <v>6</v>
      </c>
      <c r="D228" t="s">
        <v>29</v>
      </c>
      <c r="E228">
        <v>1993</v>
      </c>
      <c r="F228" t="s">
        <v>23</v>
      </c>
      <c r="G228" s="1">
        <v>0.34200000000000003</v>
      </c>
      <c r="H228" s="1">
        <v>0.372</v>
      </c>
      <c r="I228" s="1">
        <v>0.35550000000000004</v>
      </c>
      <c r="J228" t="s">
        <v>23</v>
      </c>
      <c r="K228" t="s">
        <v>23</v>
      </c>
      <c r="L228" t="s">
        <v>23</v>
      </c>
      <c r="M228" s="3">
        <v>0.71359223300999997</v>
      </c>
      <c r="N228" s="3">
        <v>0.28640776698999998</v>
      </c>
      <c r="O228" s="3">
        <v>0</v>
      </c>
      <c r="P228" s="2" t="s">
        <v>23</v>
      </c>
      <c r="Q228" s="2" t="s">
        <v>23</v>
      </c>
      <c r="R228" s="2" t="s">
        <v>23</v>
      </c>
      <c r="S228" s="2" t="s">
        <v>23</v>
      </c>
      <c r="T228" s="2" t="s">
        <v>23</v>
      </c>
      <c r="U228" s="2" t="s">
        <v>23</v>
      </c>
    </row>
    <row r="229" spans="1:21" x14ac:dyDescent="0.25">
      <c r="A229">
        <v>6</v>
      </c>
      <c r="B229" t="s">
        <v>30</v>
      </c>
      <c r="C229">
        <v>6</v>
      </c>
      <c r="D229" t="s">
        <v>29</v>
      </c>
      <c r="E229">
        <v>1994</v>
      </c>
      <c r="F229" t="s">
        <v>23</v>
      </c>
      <c r="G229" s="1">
        <v>0.40200000000000002</v>
      </c>
      <c r="H229" s="1">
        <v>0.4413333333333333</v>
      </c>
      <c r="I229" s="1">
        <v>0.42083333333333328</v>
      </c>
      <c r="J229" t="s">
        <v>23</v>
      </c>
      <c r="K229" t="s">
        <v>23</v>
      </c>
      <c r="L229" t="s">
        <v>23</v>
      </c>
      <c r="M229" s="3">
        <v>0.71359223300999997</v>
      </c>
      <c r="N229" s="3">
        <v>0.28640776698999998</v>
      </c>
      <c r="O229" s="3">
        <v>0</v>
      </c>
      <c r="P229" s="2">
        <f>(J232*$M229)+(J233*$N229)+(J234*$O229)</f>
        <v>98.921151468065901</v>
      </c>
      <c r="Q229" s="2">
        <f>(K232*$M229)+(K233*$N229)+(K234*$O229)</f>
        <v>90.236058559103483</v>
      </c>
      <c r="R229" s="2">
        <f>(L232*$M229)+(L233*$N229)+(L234*$O229)</f>
        <v>88.773324073773011</v>
      </c>
      <c r="S229" s="2" t="s">
        <v>23</v>
      </c>
      <c r="T229" s="2" t="s">
        <v>23</v>
      </c>
      <c r="U229" s="2" t="s">
        <v>23</v>
      </c>
    </row>
    <row r="230" spans="1:21" x14ac:dyDescent="0.25">
      <c r="A230">
        <v>6</v>
      </c>
      <c r="B230" t="s">
        <v>30</v>
      </c>
      <c r="C230">
        <v>6</v>
      </c>
      <c r="D230" t="s">
        <v>29</v>
      </c>
      <c r="E230">
        <v>1995</v>
      </c>
      <c r="F230">
        <v>160</v>
      </c>
      <c r="G230" s="1">
        <v>0.245</v>
      </c>
      <c r="H230" s="1">
        <v>0.27800000000000002</v>
      </c>
      <c r="I230" s="1">
        <v>0.26950000000000002</v>
      </c>
      <c r="J230" s="2">
        <f>$F230/(1-G230)</f>
        <v>211.92052980132451</v>
      </c>
      <c r="K230" s="2">
        <f>$F230/(1-H230)</f>
        <v>221.606648199446</v>
      </c>
      <c r="L230" s="2">
        <f>$F230/(1-I230)</f>
        <v>219.02806297056813</v>
      </c>
      <c r="M230" s="3">
        <v>0.71359223300999997</v>
      </c>
      <c r="N230" s="3">
        <v>0.28640776698999998</v>
      </c>
      <c r="O230" s="3">
        <v>0</v>
      </c>
      <c r="P230" s="2">
        <f>(J233*$M230)+(J234*$N230)+(J235*$O230)</f>
        <v>110.62388210498008</v>
      </c>
      <c r="Q230" s="2">
        <f>(K233*$M230)+(K234*$N230)+(K235*$O230)</f>
        <v>105.92620988699264</v>
      </c>
      <c r="R230" s="2">
        <f>(L233*$M230)+(L234*$N230)+(L235*$O230)</f>
        <v>106.0303946008182</v>
      </c>
      <c r="S230">
        <f>P230/$F230</f>
        <v>0.69139926315612554</v>
      </c>
      <c r="T230">
        <f>Q230/$F230</f>
        <v>0.66203881179370394</v>
      </c>
      <c r="U230">
        <f>R230/$F230</f>
        <v>0.66268996625511378</v>
      </c>
    </row>
    <row r="231" spans="1:21" x14ac:dyDescent="0.25">
      <c r="A231">
        <v>6</v>
      </c>
      <c r="B231" t="s">
        <v>30</v>
      </c>
      <c r="C231">
        <v>6</v>
      </c>
      <c r="D231" t="s">
        <v>29</v>
      </c>
      <c r="E231">
        <v>1996</v>
      </c>
      <c r="F231" t="s">
        <v>23</v>
      </c>
      <c r="G231" s="1">
        <v>0.44700000000000001</v>
      </c>
      <c r="H231" s="1">
        <v>0.47199999999999998</v>
      </c>
      <c r="I231" s="1">
        <v>0.46100000000000002</v>
      </c>
      <c r="J231" t="s">
        <v>23</v>
      </c>
      <c r="K231" t="s">
        <v>23</v>
      </c>
      <c r="L231" t="s">
        <v>23</v>
      </c>
      <c r="M231" s="3">
        <v>0.71359223300999997</v>
      </c>
      <c r="N231" s="3">
        <v>0.28640776698999998</v>
      </c>
      <c r="O231" s="3">
        <v>0</v>
      </c>
      <c r="P231" s="2">
        <f>(J234*$M231)+(J235*$N231)+(J236*$O231)</f>
        <v>161.56013502002443</v>
      </c>
      <c r="Q231" s="2">
        <f>(K234*$M231)+(K235*$N231)+(K236*$O231)</f>
        <v>166.20107857678141</v>
      </c>
      <c r="R231" s="2">
        <f>(L234*$M231)+(L235*$N231)+(L236*$O231)</f>
        <v>161.68784875984326</v>
      </c>
      <c r="S231" s="2" t="s">
        <v>23</v>
      </c>
      <c r="T231" s="2" t="s">
        <v>23</v>
      </c>
      <c r="U231" s="2" t="s">
        <v>23</v>
      </c>
    </row>
    <row r="232" spans="1:21" x14ac:dyDescent="0.25">
      <c r="A232">
        <v>6</v>
      </c>
      <c r="B232" t="s">
        <v>30</v>
      </c>
      <c r="C232">
        <v>6</v>
      </c>
      <c r="D232" t="s">
        <v>29</v>
      </c>
      <c r="E232">
        <v>1997</v>
      </c>
      <c r="F232">
        <v>50</v>
      </c>
      <c r="G232" s="1">
        <v>0.437</v>
      </c>
      <c r="H232" s="1">
        <v>0.36633333333333334</v>
      </c>
      <c r="I232" s="1">
        <v>0.34783333333333333</v>
      </c>
      <c r="J232" s="2">
        <f>$F232/(1-G232)</f>
        <v>88.80994671403198</v>
      </c>
      <c r="K232" s="2">
        <f>$F232/(1-H232)</f>
        <v>78.90583903208838</v>
      </c>
      <c r="L232" s="2">
        <f>$F232/(1-I232)</f>
        <v>76.667518527983646</v>
      </c>
      <c r="M232" s="3">
        <v>0.71359223300999997</v>
      </c>
      <c r="N232" s="3">
        <v>0.28640776698999998</v>
      </c>
      <c r="O232" s="3">
        <v>0</v>
      </c>
      <c r="P232" s="2">
        <f>(J235*$M232)+(J236*$N232)+(J237*$O232)</f>
        <v>568.0231885652081</v>
      </c>
      <c r="Q232" s="2">
        <f>(K235*$M232)+(K236*$N232)+(K237*$O232)</f>
        <v>586.1272781179498</v>
      </c>
      <c r="R232" s="2">
        <f>(L235*$M232)+(L236*$N232)+(L237*$O232)</f>
        <v>567.60361049007497</v>
      </c>
      <c r="S232">
        <f>P232/$F232</f>
        <v>11.360463771304161</v>
      </c>
      <c r="T232">
        <f>Q232/$F232</f>
        <v>11.722545562358995</v>
      </c>
      <c r="U232">
        <f>R232/$F232</f>
        <v>11.352072209801499</v>
      </c>
    </row>
    <row r="233" spans="1:21" x14ac:dyDescent="0.25">
      <c r="A233">
        <v>6</v>
      </c>
      <c r="B233" t="s">
        <v>30</v>
      </c>
      <c r="C233">
        <v>6</v>
      </c>
      <c r="D233" t="s">
        <v>29</v>
      </c>
      <c r="E233">
        <v>1998</v>
      </c>
      <c r="F233">
        <v>105</v>
      </c>
      <c r="G233" s="1">
        <v>0.154</v>
      </c>
      <c r="H233" s="1">
        <v>0.11366666666666667</v>
      </c>
      <c r="I233" s="1">
        <v>0.11716666666666666</v>
      </c>
      <c r="J233" s="2">
        <f>$F233/(1-G233)</f>
        <v>124.11347517730496</v>
      </c>
      <c r="K233" s="2">
        <f>$F233/(1-H233)</f>
        <v>118.46558856713051</v>
      </c>
      <c r="L233" s="2">
        <f>$F233/(1-I233)</f>
        <v>118.93524636586747</v>
      </c>
      <c r="M233" s="3">
        <v>0.71359223300999997</v>
      </c>
      <c r="N233" s="3">
        <v>0.28640776698999998</v>
      </c>
      <c r="O233" s="3">
        <v>0</v>
      </c>
      <c r="P233" s="2">
        <f>(J236*$M233)+(J237*$N233)+(J238*$O233)</f>
        <v>886.07867048154458</v>
      </c>
      <c r="Q233" s="2">
        <f>(K236*$M233)+(K237*$N233)+(K238*$O233)</f>
        <v>893.60634708759949</v>
      </c>
      <c r="R233" s="2">
        <f>(L236*$M233)+(L237*$N233)+(L238*$O233)</f>
        <v>869.81114489646222</v>
      </c>
      <c r="S233">
        <f>P233/$F233</f>
        <v>8.4388444807766145</v>
      </c>
      <c r="T233">
        <f>Q233/$F233</f>
        <v>8.5105366389295192</v>
      </c>
      <c r="U233">
        <f>R233/$F233</f>
        <v>8.2839156656805919</v>
      </c>
    </row>
    <row r="234" spans="1:21" x14ac:dyDescent="0.25">
      <c r="A234">
        <v>6</v>
      </c>
      <c r="B234" t="s">
        <v>30</v>
      </c>
      <c r="C234">
        <v>6</v>
      </c>
      <c r="D234" t="s">
        <v>29</v>
      </c>
      <c r="E234">
        <v>1999</v>
      </c>
      <c r="F234">
        <v>65</v>
      </c>
      <c r="G234" s="1">
        <v>0.156</v>
      </c>
      <c r="H234" s="1">
        <v>0.12966666666666665</v>
      </c>
      <c r="I234" s="1">
        <v>0.12016666666666667</v>
      </c>
      <c r="J234" s="2">
        <f>$F234/(1-G234)</f>
        <v>77.014218009478682</v>
      </c>
      <c r="K234" s="2">
        <f>$F234/(1-H234)</f>
        <v>74.684029107621598</v>
      </c>
      <c r="L234" s="2">
        <f>$F234/(1-I234)</f>
        <v>73.877628338700504</v>
      </c>
      <c r="M234" s="3">
        <v>0.71359223300999997</v>
      </c>
      <c r="N234" s="3">
        <v>0.28640776698999998</v>
      </c>
      <c r="O234" s="3">
        <v>0</v>
      </c>
      <c r="P234" s="2">
        <f>(J237*$M234)+(J238*$N234)+(J239*$O234)</f>
        <v>492.21882959744056</v>
      </c>
      <c r="Q234" s="2">
        <f>(K237*$M234)+(K238*$N234)+(K239*$O234)</f>
        <v>498.57732461581054</v>
      </c>
      <c r="R234" s="2">
        <f>(L237*$M234)+(L238*$N234)+(L239*$O234)</f>
        <v>489.76699304476506</v>
      </c>
      <c r="S234">
        <f>P234/$F234</f>
        <v>7.5725973784221621</v>
      </c>
      <c r="T234">
        <f>Q234/$F234</f>
        <v>7.6704203787047778</v>
      </c>
      <c r="U234">
        <f>R234/$F234</f>
        <v>7.5348768160733082</v>
      </c>
    </row>
    <row r="235" spans="1:21" x14ac:dyDescent="0.25">
      <c r="A235">
        <v>6</v>
      </c>
      <c r="B235" t="s">
        <v>30</v>
      </c>
      <c r="C235">
        <v>6</v>
      </c>
      <c r="D235" t="s">
        <v>29</v>
      </c>
      <c r="E235">
        <v>2000</v>
      </c>
      <c r="F235">
        <v>300</v>
      </c>
      <c r="G235" s="1">
        <v>0.19400000000000001</v>
      </c>
      <c r="H235" s="1">
        <v>0.23899999999999999</v>
      </c>
      <c r="I235" s="1">
        <v>0.21150000000000002</v>
      </c>
      <c r="J235" s="2">
        <f>$F235/(1-G235)</f>
        <v>372.20843672456573</v>
      </c>
      <c r="K235" s="2">
        <f>$F235/(1-H235)</f>
        <v>394.21813403416559</v>
      </c>
      <c r="L235" s="2">
        <f>$F235/(1-I235)</f>
        <v>380.46924540266332</v>
      </c>
      <c r="M235" s="3">
        <v>0.71359223300999997</v>
      </c>
      <c r="N235" s="3">
        <v>0.28640776698999998</v>
      </c>
      <c r="O235" s="3">
        <v>0</v>
      </c>
      <c r="P235" s="2">
        <f>(J238*$M235)+(J239*$N235)+(J240*$O235)</f>
        <v>979.91844359170386</v>
      </c>
      <c r="Q235" s="2">
        <f>(K238*$M235)+(K239*$N235)+(K240*$O235)</f>
        <v>1160.5318061622775</v>
      </c>
      <c r="R235" s="2">
        <f>(L238*$M235)+(L239*$N235)+(L240*$O235)</f>
        <v>1131.1026896173776</v>
      </c>
      <c r="S235">
        <f>P235/$F235</f>
        <v>3.2663948119723463</v>
      </c>
      <c r="T235">
        <f>Q235/$F235</f>
        <v>3.8684393538742583</v>
      </c>
      <c r="U235">
        <f>R235/$F235</f>
        <v>3.770342298724592</v>
      </c>
    </row>
    <row r="236" spans="1:21" x14ac:dyDescent="0.25">
      <c r="A236">
        <v>6</v>
      </c>
      <c r="B236" t="s">
        <v>30</v>
      </c>
      <c r="C236">
        <v>6</v>
      </c>
      <c r="D236" t="s">
        <v>29</v>
      </c>
      <c r="E236">
        <v>2001</v>
      </c>
      <c r="F236">
        <v>850</v>
      </c>
      <c r="G236" s="1">
        <v>0.19499999999999998</v>
      </c>
      <c r="H236" s="1">
        <v>0.20133333333333331</v>
      </c>
      <c r="I236" s="1">
        <v>0.17783333333333332</v>
      </c>
      <c r="J236" s="2">
        <f>$F236/(1-G236)</f>
        <v>1055.9006211180124</v>
      </c>
      <c r="K236" s="2">
        <f>$F236/(1-H236)</f>
        <v>1064.2737896494157</v>
      </c>
      <c r="L236" s="2">
        <f>$F236/(1-I236)</f>
        <v>1033.8536387593756</v>
      </c>
      <c r="M236" s="3">
        <v>0.71359223300999997</v>
      </c>
      <c r="N236" s="3">
        <v>0.28640776698999998</v>
      </c>
      <c r="O236" s="3">
        <v>0</v>
      </c>
      <c r="P236" s="2">
        <f>(J239*$M236)+(J240*$N236)+(J241*$O236)</f>
        <v>2054.6476617563026</v>
      </c>
      <c r="Q236" s="2">
        <f>(K239*$M236)+(K240*$N236)+(K241*$O236)</f>
        <v>2616.1729701755407</v>
      </c>
      <c r="R236" s="2">
        <f>(L239*$M236)+(L240*$N236)+(L241*$O236)</f>
        <v>2653.1589376846332</v>
      </c>
      <c r="S236">
        <f>P236/$F236</f>
        <v>2.4172325432427089</v>
      </c>
      <c r="T236">
        <f>Q236/$F236</f>
        <v>3.077850553147695</v>
      </c>
      <c r="U236">
        <f>R236/$F236</f>
        <v>3.1213634560995684</v>
      </c>
    </row>
    <row r="237" spans="1:21" x14ac:dyDescent="0.25">
      <c r="A237">
        <v>6</v>
      </c>
      <c r="B237" t="s">
        <v>30</v>
      </c>
      <c r="C237">
        <v>6</v>
      </c>
      <c r="D237" t="s">
        <v>29</v>
      </c>
      <c r="E237">
        <v>2002</v>
      </c>
      <c r="F237">
        <v>400</v>
      </c>
      <c r="G237" s="1">
        <v>0.13600000000000001</v>
      </c>
      <c r="H237" s="1">
        <v>0.14600000000000002</v>
      </c>
      <c r="I237" s="1">
        <v>0.13250000000000001</v>
      </c>
      <c r="J237" s="2">
        <f>$F237/(1-G237)</f>
        <v>462.96296296296299</v>
      </c>
      <c r="K237" s="2">
        <f>$F237/(1-H237)</f>
        <v>468.38407494145201</v>
      </c>
      <c r="L237" s="2">
        <f>$F237/(1-I237)</f>
        <v>461.09510086455333</v>
      </c>
      <c r="M237" s="3">
        <v>0.71359223300999997</v>
      </c>
      <c r="N237" s="3">
        <v>0.28640776698999998</v>
      </c>
      <c r="O237" s="3">
        <v>0</v>
      </c>
      <c r="P237" s="2">
        <f>(J240*$M237)+(J241*$N237)+(J242*$O237)</f>
        <v>1872.1007868523261</v>
      </c>
      <c r="Q237" s="2">
        <f>(K240*$M237)+(K241*$N237)+(K242*$O237)</f>
        <v>2212.7631750264391</v>
      </c>
      <c r="R237" s="2">
        <f>(L240*$M237)+(L241*$N237)+(L242*$O237)</f>
        <v>2431.3154401244069</v>
      </c>
      <c r="S237">
        <f>P237/$F237</f>
        <v>4.6802519671308156</v>
      </c>
      <c r="T237">
        <f>Q237/$F237</f>
        <v>5.531907937566098</v>
      </c>
      <c r="U237">
        <f>R237/$F237</f>
        <v>6.0782886003110175</v>
      </c>
    </row>
    <row r="238" spans="1:21" x14ac:dyDescent="0.25">
      <c r="A238">
        <v>6</v>
      </c>
      <c r="B238" t="s">
        <v>30</v>
      </c>
      <c r="C238">
        <v>6</v>
      </c>
      <c r="D238" t="s">
        <v>29</v>
      </c>
      <c r="E238">
        <v>2003</v>
      </c>
      <c r="F238">
        <v>460</v>
      </c>
      <c r="G238" s="1">
        <v>0.186</v>
      </c>
      <c r="H238" s="1">
        <v>0.19833333333333333</v>
      </c>
      <c r="I238" s="1">
        <v>0.18033333333333335</v>
      </c>
      <c r="J238" s="2">
        <f>$F238/(1-G238)</f>
        <v>565.11056511056506</v>
      </c>
      <c r="K238" s="2">
        <f>$F238/(1-H238)</f>
        <v>573.80457380457381</v>
      </c>
      <c r="L238" s="2">
        <f>$F238/(1-I238)</f>
        <v>561.20374135827569</v>
      </c>
      <c r="M238" s="3">
        <v>0.71359223300999997</v>
      </c>
      <c r="N238" s="3">
        <v>0.28640776698999998</v>
      </c>
      <c r="O238" s="3">
        <v>0</v>
      </c>
      <c r="P238" s="2">
        <f>(J241*$M238)+(J242*$N238)+(J243*$O238)</f>
        <v>952.94188491506804</v>
      </c>
      <c r="Q238" s="2">
        <f>(K241*$M238)+(K242*$N238)+(K243*$O238)</f>
        <v>1029.3508623172461</v>
      </c>
      <c r="R238" s="2">
        <f>(L241*$M238)+(L242*$N238)+(L243*$O238)</f>
        <v>1024.5454207518467</v>
      </c>
      <c r="S238">
        <f>P238/$F238</f>
        <v>2.0716127932936264</v>
      </c>
      <c r="T238">
        <f>Q238/$F238</f>
        <v>2.2377192659070566</v>
      </c>
      <c r="U238">
        <f>R238/$F238</f>
        <v>2.2272726538083623</v>
      </c>
    </row>
    <row r="239" spans="1:21" x14ac:dyDescent="0.25">
      <c r="A239">
        <v>6</v>
      </c>
      <c r="B239" t="s">
        <v>30</v>
      </c>
      <c r="C239">
        <v>6</v>
      </c>
      <c r="D239" t="s">
        <v>29</v>
      </c>
      <c r="E239">
        <v>2004</v>
      </c>
      <c r="F239">
        <v>1500</v>
      </c>
      <c r="G239" s="1">
        <v>0.255</v>
      </c>
      <c r="H239" s="1">
        <v>0.42799999999999999</v>
      </c>
      <c r="I239" s="1">
        <v>0.41199999999999998</v>
      </c>
      <c r="J239" s="2">
        <f>$F239/(1-G239)</f>
        <v>2013.4228187919464</v>
      </c>
      <c r="K239" s="2">
        <f>$F239/(1-H239)</f>
        <v>2622.3776223776222</v>
      </c>
      <c r="L239" s="2">
        <f>$F239/(1-I239)</f>
        <v>2551.0204081632651</v>
      </c>
      <c r="M239" s="3">
        <v>0.71359223300999997</v>
      </c>
      <c r="N239" s="3">
        <v>0.28640776698999998</v>
      </c>
      <c r="O239" s="3">
        <v>0</v>
      </c>
      <c r="P239" s="2">
        <f>(J242*$M239)+(J243*$N239)+(J244*$O239)</f>
        <v>545.21637353429628</v>
      </c>
      <c r="Q239" s="2">
        <f>(K242*$M239)+(K243*$N239)+(K244*$O239)</f>
        <v>600.29865023075729</v>
      </c>
      <c r="R239" s="2">
        <f>(L242*$M239)+(L243*$N239)+(L244*$O239)</f>
        <v>583.52242389439573</v>
      </c>
      <c r="S239">
        <f>P239/$F239</f>
        <v>0.36347758235619754</v>
      </c>
      <c r="T239">
        <f>Q239/$F239</f>
        <v>0.40019910015383819</v>
      </c>
      <c r="U239">
        <f>R239/$F239</f>
        <v>0.38901494926293051</v>
      </c>
    </row>
    <row r="240" spans="1:21" x14ac:dyDescent="0.25">
      <c r="A240">
        <v>6</v>
      </c>
      <c r="B240" t="s">
        <v>30</v>
      </c>
      <c r="C240">
        <v>6</v>
      </c>
      <c r="D240" t="s">
        <v>29</v>
      </c>
      <c r="E240">
        <v>2005</v>
      </c>
      <c r="F240">
        <v>1700</v>
      </c>
      <c r="G240" s="1">
        <v>0.21200000000000002</v>
      </c>
      <c r="H240" s="1">
        <v>0.34633333333333338</v>
      </c>
      <c r="I240" s="1">
        <v>0.41533333333333339</v>
      </c>
      <c r="J240" s="2">
        <f>$F240/(1-G240)</f>
        <v>2157.3604060913704</v>
      </c>
      <c r="K240" s="2">
        <f>$F240/(1-H240)</f>
        <v>2600.7139214686385</v>
      </c>
      <c r="L240" s="2">
        <f>$F240/(1-I240)</f>
        <v>2907.6396807297606</v>
      </c>
      <c r="M240" s="3">
        <v>0.71359223300999997</v>
      </c>
      <c r="N240" s="3">
        <v>0.28640776698999998</v>
      </c>
      <c r="O240" s="3">
        <v>0</v>
      </c>
      <c r="P240" s="2">
        <f>(J243*$M240)+(J244*$N240)+(J245*$O240)</f>
        <v>1043.8643210262705</v>
      </c>
      <c r="Q240" s="2">
        <f>(K243*$M240)+(K244*$N240)+(K245*$O240)</f>
        <v>1108.7278339357606</v>
      </c>
      <c r="R240" s="2">
        <f>(L243*$M240)+(L244*$N240)+(L245*$O240)</f>
        <v>1074.1053094513004</v>
      </c>
      <c r="S240">
        <f>P240/$F240</f>
        <v>0.61403783589780625</v>
      </c>
      <c r="T240">
        <f>Q240/$F240</f>
        <v>0.65219284349162387</v>
      </c>
      <c r="U240">
        <f>R240/$F240</f>
        <v>0.63182665261841198</v>
      </c>
    </row>
    <row r="241" spans="1:21" x14ac:dyDescent="0.25">
      <c r="A241">
        <v>6</v>
      </c>
      <c r="B241" t="s">
        <v>30</v>
      </c>
      <c r="C241">
        <v>6</v>
      </c>
      <c r="D241" t="s">
        <v>29</v>
      </c>
      <c r="E241">
        <v>2006</v>
      </c>
      <c r="F241">
        <v>950</v>
      </c>
      <c r="G241" s="1">
        <v>0.182</v>
      </c>
      <c r="H241" s="1">
        <v>0.23766666666666669</v>
      </c>
      <c r="I241" s="1">
        <v>0.23666666666666669</v>
      </c>
      <c r="J241" s="2">
        <f>$F241/(1-G241)</f>
        <v>1161.3691931540341</v>
      </c>
      <c r="K241" s="2">
        <f>$F241/(1-H241)</f>
        <v>1246.1740271097508</v>
      </c>
      <c r="L241" s="2">
        <f>$F241/(1-I241)</f>
        <v>1244.5414847161574</v>
      </c>
      <c r="M241" s="3">
        <v>0.71359223300999997</v>
      </c>
      <c r="N241" s="3">
        <v>0.28640776698999998</v>
      </c>
      <c r="O241" s="3">
        <v>0</v>
      </c>
      <c r="P241" s="2">
        <f>(J244*$M241)+(J245*$N241)+(J246*$O241)</f>
        <v>1290.5678185591021</v>
      </c>
      <c r="Q241" s="2">
        <f>(K244*$M241)+(K245*$N241)+(K246*$O241)</f>
        <v>1376.3047885069798</v>
      </c>
      <c r="R241" s="2">
        <f>(L244*$M241)+(L245*$N241)+(L246*$O241)</f>
        <v>1333.4646933853471</v>
      </c>
      <c r="S241">
        <f>P241/$F241</f>
        <v>1.3584924405885286</v>
      </c>
      <c r="T241">
        <f>Q241/$F241</f>
        <v>1.448741882638926</v>
      </c>
      <c r="U241">
        <f>R241/$F241</f>
        <v>1.4036470456687864</v>
      </c>
    </row>
    <row r="242" spans="1:21" x14ac:dyDescent="0.25">
      <c r="A242">
        <v>6</v>
      </c>
      <c r="B242" t="s">
        <v>30</v>
      </c>
      <c r="C242">
        <v>6</v>
      </c>
      <c r="D242" t="s">
        <v>29</v>
      </c>
      <c r="E242">
        <v>2007</v>
      </c>
      <c r="F242">
        <v>330</v>
      </c>
      <c r="G242" s="1">
        <v>0.23899999999999999</v>
      </c>
      <c r="H242" s="1">
        <v>0.32533333333333336</v>
      </c>
      <c r="I242" s="1">
        <v>0.30733333333333335</v>
      </c>
      <c r="J242" s="2">
        <f>$F242/(1-G242)</f>
        <v>433.63994743758212</v>
      </c>
      <c r="K242" s="2">
        <f>$F242/(1-H242)</f>
        <v>489.13043478260875</v>
      </c>
      <c r="L242" s="2">
        <f>$F242/(1-I242)</f>
        <v>476.41963426371512</v>
      </c>
      <c r="M242" s="3">
        <v>0.71359223300999997</v>
      </c>
      <c r="N242" s="3">
        <v>0.28640776698999998</v>
      </c>
      <c r="O242" s="3">
        <v>0</v>
      </c>
      <c r="P242" s="2">
        <f>(J245*$M242)+(J246*$N242)+(J247*$O242)</f>
        <v>587.52253653806065</v>
      </c>
      <c r="Q242" s="2">
        <f>(K245*$M242)+(K246*$N242)+(K247*$O242)</f>
        <v>639.18151780123299</v>
      </c>
      <c r="R242" s="2">
        <f>(L245*$M242)+(L246*$N242)+(L247*$O242)</f>
        <v>623.29089562697254</v>
      </c>
      <c r="S242">
        <f>P242/$F242</f>
        <v>1.7803713228426081</v>
      </c>
      <c r="T242">
        <f>Q242/$F242</f>
        <v>1.9369136903067665</v>
      </c>
      <c r="U242">
        <f>R242/$F242</f>
        <v>1.8887602897787046</v>
      </c>
    </row>
    <row r="243" spans="1:21" x14ac:dyDescent="0.25">
      <c r="A243">
        <v>6</v>
      </c>
      <c r="B243" t="s">
        <v>30</v>
      </c>
      <c r="C243">
        <v>6</v>
      </c>
      <c r="D243" t="s">
        <v>29</v>
      </c>
      <c r="E243">
        <v>2008</v>
      </c>
      <c r="F243">
        <v>610</v>
      </c>
      <c r="G243" s="1">
        <v>0.25900000000000001</v>
      </c>
      <c r="H243" s="1">
        <v>0.3046666666666667</v>
      </c>
      <c r="I243" s="1">
        <v>0.28266666666666668</v>
      </c>
      <c r="J243" s="2">
        <f>$F243/(1-G243)</f>
        <v>823.21187584345478</v>
      </c>
      <c r="K243" s="2">
        <f>$F243/(1-H243)</f>
        <v>877.27708533077657</v>
      </c>
      <c r="L243" s="2">
        <f>$F243/(1-I243)</f>
        <v>850.37174721189581</v>
      </c>
      <c r="M243" s="3">
        <v>0.71359223300999997</v>
      </c>
      <c r="N243" s="3">
        <v>0.28640776698999998</v>
      </c>
      <c r="O243" s="3">
        <v>0</v>
      </c>
      <c r="P243" s="2">
        <f>(J246*$M243)+(J247*$N243)+(J248*$O243)</f>
        <v>754.02071382674808</v>
      </c>
      <c r="Q243" s="2">
        <f>(K246*$M243)+(K247*$N243)+(K248*$O243)</f>
        <v>782.88342660689318</v>
      </c>
      <c r="R243" s="2">
        <f>(L246*$M243)+(L247*$N243)+(L248*$O243)</f>
        <v>762.5722933080126</v>
      </c>
      <c r="S243">
        <f>P243/$F243</f>
        <v>1.2360995308635214</v>
      </c>
      <c r="T243">
        <f>Q243/$F243</f>
        <v>1.2834154534539233</v>
      </c>
      <c r="U243">
        <f>R243/$F243</f>
        <v>1.2501185136196928</v>
      </c>
    </row>
    <row r="244" spans="1:21" x14ac:dyDescent="0.25">
      <c r="A244">
        <v>6</v>
      </c>
      <c r="B244" t="s">
        <v>30</v>
      </c>
      <c r="C244">
        <v>6</v>
      </c>
      <c r="D244" t="s">
        <v>29</v>
      </c>
      <c r="E244">
        <v>2009</v>
      </c>
      <c r="F244">
        <v>1200</v>
      </c>
      <c r="G244" s="1">
        <v>0.247</v>
      </c>
      <c r="H244" s="1">
        <v>0.28799999999999998</v>
      </c>
      <c r="I244" s="1">
        <v>0.26449999999999996</v>
      </c>
      <c r="J244" s="2">
        <f>$F244/(1-G244)</f>
        <v>1593.6254980079682</v>
      </c>
      <c r="K244" s="2">
        <f>$F244/(1-H244)</f>
        <v>1685.3932584269664</v>
      </c>
      <c r="L244" s="2">
        <f>$F244/(1-I244)</f>
        <v>1631.5431679129842</v>
      </c>
      <c r="M244" s="3">
        <v>0.71359223300999997</v>
      </c>
      <c r="N244" s="3">
        <v>0.28640776698999998</v>
      </c>
      <c r="O244" s="3">
        <v>0</v>
      </c>
      <c r="P244" s="2">
        <f>(J247*$M244)+(J248*$N244)</f>
        <v>952.78961352598094</v>
      </c>
      <c r="Q244" s="2">
        <f>(K247*$M244)+(K248*$N244)</f>
        <v>1054.5097802216919</v>
      </c>
      <c r="R244" s="2">
        <f>(L247*$M244)+(L248*$N244)</f>
        <v>1021.423037934107</v>
      </c>
      <c r="S244">
        <f>P244/$F244</f>
        <v>0.79399134460498411</v>
      </c>
      <c r="T244">
        <f>Q244/$F244</f>
        <v>0.87875815018474324</v>
      </c>
      <c r="U244">
        <f>R244/$F244</f>
        <v>0.85118586494508919</v>
      </c>
    </row>
    <row r="245" spans="1:21" x14ac:dyDescent="0.25">
      <c r="A245">
        <v>6</v>
      </c>
      <c r="B245" t="s">
        <v>30</v>
      </c>
      <c r="C245">
        <v>6</v>
      </c>
      <c r="D245" t="s">
        <v>29</v>
      </c>
      <c r="E245">
        <v>2010</v>
      </c>
      <c r="F245">
        <v>430</v>
      </c>
      <c r="G245" s="1">
        <v>0.19700000000000001</v>
      </c>
      <c r="H245" s="1">
        <v>0.29066666666666668</v>
      </c>
      <c r="I245" s="1">
        <v>0.27216666666666667</v>
      </c>
      <c r="J245" s="2">
        <f>$F245/(1-G245)</f>
        <v>535.49190535491914</v>
      </c>
      <c r="K245" s="2">
        <f>$F245/(1-H245)</f>
        <v>606.20300751879699</v>
      </c>
      <c r="L245" s="2">
        <f>$F245/(1-I245)</f>
        <v>590.79459583237917</v>
      </c>
      <c r="M245" s="3">
        <v>0.71359223300999997</v>
      </c>
      <c r="N245" s="3">
        <v>0.28640776698999998</v>
      </c>
      <c r="O245" s="3">
        <v>0</v>
      </c>
      <c r="P245" s="2" t="s">
        <v>23</v>
      </c>
      <c r="Q245" s="2" t="s">
        <v>23</v>
      </c>
      <c r="R245" s="2" t="s">
        <v>23</v>
      </c>
      <c r="S245" s="2" t="s">
        <v>23</v>
      </c>
      <c r="T245" s="2" t="s">
        <v>23</v>
      </c>
      <c r="U245" s="2" t="s">
        <v>23</v>
      </c>
    </row>
    <row r="246" spans="1:21" x14ac:dyDescent="0.25">
      <c r="A246">
        <v>6</v>
      </c>
      <c r="B246" t="s">
        <v>30</v>
      </c>
      <c r="C246">
        <v>6</v>
      </c>
      <c r="D246" t="s">
        <v>29</v>
      </c>
      <c r="E246">
        <v>2011</v>
      </c>
      <c r="F246">
        <v>535</v>
      </c>
      <c r="G246" s="1">
        <v>0.254</v>
      </c>
      <c r="H246" s="1">
        <v>0.2583333333333333</v>
      </c>
      <c r="I246" s="1">
        <v>0.24033333333333334</v>
      </c>
      <c r="J246" s="2">
        <f>$F246/(1-G246)</f>
        <v>717.15817694369969</v>
      </c>
      <c r="K246" s="2">
        <f>$F246/(1-H246)</f>
        <v>721.3483146067415</v>
      </c>
      <c r="L246" s="2">
        <f>$F246/(1-I246)</f>
        <v>704.25625274243089</v>
      </c>
      <c r="M246" s="3">
        <v>0.71359223300999997</v>
      </c>
      <c r="N246" s="3">
        <v>0.28640776698999998</v>
      </c>
      <c r="O246" s="3">
        <v>0</v>
      </c>
      <c r="P246" s="2" t="s">
        <v>23</v>
      </c>
      <c r="Q246" s="2" t="s">
        <v>23</v>
      </c>
      <c r="R246" s="2" t="s">
        <v>23</v>
      </c>
      <c r="S246" s="2" t="s">
        <v>23</v>
      </c>
      <c r="T246" s="2" t="s">
        <v>23</v>
      </c>
      <c r="U246" s="2" t="s">
        <v>23</v>
      </c>
    </row>
    <row r="247" spans="1:21" x14ac:dyDescent="0.25">
      <c r="A247">
        <v>6</v>
      </c>
      <c r="B247" t="s">
        <v>30</v>
      </c>
      <c r="C247">
        <v>6</v>
      </c>
      <c r="D247" t="s">
        <v>29</v>
      </c>
      <c r="E247">
        <v>2012</v>
      </c>
      <c r="F247">
        <v>675</v>
      </c>
      <c r="G247" s="1">
        <v>0.20199999999999999</v>
      </c>
      <c r="H247" s="1">
        <v>0.27900000000000003</v>
      </c>
      <c r="I247" s="1">
        <v>0.25650000000000001</v>
      </c>
      <c r="J247" s="2">
        <f>$F247/(1-G247)</f>
        <v>845.86466165413526</v>
      </c>
      <c r="K247" s="2">
        <f>$F247/(1-H247)</f>
        <v>936.19972260748966</v>
      </c>
      <c r="L247" s="2">
        <f>$F247/(1-I247)</f>
        <v>907.86819098856756</v>
      </c>
      <c r="M247" s="3">
        <v>0.71359223300999997</v>
      </c>
      <c r="N247" s="3">
        <v>0.28640776698999998</v>
      </c>
      <c r="O247" s="3">
        <v>0</v>
      </c>
      <c r="P247" s="2">
        <f>(J250*$M247)+(J251*$N247)+(J252*$O247)</f>
        <v>708.86356121868846</v>
      </c>
      <c r="Q247" s="2">
        <f>(K250*$M247)+(K251*$N247)+(K252*$O247)</f>
        <v>769.98072729585272</v>
      </c>
      <c r="R247" s="2">
        <f>(L250*$M247)+(L251*$N247)+(L252*$O247)</f>
        <v>751.44837481913396</v>
      </c>
      <c r="S247">
        <f>P247/$F247</f>
        <v>1.0501682388425013</v>
      </c>
      <c r="T247">
        <f>Q247/$F247</f>
        <v>1.1407121885864484</v>
      </c>
      <c r="U247">
        <f>R247/$F247</f>
        <v>1.1132568515839021</v>
      </c>
    </row>
    <row r="248" spans="1:21" x14ac:dyDescent="0.25">
      <c r="A248">
        <v>6</v>
      </c>
      <c r="B248" t="s">
        <v>30</v>
      </c>
      <c r="C248">
        <v>6</v>
      </c>
      <c r="D248" t="s">
        <v>29</v>
      </c>
      <c r="E248">
        <v>2013</v>
      </c>
      <c r="F248">
        <v>940</v>
      </c>
      <c r="G248" s="1">
        <v>0.22900000000000001</v>
      </c>
      <c r="H248" s="1">
        <v>0.30333333333333334</v>
      </c>
      <c r="I248" s="1">
        <v>0.27933333333333332</v>
      </c>
      <c r="J248" s="2">
        <f>$F248/(1-G248)</f>
        <v>1219.195849546044</v>
      </c>
      <c r="K248" s="2">
        <f>$F248/(1-H248)</f>
        <v>1349.2822966507176</v>
      </c>
      <c r="L248" s="2">
        <f>$F248/(1-I248)</f>
        <v>1304.3478260869565</v>
      </c>
      <c r="M248" s="3">
        <v>0.71359223300999997</v>
      </c>
      <c r="N248" s="3">
        <v>0.28640776698999998</v>
      </c>
      <c r="O248" s="3">
        <v>0</v>
      </c>
      <c r="P248" s="2">
        <f>(J251*$M248)+(J252*$N248)+(J253*$O248)</f>
        <v>598.79692722420361</v>
      </c>
      <c r="Q248" s="2">
        <f>(K251*$M248)+(K252*$N248)+(K253*$O248)</f>
        <v>646.77863851945608</v>
      </c>
      <c r="R248" s="2">
        <f>(L251*$M248)+(L252*$N248)+(L253*$O248)</f>
        <v>629.04051191996894</v>
      </c>
      <c r="S248">
        <f>P248/$F248</f>
        <v>0.63701800768532302</v>
      </c>
      <c r="T248">
        <f>Q248/$F248</f>
        <v>0.6880623814036767</v>
      </c>
      <c r="U248">
        <f>R248/$F248</f>
        <v>0.66919203395741378</v>
      </c>
    </row>
    <row r="249" spans="1:21" x14ac:dyDescent="0.25">
      <c r="A249">
        <v>6</v>
      </c>
      <c r="B249" t="s">
        <v>30</v>
      </c>
      <c r="C249">
        <v>6</v>
      </c>
      <c r="D249" t="s">
        <v>29</v>
      </c>
      <c r="E249">
        <v>2014</v>
      </c>
      <c r="F249" t="s">
        <v>23</v>
      </c>
      <c r="G249" s="1">
        <v>0.14499999999999999</v>
      </c>
      <c r="H249" s="1">
        <v>0.20433333333333331</v>
      </c>
      <c r="I249" s="1">
        <v>0.20033333333333331</v>
      </c>
      <c r="J249" t="s">
        <v>23</v>
      </c>
      <c r="K249" t="s">
        <v>23</v>
      </c>
      <c r="L249" t="s">
        <v>23</v>
      </c>
      <c r="M249" s="3">
        <v>0.71359223300999997</v>
      </c>
      <c r="N249" s="3">
        <v>0.28640776698999998</v>
      </c>
      <c r="O249" s="3">
        <v>0</v>
      </c>
      <c r="P249" s="2">
        <f>(J252*$M249)+(J253*$N249)+(J254*$O249)</f>
        <v>709.51134605597827</v>
      </c>
      <c r="Q249" s="2">
        <f>(K252*$M249)+(K253*$N249)+(K254*$O249)</f>
        <v>789.96339668388828</v>
      </c>
      <c r="R249" s="2">
        <f>(L252*$M249)+(L253*$N249)+(L254*$O249)</f>
        <v>767.96647487590371</v>
      </c>
      <c r="S249" s="2" t="s">
        <v>23</v>
      </c>
      <c r="T249" s="2" t="s">
        <v>23</v>
      </c>
      <c r="U249" s="2" t="s">
        <v>23</v>
      </c>
    </row>
    <row r="250" spans="1:21" x14ac:dyDescent="0.25">
      <c r="A250">
        <v>6</v>
      </c>
      <c r="B250" t="s">
        <v>30</v>
      </c>
      <c r="C250">
        <v>6</v>
      </c>
      <c r="D250" t="s">
        <v>29</v>
      </c>
      <c r="E250">
        <v>2015</v>
      </c>
      <c r="F250">
        <v>600</v>
      </c>
      <c r="G250" s="1">
        <v>0.24</v>
      </c>
      <c r="H250" s="1">
        <v>0.30400000000000005</v>
      </c>
      <c r="I250" s="1">
        <v>0.28700000000000003</v>
      </c>
      <c r="J250" s="2">
        <f>$F250/(1-G250)</f>
        <v>789.47368421052636</v>
      </c>
      <c r="K250" s="2">
        <f>$F250/(1-H250)</f>
        <v>862.06896551724139</v>
      </c>
      <c r="L250" s="2">
        <f>$F250/(1-I250)</f>
        <v>841.51472650771393</v>
      </c>
      <c r="M250" s="3">
        <v>0.71359223300999997</v>
      </c>
      <c r="N250" s="3">
        <v>0.28640776698999998</v>
      </c>
      <c r="O250" s="3">
        <v>0</v>
      </c>
      <c r="P250" s="2">
        <f>(J253*$M250)+(J254*$N250)+(J255*$O250)</f>
        <v>428.22535126089667</v>
      </c>
      <c r="Q250" s="2">
        <f>(K253*$M250)+(K254*$N250)+(K255*$O250)</f>
        <v>492.13399992259264</v>
      </c>
      <c r="R250" s="2">
        <f>(L253*$M250)+(L254*$N250)+(L255*$O250)</f>
        <v>485.38452170084599</v>
      </c>
      <c r="S250">
        <f>P250/$F250</f>
        <v>0.71370891876816112</v>
      </c>
      <c r="T250">
        <f>Q250/$F250</f>
        <v>0.82022333320432106</v>
      </c>
      <c r="U250">
        <f>R250/$F250</f>
        <v>0.80897420283474331</v>
      </c>
    </row>
    <row r="251" spans="1:21" x14ac:dyDescent="0.25">
      <c r="A251">
        <v>6</v>
      </c>
      <c r="B251" t="s">
        <v>30</v>
      </c>
      <c r="C251">
        <v>6</v>
      </c>
      <c r="D251" t="s">
        <v>29</v>
      </c>
      <c r="E251">
        <v>2016</v>
      </c>
      <c r="F251">
        <v>380</v>
      </c>
      <c r="G251" s="1">
        <v>0.252</v>
      </c>
      <c r="H251" s="1">
        <v>0.29700000000000004</v>
      </c>
      <c r="I251" s="1">
        <v>0.27900000000000003</v>
      </c>
      <c r="J251" s="2">
        <f>$F251/(1-G251)</f>
        <v>508.02139037433153</v>
      </c>
      <c r="K251" s="2">
        <f>$F251/(1-H251)</f>
        <v>540.54054054054052</v>
      </c>
      <c r="L251" s="2">
        <f>$F251/(1-I251)</f>
        <v>527.0457697642164</v>
      </c>
      <c r="M251" s="3">
        <v>0.71359223300999997</v>
      </c>
      <c r="N251" s="3">
        <v>0.28640776698999998</v>
      </c>
      <c r="O251" s="3">
        <v>0</v>
      </c>
      <c r="P251" s="2" t="e">
        <f>(J254*$M251)+(J255*$N251)+(J256*$O251)</f>
        <v>#VALUE!</v>
      </c>
      <c r="Q251" s="2" t="e">
        <f>(K254*$M251)+(K255*$N251)+(K256*$O251)</f>
        <v>#VALUE!</v>
      </c>
      <c r="R251" s="2" t="e">
        <f>(L254*$M251)+(L255*$N251)+(L256*$O251)</f>
        <v>#VALUE!</v>
      </c>
      <c r="S251" t="e">
        <f>P251/$F251</f>
        <v>#VALUE!</v>
      </c>
      <c r="T251" t="e">
        <f>Q251/$F251</f>
        <v>#VALUE!</v>
      </c>
      <c r="U251" t="e">
        <f>R251/$F251</f>
        <v>#VALUE!</v>
      </c>
    </row>
    <row r="252" spans="1:21" x14ac:dyDescent="0.25">
      <c r="A252">
        <v>6</v>
      </c>
      <c r="B252" t="s">
        <v>30</v>
      </c>
      <c r="C252">
        <v>6</v>
      </c>
      <c r="D252" t="s">
        <v>29</v>
      </c>
      <c r="E252">
        <v>2017</v>
      </c>
      <c r="F252">
        <v>607</v>
      </c>
      <c r="G252" s="1">
        <v>0.26421253355763952</v>
      </c>
      <c r="H252" s="1">
        <v>0.33404541147798106</v>
      </c>
      <c r="I252" s="1">
        <v>0.31269765999824639</v>
      </c>
      <c r="J252" s="2">
        <f>$F252/(1-G252)</f>
        <v>824.96648513861396</v>
      </c>
      <c r="K252" s="2">
        <f>$F252/(1-H252)</f>
        <v>911.47356060289439</v>
      </c>
      <c r="L252" s="2">
        <f>$F252/(1-I252)</f>
        <v>883.16300508805375</v>
      </c>
      <c r="M252" s="3">
        <v>0.71359223300999997</v>
      </c>
      <c r="N252" s="3">
        <v>0.28640776698999998</v>
      </c>
      <c r="O252" s="3">
        <v>0</v>
      </c>
      <c r="P252" t="s">
        <v>23</v>
      </c>
      <c r="Q252" t="s">
        <v>23</v>
      </c>
      <c r="R252" t="s">
        <v>23</v>
      </c>
      <c r="S252" s="2" t="s">
        <v>23</v>
      </c>
      <c r="T252" s="2" t="s">
        <v>23</v>
      </c>
      <c r="U252" s="2" t="s">
        <v>23</v>
      </c>
    </row>
    <row r="253" spans="1:21" x14ac:dyDescent="0.25">
      <c r="A253">
        <v>6</v>
      </c>
      <c r="B253" t="s">
        <v>30</v>
      </c>
      <c r="C253">
        <v>6</v>
      </c>
      <c r="D253" t="s">
        <v>29</v>
      </c>
      <c r="E253">
        <v>2018</v>
      </c>
      <c r="F253">
        <v>315</v>
      </c>
      <c r="G253" s="1">
        <v>0.25329250311259038</v>
      </c>
      <c r="H253" s="1">
        <v>0.35347180943220174</v>
      </c>
      <c r="I253" s="1">
        <v>0.34504815702446495</v>
      </c>
      <c r="J253" s="2">
        <f>$F253/(1-G253)</f>
        <v>421.85193173103556</v>
      </c>
      <c r="K253" s="2">
        <f>$F253/(1-H253)</f>
        <v>487.21773403779758</v>
      </c>
      <c r="L253" s="2">
        <f>$F253/(1-I253)</f>
        <v>480.95139112657859</v>
      </c>
      <c r="M253" s="3">
        <v>0.71359223300999997</v>
      </c>
      <c r="N253" s="3">
        <v>0.28640776698999998</v>
      </c>
      <c r="O253" s="3">
        <v>0</v>
      </c>
      <c r="P253" t="s">
        <v>23</v>
      </c>
      <c r="Q253" t="s">
        <v>23</v>
      </c>
      <c r="R253" t="s">
        <v>23</v>
      </c>
      <c r="S253" s="2" t="s">
        <v>23</v>
      </c>
      <c r="T253" s="2" t="s">
        <v>23</v>
      </c>
      <c r="U253" s="2" t="s">
        <v>23</v>
      </c>
    </row>
    <row r="254" spans="1:21" x14ac:dyDescent="0.25">
      <c r="A254">
        <v>6</v>
      </c>
      <c r="B254" t="s">
        <v>30</v>
      </c>
      <c r="C254">
        <v>6</v>
      </c>
      <c r="D254" t="s">
        <v>29</v>
      </c>
      <c r="E254">
        <v>2019</v>
      </c>
      <c r="F254">
        <v>340</v>
      </c>
      <c r="G254" s="1">
        <v>0.23441509169475994</v>
      </c>
      <c r="H254" s="1">
        <v>0.32590908281944742</v>
      </c>
      <c r="I254" s="1">
        <v>0.31510957999927913</v>
      </c>
      <c r="J254" s="2">
        <f>$F254/(1-G254)</f>
        <v>444.10488805565819</v>
      </c>
      <c r="K254" s="2">
        <f>$F254/(1-H254)</f>
        <v>504.38300136438767</v>
      </c>
      <c r="L254" s="2">
        <f>$F254/(1-I254)</f>
        <v>496.42977923335843</v>
      </c>
      <c r="M254" s="3">
        <v>0.71359223300999997</v>
      </c>
      <c r="N254" s="3">
        <v>0.28640776698999998</v>
      </c>
      <c r="O254" s="3">
        <v>0</v>
      </c>
      <c r="P254" t="s">
        <v>23</v>
      </c>
      <c r="Q254" t="s">
        <v>23</v>
      </c>
      <c r="R254" t="s">
        <v>23</v>
      </c>
      <c r="S254" s="2" t="s">
        <v>23</v>
      </c>
      <c r="T254" s="2" t="s">
        <v>23</v>
      </c>
      <c r="U254" s="2" t="s">
        <v>23</v>
      </c>
    </row>
    <row r="255" spans="1:21" x14ac:dyDescent="0.25">
      <c r="A255">
        <v>6</v>
      </c>
      <c r="B255" t="s">
        <v>30</v>
      </c>
      <c r="C255">
        <v>6</v>
      </c>
      <c r="D255" t="s">
        <v>29</v>
      </c>
      <c r="E255">
        <v>2020</v>
      </c>
      <c r="F255">
        <v>350</v>
      </c>
      <c r="G255" s="1">
        <v>0.10759564786873591</v>
      </c>
      <c r="H255" s="1">
        <v>0.25668946937664994</v>
      </c>
      <c r="I255" s="1">
        <v>0.25426527177111524</v>
      </c>
      <c r="J255" s="2">
        <f>$F255/(1-G255)</f>
        <v>392.1988941045845</v>
      </c>
      <c r="K255" s="2">
        <f>$F255/(1-H255)</f>
        <v>470.86646237405699</v>
      </c>
      <c r="L255" s="2">
        <f>$F255/(1-I255)</f>
        <v>469.33579294509696</v>
      </c>
      <c r="M255" s="3">
        <v>0.71359223300999997</v>
      </c>
      <c r="N255" s="3">
        <v>0.28640776698999998</v>
      </c>
      <c r="O255" s="3">
        <v>0</v>
      </c>
      <c r="P255" t="s">
        <v>23</v>
      </c>
      <c r="Q255" t="s">
        <v>23</v>
      </c>
      <c r="R255" t="s">
        <v>23</v>
      </c>
      <c r="S255" s="2" t="s">
        <v>23</v>
      </c>
      <c r="T255" s="2" t="s">
        <v>23</v>
      </c>
      <c r="U255" s="2" t="s">
        <v>23</v>
      </c>
    </row>
    <row r="256" spans="1:21" x14ac:dyDescent="0.25">
      <c r="A256">
        <v>6</v>
      </c>
      <c r="B256" t="s">
        <v>30</v>
      </c>
      <c r="C256">
        <v>6</v>
      </c>
      <c r="D256" t="s">
        <v>29</v>
      </c>
      <c r="E256">
        <v>2021</v>
      </c>
      <c r="F256">
        <v>400</v>
      </c>
      <c r="G256" t="s">
        <v>23</v>
      </c>
      <c r="H256" t="s">
        <v>23</v>
      </c>
      <c r="I256" t="s">
        <v>23</v>
      </c>
      <c r="J256" t="s">
        <v>23</v>
      </c>
      <c r="K256" t="s">
        <v>23</v>
      </c>
      <c r="L256" t="s">
        <v>23</v>
      </c>
      <c r="M256" s="14" t="s">
        <v>23</v>
      </c>
      <c r="N256" s="14" t="s">
        <v>23</v>
      </c>
      <c r="O256" s="14" t="s">
        <v>23</v>
      </c>
      <c r="P256" t="s">
        <v>23</v>
      </c>
      <c r="Q256" t="s">
        <v>23</v>
      </c>
      <c r="R256" t="s">
        <v>23</v>
      </c>
      <c r="S256" t="s">
        <v>23</v>
      </c>
      <c r="T256" t="s">
        <v>23</v>
      </c>
      <c r="U256" t="s">
        <v>23</v>
      </c>
    </row>
    <row r="257" spans="1:21" x14ac:dyDescent="0.25">
      <c r="A257">
        <v>6</v>
      </c>
      <c r="B257" t="s">
        <v>30</v>
      </c>
      <c r="C257">
        <v>6</v>
      </c>
      <c r="D257" t="s">
        <v>29</v>
      </c>
      <c r="E257">
        <v>2022</v>
      </c>
      <c r="F257">
        <v>370</v>
      </c>
      <c r="G257" t="s">
        <v>23</v>
      </c>
      <c r="H257" t="s">
        <v>23</v>
      </c>
      <c r="I257" t="s">
        <v>23</v>
      </c>
      <c r="J257" t="s">
        <v>23</v>
      </c>
      <c r="K257" t="s">
        <v>23</v>
      </c>
      <c r="L257" t="s">
        <v>23</v>
      </c>
      <c r="M257" s="14" t="s">
        <v>23</v>
      </c>
      <c r="N257" s="14" t="s">
        <v>23</v>
      </c>
      <c r="O257" s="14" t="s">
        <v>23</v>
      </c>
      <c r="P257" t="s">
        <v>23</v>
      </c>
      <c r="Q257" t="s">
        <v>23</v>
      </c>
      <c r="R257" t="s">
        <v>23</v>
      </c>
      <c r="S257" t="s">
        <v>23</v>
      </c>
      <c r="T257" t="s">
        <v>23</v>
      </c>
      <c r="U257" t="s">
        <v>23</v>
      </c>
    </row>
    <row r="258" spans="1:21" x14ac:dyDescent="0.25">
      <c r="A258">
        <v>6</v>
      </c>
      <c r="B258" t="s">
        <v>30</v>
      </c>
      <c r="C258">
        <v>6</v>
      </c>
      <c r="D258" t="s">
        <v>29</v>
      </c>
      <c r="E258">
        <v>2023</v>
      </c>
      <c r="F258">
        <v>580</v>
      </c>
      <c r="G258" t="s">
        <v>23</v>
      </c>
      <c r="H258" t="s">
        <v>23</v>
      </c>
      <c r="I258" t="s">
        <v>23</v>
      </c>
      <c r="J258" t="s">
        <v>23</v>
      </c>
      <c r="K258" t="s">
        <v>23</v>
      </c>
      <c r="L258" t="s">
        <v>23</v>
      </c>
      <c r="M258" s="14" t="s">
        <v>23</v>
      </c>
      <c r="N258" s="14" t="s">
        <v>23</v>
      </c>
      <c r="O258" s="14" t="s">
        <v>23</v>
      </c>
      <c r="P258" t="s">
        <v>23</v>
      </c>
      <c r="Q258" t="s">
        <v>23</v>
      </c>
      <c r="R258" t="s">
        <v>23</v>
      </c>
      <c r="S258" t="s">
        <v>23</v>
      </c>
      <c r="T258" t="s">
        <v>23</v>
      </c>
      <c r="U258" t="s">
        <v>23</v>
      </c>
    </row>
    <row r="259" spans="1:21" x14ac:dyDescent="0.25">
      <c r="A259">
        <v>6</v>
      </c>
      <c r="B259" t="s">
        <v>30</v>
      </c>
      <c r="C259">
        <v>6</v>
      </c>
      <c r="D259" t="s">
        <v>29</v>
      </c>
      <c r="E259">
        <v>2024</v>
      </c>
      <c r="F259" t="s">
        <v>23</v>
      </c>
      <c r="G259" t="s">
        <v>23</v>
      </c>
      <c r="H259" t="s">
        <v>23</v>
      </c>
      <c r="I259" t="s">
        <v>23</v>
      </c>
      <c r="J259" t="s">
        <v>23</v>
      </c>
      <c r="K259" t="s">
        <v>23</v>
      </c>
      <c r="L259" t="s">
        <v>23</v>
      </c>
      <c r="M259" s="14" t="s">
        <v>23</v>
      </c>
      <c r="N259" s="14" t="s">
        <v>23</v>
      </c>
      <c r="O259" s="14" t="s">
        <v>23</v>
      </c>
      <c r="P259" t="s">
        <v>23</v>
      </c>
      <c r="Q259" t="s">
        <v>23</v>
      </c>
      <c r="R259" t="s">
        <v>23</v>
      </c>
      <c r="S259" t="s">
        <v>23</v>
      </c>
      <c r="T259" t="s">
        <v>23</v>
      </c>
      <c r="U259" t="s">
        <v>23</v>
      </c>
    </row>
    <row r="260" spans="1:21" x14ac:dyDescent="0.25">
      <c r="A260">
        <v>7</v>
      </c>
      <c r="B260" t="s">
        <v>31</v>
      </c>
      <c r="C260">
        <v>6</v>
      </c>
      <c r="D260" t="s">
        <v>29</v>
      </c>
      <c r="E260">
        <v>1980</v>
      </c>
      <c r="F260">
        <v>100</v>
      </c>
      <c r="G260" s="1">
        <v>0.44700000000000001</v>
      </c>
      <c r="H260" s="1">
        <v>0.46733333333333338</v>
      </c>
      <c r="I260" s="1">
        <v>0.46133333333333337</v>
      </c>
      <c r="J260" s="2">
        <f>$F260/(1-G260)</f>
        <v>180.83182640144668</v>
      </c>
      <c r="K260" s="2">
        <f>$F260/(1-H260)</f>
        <v>187.73466833541929</v>
      </c>
      <c r="L260" s="2">
        <f>$F260/(1-I260)</f>
        <v>185.64356435643566</v>
      </c>
      <c r="M260" s="3">
        <v>0.71359223300999997</v>
      </c>
      <c r="N260" s="3">
        <v>0.28640776698999998</v>
      </c>
      <c r="O260" s="3">
        <v>0</v>
      </c>
      <c r="P260" s="2">
        <f>(J263*$M260)+(J264*$N260)+(J265*$O260)</f>
        <v>291.99496621389903</v>
      </c>
      <c r="Q260" s="2">
        <f>(K263*$M260)+(K264*$N260)+(K265*$O260)</f>
        <v>303.86374002924265</v>
      </c>
      <c r="R260" s="2">
        <f>(L263*$M260)+(L264*$N260)+(L265*$O260)</f>
        <v>300.09101230629619</v>
      </c>
      <c r="S260">
        <f>P260/$F260</f>
        <v>2.9199496621389902</v>
      </c>
      <c r="T260">
        <f>Q260/$F260</f>
        <v>3.0386374002924263</v>
      </c>
      <c r="U260">
        <f>R260/$F260</f>
        <v>3.0009101230629618</v>
      </c>
    </row>
    <row r="261" spans="1:21" x14ac:dyDescent="0.25">
      <c r="A261">
        <v>7</v>
      </c>
      <c r="B261" t="s">
        <v>31</v>
      </c>
      <c r="C261">
        <v>6</v>
      </c>
      <c r="D261" t="s">
        <v>29</v>
      </c>
      <c r="E261">
        <v>1981</v>
      </c>
      <c r="F261">
        <v>50</v>
      </c>
      <c r="G261" s="1">
        <v>0.40500000000000003</v>
      </c>
      <c r="H261" s="1">
        <v>0.4393333333333333</v>
      </c>
      <c r="I261" s="1">
        <v>0.43383333333333329</v>
      </c>
      <c r="J261" s="2">
        <f>$F261/(1-G261)</f>
        <v>84.033613445378151</v>
      </c>
      <c r="K261" s="2">
        <f>$F261/(1-H261)</f>
        <v>89.179548156956002</v>
      </c>
      <c r="L261" s="2">
        <f>$F261/(1-I261)</f>
        <v>88.313217544892552</v>
      </c>
      <c r="M261" s="3">
        <v>0.71359223300999997</v>
      </c>
      <c r="N261" s="3">
        <v>0.28640776698999998</v>
      </c>
      <c r="O261" s="3">
        <v>0</v>
      </c>
      <c r="P261" s="2">
        <f>(J264*$M261)+(J265*$N261)+(J266*$O261)</f>
        <v>483.61800684930188</v>
      </c>
      <c r="Q261" s="2">
        <f>(K264*$M261)+(K265*$N261)+(K266*$O261)</f>
        <v>506.45990686994571</v>
      </c>
      <c r="R261" s="2">
        <f>(L264*$M261)+(L265*$N261)+(L266*$O261)</f>
        <v>500.85064717643036</v>
      </c>
      <c r="S261">
        <f>P261/$F261</f>
        <v>9.6723601369860379</v>
      </c>
      <c r="T261">
        <f>Q261/$F261</f>
        <v>10.129198137398914</v>
      </c>
      <c r="U261">
        <f>R261/$F261</f>
        <v>10.017012943528607</v>
      </c>
    </row>
    <row r="262" spans="1:21" x14ac:dyDescent="0.25">
      <c r="A262">
        <v>7</v>
      </c>
      <c r="B262" t="s">
        <v>31</v>
      </c>
      <c r="C262">
        <v>6</v>
      </c>
      <c r="D262" t="s">
        <v>29</v>
      </c>
      <c r="E262">
        <v>1982</v>
      </c>
      <c r="F262">
        <v>300</v>
      </c>
      <c r="G262" s="1">
        <v>0.35099999999999998</v>
      </c>
      <c r="H262" s="1">
        <v>0.40499999999999997</v>
      </c>
      <c r="I262" s="1">
        <v>0.39999999999999997</v>
      </c>
      <c r="J262" s="2">
        <f>$F262/(1-G262)</f>
        <v>462.24961479198765</v>
      </c>
      <c r="K262" s="2">
        <f>$F262/(1-H262)</f>
        <v>504.20168067226894</v>
      </c>
      <c r="L262" s="2">
        <f>$F262/(1-I262)</f>
        <v>499.99999999999994</v>
      </c>
      <c r="M262" s="3">
        <v>0.71359223300999997</v>
      </c>
      <c r="N262" s="3">
        <v>0.28640776698999998</v>
      </c>
      <c r="O262" s="3">
        <v>0</v>
      </c>
      <c r="P262" s="2">
        <f>(J265*$M262)+(J266*$N262)+(J267*$O262)</f>
        <v>375.93443652673585</v>
      </c>
      <c r="Q262" s="2">
        <f>(K265*$M262)+(K266*$N262)+(K267*$O262)</f>
        <v>388.01926552279025</v>
      </c>
      <c r="R262" s="2">
        <f>(L265*$M262)+(L266*$N262)+(L267*$O262)</f>
        <v>383.32041524987062</v>
      </c>
      <c r="S262">
        <f>P262/$F262</f>
        <v>1.2531147884224529</v>
      </c>
      <c r="T262">
        <f>Q262/$F262</f>
        <v>1.2933975517426342</v>
      </c>
      <c r="U262">
        <f>R262/$F262</f>
        <v>1.2777347174995688</v>
      </c>
    </row>
    <row r="263" spans="1:21" x14ac:dyDescent="0.25">
      <c r="A263">
        <v>7</v>
      </c>
      <c r="B263" t="s">
        <v>31</v>
      </c>
      <c r="C263">
        <v>6</v>
      </c>
      <c r="D263" t="s">
        <v>29</v>
      </c>
      <c r="E263">
        <v>1983</v>
      </c>
      <c r="F263">
        <v>100</v>
      </c>
      <c r="G263" s="1">
        <v>0.49</v>
      </c>
      <c r="H263" s="1">
        <v>0.50566666666666671</v>
      </c>
      <c r="I263" s="1">
        <v>0.4986666666666667</v>
      </c>
      <c r="J263" s="2">
        <f>$F263/(1-G263)</f>
        <v>196.07843137254901</v>
      </c>
      <c r="K263" s="2">
        <f>$F263/(1-H263)</f>
        <v>202.29265003371546</v>
      </c>
      <c r="L263" s="2">
        <f>$F263/(1-I263)</f>
        <v>199.468085106383</v>
      </c>
      <c r="M263" s="3">
        <v>0.71359223300999997</v>
      </c>
      <c r="N263" s="3">
        <v>0.28640776698999998</v>
      </c>
      <c r="O263" s="3">
        <v>0</v>
      </c>
      <c r="P263" s="2">
        <f>(J266*$M263)+(J267*$N263)+(J268*$O263)</f>
        <v>473.47247047384974</v>
      </c>
      <c r="Q263" s="2">
        <f>(K266*$M263)+(K267*$N263)+(K268*$O263)</f>
        <v>487.97357396564263</v>
      </c>
      <c r="R263" s="2">
        <f>(L266*$M263)+(L267*$N263)+(L268*$O263)</f>
        <v>482.21188121370358</v>
      </c>
      <c r="S263">
        <f>P263/$F263</f>
        <v>4.7347247047384977</v>
      </c>
      <c r="T263">
        <f>Q263/$F263</f>
        <v>4.879735739656426</v>
      </c>
      <c r="U263">
        <f>R263/$F263</f>
        <v>4.8221188121370355</v>
      </c>
    </row>
    <row r="264" spans="1:21" x14ac:dyDescent="0.25">
      <c r="A264">
        <v>7</v>
      </c>
      <c r="B264" t="s">
        <v>31</v>
      </c>
      <c r="C264">
        <v>6</v>
      </c>
      <c r="D264" t="s">
        <v>29</v>
      </c>
      <c r="E264">
        <v>1984</v>
      </c>
      <c r="F264">
        <v>300</v>
      </c>
      <c r="G264" s="1">
        <v>0.435</v>
      </c>
      <c r="H264" s="1">
        <v>0.46133333333333326</v>
      </c>
      <c r="I264" s="1">
        <v>0.45533333333333326</v>
      </c>
      <c r="J264" s="2">
        <f>$F264/(1-G264)</f>
        <v>530.97345132743362</v>
      </c>
      <c r="K264" s="2">
        <f>$F264/(1-H264)</f>
        <v>556.93069306930681</v>
      </c>
      <c r="L264" s="2">
        <f>$F264/(1-I264)</f>
        <v>550.79559363525084</v>
      </c>
      <c r="M264" s="3">
        <v>0.71359223300999997</v>
      </c>
      <c r="N264" s="3">
        <v>0.28640776698999998</v>
      </c>
      <c r="O264" s="3">
        <v>0</v>
      </c>
      <c r="P264" s="2">
        <f>(J267*$M264)+(J268*$N264)+(J269*$O264)</f>
        <v>650.71702071494565</v>
      </c>
      <c r="Q264" s="2">
        <f>(K267*$M264)+(K268*$N264)+(K269*$O264)</f>
        <v>689.16227554219972</v>
      </c>
      <c r="R264" s="2">
        <f>(L267*$M264)+(L268*$N264)+(L269*$O264)</f>
        <v>683.44030949515354</v>
      </c>
      <c r="S264">
        <f>P264/$F264</f>
        <v>2.1690567357164854</v>
      </c>
      <c r="T264">
        <f>Q264/$F264</f>
        <v>2.2972075851406659</v>
      </c>
      <c r="U264">
        <f>R264/$F264</f>
        <v>2.278134364983845</v>
      </c>
    </row>
    <row r="265" spans="1:21" x14ac:dyDescent="0.25">
      <c r="A265">
        <v>7</v>
      </c>
      <c r="B265" t="s">
        <v>31</v>
      </c>
      <c r="C265">
        <v>6</v>
      </c>
      <c r="D265" t="s">
        <v>29</v>
      </c>
      <c r="E265">
        <v>1985</v>
      </c>
      <c r="F265">
        <v>200</v>
      </c>
      <c r="G265" s="1">
        <v>0.45300000000000001</v>
      </c>
      <c r="H265" s="1">
        <v>0.47466666666666668</v>
      </c>
      <c r="I265" s="1">
        <v>0.46866666666666668</v>
      </c>
      <c r="J265" s="2">
        <f>$F265/(1-G265)</f>
        <v>365.63071297989035</v>
      </c>
      <c r="K265" s="2">
        <f>$F265/(1-H265)</f>
        <v>380.71065989847716</v>
      </c>
      <c r="L265" s="2">
        <f>$F265/(1-I265)</f>
        <v>376.4115432873275</v>
      </c>
      <c r="M265" s="3">
        <v>0.71359223300999997</v>
      </c>
      <c r="N265" s="3">
        <v>0.28640776698999998</v>
      </c>
      <c r="O265" s="3">
        <v>0</v>
      </c>
      <c r="P265" s="2">
        <f>(J268*$M265)+(J269*$N265)</f>
        <v>643.55116645615999</v>
      </c>
      <c r="Q265" s="2">
        <f>(K268*$M265)+(K269*$N265)</f>
        <v>681.76531671495411</v>
      </c>
      <c r="R265" s="2">
        <f>(L268*$M265)+(L269*$N265)</f>
        <v>676.41373190400157</v>
      </c>
      <c r="S265">
        <f>P265/$F265</f>
        <v>3.2177558322807998</v>
      </c>
      <c r="T265">
        <f>Q265/$F265</f>
        <v>3.4088265835747706</v>
      </c>
      <c r="U265">
        <f>R265/$F265</f>
        <v>3.3820686595200078</v>
      </c>
    </row>
    <row r="266" spans="1:21" x14ac:dyDescent="0.25">
      <c r="A266">
        <v>7</v>
      </c>
      <c r="B266" t="s">
        <v>31</v>
      </c>
      <c r="C266">
        <v>6</v>
      </c>
      <c r="D266" t="s">
        <v>29</v>
      </c>
      <c r="E266">
        <v>1986</v>
      </c>
      <c r="F266">
        <v>200</v>
      </c>
      <c r="G266" s="1">
        <v>0.502</v>
      </c>
      <c r="H266" s="1">
        <v>0.50766666666666671</v>
      </c>
      <c r="I266" s="1">
        <v>0.50066666666666659</v>
      </c>
      <c r="J266" s="2">
        <f>$F266/(1-G266)</f>
        <v>401.60642570281124</v>
      </c>
      <c r="K266" s="2">
        <f>$F266/(1-H266)</f>
        <v>406.22884224779961</v>
      </c>
      <c r="L266" s="2">
        <f>$F266/(1-I266)</f>
        <v>400.53404539385843</v>
      </c>
      <c r="M266" s="3">
        <v>0.71359223300999997</v>
      </c>
      <c r="N266" s="3">
        <v>0.28640776698999998</v>
      </c>
      <c r="O266" s="3">
        <v>0</v>
      </c>
      <c r="P266" t="s">
        <v>23</v>
      </c>
      <c r="Q266" t="s">
        <v>23</v>
      </c>
      <c r="R266" t="s">
        <v>23</v>
      </c>
      <c r="S266" s="2" t="s">
        <v>23</v>
      </c>
      <c r="T266" s="2" t="s">
        <v>23</v>
      </c>
      <c r="U266" s="2" t="s">
        <v>23</v>
      </c>
    </row>
    <row r="267" spans="1:21" x14ac:dyDescent="0.25">
      <c r="A267">
        <v>7</v>
      </c>
      <c r="B267" t="s">
        <v>31</v>
      </c>
      <c r="C267">
        <v>6</v>
      </c>
      <c r="D267" t="s">
        <v>29</v>
      </c>
      <c r="E267">
        <v>1987</v>
      </c>
      <c r="F267">
        <v>400</v>
      </c>
      <c r="G267" s="1">
        <v>0.38700000000000001</v>
      </c>
      <c r="H267" s="1">
        <v>0.42166666666666669</v>
      </c>
      <c r="I267" s="1">
        <v>0.41666666666666669</v>
      </c>
      <c r="J267" s="2">
        <f>$F267/(1-G267)</f>
        <v>652.52854812398039</v>
      </c>
      <c r="K267" s="2">
        <f>$F267/(1-H267)</f>
        <v>691.64265129682997</v>
      </c>
      <c r="L267" s="2">
        <f>$F267/(1-I267)</f>
        <v>685.71428571428578</v>
      </c>
      <c r="M267" s="3">
        <v>0.71359223300999997</v>
      </c>
      <c r="N267" s="3">
        <v>0.28640776698999998</v>
      </c>
      <c r="O267" s="3">
        <v>0</v>
      </c>
      <c r="P267" t="s">
        <v>23</v>
      </c>
      <c r="Q267" t="s">
        <v>23</v>
      </c>
      <c r="R267" t="s">
        <v>23</v>
      </c>
      <c r="S267" s="2" t="s">
        <v>23</v>
      </c>
      <c r="T267" s="2" t="s">
        <v>23</v>
      </c>
      <c r="U267" s="2" t="s">
        <v>23</v>
      </c>
    </row>
    <row r="268" spans="1:21" x14ac:dyDescent="0.25">
      <c r="A268">
        <v>7</v>
      </c>
      <c r="B268" t="s">
        <v>31</v>
      </c>
      <c r="C268">
        <v>6</v>
      </c>
      <c r="D268" t="s">
        <v>29</v>
      </c>
      <c r="E268">
        <v>1988</v>
      </c>
      <c r="F268">
        <v>400</v>
      </c>
      <c r="G268" s="1">
        <v>0.38100000000000001</v>
      </c>
      <c r="H268" s="1">
        <v>0.41433333333333339</v>
      </c>
      <c r="I268" s="1">
        <v>0.40983333333333338</v>
      </c>
      <c r="J268" s="2">
        <f>$F268/(1-G268)</f>
        <v>646.20355411954768</v>
      </c>
      <c r="K268" s="2">
        <f>$F268/(1-H268)</f>
        <v>682.98235628912937</v>
      </c>
      <c r="L268" s="2">
        <f>$F268/(1-I268)</f>
        <v>677.77463993222261</v>
      </c>
      <c r="M268" s="3">
        <v>0.71359223300999997</v>
      </c>
      <c r="N268" s="3">
        <v>0.28640776698999998</v>
      </c>
      <c r="O268" s="3">
        <v>0</v>
      </c>
      <c r="P268" s="2">
        <f>(J271*$M268)+(J272*$N268)+(J273*$O268)</f>
        <v>190.20916981542348</v>
      </c>
      <c r="Q268" s="2">
        <f>(K271*$M268)+(K272*$N268)+(K273*$O268)</f>
        <v>201.16869861789343</v>
      </c>
      <c r="R268" s="2">
        <f>(L271*$M268)+(L272*$N268)+(L273*$O268)</f>
        <v>195.00612533226965</v>
      </c>
      <c r="S268">
        <f>P268/$F268</f>
        <v>0.47552292453855871</v>
      </c>
      <c r="T268">
        <f>Q268/$F268</f>
        <v>0.50292174654473354</v>
      </c>
      <c r="U268">
        <f>R268/$F268</f>
        <v>0.4875153133306741</v>
      </c>
    </row>
    <row r="269" spans="1:21" x14ac:dyDescent="0.25">
      <c r="A269">
        <v>7</v>
      </c>
      <c r="B269" t="s">
        <v>31</v>
      </c>
      <c r="C269">
        <v>6</v>
      </c>
      <c r="D269" t="s">
        <v>29</v>
      </c>
      <c r="E269">
        <v>1989</v>
      </c>
      <c r="F269">
        <v>400</v>
      </c>
      <c r="G269" s="1">
        <v>0.372</v>
      </c>
      <c r="H269" s="1">
        <v>0.41066666666666668</v>
      </c>
      <c r="I269" s="1">
        <v>0.40566666666666668</v>
      </c>
      <c r="J269" s="2">
        <f>$F269/(1-G269)</f>
        <v>636.9426751592357</v>
      </c>
      <c r="K269" s="2">
        <f>$F269/(1-H269)</f>
        <v>678.73303167420818</v>
      </c>
      <c r="L269" s="2">
        <f>$F269/(1-I269)</f>
        <v>673.02299495232751</v>
      </c>
      <c r="M269" s="3">
        <v>0.71359223300999997</v>
      </c>
      <c r="N269" s="3">
        <v>0.28640776698999998</v>
      </c>
      <c r="O269" s="3">
        <v>0</v>
      </c>
      <c r="P269" s="2">
        <f>(J272*$M269)+(J273*$N269)</f>
        <v>248.33554267567487</v>
      </c>
      <c r="Q269" s="2">
        <f>(K272*$M269)+(K273*$N269)</f>
        <v>261.35516328911694</v>
      </c>
      <c r="R269" s="2">
        <f>(L272*$M269)+(L273*$N269)</f>
        <v>252.74592324613997</v>
      </c>
      <c r="S269">
        <f>P269/$F269</f>
        <v>0.62083885668918715</v>
      </c>
      <c r="T269">
        <f>Q269/$F269</f>
        <v>0.65338790822279236</v>
      </c>
      <c r="U269">
        <f>R269/$F269</f>
        <v>0.63186480811534995</v>
      </c>
    </row>
    <row r="270" spans="1:21" x14ac:dyDescent="0.25">
      <c r="A270">
        <v>7</v>
      </c>
      <c r="B270" t="s">
        <v>31</v>
      </c>
      <c r="C270">
        <v>6</v>
      </c>
      <c r="D270" t="s">
        <v>29</v>
      </c>
      <c r="E270">
        <v>1990</v>
      </c>
      <c r="F270" t="s">
        <v>23</v>
      </c>
      <c r="G270" s="1">
        <v>0.42099999999999999</v>
      </c>
      <c r="H270" s="1">
        <v>0.46433333333333326</v>
      </c>
      <c r="I270" s="1">
        <v>0.45883333333333332</v>
      </c>
      <c r="J270" t="s">
        <v>23</v>
      </c>
      <c r="K270" t="s">
        <v>23</v>
      </c>
      <c r="L270" t="s">
        <v>23</v>
      </c>
      <c r="M270" s="3">
        <v>0.71359223300999997</v>
      </c>
      <c r="N270" s="3">
        <v>0.28640776698999998</v>
      </c>
      <c r="O270" s="3">
        <v>0</v>
      </c>
      <c r="P270" t="s">
        <v>23</v>
      </c>
      <c r="Q270" t="s">
        <v>23</v>
      </c>
      <c r="R270" t="s">
        <v>23</v>
      </c>
      <c r="S270" s="2" t="s">
        <v>23</v>
      </c>
      <c r="T270" s="2" t="s">
        <v>23</v>
      </c>
      <c r="U270" s="2" t="s">
        <v>23</v>
      </c>
    </row>
    <row r="271" spans="1:21" x14ac:dyDescent="0.25">
      <c r="A271">
        <v>7</v>
      </c>
      <c r="B271" t="s">
        <v>31</v>
      </c>
      <c r="C271">
        <v>6</v>
      </c>
      <c r="D271" t="s">
        <v>29</v>
      </c>
      <c r="E271">
        <v>1991</v>
      </c>
      <c r="F271">
        <v>125</v>
      </c>
      <c r="G271" s="1">
        <v>0.376</v>
      </c>
      <c r="H271" s="1">
        <v>0.41</v>
      </c>
      <c r="I271" s="1">
        <v>0.39349999999999996</v>
      </c>
      <c r="J271" s="2">
        <f>$F271/(1-G271)</f>
        <v>200.32051282051282</v>
      </c>
      <c r="K271" s="2">
        <f>$F271/(1-H271)</f>
        <v>211.86440677966098</v>
      </c>
      <c r="L271" s="2">
        <f>$F271/(1-I271)</f>
        <v>206.10057708161582</v>
      </c>
      <c r="M271" s="3">
        <v>0.71359223300999997</v>
      </c>
      <c r="N271" s="3">
        <v>0.28640776698999998</v>
      </c>
      <c r="O271" s="3">
        <v>0</v>
      </c>
      <c r="P271" t="s">
        <v>23</v>
      </c>
      <c r="Q271" t="s">
        <v>23</v>
      </c>
      <c r="R271" t="s">
        <v>23</v>
      </c>
      <c r="S271" s="2" t="s">
        <v>23</v>
      </c>
      <c r="T271" s="2" t="s">
        <v>23</v>
      </c>
      <c r="U271" s="2" t="s">
        <v>23</v>
      </c>
    </row>
    <row r="272" spans="1:21" x14ac:dyDescent="0.25">
      <c r="A272">
        <v>7</v>
      </c>
      <c r="B272" t="s">
        <v>31</v>
      </c>
      <c r="C272">
        <v>6</v>
      </c>
      <c r="D272" t="s">
        <v>29</v>
      </c>
      <c r="E272">
        <v>1992</v>
      </c>
      <c r="F272">
        <v>100</v>
      </c>
      <c r="G272" s="1">
        <v>0.39400000000000002</v>
      </c>
      <c r="H272" s="1">
        <v>0.42699999999999999</v>
      </c>
      <c r="I272" s="1">
        <v>0.40249999999999997</v>
      </c>
      <c r="J272" s="2">
        <f>$F272/(1-G272)</f>
        <v>165.01650165016503</v>
      </c>
      <c r="K272" s="2">
        <f>$F272/(1-H272)</f>
        <v>174.52006980802793</v>
      </c>
      <c r="L272" s="2">
        <f>$F272/(1-I272)</f>
        <v>167.36401673640165</v>
      </c>
      <c r="M272" s="3">
        <v>0.71359223300999997</v>
      </c>
      <c r="N272" s="3">
        <v>0.28640776698999998</v>
      </c>
      <c r="O272" s="3">
        <v>0</v>
      </c>
      <c r="P272" s="2">
        <f>(J275*$M272)+(J276*$N272)+(J277*$O272)</f>
        <v>275.9085802278268</v>
      </c>
      <c r="Q272" s="2">
        <f>(K275*$M272)+(K276*$N272)+(K277*$O272)</f>
        <v>288.5533793140288</v>
      </c>
      <c r="R272" s="2">
        <f>(L275*$M272)+(L276*$N272)+(L277*$O272)</f>
        <v>285.00547347013219</v>
      </c>
      <c r="S272">
        <f>P272/$F272</f>
        <v>2.7590858022782681</v>
      </c>
      <c r="T272">
        <f>Q272/$F272</f>
        <v>2.8855337931402882</v>
      </c>
      <c r="U272">
        <f>R272/$F272</f>
        <v>2.8500547347013221</v>
      </c>
    </row>
    <row r="273" spans="1:21" x14ac:dyDescent="0.25">
      <c r="A273">
        <v>7</v>
      </c>
      <c r="B273" t="s">
        <v>31</v>
      </c>
      <c r="C273">
        <v>6</v>
      </c>
      <c r="D273" t="s">
        <v>29</v>
      </c>
      <c r="E273">
        <v>1993</v>
      </c>
      <c r="F273">
        <v>300</v>
      </c>
      <c r="G273" s="1">
        <v>0.34200000000000003</v>
      </c>
      <c r="H273" s="1">
        <v>0.372</v>
      </c>
      <c r="I273" s="1">
        <v>0.35550000000000004</v>
      </c>
      <c r="J273" s="2">
        <f>$F273/(1-G273)</f>
        <v>455.92705167173256</v>
      </c>
      <c r="K273" s="2">
        <f>$F273/(1-H273)</f>
        <v>477.70700636942672</v>
      </c>
      <c r="L273" s="2">
        <f>$F273/(1-I273)</f>
        <v>465.47711404189295</v>
      </c>
      <c r="M273" s="3">
        <v>0.71359223300999997</v>
      </c>
      <c r="N273" s="3">
        <v>0.28640776698999998</v>
      </c>
      <c r="O273" s="3">
        <v>0</v>
      </c>
      <c r="P273" s="2">
        <f>(J276*$M273)+(J277*$N273)+(J278*$O273)</f>
        <v>57.211963595904692</v>
      </c>
      <c r="Q273" s="2">
        <f>(K276*$M273)+(K277*$N273)+(K278*$O273)</f>
        <v>59.031851587396339</v>
      </c>
      <c r="R273" s="2">
        <f>(L276*$M273)+(L277*$N273)+(L278*$O273)</f>
        <v>57.787549997997949</v>
      </c>
      <c r="S273">
        <f>P273/$F273</f>
        <v>0.19070654531968231</v>
      </c>
      <c r="T273">
        <f>Q273/$F273</f>
        <v>0.19677283862465447</v>
      </c>
      <c r="U273">
        <f>R273/$F273</f>
        <v>0.19262516665999316</v>
      </c>
    </row>
    <row r="274" spans="1:21" x14ac:dyDescent="0.25">
      <c r="A274">
        <v>7</v>
      </c>
      <c r="B274" t="s">
        <v>31</v>
      </c>
      <c r="C274">
        <v>6</v>
      </c>
      <c r="D274" t="s">
        <v>29</v>
      </c>
      <c r="E274">
        <v>1994</v>
      </c>
      <c r="F274" t="s">
        <v>23</v>
      </c>
      <c r="G274" s="1">
        <v>0.40200000000000002</v>
      </c>
      <c r="H274" s="1">
        <v>0.4413333333333333</v>
      </c>
      <c r="I274" s="1">
        <v>0.42083333333333328</v>
      </c>
      <c r="J274" t="s">
        <v>23</v>
      </c>
      <c r="K274" t="s">
        <v>23</v>
      </c>
      <c r="L274" t="s">
        <v>23</v>
      </c>
      <c r="M274" s="3">
        <v>0.71359223300999997</v>
      </c>
      <c r="N274" s="3">
        <v>0.28640776698999998</v>
      </c>
      <c r="O274" s="3">
        <v>0</v>
      </c>
      <c r="P274" s="2">
        <f>(J277*$M274)+(J278*$N274)+(J279*$O274)</f>
        <v>64.723818371474493</v>
      </c>
      <c r="Q274" s="2">
        <f>(K277*$M274)+(K278*$N274)+(K279*$O274)</f>
        <v>60.858114490032847</v>
      </c>
      <c r="R274" s="2">
        <f>(L277*$M274)+(L278*$N274)+(L279*$O274)</f>
        <v>60.698882246991992</v>
      </c>
      <c r="S274" s="2" t="s">
        <v>23</v>
      </c>
      <c r="T274" s="2" t="s">
        <v>23</v>
      </c>
      <c r="U274" s="2" t="s">
        <v>23</v>
      </c>
    </row>
    <row r="275" spans="1:21" x14ac:dyDescent="0.25">
      <c r="A275">
        <v>7</v>
      </c>
      <c r="B275" t="s">
        <v>31</v>
      </c>
      <c r="C275">
        <v>6</v>
      </c>
      <c r="D275" t="s">
        <v>29</v>
      </c>
      <c r="E275">
        <v>1995</v>
      </c>
      <c r="F275">
        <v>270</v>
      </c>
      <c r="G275" s="1">
        <v>0.245</v>
      </c>
      <c r="H275" s="1">
        <v>0.27800000000000002</v>
      </c>
      <c r="I275" s="1">
        <v>0.26950000000000002</v>
      </c>
      <c r="J275" s="2">
        <f>$F275/(1-G275)</f>
        <v>357.61589403973511</v>
      </c>
      <c r="K275" s="2">
        <f>$F275/(1-H275)</f>
        <v>373.96121883656514</v>
      </c>
      <c r="L275" s="2">
        <f>$F275/(1-I275)</f>
        <v>369.60985626283372</v>
      </c>
      <c r="M275" s="3">
        <v>0.71359223300999997</v>
      </c>
      <c r="N275" s="3">
        <v>0.28640776698999998</v>
      </c>
      <c r="O275" s="3">
        <v>0</v>
      </c>
      <c r="P275" s="2">
        <f>(J278*$M275)+(J279*$N275)</f>
        <v>133.31035947886457</v>
      </c>
      <c r="Q275" s="2">
        <f>(K278*$M275)+(K279*$N275)</f>
        <v>127.34745618288984</v>
      </c>
      <c r="R275" s="2">
        <f>(L278*$M275)+(L279*$N275)</f>
        <v>127.75516910637278</v>
      </c>
      <c r="S275">
        <f>P275/$F275</f>
        <v>0.49374207214394283</v>
      </c>
      <c r="T275">
        <f>Q275/$F275</f>
        <v>0.47165724512181423</v>
      </c>
      <c r="U275">
        <f>R275/$F275</f>
        <v>0.47316729298656585</v>
      </c>
    </row>
    <row r="276" spans="1:21" x14ac:dyDescent="0.25">
      <c r="A276">
        <v>7</v>
      </c>
      <c r="B276" t="s">
        <v>31</v>
      </c>
      <c r="C276">
        <v>6</v>
      </c>
      <c r="D276" t="s">
        <v>29</v>
      </c>
      <c r="E276">
        <v>1996</v>
      </c>
      <c r="F276">
        <v>40</v>
      </c>
      <c r="G276" s="1">
        <v>0.44700000000000001</v>
      </c>
      <c r="H276" s="1">
        <v>0.47199999999999998</v>
      </c>
      <c r="I276" s="1">
        <v>0.46100000000000002</v>
      </c>
      <c r="J276" s="2">
        <f>$F276/(1-G276)</f>
        <v>72.332730560578668</v>
      </c>
      <c r="K276" s="2">
        <f>$F276/(1-H276)</f>
        <v>75.757575757575751</v>
      </c>
      <c r="L276" s="2">
        <f>$F276/(1-I276)</f>
        <v>74.211502782931362</v>
      </c>
      <c r="M276" s="3">
        <v>0.71359223300999997</v>
      </c>
      <c r="N276" s="3">
        <v>0.28640776698999998</v>
      </c>
      <c r="O276" s="3">
        <v>0</v>
      </c>
      <c r="P276" t="s">
        <v>23</v>
      </c>
      <c r="Q276" t="s">
        <v>23</v>
      </c>
      <c r="R276" t="s">
        <v>23</v>
      </c>
      <c r="S276" s="2" t="s">
        <v>23</v>
      </c>
      <c r="T276" s="2" t="s">
        <v>23</v>
      </c>
      <c r="U276" s="2" t="s">
        <v>23</v>
      </c>
    </row>
    <row r="277" spans="1:21" x14ac:dyDescent="0.25">
      <c r="A277">
        <v>7</v>
      </c>
      <c r="B277" t="s">
        <v>31</v>
      </c>
      <c r="C277">
        <v>6</v>
      </c>
      <c r="D277" t="s">
        <v>29</v>
      </c>
      <c r="E277">
        <v>1997</v>
      </c>
      <c r="F277">
        <v>11</v>
      </c>
      <c r="G277" s="1">
        <v>0.437</v>
      </c>
      <c r="H277" s="1">
        <v>0.36633333333333334</v>
      </c>
      <c r="I277" s="1">
        <v>0.34783333333333333</v>
      </c>
      <c r="J277" s="2">
        <f>$F277/(1-G277)</f>
        <v>19.538188277087034</v>
      </c>
      <c r="K277" s="2">
        <f>$F277/(1-H277)</f>
        <v>17.359284587059445</v>
      </c>
      <c r="L277" s="2">
        <f>$F277/(1-I277)</f>
        <v>16.8668540761564</v>
      </c>
      <c r="M277" s="3">
        <v>0.71359223300999997</v>
      </c>
      <c r="N277" s="3">
        <v>0.28640776698999998</v>
      </c>
      <c r="O277" s="3">
        <v>0</v>
      </c>
      <c r="P277" t="s">
        <v>23</v>
      </c>
      <c r="Q277" t="s">
        <v>23</v>
      </c>
      <c r="R277" t="s">
        <v>23</v>
      </c>
      <c r="S277" s="2" t="s">
        <v>23</v>
      </c>
      <c r="T277" s="2" t="s">
        <v>23</v>
      </c>
      <c r="U277" s="2" t="s">
        <v>23</v>
      </c>
    </row>
    <row r="278" spans="1:21" x14ac:dyDescent="0.25">
      <c r="A278">
        <v>7</v>
      </c>
      <c r="B278" t="s">
        <v>31</v>
      </c>
      <c r="C278">
        <v>6</v>
      </c>
      <c r="D278" t="s">
        <v>29</v>
      </c>
      <c r="E278">
        <v>1998</v>
      </c>
      <c r="F278">
        <v>150</v>
      </c>
      <c r="G278" s="1">
        <v>0.154</v>
      </c>
      <c r="H278" s="1">
        <v>0.11366666666666667</v>
      </c>
      <c r="I278" s="1">
        <v>0.11716666666666666</v>
      </c>
      <c r="J278" s="2">
        <f>$F278/(1-G278)</f>
        <v>177.3049645390071</v>
      </c>
      <c r="K278" s="2">
        <f>$F278/(1-H278)</f>
        <v>169.23655509590071</v>
      </c>
      <c r="L278" s="2">
        <f>$F278/(1-I278)</f>
        <v>169.9074948083821</v>
      </c>
      <c r="M278" s="3">
        <v>0.71359223300999997</v>
      </c>
      <c r="N278" s="3">
        <v>0.28640776698999998</v>
      </c>
      <c r="O278" s="3">
        <v>0</v>
      </c>
      <c r="P278" s="2">
        <f>(J281*$M278)+(J282*$N278)+(J283*$O278)</f>
        <v>2125.994715695123</v>
      </c>
      <c r="Q278" s="2">
        <f>(K281*$M278)+(K282*$N278)+(K283*$O278)</f>
        <v>2144.8583105340381</v>
      </c>
      <c r="R278" s="2">
        <f>(L281*$M278)+(L282*$N278)+(L283*$O278)</f>
        <v>2090.5388352323116</v>
      </c>
      <c r="S278">
        <f>P278/$F278</f>
        <v>14.173298104634153</v>
      </c>
      <c r="T278">
        <f>Q278/$F278</f>
        <v>14.299055403560255</v>
      </c>
      <c r="U278">
        <f>R278/$F278</f>
        <v>13.936925568215411</v>
      </c>
    </row>
    <row r="279" spans="1:21" x14ac:dyDescent="0.25">
      <c r="A279" s="4">
        <v>7</v>
      </c>
      <c r="B279" s="4" t="s">
        <v>31</v>
      </c>
      <c r="C279" s="4">
        <v>6</v>
      </c>
      <c r="D279" s="4" t="s">
        <v>29</v>
      </c>
      <c r="E279" s="4">
        <v>1999</v>
      </c>
      <c r="F279" s="4">
        <v>20</v>
      </c>
      <c r="G279" s="5">
        <v>0.156</v>
      </c>
      <c r="H279" s="5">
        <v>0.12966666666666665</v>
      </c>
      <c r="I279" s="5">
        <v>0.12016666666666667</v>
      </c>
      <c r="J279" s="6">
        <f>$F279/(1-G279)</f>
        <v>23.696682464454977</v>
      </c>
      <c r="K279" s="6">
        <f>$F279/(1-H279)</f>
        <v>22.979701263883566</v>
      </c>
      <c r="L279" s="6">
        <f>$F279/(1-I279)</f>
        <v>22.731577950369388</v>
      </c>
      <c r="M279" s="7">
        <v>0.71359223300999997</v>
      </c>
      <c r="N279" s="7">
        <v>0.28640776698999998</v>
      </c>
      <c r="O279" s="7">
        <v>0</v>
      </c>
      <c r="P279" s="6">
        <f>(J282*$M279)+(J283*$N279)+(J284*$O279)</f>
        <v>1462.2080156064699</v>
      </c>
      <c r="Q279" s="6">
        <f>(K282*$M279)+(K283*$N279)+(K284*$O279)</f>
        <v>1479.8471140986683</v>
      </c>
      <c r="R279" s="6">
        <f>(L282*$M279)+(L283*$N279)+(L284*$O279)</f>
        <v>1455.9034527008985</v>
      </c>
      <c r="S279" s="4" t="s">
        <v>23</v>
      </c>
      <c r="T279" s="4" t="s">
        <v>23</v>
      </c>
      <c r="U279" s="4" t="s">
        <v>23</v>
      </c>
    </row>
    <row r="280" spans="1:21" x14ac:dyDescent="0.25">
      <c r="A280">
        <v>7</v>
      </c>
      <c r="B280" t="s">
        <v>31</v>
      </c>
      <c r="C280">
        <v>6</v>
      </c>
      <c r="D280" t="s">
        <v>29</v>
      </c>
      <c r="E280">
        <v>2000</v>
      </c>
      <c r="F280" t="s">
        <v>23</v>
      </c>
      <c r="G280" s="1">
        <v>0.19400000000000001</v>
      </c>
      <c r="H280" s="1">
        <v>0.23899999999999999</v>
      </c>
      <c r="I280" s="1">
        <v>0.21150000000000002</v>
      </c>
      <c r="J280" t="s">
        <v>23</v>
      </c>
      <c r="K280" t="s">
        <v>23</v>
      </c>
      <c r="L280" t="s">
        <v>23</v>
      </c>
      <c r="M280" s="3">
        <v>0.71359223300999997</v>
      </c>
      <c r="N280" s="3">
        <v>0.28640776698999998</v>
      </c>
      <c r="O280" s="3">
        <v>0</v>
      </c>
      <c r="P280" s="2">
        <f>(J283*$M280)+(J284*$N280)+(J285*$O280)</f>
        <v>1081.0954897741108</v>
      </c>
      <c r="Q280" s="2">
        <f>(K283*$M280)+(K284*$N280)+(K285*$O280)</f>
        <v>1307.408807407985</v>
      </c>
      <c r="R280" s="2">
        <f>(L283*$M280)+(L284*$N280)+(L285*$O280)</f>
        <v>1273.70260556517</v>
      </c>
      <c r="S280" s="2" t="s">
        <v>23</v>
      </c>
      <c r="T280" s="2" t="s">
        <v>23</v>
      </c>
      <c r="U280" s="2" t="s">
        <v>23</v>
      </c>
    </row>
    <row r="281" spans="1:21" x14ac:dyDescent="0.25">
      <c r="A281">
        <v>7</v>
      </c>
      <c r="B281" t="s">
        <v>31</v>
      </c>
      <c r="C281">
        <v>6</v>
      </c>
      <c r="D281" t="s">
        <v>29</v>
      </c>
      <c r="E281">
        <v>2001</v>
      </c>
      <c r="F281">
        <v>1800</v>
      </c>
      <c r="G281" s="1">
        <v>0.19499999999999998</v>
      </c>
      <c r="H281" s="1">
        <v>0.20133333333333331</v>
      </c>
      <c r="I281" s="1">
        <v>0.17783333333333332</v>
      </c>
      <c r="J281" s="2">
        <f>$F281/(1-G281)</f>
        <v>2236.0248447204967</v>
      </c>
      <c r="K281" s="2">
        <f>$F281/(1-H281)</f>
        <v>2253.7562604340569</v>
      </c>
      <c r="L281" s="2">
        <f>$F281/(1-I281)</f>
        <v>2189.3371173727955</v>
      </c>
      <c r="M281" s="3">
        <v>0.71359223300999997</v>
      </c>
      <c r="N281" s="3">
        <v>0.28640776698999998</v>
      </c>
      <c r="O281" s="3">
        <v>0</v>
      </c>
      <c r="P281" s="2">
        <f>(J284*$M281)+(J285*$N281)+(J286*$O281)</f>
        <v>2292.3997778632283</v>
      </c>
      <c r="Q281" s="2">
        <f>(K284*$M281)+(K285*$N281)+(K286*$O281)</f>
        <v>2939.9262431873017</v>
      </c>
      <c r="R281" s="2">
        <f>(L284*$M281)+(L285*$N281)+(L286*$O281)</f>
        <v>2942.6498101429906</v>
      </c>
      <c r="S281">
        <f>P281/$F281</f>
        <v>1.2735554321462379</v>
      </c>
      <c r="T281">
        <f>Q281/$F281</f>
        <v>1.6332923573262788</v>
      </c>
      <c r="U281">
        <f>R281/$F281</f>
        <v>1.6348054500794393</v>
      </c>
    </row>
    <row r="282" spans="1:21" x14ac:dyDescent="0.25">
      <c r="A282">
        <v>7</v>
      </c>
      <c r="B282" t="s">
        <v>31</v>
      </c>
      <c r="C282">
        <v>6</v>
      </c>
      <c r="D282" t="s">
        <v>29</v>
      </c>
      <c r="E282">
        <v>2002</v>
      </c>
      <c r="F282">
        <v>1600</v>
      </c>
      <c r="G282" s="1">
        <v>0.13600000000000001</v>
      </c>
      <c r="H282" s="1">
        <v>0.14600000000000002</v>
      </c>
      <c r="I282" s="1">
        <v>0.13250000000000001</v>
      </c>
      <c r="J282" s="2">
        <f>$F282/(1-G282)</f>
        <v>1851.851851851852</v>
      </c>
      <c r="K282" s="2">
        <f>$F282/(1-H282)</f>
        <v>1873.5362997658081</v>
      </c>
      <c r="L282" s="2">
        <f>$F282/(1-I282)</f>
        <v>1844.3804034582133</v>
      </c>
      <c r="M282" s="3">
        <v>0.71359223300999997</v>
      </c>
      <c r="N282" s="3">
        <v>0.28640776698999998</v>
      </c>
      <c r="O282" s="3">
        <v>0</v>
      </c>
      <c r="P282" s="2">
        <f>(J285*$M282)+(J286*$N282)+(J287*$O282)</f>
        <v>1429.340925716866</v>
      </c>
      <c r="Q282" s="2">
        <f>(K285*$M282)+(K286*$N282)+(K287*$O282)</f>
        <v>1689.6820235501004</v>
      </c>
      <c r="R282" s="2">
        <f>(L285*$M282)+(L286*$N282)+(L287*$O282)</f>
        <v>1856.8134109785999</v>
      </c>
      <c r="S282">
        <f>P282/$F282</f>
        <v>0.89333807857304126</v>
      </c>
      <c r="T282">
        <f>Q282/$F282</f>
        <v>1.0560512647188127</v>
      </c>
      <c r="U282">
        <f>R282/$F282</f>
        <v>1.1605083818616249</v>
      </c>
    </row>
    <row r="283" spans="1:21" x14ac:dyDescent="0.25">
      <c r="A283">
        <v>7</v>
      </c>
      <c r="B283" t="s">
        <v>31</v>
      </c>
      <c r="C283">
        <v>6</v>
      </c>
      <c r="D283" t="s">
        <v>29</v>
      </c>
      <c r="E283">
        <v>2003</v>
      </c>
      <c r="F283">
        <v>400</v>
      </c>
      <c r="G283" s="1">
        <v>0.186</v>
      </c>
      <c r="H283" s="1">
        <v>0.19833333333333333</v>
      </c>
      <c r="I283" s="1">
        <v>0.18033333333333335</v>
      </c>
      <c r="J283" s="2">
        <f>$F283/(1-G283)</f>
        <v>491.40049140049138</v>
      </c>
      <c r="K283" s="2">
        <f>$F283/(1-H283)</f>
        <v>498.96049896049897</v>
      </c>
      <c r="L283" s="2">
        <f>$F283/(1-I283)</f>
        <v>488.00325335502237</v>
      </c>
      <c r="M283" s="3">
        <v>0.71359223300999997</v>
      </c>
      <c r="N283" s="3">
        <v>0.28640776698999998</v>
      </c>
      <c r="O283" s="3">
        <v>0</v>
      </c>
      <c r="P283" s="2">
        <f>(J286*$M283)+(J287*$N283)+(J288*$O283)</f>
        <v>846.38787157802074</v>
      </c>
      <c r="Q283" s="2">
        <f>(K286*$M283)+(K287*$N283)+(K288*$O283)</f>
        <v>920.18567046061708</v>
      </c>
      <c r="R283" s="2">
        <f>(L286*$M283)+(L287*$N283)+(L288*$O283)</f>
        <v>912.90434083181231</v>
      </c>
      <c r="S283">
        <f>P283/$F283</f>
        <v>2.1159696789450519</v>
      </c>
      <c r="T283">
        <f>Q283/$F283</f>
        <v>2.3004641761515425</v>
      </c>
      <c r="U283">
        <f>R283/$F283</f>
        <v>2.2822608520795309</v>
      </c>
    </row>
    <row r="284" spans="1:21" x14ac:dyDescent="0.25">
      <c r="A284">
        <v>7</v>
      </c>
      <c r="B284" t="s">
        <v>31</v>
      </c>
      <c r="C284">
        <v>6</v>
      </c>
      <c r="D284" t="s">
        <v>29</v>
      </c>
      <c r="E284">
        <v>2004</v>
      </c>
      <c r="F284">
        <v>1900</v>
      </c>
      <c r="G284" s="1">
        <v>0.255</v>
      </c>
      <c r="H284" s="1">
        <v>0.42799999999999999</v>
      </c>
      <c r="I284" s="1">
        <v>0.41199999999999998</v>
      </c>
      <c r="J284" s="2">
        <f>$F284/(1-G284)</f>
        <v>2550.3355704697988</v>
      </c>
      <c r="K284" s="2">
        <f>$F284/(1-H284)</f>
        <v>3321.6783216783215</v>
      </c>
      <c r="L284" s="2">
        <f>$F284/(1-I284)</f>
        <v>3231.2925170068024</v>
      </c>
      <c r="M284" s="3">
        <v>0.71359223300999997</v>
      </c>
      <c r="N284" s="3">
        <v>0.28640776698999998</v>
      </c>
      <c r="O284" s="3">
        <v>0</v>
      </c>
      <c r="P284" s="2">
        <f>(J287*$M284)+(J288*$N284)+(J289*$O284)</f>
        <v>864.67555079159547</v>
      </c>
      <c r="Q284" s="2">
        <f>(K287*$M284)+(K288*$N284)+(K289*$O284)</f>
        <v>955.34063917267463</v>
      </c>
      <c r="R284" s="2">
        <f>(L287*$M284)+(L288*$N284)+(L289*$O284)</f>
        <v>928.91377557244277</v>
      </c>
      <c r="S284">
        <f>P284/$F284</f>
        <v>0.45509239515347127</v>
      </c>
      <c r="T284">
        <f>Q284/$F284</f>
        <v>0.50281086272246034</v>
      </c>
      <c r="U284">
        <f>R284/$F284</f>
        <v>0.48890198714339095</v>
      </c>
    </row>
    <row r="285" spans="1:21" x14ac:dyDescent="0.25">
      <c r="A285">
        <v>7</v>
      </c>
      <c r="B285" t="s">
        <v>31</v>
      </c>
      <c r="C285">
        <v>6</v>
      </c>
      <c r="D285" t="s">
        <v>29</v>
      </c>
      <c r="E285">
        <v>2005</v>
      </c>
      <c r="F285">
        <v>1300</v>
      </c>
      <c r="G285" s="1">
        <v>0.21200000000000002</v>
      </c>
      <c r="H285" s="1">
        <v>0.34633333333333338</v>
      </c>
      <c r="I285" s="1">
        <v>0.41533333333333339</v>
      </c>
      <c r="J285" s="2">
        <f>$F285/(1-G285)</f>
        <v>1649.746192893401</v>
      </c>
      <c r="K285" s="2">
        <f>$F285/(1-H285)</f>
        <v>1988.7812340642531</v>
      </c>
      <c r="L285" s="2">
        <f>$F285/(1-I285)</f>
        <v>2223.4891676168759</v>
      </c>
      <c r="M285" s="3">
        <v>0.71359223300999997</v>
      </c>
      <c r="N285" s="3">
        <v>0.28640776698999998</v>
      </c>
      <c r="O285" s="3">
        <v>0</v>
      </c>
      <c r="P285" s="2">
        <f>(J288*$M285)+(J289*$N285)+(J290*$O285)</f>
        <v>1609.4577705054662</v>
      </c>
      <c r="Q285" s="2">
        <f>(K288*$M285)+(K289*$N285)+(K290*$O285)</f>
        <v>1708.6048914872538</v>
      </c>
      <c r="R285" s="2">
        <f>(L288*$M285)+(L289*$N285)+(L290*$O285)</f>
        <v>1655.1050884582921</v>
      </c>
      <c r="S285">
        <f>P285/$F285</f>
        <v>1.2380444388503586</v>
      </c>
      <c r="T285">
        <f>Q285/$F285</f>
        <v>1.3143114549901953</v>
      </c>
      <c r="U285">
        <f>R285/$F285</f>
        <v>1.2731577603525324</v>
      </c>
    </row>
    <row r="286" spans="1:21" x14ac:dyDescent="0.25">
      <c r="A286">
        <v>7</v>
      </c>
      <c r="B286" t="s">
        <v>31</v>
      </c>
      <c r="C286">
        <v>6</v>
      </c>
      <c r="D286" t="s">
        <v>29</v>
      </c>
      <c r="E286">
        <v>2006</v>
      </c>
      <c r="F286">
        <v>720</v>
      </c>
      <c r="G286" s="1">
        <v>0.182</v>
      </c>
      <c r="H286" s="1">
        <v>0.23766666666666669</v>
      </c>
      <c r="I286" s="1">
        <v>0.23666666666666669</v>
      </c>
      <c r="J286" s="2">
        <f>$F286/(1-G286)</f>
        <v>880.19559902200479</v>
      </c>
      <c r="K286" s="2">
        <f>$F286/(1-H286)</f>
        <v>944.46873633581117</v>
      </c>
      <c r="L286" s="2">
        <f>$F286/(1-I286)</f>
        <v>943.23144104803498</v>
      </c>
      <c r="M286" s="3">
        <v>0.71359223300999997</v>
      </c>
      <c r="N286" s="3">
        <v>0.28640776698999998</v>
      </c>
      <c r="O286" s="3">
        <v>0</v>
      </c>
      <c r="P286" s="2">
        <f>(J289*$M286)+(J290*$N286)+(J291*$O286)</f>
        <v>2182.5970369215875</v>
      </c>
      <c r="Q286" s="2">
        <f>(K289*$M286)+(K290*$N286)+(K291*$O286)</f>
        <v>2320.4976415081819</v>
      </c>
      <c r="R286" s="2">
        <f>(L289*$M286)+(L290*$N286)+(L291*$O286)</f>
        <v>2247.5687265596994</v>
      </c>
      <c r="S286">
        <f>P286/$F286</f>
        <v>3.0313847735022046</v>
      </c>
      <c r="T286">
        <f>Q286/$F286</f>
        <v>3.2229133909835861</v>
      </c>
      <c r="U286">
        <f>R286/$F286</f>
        <v>3.121623231332916</v>
      </c>
    </row>
    <row r="287" spans="1:21" x14ac:dyDescent="0.25">
      <c r="A287">
        <v>7</v>
      </c>
      <c r="B287" t="s">
        <v>31</v>
      </c>
      <c r="C287">
        <v>6</v>
      </c>
      <c r="D287" t="s">
        <v>29</v>
      </c>
      <c r="E287">
        <v>2007</v>
      </c>
      <c r="F287">
        <v>580</v>
      </c>
      <c r="G287" s="1">
        <v>0.23899999999999999</v>
      </c>
      <c r="H287" s="1">
        <v>0.32533333333333336</v>
      </c>
      <c r="I287" s="1">
        <v>0.30733333333333335</v>
      </c>
      <c r="J287" s="2">
        <f>$F287/(1-G287)</f>
        <v>762.15505913272011</v>
      </c>
      <c r="K287" s="2">
        <f>$F287/(1-H287)</f>
        <v>859.68379446640324</v>
      </c>
      <c r="L287" s="2">
        <f>$F287/(1-I287)</f>
        <v>837.34359961501445</v>
      </c>
      <c r="M287" s="3">
        <v>0.71359223300999997</v>
      </c>
      <c r="N287" s="3">
        <v>0.28640776698999998</v>
      </c>
      <c r="O287" s="3">
        <v>0</v>
      </c>
      <c r="P287" s="2">
        <f>(J290*$M287)+(J291*$N287)+(J292*$O287)</f>
        <v>516.28149301003145</v>
      </c>
      <c r="Q287" s="2">
        <f>(K290*$M287)+(K291*$N287)+(K292*$O287)</f>
        <v>570.88885763013627</v>
      </c>
      <c r="R287" s="2">
        <f>(L290*$M287)+(L291*$N287)+(L292*$O287)</f>
        <v>556.56439338923792</v>
      </c>
      <c r="S287">
        <f>P287/$F287</f>
        <v>0.89014050518970944</v>
      </c>
      <c r="T287">
        <f>Q287/$F287</f>
        <v>0.9842911338450625</v>
      </c>
      <c r="U287">
        <f>R287/$F287</f>
        <v>0.95959378170558263</v>
      </c>
    </row>
    <row r="288" spans="1:21" x14ac:dyDescent="0.25">
      <c r="A288">
        <v>7</v>
      </c>
      <c r="B288" t="s">
        <v>31</v>
      </c>
      <c r="C288">
        <v>6</v>
      </c>
      <c r="D288" t="s">
        <v>29</v>
      </c>
      <c r="E288">
        <v>2008</v>
      </c>
      <c r="F288">
        <v>830</v>
      </c>
      <c r="G288" s="1">
        <v>0.25900000000000001</v>
      </c>
      <c r="H288" s="1">
        <v>0.3046666666666667</v>
      </c>
      <c r="I288" s="1">
        <v>0.28266666666666668</v>
      </c>
      <c r="J288" s="2">
        <f>$F288/(1-G288)</f>
        <v>1120.1079622132254</v>
      </c>
      <c r="K288" s="2">
        <f>$F288/(1-H288)</f>
        <v>1193.6720997123682</v>
      </c>
      <c r="L288" s="2">
        <f>$F288/(1-I288)</f>
        <v>1157.0631970260222</v>
      </c>
      <c r="M288" s="3">
        <v>0.71359223300999997</v>
      </c>
      <c r="N288" s="3">
        <v>0.28640776698999998</v>
      </c>
      <c r="O288" s="3">
        <v>0</v>
      </c>
      <c r="P288" s="2">
        <f>(J291*$M288)+(J292*$N288)+(J293*$O288)</f>
        <v>502.920296263578</v>
      </c>
      <c r="Q288" s="2">
        <f>(K291*$M288)+(K292*$N288)+(K293*$O288)</f>
        <v>529.59124774718475</v>
      </c>
      <c r="R288" s="2">
        <f>(L291*$M288)+(L292*$N288)+(L293*$O288)</f>
        <v>515.33395045465136</v>
      </c>
      <c r="S288">
        <f>P288/$F288</f>
        <v>0.60592806778744335</v>
      </c>
      <c r="T288">
        <f>Q288/$F288</f>
        <v>0.63806174427371654</v>
      </c>
      <c r="U288">
        <f>R288/$F288</f>
        <v>0.62088427765620646</v>
      </c>
    </row>
    <row r="289" spans="1:21" x14ac:dyDescent="0.25">
      <c r="A289">
        <v>7</v>
      </c>
      <c r="B289" t="s">
        <v>31</v>
      </c>
      <c r="C289">
        <v>6</v>
      </c>
      <c r="D289" t="s">
        <v>29</v>
      </c>
      <c r="E289">
        <v>2009</v>
      </c>
      <c r="F289">
        <v>2130</v>
      </c>
      <c r="G289" s="1">
        <v>0.247</v>
      </c>
      <c r="H289" s="1">
        <v>0.28799999999999998</v>
      </c>
      <c r="I289" s="1">
        <v>0.26449999999999996</v>
      </c>
      <c r="J289" s="2">
        <f>$F289/(1-G289)</f>
        <v>2828.6852589641435</v>
      </c>
      <c r="K289" s="2">
        <f>$F289/(1-H289)</f>
        <v>2991.5730337078653</v>
      </c>
      <c r="L289" s="2">
        <f>$F289/(1-I289)</f>
        <v>2895.9891230455469</v>
      </c>
      <c r="M289" s="13">
        <v>0.71359223300999997</v>
      </c>
      <c r="N289" s="13">
        <v>0.28640776698999998</v>
      </c>
      <c r="O289" s="13">
        <v>0</v>
      </c>
      <c r="P289" s="2">
        <f>(J292*$M289)+(J293*$N289)+(J294*$O289)</f>
        <v>660.01307621001104</v>
      </c>
      <c r="Q289" s="2">
        <f>(K292*$M289)+(K293*$N289)+(K294*$O289)</f>
        <v>730.49266195867881</v>
      </c>
      <c r="R289" s="2">
        <f>(L292*$M289)+(L293*$N289)+(L294*$O289)</f>
        <v>708.13631923293894</v>
      </c>
      <c r="S289">
        <f>P289/$F289</f>
        <v>0.30986529399531032</v>
      </c>
      <c r="T289">
        <f>Q289/$F289</f>
        <v>0.34295430138905109</v>
      </c>
      <c r="U289">
        <f>R289/$F289</f>
        <v>0.33245836583706051</v>
      </c>
    </row>
    <row r="290" spans="1:21" x14ac:dyDescent="0.25">
      <c r="A290">
        <v>7</v>
      </c>
      <c r="B290" t="s">
        <v>31</v>
      </c>
      <c r="C290">
        <v>6</v>
      </c>
      <c r="D290" t="s">
        <v>29</v>
      </c>
      <c r="E290">
        <v>2010</v>
      </c>
      <c r="F290">
        <v>460</v>
      </c>
      <c r="G290" s="1">
        <v>0.19700000000000001</v>
      </c>
      <c r="H290" s="1">
        <v>0.29066666666666668</v>
      </c>
      <c r="I290" s="1">
        <v>0.27216666666666667</v>
      </c>
      <c r="J290" s="2">
        <f>$F290/(1-G290)</f>
        <v>572.85180572851812</v>
      </c>
      <c r="K290" s="2">
        <f>$F290/(1-H290)</f>
        <v>648.4962406015037</v>
      </c>
      <c r="L290" s="2">
        <f>$F290/(1-I290)</f>
        <v>632.01282344859169</v>
      </c>
      <c r="M290" s="13">
        <v>0.71359223300999997</v>
      </c>
      <c r="N290" s="13">
        <v>0.28640776698999998</v>
      </c>
      <c r="O290" s="13">
        <v>0</v>
      </c>
      <c r="P290" s="2">
        <f>(J293*$M290)+(J294*$N290)+(J295*$O290)</f>
        <v>302.35117720126738</v>
      </c>
      <c r="Q290" s="2">
        <f>(K293*$M290)+(K294*$N290)+(K295*$O290)</f>
        <v>330.84483551784223</v>
      </c>
      <c r="R290" s="2">
        <f>(L293*$M290)+(L294*$N290)+(L295*$O290)</f>
        <v>323.39232698302692</v>
      </c>
      <c r="S290">
        <f>P290/$F290</f>
        <v>0.65728516782884217</v>
      </c>
      <c r="T290">
        <f>Q290/$F290</f>
        <v>0.71922790329965702</v>
      </c>
      <c r="U290">
        <f>R290/$F290</f>
        <v>0.70302679778918897</v>
      </c>
    </row>
    <row r="291" spans="1:21" x14ac:dyDescent="0.25">
      <c r="A291">
        <v>7</v>
      </c>
      <c r="B291" t="s">
        <v>31</v>
      </c>
      <c r="C291">
        <v>6</v>
      </c>
      <c r="D291" t="s">
        <v>29</v>
      </c>
      <c r="E291">
        <v>2011</v>
      </c>
      <c r="F291">
        <v>280</v>
      </c>
      <c r="G291" s="1">
        <v>0.254</v>
      </c>
      <c r="H291" s="1">
        <v>0.2583333333333333</v>
      </c>
      <c r="I291" s="1">
        <v>0.24033333333333334</v>
      </c>
      <c r="J291" s="2">
        <f>$F291/(1-G291)</f>
        <v>375.33512064343165</v>
      </c>
      <c r="K291" s="2">
        <f>$F291/(1-H291)</f>
        <v>377.52808988764042</v>
      </c>
      <c r="L291" s="2">
        <f>$F291/(1-I291)</f>
        <v>368.58271171566474</v>
      </c>
      <c r="M291" s="13">
        <v>0.71359223300999997</v>
      </c>
      <c r="N291" s="13">
        <v>0.28640776698999998</v>
      </c>
      <c r="O291" s="13">
        <v>0</v>
      </c>
      <c r="P291" s="2">
        <f>(J294*$M291)+(J295*$N291)+(J296*$O291)</f>
        <v>491.84551183776307</v>
      </c>
      <c r="Q291" s="2">
        <f>(K294*$M291)+(K295*$N291)+(K296*$O291)</f>
        <v>531.99474523185143</v>
      </c>
      <c r="R291" s="2">
        <f>(L294*$M291)+(L295*$N291)+(L296*$O291)</f>
        <v>525.22451719171897</v>
      </c>
      <c r="S291">
        <f>P291/$F291</f>
        <v>1.7565911137062966</v>
      </c>
      <c r="T291">
        <f>Q291/$F291</f>
        <v>1.899981232970898</v>
      </c>
      <c r="U291">
        <f>R291/$F291</f>
        <v>1.875801847113282</v>
      </c>
    </row>
    <row r="292" spans="1:21" x14ac:dyDescent="0.25">
      <c r="A292">
        <v>7</v>
      </c>
      <c r="B292" t="s">
        <v>31</v>
      </c>
      <c r="C292">
        <v>6</v>
      </c>
      <c r="D292" t="s">
        <v>29</v>
      </c>
      <c r="E292">
        <v>2012</v>
      </c>
      <c r="F292">
        <v>655</v>
      </c>
      <c r="G292" s="1">
        <v>0.20199999999999999</v>
      </c>
      <c r="H292" s="1">
        <v>0.27900000000000003</v>
      </c>
      <c r="I292" s="1">
        <v>0.25650000000000001</v>
      </c>
      <c r="J292" s="2">
        <f>$F292/(1-G292)</f>
        <v>820.80200501253125</v>
      </c>
      <c r="K292" s="2">
        <f>$F292/(1-H292)</f>
        <v>908.46047156726775</v>
      </c>
      <c r="L292" s="2">
        <f>$F292/(1-I292)</f>
        <v>880.96839273705439</v>
      </c>
      <c r="M292" s="13">
        <v>0.71359223300999997</v>
      </c>
      <c r="N292" s="13">
        <v>0.28640776698999998</v>
      </c>
      <c r="O292" s="13">
        <v>0</v>
      </c>
      <c r="P292" s="2">
        <f>(J295*$M292)+(J296*$N292)+(J297*$O292)</f>
        <v>715.88859681000622</v>
      </c>
      <c r="Q292" s="2">
        <f>(K295*$M292)+(K296*$N292)+(K297*$O292)</f>
        <v>775.61889810800324</v>
      </c>
      <c r="R292" s="2">
        <f>(L295*$M292)+(L296*$N292)+(L297*$O292)</f>
        <v>756.86523233571336</v>
      </c>
      <c r="S292">
        <f>P292/$F292</f>
        <v>1.092959689786269</v>
      </c>
      <c r="T292">
        <f>Q292/$F292</f>
        <v>1.1841509894778675</v>
      </c>
      <c r="U292">
        <f>R292/$F292</f>
        <v>1.1555194386804784</v>
      </c>
    </row>
    <row r="293" spans="1:21" x14ac:dyDescent="0.25">
      <c r="A293">
        <v>7</v>
      </c>
      <c r="B293" t="s">
        <v>31</v>
      </c>
      <c r="C293">
        <v>6</v>
      </c>
      <c r="D293" t="s">
        <v>29</v>
      </c>
      <c r="E293">
        <v>2013</v>
      </c>
      <c r="F293">
        <v>200</v>
      </c>
      <c r="G293" s="1">
        <v>0.22900000000000001</v>
      </c>
      <c r="H293" s="1">
        <v>0.30333333333333334</v>
      </c>
      <c r="I293" s="1">
        <v>0.27933333333333332</v>
      </c>
      <c r="J293" s="2">
        <f>$F293/(1-G293)</f>
        <v>259.40337224383916</v>
      </c>
      <c r="K293" s="2">
        <f>$F293/(1-H293)</f>
        <v>287.08133971291869</v>
      </c>
      <c r="L293" s="2">
        <f>$F293/(1-I293)</f>
        <v>277.52081406105458</v>
      </c>
      <c r="M293" s="13">
        <v>0.71359223300999997</v>
      </c>
      <c r="N293" s="13">
        <v>0.28640776698999998</v>
      </c>
      <c r="O293" s="13">
        <v>0</v>
      </c>
      <c r="P293" s="2">
        <f>(J296*$M293)+(J297*$N293)+(J298*$O293)</f>
        <v>602.16818633790172</v>
      </c>
      <c r="Q293" s="2">
        <f>(K296*$M293)+(K297*$N293)+(K298*$O293)</f>
        <v>643.09894954651065</v>
      </c>
      <c r="R293" s="2">
        <f>(L296*$M293)+(L297*$N293)+(L298*$O293)</f>
        <v>626.65059004564068</v>
      </c>
      <c r="S293">
        <f>P293/$F293</f>
        <v>3.0108409316895086</v>
      </c>
      <c r="T293">
        <f>Q293/$F293</f>
        <v>3.2154947477325533</v>
      </c>
      <c r="U293">
        <f>R293/$F293</f>
        <v>3.1332529502282034</v>
      </c>
    </row>
    <row r="294" spans="1:21" x14ac:dyDescent="0.25">
      <c r="A294">
        <v>7</v>
      </c>
      <c r="B294" t="s">
        <v>31</v>
      </c>
      <c r="C294">
        <v>6</v>
      </c>
      <c r="D294" t="s">
        <v>29</v>
      </c>
      <c r="E294">
        <v>2014</v>
      </c>
      <c r="F294">
        <v>350</v>
      </c>
      <c r="G294" s="1">
        <v>0.14499999999999999</v>
      </c>
      <c r="H294" s="1">
        <v>0.20433333333333331</v>
      </c>
      <c r="I294" s="1">
        <v>0.20033333333333331</v>
      </c>
      <c r="J294" s="2">
        <f>$F294/(1-G294)</f>
        <v>409.35672514619881</v>
      </c>
      <c r="K294" s="2">
        <f>$F294/(1-H294)</f>
        <v>439.88269794721401</v>
      </c>
      <c r="L294" s="2">
        <f>$F294/(1-I294)</f>
        <v>437.68236765318881</v>
      </c>
      <c r="M294" s="13">
        <v>0.71359223300999997</v>
      </c>
      <c r="N294" s="13">
        <v>0.28640776698999998</v>
      </c>
      <c r="O294" s="13">
        <v>0</v>
      </c>
      <c r="P294" s="2">
        <f>(J297*$M294)+(J298*$N294)+(J299*$O294)</f>
        <v>195.33811964113985</v>
      </c>
      <c r="Q294" s="2">
        <f>(K297*$M294)+(K298*$N294)+(K299*$O294)</f>
        <v>218.319082013593</v>
      </c>
      <c r="R294" s="2">
        <f>(L297*$M294)+(L298*$N294)+(L299*$O294)</f>
        <v>212.5860955098687</v>
      </c>
      <c r="S294">
        <f>P294/$F294</f>
        <v>0.55810891326039958</v>
      </c>
      <c r="T294">
        <f>Q294/$F294</f>
        <v>0.62376880575312288</v>
      </c>
      <c r="U294">
        <f>R294/$F294</f>
        <v>0.6073888443139106</v>
      </c>
    </row>
    <row r="295" spans="1:21" x14ac:dyDescent="0.25">
      <c r="A295">
        <v>7</v>
      </c>
      <c r="B295" t="s">
        <v>31</v>
      </c>
      <c r="C295">
        <v>6</v>
      </c>
      <c r="D295" t="s">
        <v>29</v>
      </c>
      <c r="E295">
        <v>2015</v>
      </c>
      <c r="F295">
        <v>530</v>
      </c>
      <c r="G295" s="1">
        <v>0.24</v>
      </c>
      <c r="H295" s="1">
        <v>0.30400000000000005</v>
      </c>
      <c r="I295" s="1">
        <v>0.28700000000000003</v>
      </c>
      <c r="J295" s="2">
        <f>$F295/(1-G295)</f>
        <v>697.36842105263156</v>
      </c>
      <c r="K295" s="2">
        <f>$F295/(1-H295)</f>
        <v>761.49425287356325</v>
      </c>
      <c r="L295" s="2">
        <f>$F295/(1-I295)</f>
        <v>743.33800841514733</v>
      </c>
      <c r="M295" s="13">
        <v>0.71359223300999997</v>
      </c>
      <c r="N295" s="13">
        <v>0.28640776698999998</v>
      </c>
      <c r="O295" s="13">
        <v>0</v>
      </c>
      <c r="P295" s="2">
        <f>(J298*$M295)+(J299*$N295)</f>
        <v>195.31432001153499</v>
      </c>
      <c r="Q295" s="2">
        <f>(K298*$M295)+(K299*$N295)</f>
        <v>224.21203939719362</v>
      </c>
      <c r="R295" s="2">
        <f>(L298*$M295)+(L299*$N295)</f>
        <v>221.09368721933032</v>
      </c>
      <c r="S295">
        <f>P295/$F295</f>
        <v>0.36851758492742448</v>
      </c>
      <c r="T295">
        <f>Q295/$F295</f>
        <v>0.42304158376828987</v>
      </c>
      <c r="U295">
        <f>R295/$F295</f>
        <v>0.41715790041383077</v>
      </c>
    </row>
    <row r="296" spans="1:21" x14ac:dyDescent="0.25">
      <c r="A296">
        <v>7</v>
      </c>
      <c r="B296" t="s">
        <v>31</v>
      </c>
      <c r="C296">
        <v>6</v>
      </c>
      <c r="D296" t="s">
        <v>29</v>
      </c>
      <c r="E296">
        <v>2016</v>
      </c>
      <c r="F296">
        <v>570</v>
      </c>
      <c r="G296" s="1">
        <v>0.252</v>
      </c>
      <c r="H296" s="1">
        <v>0.29700000000000004</v>
      </c>
      <c r="I296" s="1">
        <v>0.27900000000000003</v>
      </c>
      <c r="J296" s="2">
        <f>$F296/(1-G296)</f>
        <v>762.0320855614973</v>
      </c>
      <c r="K296" s="2">
        <f>$F296/(1-H296)</f>
        <v>810.81081081081084</v>
      </c>
      <c r="L296" s="2">
        <f>$F296/(1-I296)</f>
        <v>790.5686546463246</v>
      </c>
      <c r="M296" s="13">
        <v>0.71359223300999997</v>
      </c>
      <c r="N296" s="13">
        <v>0.28640776698999998</v>
      </c>
      <c r="O296" s="13">
        <v>0</v>
      </c>
      <c r="P296" s="2" t="s">
        <v>23</v>
      </c>
      <c r="Q296" s="2" t="s">
        <v>23</v>
      </c>
      <c r="R296" s="2" t="s">
        <v>23</v>
      </c>
      <c r="S296" s="2" t="s">
        <v>23</v>
      </c>
      <c r="T296" s="2" t="s">
        <v>23</v>
      </c>
      <c r="U296" s="2" t="s">
        <v>23</v>
      </c>
    </row>
    <row r="297" spans="1:21" x14ac:dyDescent="0.25">
      <c r="A297">
        <v>7</v>
      </c>
      <c r="B297" t="s">
        <v>31</v>
      </c>
      <c r="C297">
        <v>6</v>
      </c>
      <c r="D297" t="s">
        <v>29</v>
      </c>
      <c r="E297">
        <v>2017</v>
      </c>
      <c r="F297">
        <v>150</v>
      </c>
      <c r="G297" s="1">
        <v>0.26421253355763952</v>
      </c>
      <c r="H297" s="1">
        <v>0.33404541147798106</v>
      </c>
      <c r="I297" s="1">
        <v>0.31269765999824639</v>
      </c>
      <c r="J297" s="2">
        <f>$F297/(1-G297)</f>
        <v>203.86321708532469</v>
      </c>
      <c r="K297" s="2">
        <f>$F297/(1-H297)</f>
        <v>225.24058334503155</v>
      </c>
      <c r="L297" s="2">
        <f>$F297/(1-I297)</f>
        <v>218.24456468403307</v>
      </c>
      <c r="M297" s="13">
        <v>0.71359223300999997</v>
      </c>
      <c r="N297" s="13">
        <v>0.28640776698999998</v>
      </c>
      <c r="O297" s="13">
        <v>0</v>
      </c>
      <c r="P297" s="2" t="s">
        <v>23</v>
      </c>
      <c r="Q297" s="2" t="s">
        <v>23</v>
      </c>
      <c r="R297" s="2" t="s">
        <v>23</v>
      </c>
      <c r="S297" s="2" t="s">
        <v>23</v>
      </c>
      <c r="T297" s="2" t="s">
        <v>23</v>
      </c>
      <c r="U297" s="2" t="s">
        <v>23</v>
      </c>
    </row>
    <row r="298" spans="1:21" x14ac:dyDescent="0.25">
      <c r="A298">
        <v>7</v>
      </c>
      <c r="B298" t="s">
        <v>31</v>
      </c>
      <c r="C298">
        <v>6</v>
      </c>
      <c r="D298" t="s">
        <v>29</v>
      </c>
      <c r="E298">
        <v>2018</v>
      </c>
      <c r="F298">
        <v>130</v>
      </c>
      <c r="G298" s="1">
        <v>0.25329250311259038</v>
      </c>
      <c r="H298" s="1">
        <v>0.35347180943220174</v>
      </c>
      <c r="I298" s="1">
        <v>0.34504815702446495</v>
      </c>
      <c r="J298" s="2">
        <f>$F298/(1-G298)</f>
        <v>174.09762261915753</v>
      </c>
      <c r="K298" s="2">
        <f>$F298/(1-H298)</f>
        <v>201.07398547591646</v>
      </c>
      <c r="L298" s="2">
        <f>$F298/(1-I298)</f>
        <v>198.48787570303242</v>
      </c>
      <c r="M298" s="13">
        <v>0.71359223300999997</v>
      </c>
      <c r="N298" s="13">
        <v>0.28640776698999998</v>
      </c>
      <c r="O298" s="13">
        <v>0</v>
      </c>
      <c r="P298" s="2" t="s">
        <v>23</v>
      </c>
      <c r="Q298" s="2" t="s">
        <v>23</v>
      </c>
      <c r="R298" s="2" t="s">
        <v>23</v>
      </c>
      <c r="S298" s="2" t="s">
        <v>23</v>
      </c>
      <c r="T298" s="2" t="s">
        <v>23</v>
      </c>
      <c r="U298" s="2" t="s">
        <v>23</v>
      </c>
    </row>
    <row r="299" spans="1:21" x14ac:dyDescent="0.25">
      <c r="A299">
        <v>7</v>
      </c>
      <c r="B299" t="s">
        <v>31</v>
      </c>
      <c r="C299">
        <v>6</v>
      </c>
      <c r="D299" t="s">
        <v>29</v>
      </c>
      <c r="E299">
        <v>2019</v>
      </c>
      <c r="F299">
        <v>190</v>
      </c>
      <c r="G299" s="1">
        <v>0.23441509169475994</v>
      </c>
      <c r="H299" s="1">
        <v>0.32590908281944742</v>
      </c>
      <c r="I299" s="1">
        <v>0.31510957999927913</v>
      </c>
      <c r="J299" s="2">
        <f>$F299/(1-G299)</f>
        <v>248.17626097227958</v>
      </c>
      <c r="K299" s="2">
        <f>$F299/(1-H299)</f>
        <v>281.86108899774604</v>
      </c>
      <c r="L299" s="2">
        <f>$F299/(1-I299)</f>
        <v>277.41664133628854</v>
      </c>
      <c r="M299" s="13">
        <v>0.71359223300999997</v>
      </c>
      <c r="N299" s="13">
        <v>0.28640776698999998</v>
      </c>
      <c r="O299" s="13">
        <v>0</v>
      </c>
      <c r="P299" s="2" t="s">
        <v>23</v>
      </c>
      <c r="Q299" s="2" t="s">
        <v>23</v>
      </c>
      <c r="R299" s="2" t="s">
        <v>23</v>
      </c>
      <c r="S299" s="2" t="s">
        <v>23</v>
      </c>
      <c r="T299" s="2" t="s">
        <v>23</v>
      </c>
      <c r="U299" s="2" t="s">
        <v>23</v>
      </c>
    </row>
    <row r="300" spans="1:21" x14ac:dyDescent="0.25">
      <c r="A300">
        <v>7</v>
      </c>
      <c r="B300" t="s">
        <v>31</v>
      </c>
      <c r="C300">
        <v>6</v>
      </c>
      <c r="D300" t="s">
        <v>29</v>
      </c>
      <c r="E300">
        <v>2020</v>
      </c>
      <c r="F300" t="s">
        <v>23</v>
      </c>
      <c r="G300" s="1">
        <v>0.10759564786873591</v>
      </c>
      <c r="H300" s="1">
        <v>0.25668946937664994</v>
      </c>
      <c r="I300" s="1">
        <v>0.25426527177111524</v>
      </c>
      <c r="J300" t="s">
        <v>23</v>
      </c>
      <c r="K300" t="s">
        <v>23</v>
      </c>
      <c r="L300" t="s">
        <v>23</v>
      </c>
      <c r="M300" s="13">
        <v>0.71359223300999997</v>
      </c>
      <c r="N300" s="13">
        <v>0.28640776698999998</v>
      </c>
      <c r="O300" s="13">
        <v>0</v>
      </c>
      <c r="P300" s="2" t="s">
        <v>23</v>
      </c>
      <c r="Q300" s="2" t="s">
        <v>23</v>
      </c>
      <c r="R300" s="2" t="s">
        <v>23</v>
      </c>
      <c r="S300" s="2" t="s">
        <v>23</v>
      </c>
      <c r="T300" s="2" t="s">
        <v>23</v>
      </c>
      <c r="U300" s="2" t="s">
        <v>23</v>
      </c>
    </row>
    <row r="301" spans="1:21" x14ac:dyDescent="0.25">
      <c r="A301">
        <v>7</v>
      </c>
      <c r="B301" t="s">
        <v>31</v>
      </c>
      <c r="C301">
        <v>6</v>
      </c>
      <c r="D301" t="s">
        <v>29</v>
      </c>
      <c r="E301">
        <v>2021</v>
      </c>
      <c r="F301">
        <v>300</v>
      </c>
      <c r="G301" t="s">
        <v>23</v>
      </c>
      <c r="H301" t="s">
        <v>23</v>
      </c>
      <c r="I301" t="s">
        <v>23</v>
      </c>
      <c r="J301" t="s">
        <v>23</v>
      </c>
      <c r="K301" t="s">
        <v>23</v>
      </c>
      <c r="L301" t="s">
        <v>23</v>
      </c>
      <c r="M301" s="16" t="s">
        <v>23</v>
      </c>
      <c r="N301" s="16" t="s">
        <v>23</v>
      </c>
      <c r="O301" s="16" t="s">
        <v>23</v>
      </c>
      <c r="P301" t="s">
        <v>23</v>
      </c>
      <c r="Q301" t="s">
        <v>23</v>
      </c>
      <c r="R301" t="s">
        <v>23</v>
      </c>
      <c r="S301" t="s">
        <v>23</v>
      </c>
      <c r="T301" t="s">
        <v>23</v>
      </c>
      <c r="U301" t="s">
        <v>23</v>
      </c>
    </row>
    <row r="302" spans="1:21" x14ac:dyDescent="0.25">
      <c r="A302">
        <v>7</v>
      </c>
      <c r="B302" t="s">
        <v>31</v>
      </c>
      <c r="C302">
        <v>6</v>
      </c>
      <c r="D302" t="s">
        <v>29</v>
      </c>
      <c r="E302">
        <v>2022</v>
      </c>
      <c r="F302">
        <v>250</v>
      </c>
      <c r="G302" t="s">
        <v>23</v>
      </c>
      <c r="H302" t="s">
        <v>23</v>
      </c>
      <c r="I302" t="s">
        <v>23</v>
      </c>
      <c r="J302" t="s">
        <v>23</v>
      </c>
      <c r="K302" t="s">
        <v>23</v>
      </c>
      <c r="L302" t="s">
        <v>23</v>
      </c>
      <c r="M302" s="16" t="s">
        <v>23</v>
      </c>
      <c r="N302" s="16" t="s">
        <v>23</v>
      </c>
      <c r="O302" s="16" t="s">
        <v>23</v>
      </c>
      <c r="P302" t="s">
        <v>23</v>
      </c>
      <c r="Q302" t="s">
        <v>23</v>
      </c>
      <c r="R302" t="s">
        <v>23</v>
      </c>
      <c r="S302" t="s">
        <v>23</v>
      </c>
      <c r="T302" t="s">
        <v>23</v>
      </c>
      <c r="U302" t="s">
        <v>23</v>
      </c>
    </row>
    <row r="303" spans="1:21" x14ac:dyDescent="0.25">
      <c r="A303">
        <v>7</v>
      </c>
      <c r="B303" t="s">
        <v>31</v>
      </c>
      <c r="C303">
        <v>6</v>
      </c>
      <c r="D303" t="s">
        <v>29</v>
      </c>
      <c r="E303">
        <v>2023</v>
      </c>
      <c r="F303" t="s">
        <v>23</v>
      </c>
      <c r="G303" t="s">
        <v>23</v>
      </c>
      <c r="H303" t="s">
        <v>23</v>
      </c>
      <c r="I303" t="s">
        <v>23</v>
      </c>
      <c r="J303" t="s">
        <v>23</v>
      </c>
      <c r="K303" t="s">
        <v>23</v>
      </c>
      <c r="L303" t="s">
        <v>23</v>
      </c>
      <c r="M303" s="16" t="s">
        <v>23</v>
      </c>
      <c r="N303" s="16" t="s">
        <v>23</v>
      </c>
      <c r="O303" s="16" t="s">
        <v>23</v>
      </c>
      <c r="P303" t="s">
        <v>23</v>
      </c>
      <c r="Q303" t="s">
        <v>23</v>
      </c>
      <c r="R303" t="s">
        <v>23</v>
      </c>
      <c r="S303" t="s">
        <v>23</v>
      </c>
      <c r="T303" t="s">
        <v>23</v>
      </c>
      <c r="U303" t="s">
        <v>23</v>
      </c>
    </row>
    <row r="304" spans="1:21" x14ac:dyDescent="0.25">
      <c r="A304">
        <v>7</v>
      </c>
      <c r="B304" t="s">
        <v>31</v>
      </c>
      <c r="C304">
        <v>6</v>
      </c>
      <c r="D304" t="s">
        <v>29</v>
      </c>
      <c r="E304">
        <v>2024</v>
      </c>
      <c r="F304">
        <v>225</v>
      </c>
      <c r="G304" t="s">
        <v>23</v>
      </c>
      <c r="H304" t="s">
        <v>23</v>
      </c>
      <c r="I304" t="s">
        <v>23</v>
      </c>
      <c r="J304" t="s">
        <v>23</v>
      </c>
      <c r="K304" t="s">
        <v>23</v>
      </c>
      <c r="L304" t="s">
        <v>23</v>
      </c>
      <c r="M304" s="16" t="s">
        <v>23</v>
      </c>
      <c r="N304" s="16" t="s">
        <v>23</v>
      </c>
      <c r="O304" s="16" t="s">
        <v>23</v>
      </c>
      <c r="P304" t="s">
        <v>23</v>
      </c>
      <c r="Q304" t="s">
        <v>23</v>
      </c>
      <c r="R304" t="s">
        <v>23</v>
      </c>
      <c r="S304" t="s">
        <v>23</v>
      </c>
      <c r="T304" t="s">
        <v>23</v>
      </c>
      <c r="U304" t="s">
        <v>23</v>
      </c>
    </row>
    <row r="305" spans="1:21" x14ac:dyDescent="0.25">
      <c r="A305">
        <v>8</v>
      </c>
      <c r="B305" t="s">
        <v>32</v>
      </c>
      <c r="C305">
        <v>6</v>
      </c>
      <c r="D305" t="s">
        <v>27</v>
      </c>
      <c r="E305">
        <v>1980</v>
      </c>
      <c r="F305">
        <v>200</v>
      </c>
      <c r="G305" s="1">
        <v>0.56200000000000006</v>
      </c>
      <c r="H305" s="1">
        <v>0.57033333333333336</v>
      </c>
      <c r="I305" s="1">
        <v>0.46133333333333337</v>
      </c>
      <c r="J305" s="2">
        <f>$F305/(1-G305)</f>
        <v>456.6210045662101</v>
      </c>
      <c r="K305" s="2">
        <f>$F305/(1-H305)</f>
        <v>465.47711404189295</v>
      </c>
      <c r="L305" s="2">
        <f>$F305/(1-I305)</f>
        <v>371.28712871287132</v>
      </c>
      <c r="M305" s="16">
        <v>0.71359223300999997</v>
      </c>
      <c r="N305" s="16">
        <v>0.28640776698999998</v>
      </c>
      <c r="O305" s="16">
        <v>0</v>
      </c>
      <c r="P305" s="2">
        <f>(J308*$M305)+(J309*$N305)+(J310*$O305)</f>
        <v>839.93024639269686</v>
      </c>
      <c r="Q305" s="2">
        <f>(K308*$M305)+(K309*$N305)+(K310*$O305)</f>
        <v>853.73151817527764</v>
      </c>
      <c r="R305" s="2">
        <f>(L308*$M305)+(L309*$N305)+(L310*$O305)</f>
        <v>663.64483285738311</v>
      </c>
      <c r="S305">
        <f>P305/$F305</f>
        <v>4.1996512319634842</v>
      </c>
      <c r="T305">
        <f>Q305/$F305</f>
        <v>4.268657590876388</v>
      </c>
      <c r="U305">
        <f>R305/$F305</f>
        <v>3.3182241642869155</v>
      </c>
    </row>
    <row r="306" spans="1:21" x14ac:dyDescent="0.25">
      <c r="A306">
        <v>8</v>
      </c>
      <c r="B306" t="s">
        <v>32</v>
      </c>
      <c r="C306">
        <v>6</v>
      </c>
      <c r="D306" t="s">
        <v>27</v>
      </c>
      <c r="E306">
        <v>1981</v>
      </c>
      <c r="F306">
        <v>700</v>
      </c>
      <c r="G306" s="1">
        <v>0.50800000000000001</v>
      </c>
      <c r="H306" s="1">
        <v>0.53233333333333333</v>
      </c>
      <c r="I306" s="1">
        <v>0.43383333333333329</v>
      </c>
      <c r="J306" s="2">
        <f>$F306/(1-G306)</f>
        <v>1422.7642276422764</v>
      </c>
      <c r="K306" s="2">
        <f>$F306/(1-H306)</f>
        <v>1496.7925873129009</v>
      </c>
      <c r="L306" s="2">
        <f>$F306/(1-I306)</f>
        <v>1236.3850456284956</v>
      </c>
      <c r="M306" s="16">
        <v>0.71359223300999997</v>
      </c>
      <c r="N306" s="16">
        <v>0.28640776698999998</v>
      </c>
      <c r="O306" s="16">
        <v>0</v>
      </c>
      <c r="P306" s="2">
        <f>(J309*$M306)+(J310*$N306)+(J311*$O306)</f>
        <v>1039.5646672476644</v>
      </c>
      <c r="Q306" s="2">
        <f>(K309*$M306)+(K310*$N306)+(K311*$O306)</f>
        <v>1071.9111413845922</v>
      </c>
      <c r="R306" s="2">
        <f>(L309*$M306)+(L310*$N306)+(L311*$O306)</f>
        <v>859.08316034682889</v>
      </c>
      <c r="S306">
        <f>P306/$F306</f>
        <v>1.4850923817823776</v>
      </c>
      <c r="T306">
        <f>Q306/$F306</f>
        <v>1.5313016305494174</v>
      </c>
      <c r="U306">
        <f>R306/$F306</f>
        <v>1.2272616576383271</v>
      </c>
    </row>
    <row r="307" spans="1:21" x14ac:dyDescent="0.25">
      <c r="A307">
        <v>8</v>
      </c>
      <c r="B307" t="s">
        <v>32</v>
      </c>
      <c r="C307">
        <v>6</v>
      </c>
      <c r="D307" t="s">
        <v>27</v>
      </c>
      <c r="E307">
        <v>1982</v>
      </c>
      <c r="F307">
        <v>500</v>
      </c>
      <c r="G307" s="1">
        <v>0.44</v>
      </c>
      <c r="H307" s="1">
        <v>0.48499999999999999</v>
      </c>
      <c r="I307" s="1">
        <v>0.39999999999999997</v>
      </c>
      <c r="J307" s="2">
        <f>$F307/(1-G307)</f>
        <v>892.85714285714278</v>
      </c>
      <c r="K307" s="2">
        <f>$F307/(1-H307)</f>
        <v>970.87378640776694</v>
      </c>
      <c r="L307" s="2">
        <f>$F307/(1-I307)</f>
        <v>833.33333333333326</v>
      </c>
      <c r="M307" s="16">
        <v>0.71359223300999997</v>
      </c>
      <c r="N307" s="16">
        <v>0.28640776698999998</v>
      </c>
      <c r="O307" s="16">
        <v>0</v>
      </c>
      <c r="P307" s="2">
        <f>(J310*$M307)+(J311*$N307)+(J312*$O307)</f>
        <v>1292.2782445003072</v>
      </c>
      <c r="Q307" s="2">
        <f>(K310*$M307)+(K311*$N307)+(K312*$O307)</f>
        <v>1302.2449366436044</v>
      </c>
      <c r="R307" s="2">
        <f>(L310*$M307)+(L311*$N307)+(L312*$O307)</f>
        <v>1015.6590688970396</v>
      </c>
      <c r="S307">
        <f>P307/$F307</f>
        <v>2.5845564890006143</v>
      </c>
      <c r="T307">
        <f>Q307/$F307</f>
        <v>2.6044898732872088</v>
      </c>
      <c r="U307">
        <f>R307/$F307</f>
        <v>2.031318137794079</v>
      </c>
    </row>
    <row r="308" spans="1:21" x14ac:dyDescent="0.25">
      <c r="A308">
        <v>8</v>
      </c>
      <c r="B308" t="s">
        <v>32</v>
      </c>
      <c r="C308">
        <v>6</v>
      </c>
      <c r="D308" t="s">
        <v>27</v>
      </c>
      <c r="E308">
        <v>1983</v>
      </c>
      <c r="F308">
        <v>300</v>
      </c>
      <c r="G308" s="1">
        <v>0.61499999999999999</v>
      </c>
      <c r="H308" s="1">
        <v>0.6176666666666667</v>
      </c>
      <c r="I308" s="1">
        <v>0.4986666666666667</v>
      </c>
      <c r="J308" s="2">
        <f>$F308/(1-G308)</f>
        <v>779.22077922077915</v>
      </c>
      <c r="K308" s="2">
        <f>$F308/(1-H308)</f>
        <v>784.65562336530081</v>
      </c>
      <c r="L308" s="2">
        <f>$F308/(1-I308)</f>
        <v>598.404255319149</v>
      </c>
      <c r="M308" s="16">
        <v>0.71359223300999997</v>
      </c>
      <c r="N308" s="16">
        <v>0.28640776698999998</v>
      </c>
      <c r="O308" s="16">
        <v>0</v>
      </c>
      <c r="P308" s="2">
        <f>(J311*$M308)+(J312*$N308)</f>
        <v>1296.4799826840836</v>
      </c>
      <c r="Q308" s="2">
        <f>(K311*$M308)+(K312*$N308)</f>
        <v>1281.0127903400544</v>
      </c>
      <c r="R308" s="2">
        <f>(L311*$M308)+(L312*$N308)</f>
        <v>980.20013740025354</v>
      </c>
      <c r="S308">
        <f>P308/$F308</f>
        <v>4.3215999422802787</v>
      </c>
      <c r="T308">
        <f>Q308/$F308</f>
        <v>4.2700426344668481</v>
      </c>
      <c r="U308">
        <f>R308/$F308</f>
        <v>3.2673337913341784</v>
      </c>
    </row>
    <row r="309" spans="1:21" x14ac:dyDescent="0.25">
      <c r="A309">
        <v>8</v>
      </c>
      <c r="B309" t="s">
        <v>32</v>
      </c>
      <c r="C309">
        <v>6</v>
      </c>
      <c r="D309" t="s">
        <v>27</v>
      </c>
      <c r="E309">
        <v>1984</v>
      </c>
      <c r="F309">
        <v>450</v>
      </c>
      <c r="G309" s="1">
        <v>0.54600000000000004</v>
      </c>
      <c r="H309" s="1">
        <v>0.56133333333333324</v>
      </c>
      <c r="I309" s="1">
        <v>0.45533333333333326</v>
      </c>
      <c r="J309" s="2">
        <f>$F309/(1-G309)</f>
        <v>991.18942731277536</v>
      </c>
      <c r="K309" s="2">
        <f>$F309/(1-H309)</f>
        <v>1025.835866261398</v>
      </c>
      <c r="L309" s="2">
        <f>$F309/(1-I309)</f>
        <v>826.19339045287632</v>
      </c>
      <c r="M309" s="16">
        <v>0.71359223300999997</v>
      </c>
      <c r="N309" s="16">
        <v>0.28640776698999998</v>
      </c>
      <c r="O309" s="16">
        <v>0</v>
      </c>
      <c r="P309" s="2" t="s">
        <v>23</v>
      </c>
      <c r="Q309" s="2" t="s">
        <v>23</v>
      </c>
      <c r="R309" s="2" t="s">
        <v>23</v>
      </c>
      <c r="S309" s="2" t="s">
        <v>23</v>
      </c>
      <c r="T309" s="2" t="s">
        <v>23</v>
      </c>
      <c r="U309" s="2" t="s">
        <v>23</v>
      </c>
    </row>
    <row r="310" spans="1:21" x14ac:dyDescent="0.25">
      <c r="A310">
        <v>8</v>
      </c>
      <c r="B310" t="s">
        <v>32</v>
      </c>
      <c r="C310">
        <v>6</v>
      </c>
      <c r="D310" t="s">
        <v>27</v>
      </c>
      <c r="E310">
        <v>1985</v>
      </c>
      <c r="F310">
        <v>500</v>
      </c>
      <c r="G310" s="1">
        <v>0.56899999999999995</v>
      </c>
      <c r="H310" s="1">
        <v>0.57866666666666666</v>
      </c>
      <c r="I310" s="1">
        <v>0.46866666666666668</v>
      </c>
      <c r="J310" s="2">
        <f>$F310/(1-G310)</f>
        <v>1160.0928074245937</v>
      </c>
      <c r="K310" s="2">
        <f>$F310/(1-H310)</f>
        <v>1186.7088607594937</v>
      </c>
      <c r="L310" s="2">
        <f>$F310/(1-I310)</f>
        <v>941.02885821831876</v>
      </c>
      <c r="M310" s="16">
        <v>0.71359223300999997</v>
      </c>
      <c r="N310" s="16">
        <v>0.28640776698999998</v>
      </c>
      <c r="O310" s="16">
        <v>0</v>
      </c>
      <c r="P310" s="2" t="s">
        <v>23</v>
      </c>
      <c r="Q310" s="2" t="s">
        <v>23</v>
      </c>
      <c r="R310" s="2" t="s">
        <v>23</v>
      </c>
      <c r="S310" s="2" t="s">
        <v>23</v>
      </c>
      <c r="T310" s="2" t="s">
        <v>23</v>
      </c>
      <c r="U310" s="2" t="s">
        <v>23</v>
      </c>
    </row>
    <row r="311" spans="1:21" x14ac:dyDescent="0.25">
      <c r="A311">
        <v>8</v>
      </c>
      <c r="B311" t="s">
        <v>32</v>
      </c>
      <c r="C311">
        <v>6</v>
      </c>
      <c r="D311" t="s">
        <v>27</v>
      </c>
      <c r="E311">
        <v>1986</v>
      </c>
      <c r="F311">
        <v>600</v>
      </c>
      <c r="G311" s="1">
        <v>0.63</v>
      </c>
      <c r="H311" s="1">
        <v>0.6226666666666667</v>
      </c>
      <c r="I311" s="1">
        <v>0.50066666666666659</v>
      </c>
      <c r="J311" s="2">
        <f>$F311/(1-G311)</f>
        <v>1621.6216216216217</v>
      </c>
      <c r="K311" s="2">
        <f>$F311/(1-H311)</f>
        <v>1590.1060070671379</v>
      </c>
      <c r="L311" s="2">
        <f>$F311/(1-I311)</f>
        <v>1201.6021361815754</v>
      </c>
      <c r="M311" s="16">
        <v>0.71359223300999997</v>
      </c>
      <c r="N311" s="16">
        <v>0.28640776698999998</v>
      </c>
      <c r="O311" s="16">
        <v>0</v>
      </c>
      <c r="P311" s="2" t="s">
        <v>23</v>
      </c>
      <c r="Q311" s="2" t="s">
        <v>23</v>
      </c>
      <c r="R311" s="2" t="s">
        <v>23</v>
      </c>
      <c r="S311" s="2" t="s">
        <v>23</v>
      </c>
      <c r="T311" s="2" t="s">
        <v>23</v>
      </c>
      <c r="U311" s="2" t="s">
        <v>23</v>
      </c>
    </row>
    <row r="312" spans="1:21" x14ac:dyDescent="0.25">
      <c r="A312">
        <v>8</v>
      </c>
      <c r="B312" t="s">
        <v>32</v>
      </c>
      <c r="C312">
        <v>6</v>
      </c>
      <c r="D312" t="s">
        <v>27</v>
      </c>
      <c r="E312">
        <v>1987</v>
      </c>
      <c r="F312">
        <v>250</v>
      </c>
      <c r="G312" s="1">
        <v>0.48599999999999999</v>
      </c>
      <c r="H312" s="1">
        <v>0.51066666666666671</v>
      </c>
      <c r="I312" s="1">
        <v>0.41666666666666669</v>
      </c>
      <c r="J312" s="2">
        <f>$F312/(1-G312)</f>
        <v>486.38132295719845</v>
      </c>
      <c r="K312" s="2">
        <f>$F312/(1-H312)</f>
        <v>510.89918256130795</v>
      </c>
      <c r="L312" s="2">
        <f>$F312/(1-I312)</f>
        <v>428.57142857142861</v>
      </c>
      <c r="M312" s="16">
        <v>0.71359223300999997</v>
      </c>
      <c r="N312" s="16">
        <v>0.28640776698999998</v>
      </c>
      <c r="O312" s="16">
        <v>0</v>
      </c>
      <c r="P312" s="2" t="s">
        <v>23</v>
      </c>
      <c r="Q312" s="2" t="s">
        <v>23</v>
      </c>
      <c r="R312" s="2" t="s">
        <v>23</v>
      </c>
      <c r="S312" s="2" t="s">
        <v>23</v>
      </c>
      <c r="T312" s="2" t="s">
        <v>23</v>
      </c>
      <c r="U312" s="2" t="s">
        <v>23</v>
      </c>
    </row>
    <row r="313" spans="1:21" x14ac:dyDescent="0.25">
      <c r="A313">
        <v>8</v>
      </c>
      <c r="B313" t="s">
        <v>32</v>
      </c>
      <c r="C313">
        <v>6</v>
      </c>
      <c r="D313" t="s">
        <v>27</v>
      </c>
      <c r="E313">
        <v>1988</v>
      </c>
      <c r="F313" t="s">
        <v>23</v>
      </c>
      <c r="G313" s="1">
        <v>0.47799999999999998</v>
      </c>
      <c r="H313" s="1">
        <v>0.50233333333333341</v>
      </c>
      <c r="I313" s="1">
        <v>0.40983333333333338</v>
      </c>
      <c r="J313" t="s">
        <v>23</v>
      </c>
      <c r="K313" t="s">
        <v>23</v>
      </c>
      <c r="L313" t="s">
        <v>23</v>
      </c>
      <c r="M313" s="16">
        <v>0.71359223300999997</v>
      </c>
      <c r="N313" s="16">
        <v>0.28640776698999998</v>
      </c>
      <c r="O313" s="16">
        <v>0</v>
      </c>
      <c r="P313" s="2" t="s">
        <v>23</v>
      </c>
      <c r="Q313" s="2" t="s">
        <v>23</v>
      </c>
      <c r="R313" s="2" t="s">
        <v>23</v>
      </c>
      <c r="S313" s="2" t="s">
        <v>23</v>
      </c>
      <c r="T313" s="2" t="s">
        <v>23</v>
      </c>
      <c r="U313" s="2" t="s">
        <v>23</v>
      </c>
    </row>
    <row r="314" spans="1:21" x14ac:dyDescent="0.25">
      <c r="A314">
        <v>8</v>
      </c>
      <c r="B314" t="s">
        <v>32</v>
      </c>
      <c r="C314">
        <v>6</v>
      </c>
      <c r="D314" t="s">
        <v>27</v>
      </c>
      <c r="E314">
        <v>1989</v>
      </c>
      <c r="F314" t="s">
        <v>23</v>
      </c>
      <c r="G314" s="1">
        <v>0.46600000000000003</v>
      </c>
      <c r="H314" s="1">
        <v>0.4956666666666667</v>
      </c>
      <c r="I314" s="1">
        <v>0.40566666666666668</v>
      </c>
      <c r="J314" t="s">
        <v>23</v>
      </c>
      <c r="K314" t="s">
        <v>23</v>
      </c>
      <c r="L314" t="s">
        <v>23</v>
      </c>
      <c r="M314" s="16">
        <v>0.71359223300999997</v>
      </c>
      <c r="N314" s="16">
        <v>0.28640776698999998</v>
      </c>
      <c r="O314" s="16">
        <v>0</v>
      </c>
      <c r="P314" s="2" t="s">
        <v>23</v>
      </c>
      <c r="Q314" s="2" t="s">
        <v>23</v>
      </c>
      <c r="R314" s="2" t="s">
        <v>23</v>
      </c>
      <c r="S314" s="2" t="s">
        <v>23</v>
      </c>
      <c r="T314" s="2" t="s">
        <v>23</v>
      </c>
      <c r="U314" s="2" t="s">
        <v>23</v>
      </c>
    </row>
    <row r="315" spans="1:21" x14ac:dyDescent="0.25">
      <c r="A315">
        <v>8</v>
      </c>
      <c r="B315" t="s">
        <v>32</v>
      </c>
      <c r="C315">
        <v>6</v>
      </c>
      <c r="D315" t="s">
        <v>27</v>
      </c>
      <c r="E315">
        <v>1990</v>
      </c>
      <c r="F315" t="s">
        <v>23</v>
      </c>
      <c r="G315" s="1">
        <v>0.52900000000000003</v>
      </c>
      <c r="H315" s="1">
        <v>0.56133333333333324</v>
      </c>
      <c r="I315" s="1">
        <v>0.45883333333333332</v>
      </c>
      <c r="J315" t="s">
        <v>23</v>
      </c>
      <c r="K315" t="s">
        <v>23</v>
      </c>
      <c r="L315" t="s">
        <v>23</v>
      </c>
      <c r="M315" s="16">
        <v>0.71359223300999997</v>
      </c>
      <c r="N315" s="16">
        <v>0.28640776698999998</v>
      </c>
      <c r="O315" s="16">
        <v>0</v>
      </c>
      <c r="P315" s="2" t="s">
        <v>23</v>
      </c>
      <c r="Q315" s="2" t="s">
        <v>23</v>
      </c>
      <c r="R315" s="2" t="s">
        <v>23</v>
      </c>
      <c r="S315" s="2" t="s">
        <v>23</v>
      </c>
      <c r="T315" s="2" t="s">
        <v>23</v>
      </c>
      <c r="U315" s="2" t="s">
        <v>23</v>
      </c>
    </row>
    <row r="316" spans="1:21" x14ac:dyDescent="0.25">
      <c r="A316">
        <v>8</v>
      </c>
      <c r="B316" t="s">
        <v>32</v>
      </c>
      <c r="C316">
        <v>6</v>
      </c>
      <c r="D316" t="s">
        <v>27</v>
      </c>
      <c r="E316">
        <v>1991</v>
      </c>
      <c r="F316">
        <v>20</v>
      </c>
      <c r="G316" s="1">
        <v>0.503</v>
      </c>
      <c r="H316" s="1">
        <v>0.52800000000000002</v>
      </c>
      <c r="I316" s="1">
        <v>0.39349999999999996</v>
      </c>
      <c r="J316" s="2">
        <f>$F316/(1-G316)</f>
        <v>40.241448692152915</v>
      </c>
      <c r="K316" s="2">
        <f>$F316/(1-H316)</f>
        <v>42.372881355932208</v>
      </c>
      <c r="L316" s="2">
        <f>$F316/(1-I316)</f>
        <v>32.976092333058531</v>
      </c>
      <c r="M316" s="16">
        <v>0.71359223300999997</v>
      </c>
      <c r="N316" s="16">
        <v>0.28640776698999998</v>
      </c>
      <c r="O316" s="16">
        <v>0</v>
      </c>
      <c r="P316" s="2">
        <f>(J319*$M316)+(J320*$N316)+(J321*$O316)</f>
        <v>847.07569817714477</v>
      </c>
      <c r="Q316" s="2">
        <f>(K319*$M316)+(K320*$N316)+(K321*$O316)</f>
        <v>910.05408408722758</v>
      </c>
      <c r="R316" s="2">
        <f>(L319*$M316)+(L320*$N316)+(L321*$O316)</f>
        <v>660.85531686317336</v>
      </c>
      <c r="S316">
        <f>P316/$F316</f>
        <v>42.353784908857236</v>
      </c>
      <c r="T316">
        <f>Q316/$F316</f>
        <v>45.502704204361379</v>
      </c>
      <c r="U316">
        <f>R316/$F316</f>
        <v>33.042765843158669</v>
      </c>
    </row>
    <row r="317" spans="1:21" x14ac:dyDescent="0.25">
      <c r="A317">
        <v>8</v>
      </c>
      <c r="B317" t="s">
        <v>32</v>
      </c>
      <c r="C317">
        <v>6</v>
      </c>
      <c r="D317" t="s">
        <v>27</v>
      </c>
      <c r="E317">
        <v>1992</v>
      </c>
      <c r="F317">
        <v>400</v>
      </c>
      <c r="G317" s="1">
        <v>0.54600000000000004</v>
      </c>
      <c r="H317" s="1">
        <v>0.57299999999999995</v>
      </c>
      <c r="I317" s="1">
        <v>0.40249999999999997</v>
      </c>
      <c r="J317" s="2">
        <f>$F317/(1-G317)</f>
        <v>881.05726872246703</v>
      </c>
      <c r="K317" s="2">
        <f>$F317/(1-H317)</f>
        <v>936.76814988290391</v>
      </c>
      <c r="L317" s="2">
        <f>$F317/(1-I317)</f>
        <v>669.45606694560661</v>
      </c>
      <c r="M317" s="16">
        <v>0.71359223300999997</v>
      </c>
      <c r="N317" s="16">
        <v>0.28640776698999998</v>
      </c>
      <c r="O317" s="16">
        <v>0</v>
      </c>
      <c r="P317" s="2">
        <f>(J320*$M317)+(J321*$N317)+(J322*$O317)</f>
        <v>820.42096284508511</v>
      </c>
      <c r="Q317" s="2">
        <f>(K320*$M317)+(K321*$N317)+(K322*$O317)</f>
        <v>850.22552959914697</v>
      </c>
      <c r="R317" s="2">
        <f>(L320*$M317)+(L321*$N317)+(L322*$O317)</f>
        <v>657.17961447932407</v>
      </c>
      <c r="S317">
        <f>P317/$F317</f>
        <v>2.0510524071127127</v>
      </c>
      <c r="T317">
        <f>Q317/$F317</f>
        <v>2.1255638239978674</v>
      </c>
      <c r="U317">
        <f>R317/$F317</f>
        <v>1.6429490361983101</v>
      </c>
    </row>
    <row r="318" spans="1:21" x14ac:dyDescent="0.25">
      <c r="A318">
        <v>8</v>
      </c>
      <c r="B318" t="s">
        <v>32</v>
      </c>
      <c r="C318">
        <v>6</v>
      </c>
      <c r="D318" t="s">
        <v>27</v>
      </c>
      <c r="E318">
        <v>1993</v>
      </c>
      <c r="F318" t="s">
        <v>23</v>
      </c>
      <c r="G318" s="1">
        <v>0.46100000000000002</v>
      </c>
      <c r="H318" s="1">
        <v>0.48399999999999999</v>
      </c>
      <c r="I318" s="1">
        <v>0.35550000000000004</v>
      </c>
      <c r="J318" t="s">
        <v>23</v>
      </c>
      <c r="K318" t="s">
        <v>23</v>
      </c>
      <c r="L318" t="s">
        <v>23</v>
      </c>
      <c r="M318" s="16">
        <v>0.71359223300999997</v>
      </c>
      <c r="N318" s="16">
        <v>0.28640776698999998</v>
      </c>
      <c r="O318" s="16">
        <v>0</v>
      </c>
      <c r="P318" s="2">
        <f>(J321*$M318)+(J322*$N318)</f>
        <v>2065.6511398716157</v>
      </c>
      <c r="Q318" s="2">
        <f>(K321*$M318)+(K322*$N318)</f>
        <v>2133.3021406020107</v>
      </c>
      <c r="R318" s="2">
        <f>(L321*$M318)+(L322*$N318)</f>
        <v>1641.4021742544289</v>
      </c>
      <c r="S318" s="2" t="s">
        <v>23</v>
      </c>
      <c r="T318" s="2" t="s">
        <v>23</v>
      </c>
      <c r="U318" s="2" t="s">
        <v>23</v>
      </c>
    </row>
    <row r="319" spans="1:21" x14ac:dyDescent="0.25">
      <c r="A319">
        <v>8</v>
      </c>
      <c r="B319" t="s">
        <v>32</v>
      </c>
      <c r="C319">
        <v>6</v>
      </c>
      <c r="D319" t="s">
        <v>27</v>
      </c>
      <c r="E319">
        <v>1994</v>
      </c>
      <c r="F319">
        <v>530</v>
      </c>
      <c r="G319" s="1">
        <v>0.54900000000000004</v>
      </c>
      <c r="H319" s="1">
        <v>0.58033333333333326</v>
      </c>
      <c r="I319" s="1">
        <v>0.42083333333333328</v>
      </c>
      <c r="J319" s="2">
        <f>$F319/(1-G319)</f>
        <v>1175.1662971175167</v>
      </c>
      <c r="K319" s="2">
        <f>$F319/(1-H319)</f>
        <v>1262.9070691024619</v>
      </c>
      <c r="L319" s="2">
        <f>$F319/(1-I319)</f>
        <v>915.10791366906471</v>
      </c>
      <c r="M319" s="16">
        <v>0.71359223300999997</v>
      </c>
      <c r="N319" s="16">
        <v>0.28640776698999998</v>
      </c>
      <c r="O319" s="16">
        <v>0</v>
      </c>
      <c r="P319" s="2" t="s">
        <v>23</v>
      </c>
      <c r="Q319" s="2" t="s">
        <v>23</v>
      </c>
      <c r="R319" s="2" t="s">
        <v>23</v>
      </c>
      <c r="S319" s="2" t="s">
        <v>23</v>
      </c>
      <c r="T319" s="2" t="s">
        <v>23</v>
      </c>
      <c r="U319" s="2" t="s">
        <v>23</v>
      </c>
    </row>
    <row r="320" spans="1:21" x14ac:dyDescent="0.25">
      <c r="A320">
        <v>8</v>
      </c>
      <c r="B320" t="s">
        <v>32</v>
      </c>
      <c r="C320">
        <v>6</v>
      </c>
      <c r="D320" t="s">
        <v>27</v>
      </c>
      <c r="E320">
        <v>1995</v>
      </c>
      <c r="F320">
        <v>20</v>
      </c>
      <c r="G320" s="1">
        <v>0.32500000000000001</v>
      </c>
      <c r="H320" s="1">
        <v>0.35299999999999998</v>
      </c>
      <c r="I320" s="1">
        <v>0.26950000000000002</v>
      </c>
      <c r="J320" s="2">
        <f>$F320/(1-G320)</f>
        <v>29.629629629629626</v>
      </c>
      <c r="K320" s="2">
        <f>$F320/(1-H320)</f>
        <v>30.911901081916536</v>
      </c>
      <c r="L320" s="2">
        <f>$F320/(1-I320)</f>
        <v>27.378507871321016</v>
      </c>
      <c r="M320" s="16">
        <v>0.71359223300999997</v>
      </c>
      <c r="N320" s="16">
        <v>0.28640776698999998</v>
      </c>
      <c r="O320" s="16">
        <v>0</v>
      </c>
      <c r="P320" s="2" t="s">
        <v>23</v>
      </c>
      <c r="Q320" s="2" t="s">
        <v>23</v>
      </c>
      <c r="R320" s="2" t="s">
        <v>23</v>
      </c>
      <c r="S320" s="2" t="s">
        <v>23</v>
      </c>
      <c r="T320" s="2" t="s">
        <v>23</v>
      </c>
      <c r="U320" s="2" t="s">
        <v>23</v>
      </c>
    </row>
    <row r="321" spans="1:21" x14ac:dyDescent="0.25">
      <c r="A321">
        <v>8</v>
      </c>
      <c r="B321" t="s">
        <v>32</v>
      </c>
      <c r="C321">
        <v>6</v>
      </c>
      <c r="D321" t="s">
        <v>27</v>
      </c>
      <c r="E321">
        <v>1996</v>
      </c>
      <c r="F321">
        <v>1200</v>
      </c>
      <c r="G321" s="1">
        <v>0.56999999999999995</v>
      </c>
      <c r="H321" s="1">
        <v>0.58499999999999996</v>
      </c>
      <c r="I321" s="1">
        <v>0.46100000000000002</v>
      </c>
      <c r="J321" s="2">
        <f>$F321/(1-G321)</f>
        <v>2790.6976744186045</v>
      </c>
      <c r="K321" s="2">
        <f>$F321/(1-H321)</f>
        <v>2891.5662650602408</v>
      </c>
      <c r="L321" s="2">
        <f>$F321/(1-I321)</f>
        <v>2226.3450834879409</v>
      </c>
      <c r="M321" s="16">
        <v>0.71359223300999997</v>
      </c>
      <c r="N321" s="16">
        <v>0.28640776698999998</v>
      </c>
      <c r="O321" s="16">
        <v>0</v>
      </c>
      <c r="P321" s="2">
        <f>(J324*$M321)+(J325*$N321)+(J326*$O321)</f>
        <v>1221.0636454278624</v>
      </c>
      <c r="Q321" s="2">
        <f>(K324*$M321)+(K325*$N321)+(K326*$O321)</f>
        <v>1282.1698825068383</v>
      </c>
      <c r="R321" s="2">
        <f>(L324*$M321)+(L325*$N321)+(L326*$O321)</f>
        <v>1091.4365562901592</v>
      </c>
      <c r="S321">
        <f>P321/$F321</f>
        <v>1.017553037856552</v>
      </c>
      <c r="T321">
        <f>Q321/$F321</f>
        <v>1.0684749020890321</v>
      </c>
      <c r="U321">
        <f>R321/$F321</f>
        <v>0.90953046357513267</v>
      </c>
    </row>
    <row r="322" spans="1:21" x14ac:dyDescent="0.25">
      <c r="A322">
        <v>8</v>
      </c>
      <c r="B322" t="s">
        <v>32</v>
      </c>
      <c r="C322">
        <v>6</v>
      </c>
      <c r="D322" t="s">
        <v>27</v>
      </c>
      <c r="E322">
        <v>1997</v>
      </c>
      <c r="F322">
        <v>120</v>
      </c>
      <c r="G322" s="1">
        <v>0.53699999999999992</v>
      </c>
      <c r="H322" s="1">
        <v>0.5083333333333333</v>
      </c>
      <c r="I322" s="1">
        <v>0.34783333333333333</v>
      </c>
      <c r="J322" s="2">
        <f>$F322/(1-G322)</f>
        <v>259.17926565874728</v>
      </c>
      <c r="K322" s="2">
        <f>$F322/(1-H322)</f>
        <v>244.06779661016947</v>
      </c>
      <c r="L322" s="2">
        <f>$F322/(1-I322)</f>
        <v>184.00204446716074</v>
      </c>
      <c r="M322" s="16">
        <v>0.71359223300999997</v>
      </c>
      <c r="N322" s="16">
        <v>0.28640776698999998</v>
      </c>
      <c r="O322" s="16">
        <v>0</v>
      </c>
      <c r="P322" s="2">
        <f>(J325*$M322)+(J326*$N322)+(J327*$O322)</f>
        <v>3035.8279744818869</v>
      </c>
      <c r="Q322" s="2">
        <f>(K325*$M322)+(K326*$N322)+(K327*$O322)</f>
        <v>3240.496270980178</v>
      </c>
      <c r="R322" s="2">
        <f>(L325*$M322)+(L326*$N322)+(L327*$O322)</f>
        <v>2715.7283244207583</v>
      </c>
      <c r="S322">
        <f>P322/$F322</f>
        <v>25.298566454015724</v>
      </c>
      <c r="T322">
        <f>Q322/$F322</f>
        <v>27.004135591501484</v>
      </c>
      <c r="U322">
        <f>R322/$F322</f>
        <v>22.631069370172987</v>
      </c>
    </row>
    <row r="323" spans="1:21" x14ac:dyDescent="0.25">
      <c r="A323">
        <v>8</v>
      </c>
      <c r="B323" t="s">
        <v>32</v>
      </c>
      <c r="C323">
        <v>6</v>
      </c>
      <c r="D323" t="s">
        <v>27</v>
      </c>
      <c r="E323">
        <v>1998</v>
      </c>
      <c r="F323" t="s">
        <v>23</v>
      </c>
      <c r="G323" s="1">
        <v>0.214</v>
      </c>
      <c r="H323" s="1">
        <v>0.18566666666666665</v>
      </c>
      <c r="I323" s="1">
        <v>0.11716666666666666</v>
      </c>
      <c r="J323" t="s">
        <v>23</v>
      </c>
      <c r="K323" t="s">
        <v>23</v>
      </c>
      <c r="L323" t="s">
        <v>23</v>
      </c>
      <c r="M323" s="16">
        <v>0.71359223300999997</v>
      </c>
      <c r="N323" s="16">
        <v>0.28640776698999998</v>
      </c>
      <c r="O323" s="16">
        <v>0</v>
      </c>
      <c r="P323" s="2">
        <f>(J326*$M323)+(J327*$N323)+(J328*$O323)</f>
        <v>3335.7493017826355</v>
      </c>
      <c r="Q323" s="2">
        <f>(K326*$M323)+(K327*$N323)+(K328*$O323)</f>
        <v>3423.3123475184889</v>
      </c>
      <c r="R323" s="2">
        <f>(L326*$M323)+(L327*$N323)+(L328*$O323)</f>
        <v>2982.9835347220487</v>
      </c>
      <c r="S323" s="2" t="s">
        <v>23</v>
      </c>
      <c r="T323" s="2" t="s">
        <v>23</v>
      </c>
      <c r="U323" s="2" t="s">
        <v>23</v>
      </c>
    </row>
    <row r="324" spans="1:21" x14ac:dyDescent="0.25">
      <c r="A324">
        <v>8</v>
      </c>
      <c r="B324" t="s">
        <v>32</v>
      </c>
      <c r="C324">
        <v>6</v>
      </c>
      <c r="D324" t="s">
        <v>27</v>
      </c>
      <c r="E324">
        <v>1999</v>
      </c>
      <c r="F324">
        <v>450</v>
      </c>
      <c r="G324" s="1">
        <v>0.22700000000000001</v>
      </c>
      <c r="H324" s="1">
        <v>0.20966666666666667</v>
      </c>
      <c r="I324" s="1">
        <v>0.12016666666666667</v>
      </c>
      <c r="J324" s="2">
        <f>$F324/(1-G324)</f>
        <v>582.14747736093148</v>
      </c>
      <c r="K324" s="2">
        <f>$F324/(1-H324)</f>
        <v>569.38000843525936</v>
      </c>
      <c r="L324" s="2">
        <f>$F324/(1-I324)</f>
        <v>511.46050388331122</v>
      </c>
      <c r="M324" s="16">
        <v>0.71359223300999997</v>
      </c>
      <c r="N324" s="16">
        <v>0.28640776698999998</v>
      </c>
      <c r="O324" s="16">
        <v>0</v>
      </c>
      <c r="P324" s="2">
        <f>(J327*$M324)+(J328*$N324)+(J329*$O324)</f>
        <v>2612.7245987819133</v>
      </c>
      <c r="Q324" s="2">
        <f>(K327*$M324)+(K328*$N324)+(K329*$O324)</f>
        <v>2669.3791618587466</v>
      </c>
      <c r="R324" s="2">
        <f>(L327*$M324)+(L328*$N324)+(L329*$O324)</f>
        <v>2438.6420039551954</v>
      </c>
      <c r="S324">
        <f>P324/$F324</f>
        <v>5.8060546639598076</v>
      </c>
      <c r="T324">
        <f>Q324/$F324</f>
        <v>5.9319536930194365</v>
      </c>
      <c r="U324">
        <f>R324/$F324</f>
        <v>5.4192044532337675</v>
      </c>
    </row>
    <row r="325" spans="1:21" x14ac:dyDescent="0.25">
      <c r="A325">
        <v>8</v>
      </c>
      <c r="B325" t="s">
        <v>32</v>
      </c>
      <c r="C325">
        <v>6</v>
      </c>
      <c r="D325" t="s">
        <v>27</v>
      </c>
      <c r="E325">
        <v>2000</v>
      </c>
      <c r="F325">
        <v>2000</v>
      </c>
      <c r="G325" s="1">
        <v>0.28900000000000003</v>
      </c>
      <c r="H325" s="1">
        <v>0.34600000000000003</v>
      </c>
      <c r="I325" s="1">
        <v>0.21150000000000002</v>
      </c>
      <c r="J325" s="2">
        <f>$F325/(1-G325)</f>
        <v>2812.9395218002815</v>
      </c>
      <c r="K325" s="2">
        <f>$F325/(1-H325)</f>
        <v>3058.1039755351685</v>
      </c>
      <c r="L325" s="2">
        <f>$F325/(1-I325)</f>
        <v>2536.4616360177552</v>
      </c>
      <c r="M325" s="16">
        <v>0.71359223300999997</v>
      </c>
      <c r="N325" s="16">
        <v>0.28640776698999998</v>
      </c>
      <c r="O325" s="16">
        <v>0</v>
      </c>
      <c r="P325" s="2">
        <f>(J328*$M325)+(J329*$N325)+(J330*$O325)</f>
        <v>2520.546751897999</v>
      </c>
      <c r="Q325" s="2">
        <f>(K328*$M325)+(K329*$N325)+(K330*$O325)</f>
        <v>2948.6767448497021</v>
      </c>
      <c r="R325" s="2">
        <f>(L328*$M325)+(L329*$N325)+(L330*$O325)</f>
        <v>2541.2350689471768</v>
      </c>
      <c r="S325">
        <f>P325/$F325</f>
        <v>1.2602733759489995</v>
      </c>
      <c r="T325">
        <f>Q325/$F325</f>
        <v>1.4743383724248511</v>
      </c>
      <c r="U325">
        <f>R325/$F325</f>
        <v>1.2706175344735884</v>
      </c>
    </row>
    <row r="326" spans="1:21" x14ac:dyDescent="0.25">
      <c r="A326">
        <v>8</v>
      </c>
      <c r="B326" t="s">
        <v>32</v>
      </c>
      <c r="C326">
        <v>6</v>
      </c>
      <c r="D326" t="s">
        <v>27</v>
      </c>
      <c r="E326">
        <v>2001</v>
      </c>
      <c r="F326">
        <v>2600</v>
      </c>
      <c r="G326" s="1">
        <v>0.27599999999999997</v>
      </c>
      <c r="H326" s="1">
        <v>0.29633333333333334</v>
      </c>
      <c r="I326" s="1">
        <v>0.17783333333333332</v>
      </c>
      <c r="J326" s="2">
        <f>$F326/(1-G326)</f>
        <v>3591.1602209944754</v>
      </c>
      <c r="K326" s="2">
        <f>$F326/(1-H326)</f>
        <v>3694.9313121743248</v>
      </c>
      <c r="L326" s="2">
        <f>$F326/(1-I326)</f>
        <v>3162.375836205149</v>
      </c>
      <c r="M326" s="16">
        <v>0.71359223300999997</v>
      </c>
      <c r="N326" s="16">
        <v>0.28640776698999998</v>
      </c>
      <c r="O326" s="16">
        <v>0</v>
      </c>
      <c r="P326" s="2">
        <f>(J329*$M326)+(J330*$N326)+(J331*$O326)</f>
        <v>2623.4310818510903</v>
      </c>
      <c r="Q326" s="2">
        <f>(K329*$M326)+(K330*$N326)+(K331*$O326)</f>
        <v>3651.4949488722609</v>
      </c>
      <c r="R326" s="2">
        <f>(L329*$M326)+(L330*$N326)+(L331*$O326)</f>
        <v>3112.9955386304418</v>
      </c>
      <c r="S326">
        <f>P326/$F326</f>
        <v>1.0090119545581118</v>
      </c>
      <c r="T326">
        <f>Q326/$F326</f>
        <v>1.4044211341816388</v>
      </c>
      <c r="U326">
        <f>R326/$F326</f>
        <v>1.1973059763963239</v>
      </c>
    </row>
    <row r="327" spans="1:21" x14ac:dyDescent="0.25">
      <c r="A327">
        <v>8</v>
      </c>
      <c r="B327" t="s">
        <v>32</v>
      </c>
      <c r="C327">
        <v>6</v>
      </c>
      <c r="D327" t="s">
        <v>27</v>
      </c>
      <c r="E327">
        <v>2002</v>
      </c>
      <c r="F327">
        <v>2200</v>
      </c>
      <c r="G327" s="1">
        <v>0.185</v>
      </c>
      <c r="H327" s="1">
        <v>0.19900000000000001</v>
      </c>
      <c r="I327" s="1">
        <v>0.13250000000000001</v>
      </c>
      <c r="J327" s="2">
        <f>$F327/(1-G327)</f>
        <v>2699.3865030674847</v>
      </c>
      <c r="K327" s="2">
        <f>$F327/(1-H327)</f>
        <v>2746.5667915106119</v>
      </c>
      <c r="L327" s="2">
        <f>$F327/(1-I327)</f>
        <v>2536.0230547550436</v>
      </c>
      <c r="M327" s="16">
        <v>0.71359223300999997</v>
      </c>
      <c r="N327" s="16">
        <v>0.28640776698999998</v>
      </c>
      <c r="O327" s="16">
        <v>0</v>
      </c>
      <c r="P327" s="2">
        <f>(J330*$M327)+(J331*$N327)+(J332*$O327)</f>
        <v>1661.8557630116397</v>
      </c>
      <c r="Q327" s="2">
        <f>(K330*$M327)+(K331*$N327)+(K332*$O327)</f>
        <v>1933.0297443227712</v>
      </c>
      <c r="R327" s="2">
        <f>(L330*$M327)+(L331*$N327)+(L332*$O327)</f>
        <v>1858.7983959435778</v>
      </c>
      <c r="S327">
        <f>P327/$F327</f>
        <v>0.75538898318710901</v>
      </c>
      <c r="T327">
        <f>Q327/$F327</f>
        <v>0.87864988378307785</v>
      </c>
      <c r="U327">
        <f>R327/$F327</f>
        <v>0.84490836179253537</v>
      </c>
    </row>
    <row r="328" spans="1:21" x14ac:dyDescent="0.25">
      <c r="A328">
        <v>8</v>
      </c>
      <c r="B328" t="s">
        <v>32</v>
      </c>
      <c r="C328">
        <v>6</v>
      </c>
      <c r="D328" t="s">
        <v>27</v>
      </c>
      <c r="E328">
        <v>2003</v>
      </c>
      <c r="F328">
        <v>1800</v>
      </c>
      <c r="G328" s="1">
        <v>0.249</v>
      </c>
      <c r="H328" s="1">
        <v>0.27333333333333332</v>
      </c>
      <c r="I328" s="1">
        <v>0.18033333333333335</v>
      </c>
      <c r="J328" s="2">
        <f>$F328/(1-G328)</f>
        <v>2396.8042609853528</v>
      </c>
      <c r="K328" s="2">
        <f>$F328/(1-H328)</f>
        <v>2477.0642201834862</v>
      </c>
      <c r="L328" s="2">
        <f>$F328/(1-I328)</f>
        <v>2196.0146400976005</v>
      </c>
      <c r="M328" s="16">
        <v>0.71359223300999997</v>
      </c>
      <c r="N328" s="16">
        <v>0.28640776698999998</v>
      </c>
      <c r="O328" s="16">
        <v>0</v>
      </c>
      <c r="P328" s="2">
        <f>(J331*$M328)+(J332*$N328)+(J333*$O328)</f>
        <v>671.70373359027417</v>
      </c>
      <c r="Q328" s="2">
        <f>(K331*$M328)+(K332*$N328)+(K333*$O328)</f>
        <v>725.1452193091859</v>
      </c>
      <c r="R328" s="2">
        <f>(L331*$M328)+(L332*$N328)+(L333*$O328)</f>
        <v>622.02621931705323</v>
      </c>
      <c r="S328">
        <f>P328/$F328</f>
        <v>0.37316874088348567</v>
      </c>
      <c r="T328">
        <f>Q328/$F328</f>
        <v>0.40285845517176994</v>
      </c>
      <c r="U328">
        <f>R328/$F328</f>
        <v>0.34557012184280733</v>
      </c>
    </row>
    <row r="329" spans="1:21" x14ac:dyDescent="0.25">
      <c r="A329">
        <v>8</v>
      </c>
      <c r="B329" t="s">
        <v>32</v>
      </c>
      <c r="C329">
        <v>6</v>
      </c>
      <c r="D329" t="s">
        <v>27</v>
      </c>
      <c r="E329">
        <v>2004</v>
      </c>
      <c r="F329">
        <v>2000</v>
      </c>
      <c r="G329" s="1">
        <v>0.29299999999999998</v>
      </c>
      <c r="H329" s="1">
        <v>0.51500000000000001</v>
      </c>
      <c r="I329" s="1">
        <v>0.41199999999999998</v>
      </c>
      <c r="J329" s="2">
        <f>$F329/(1-G329)</f>
        <v>2828.8543140028287</v>
      </c>
      <c r="K329" s="2">
        <f>$F329/(1-H329)</f>
        <v>4123.7113402061859</v>
      </c>
      <c r="L329" s="2">
        <f>$F329/(1-I329)</f>
        <v>3401.3605442176868</v>
      </c>
      <c r="M329" s="16">
        <v>0.71359223300999997</v>
      </c>
      <c r="N329" s="16">
        <v>0.28640776698999998</v>
      </c>
      <c r="O329" s="16">
        <v>0</v>
      </c>
      <c r="P329" s="2">
        <f>(J332*$M329)+(J333*$N329)+(J334*$O329)</f>
        <v>1034.0370286746063</v>
      </c>
      <c r="Q329" s="2">
        <f>(K332*$M329)+(K333*$N329)+(K334*$O329)</f>
        <v>1109.8268694622277</v>
      </c>
      <c r="R329" s="2">
        <f>(L332*$M329)+(L333*$N329)+(L334*$O329)</f>
        <v>883.63886867084921</v>
      </c>
      <c r="S329">
        <f>P329/$F329</f>
        <v>0.51701851433730317</v>
      </c>
      <c r="T329">
        <f>Q329/$F329</f>
        <v>0.55491343473111387</v>
      </c>
      <c r="U329">
        <f>R329/$F329</f>
        <v>0.44181943433542459</v>
      </c>
    </row>
    <row r="330" spans="1:21" x14ac:dyDescent="0.25">
      <c r="A330">
        <v>8</v>
      </c>
      <c r="B330" t="s">
        <v>32</v>
      </c>
      <c r="C330">
        <v>6</v>
      </c>
      <c r="D330" t="s">
        <v>27</v>
      </c>
      <c r="E330">
        <v>2005</v>
      </c>
      <c r="F330">
        <v>1400</v>
      </c>
      <c r="G330" s="1">
        <v>0.33700000000000002</v>
      </c>
      <c r="H330" s="1">
        <v>0.43433333333333335</v>
      </c>
      <c r="I330" s="1">
        <v>0.41533333333333339</v>
      </c>
      <c r="J330" s="2">
        <f>$F330/(1-G330)</f>
        <v>2111.6138763197587</v>
      </c>
      <c r="K330" s="2">
        <f>$F330/(1-H330)</f>
        <v>2474.9558043606366</v>
      </c>
      <c r="L330" s="2">
        <f>$F330/(1-I330)</f>
        <v>2394.5267958950967</v>
      </c>
      <c r="M330" s="14">
        <v>0.71359223300999997</v>
      </c>
      <c r="N330" s="14">
        <v>0.28640776698999998</v>
      </c>
      <c r="O330" s="14">
        <v>0</v>
      </c>
      <c r="P330" s="2">
        <f>(J333*$M330)+(J334*$N330)+(J335*$O330)</f>
        <v>2679.5310656929087</v>
      </c>
      <c r="Q330" s="2">
        <f>(K333*$M330)+(K334*$N330)+(K335*$O330)</f>
        <v>2613.0886417906363</v>
      </c>
      <c r="R330" s="2">
        <f>(L333*$M330)+(L334*$N330)+(L335*$O330)</f>
        <v>2086.7560712937689</v>
      </c>
      <c r="S330">
        <f>P330/$F330</f>
        <v>1.9139507612092206</v>
      </c>
      <c r="T330">
        <f>Q330/$F330</f>
        <v>1.8664918869933116</v>
      </c>
      <c r="U330">
        <f>R330/$F330</f>
        <v>1.4905400509241207</v>
      </c>
    </row>
    <row r="331" spans="1:21" x14ac:dyDescent="0.25">
      <c r="A331">
        <v>8</v>
      </c>
      <c r="B331" t="s">
        <v>32</v>
      </c>
      <c r="C331">
        <v>6</v>
      </c>
      <c r="D331" t="s">
        <v>27</v>
      </c>
      <c r="E331">
        <v>2006</v>
      </c>
      <c r="F331">
        <v>400</v>
      </c>
      <c r="G331" s="1">
        <v>0.26100000000000001</v>
      </c>
      <c r="H331" s="1">
        <v>0.3136666666666667</v>
      </c>
      <c r="I331" s="1">
        <v>0.23666666666666669</v>
      </c>
      <c r="J331" s="2">
        <f>$F331/(1-G331)</f>
        <v>541.27198917456019</v>
      </c>
      <c r="K331" s="2">
        <f>$F331/(1-H331)</f>
        <v>582.80718795531823</v>
      </c>
      <c r="L331" s="2">
        <f>$F331/(1-I331)</f>
        <v>524.01746724890836</v>
      </c>
      <c r="M331" s="14">
        <v>0.71359223300999997</v>
      </c>
      <c r="N331" s="14">
        <v>0.28640776698999998</v>
      </c>
      <c r="O331" s="14">
        <v>0</v>
      </c>
      <c r="P331" s="2">
        <f>(J334*$M331)+(J335*$N331)+(J336*$O331)</f>
        <v>5002.8018354489695</v>
      </c>
      <c r="Q331" s="2">
        <f>(K334*$M331)+(K335*$N331)+(K336*$O331)</f>
        <v>4780.8300459060965</v>
      </c>
      <c r="R331" s="2">
        <f>(L334*$M331)+(L335*$N331)+(L336*$O331)</f>
        <v>3877.5935253052467</v>
      </c>
      <c r="S331">
        <f>P331/$F331</f>
        <v>12.507004588622424</v>
      </c>
      <c r="T331">
        <f>Q331/$F331</f>
        <v>11.952075114765242</v>
      </c>
      <c r="U331">
        <f>R331/$F331</f>
        <v>9.6939838132631166</v>
      </c>
    </row>
    <row r="332" spans="1:21" x14ac:dyDescent="0.25">
      <c r="A332">
        <v>8</v>
      </c>
      <c r="B332" t="s">
        <v>32</v>
      </c>
      <c r="C332">
        <v>6</v>
      </c>
      <c r="D332" t="s">
        <v>27</v>
      </c>
      <c r="E332">
        <v>2007</v>
      </c>
      <c r="F332">
        <v>600</v>
      </c>
      <c r="G332" s="1">
        <v>0.39800000000000002</v>
      </c>
      <c r="H332" s="1">
        <v>0.44433333333333336</v>
      </c>
      <c r="I332" s="1">
        <v>0.30733333333333335</v>
      </c>
      <c r="J332" s="2">
        <f>$F332/(1-G332)</f>
        <v>996.67774086378745</v>
      </c>
      <c r="K332" s="2">
        <f>$F332/(1-H332)</f>
        <v>1079.7840431913619</v>
      </c>
      <c r="L332" s="2">
        <f>$F332/(1-I332)</f>
        <v>866.21751684311835</v>
      </c>
      <c r="M332" s="14">
        <v>0.71359223300999997</v>
      </c>
      <c r="N332" s="14">
        <v>0.28640776698999998</v>
      </c>
      <c r="O332" s="14">
        <v>0</v>
      </c>
      <c r="P332" s="2">
        <f>(J335*$M332)+(J336*$N332)+(J337*$O332)</f>
        <v>1231.4906554710076</v>
      </c>
      <c r="Q332" s="2">
        <f>(K335*$M332)+(K336*$N332)+(K337*$O332)</f>
        <v>1293.0875906035935</v>
      </c>
      <c r="R332" s="2">
        <f>(L335*$M332)+(L336*$N332)+(L337*$O332)</f>
        <v>1122.9143632635753</v>
      </c>
      <c r="S332">
        <f>P332/$F332</f>
        <v>2.0524844257850128</v>
      </c>
      <c r="T332">
        <f>Q332/$F332</f>
        <v>2.1551459843393226</v>
      </c>
      <c r="U332">
        <f>R332/$F332</f>
        <v>1.8715239387726255</v>
      </c>
    </row>
    <row r="333" spans="1:21" x14ac:dyDescent="0.25">
      <c r="A333">
        <v>8</v>
      </c>
      <c r="B333" t="s">
        <v>32</v>
      </c>
      <c r="C333">
        <v>6</v>
      </c>
      <c r="D333" t="s">
        <v>27</v>
      </c>
      <c r="E333">
        <v>2008</v>
      </c>
      <c r="F333">
        <v>665</v>
      </c>
      <c r="G333" s="1">
        <v>0.41000000000000003</v>
      </c>
      <c r="H333" s="1">
        <v>0.4386666666666667</v>
      </c>
      <c r="I333" s="1">
        <v>0.28266666666666668</v>
      </c>
      <c r="J333" s="2">
        <f>$F333/(1-G333)</f>
        <v>1127.1186440677966</v>
      </c>
      <c r="K333" s="2">
        <f>$F333/(1-H333)</f>
        <v>1184.6793349168647</v>
      </c>
      <c r="L333" s="2">
        <f>$F333/(1-I333)</f>
        <v>927.0446096654274</v>
      </c>
      <c r="M333" s="14">
        <v>0.71359223300999997</v>
      </c>
      <c r="N333" s="14">
        <v>0.28640776698999998</v>
      </c>
      <c r="O333" s="14">
        <v>0</v>
      </c>
      <c r="P333" s="2">
        <f>(J336*$M333)+(J337*$N333)+(J338*$O333)</f>
        <v>2203.8436827299538</v>
      </c>
      <c r="Q333" s="2">
        <f>(K336*$M333)+(K337*$N333)+(K338*$O333)</f>
        <v>2148.5908216302269</v>
      </c>
      <c r="R333" s="2">
        <f>(L336*$M333)+(L337*$N333)+(L338*$O333)</f>
        <v>1829.6090811108575</v>
      </c>
      <c r="S333">
        <f>P333/$F333</f>
        <v>3.3140506507217351</v>
      </c>
      <c r="T333">
        <f>Q333/$F333</f>
        <v>3.2309636415492133</v>
      </c>
      <c r="U333">
        <f>R333/$F333</f>
        <v>2.7512918512945226</v>
      </c>
    </row>
    <row r="334" spans="1:21" x14ac:dyDescent="0.25">
      <c r="A334">
        <v>8</v>
      </c>
      <c r="B334" t="s">
        <v>32</v>
      </c>
      <c r="C334">
        <v>6</v>
      </c>
      <c r="D334" t="s">
        <v>27</v>
      </c>
      <c r="E334">
        <v>2009</v>
      </c>
      <c r="F334">
        <v>3660</v>
      </c>
      <c r="G334" s="1">
        <v>0.44099999999999995</v>
      </c>
      <c r="H334" s="1">
        <v>0.40699999999999997</v>
      </c>
      <c r="I334" s="1">
        <v>0.26449999999999996</v>
      </c>
      <c r="J334" s="2">
        <f>$F334/(1-G334)</f>
        <v>6547.4060822898027</v>
      </c>
      <c r="K334" s="2">
        <f>$F334/(1-H334)</f>
        <v>6172.0067453625634</v>
      </c>
      <c r="L334" s="2">
        <f>$F334/(1-I334)</f>
        <v>4976.2066621346021</v>
      </c>
      <c r="M334" s="14">
        <v>0.71359223300999997</v>
      </c>
      <c r="N334" s="14">
        <v>0.28640776698999998</v>
      </c>
      <c r="O334" s="14">
        <v>0</v>
      </c>
      <c r="P334" s="2">
        <f>(J337*$M334)+(J338*$N334)+(J339*$O334)</f>
        <v>3492.8065572835558</v>
      </c>
      <c r="Q334" s="2">
        <f>(K337*$M334)+(K338*$N334)+(K339*$O334)</f>
        <v>3708.4534610383334</v>
      </c>
      <c r="R334" s="2">
        <f>(L337*$M334)+(L338*$N334)+(L339*$O334)</f>
        <v>3096.4131472283871</v>
      </c>
      <c r="S334">
        <f>P334/$F334</f>
        <v>0.95431873149823931</v>
      </c>
      <c r="T334">
        <f>Q334/$F334</f>
        <v>1.0132386505569217</v>
      </c>
      <c r="U334">
        <f>R334/$F334</f>
        <v>0.84601452110065223</v>
      </c>
    </row>
    <row r="335" spans="1:21" x14ac:dyDescent="0.25">
      <c r="A335">
        <v>8</v>
      </c>
      <c r="B335" t="s">
        <v>32</v>
      </c>
      <c r="C335">
        <v>6</v>
      </c>
      <c r="D335" t="s">
        <v>27</v>
      </c>
      <c r="E335">
        <v>2010</v>
      </c>
      <c r="F335">
        <v>830</v>
      </c>
      <c r="G335" s="1">
        <v>0.28100000000000003</v>
      </c>
      <c r="H335" s="1">
        <v>0.3686666666666667</v>
      </c>
      <c r="I335" s="1">
        <v>0.27216666666666667</v>
      </c>
      <c r="J335" s="2">
        <f>$F335/(1-G335)</f>
        <v>1154.3810848400556</v>
      </c>
      <c r="K335" s="2">
        <f>$F335/(1-H335)</f>
        <v>1314.6779303062303</v>
      </c>
      <c r="L335" s="2">
        <f>$F335/(1-I335)</f>
        <v>1140.3709640485458</v>
      </c>
      <c r="M335" s="14">
        <v>0.71359223300999997</v>
      </c>
      <c r="N335" s="14">
        <v>0.28640776698999998</v>
      </c>
      <c r="O335" s="14">
        <v>0</v>
      </c>
      <c r="P335" s="2">
        <f>(J338*$M335)+(J339*$N335)+(J340*$O335)</f>
        <v>1522.7300715367737</v>
      </c>
      <c r="Q335" s="2">
        <f>(K338*$M335)+(K339*$N335)+(K340*$O335)</f>
        <v>1594.9477475357801</v>
      </c>
      <c r="R335" s="2">
        <f>(L338*$M335)+(L339*$N335)+(L340*$O335)</f>
        <v>1323.162865061711</v>
      </c>
      <c r="S335">
        <f>P335/$F335</f>
        <v>1.8346145440202093</v>
      </c>
      <c r="T335">
        <f>Q335/$F335</f>
        <v>1.9216237922117831</v>
      </c>
      <c r="U335">
        <f>R335/$F335</f>
        <v>1.5941721265803748</v>
      </c>
    </row>
    <row r="336" spans="1:21" x14ac:dyDescent="0.25">
      <c r="A336">
        <v>8</v>
      </c>
      <c r="B336" t="s">
        <v>32</v>
      </c>
      <c r="C336">
        <v>6</v>
      </c>
      <c r="D336" t="s">
        <v>27</v>
      </c>
      <c r="E336">
        <v>2011</v>
      </c>
      <c r="F336">
        <v>820</v>
      </c>
      <c r="G336" s="1">
        <v>0.42400000000000004</v>
      </c>
      <c r="H336" s="1">
        <v>0.33833333333333337</v>
      </c>
      <c r="I336" s="1">
        <v>0.24033333333333334</v>
      </c>
      <c r="J336" s="2">
        <f>$F336/(1-G336)</f>
        <v>1423.6111111111113</v>
      </c>
      <c r="K336" s="2">
        <f>$F336/(1-H336)</f>
        <v>1239.294710327456</v>
      </c>
      <c r="L336" s="2">
        <f>$F336/(1-I336)</f>
        <v>1079.4207985958753</v>
      </c>
      <c r="M336" s="14">
        <v>0.71359223300999997</v>
      </c>
      <c r="N336" s="14">
        <v>0.28640776698999998</v>
      </c>
      <c r="O336" s="14">
        <v>0</v>
      </c>
      <c r="P336" s="2">
        <f>(J339*$M336)+(J340*$N336)+(J341*$O336)</f>
        <v>795.74403731290067</v>
      </c>
      <c r="Q336" s="2">
        <f>(K339*$M336)+(K340*$N336)+(K341*$O336)</f>
        <v>813.63391856922442</v>
      </c>
      <c r="R336" s="2">
        <f>(L339*$M336)+(L340*$N336)+(L341*$O336)</f>
        <v>720.66753588666688</v>
      </c>
      <c r="S336">
        <f>P336/$F336</f>
        <v>0.9704195576986594</v>
      </c>
      <c r="T336">
        <f>Q336/$F336</f>
        <v>0.99223648606002979</v>
      </c>
      <c r="U336">
        <f>R336/$F336</f>
        <v>0.87886284864227671</v>
      </c>
    </row>
    <row r="337" spans="1:21" x14ac:dyDescent="0.25">
      <c r="A337">
        <v>8</v>
      </c>
      <c r="B337" t="s">
        <v>32</v>
      </c>
      <c r="C337">
        <v>6</v>
      </c>
      <c r="D337" t="s">
        <v>27</v>
      </c>
      <c r="E337">
        <v>2012</v>
      </c>
      <c r="F337">
        <v>2750</v>
      </c>
      <c r="G337" s="1">
        <v>0.33699999999999997</v>
      </c>
      <c r="H337" s="1">
        <v>0.377</v>
      </c>
      <c r="I337" s="1">
        <v>0.25650000000000001</v>
      </c>
      <c r="J337" s="2">
        <f>$F337/(1-G337)</f>
        <v>4147.8129713423832</v>
      </c>
      <c r="K337" s="2">
        <f>$F337/(1-H337)</f>
        <v>4414.1252006420546</v>
      </c>
      <c r="L337" s="2">
        <f>$F337/(1-I337)</f>
        <v>3698.7222595830531</v>
      </c>
      <c r="M337" s="14">
        <v>0.71359223300999997</v>
      </c>
      <c r="N337" s="14">
        <v>0.28640776698999998</v>
      </c>
      <c r="O337" s="14">
        <v>0</v>
      </c>
      <c r="P337" s="2">
        <f>(J340*$M337)+(J341*$N337)+(J342*$O337)</f>
        <v>1823.8717319983193</v>
      </c>
      <c r="Q337" s="2">
        <f>(K340*$M337)+(K341*$N337)+(K342*$O337)</f>
        <v>1773.2220483414421</v>
      </c>
      <c r="R337" s="2">
        <f>(L340*$M337)+(L341*$N337)+(L342*$O337)</f>
        <v>1504.5991258195957</v>
      </c>
      <c r="S337">
        <f>P337/$F337</f>
        <v>0.66322608436302521</v>
      </c>
      <c r="T337">
        <f>Q337/$F337</f>
        <v>0.64480801757870621</v>
      </c>
      <c r="U337">
        <f>R337/$F337</f>
        <v>0.54712695484348928</v>
      </c>
    </row>
    <row r="338" spans="1:21" x14ac:dyDescent="0.25">
      <c r="A338">
        <v>8</v>
      </c>
      <c r="B338" t="s">
        <v>32</v>
      </c>
      <c r="C338">
        <v>6</v>
      </c>
      <c r="D338" t="s">
        <v>27</v>
      </c>
      <c r="E338">
        <v>2013</v>
      </c>
      <c r="F338">
        <v>1150</v>
      </c>
      <c r="G338" s="1">
        <v>0.38200000000000001</v>
      </c>
      <c r="H338" s="1">
        <v>0.41033333333333333</v>
      </c>
      <c r="I338" s="1">
        <v>0.27933333333333332</v>
      </c>
      <c r="J338" s="2">
        <f>$F338/(1-G338)</f>
        <v>1860.8414239482202</v>
      </c>
      <c r="K338" s="2">
        <f>$F338/(1-H338)</f>
        <v>1950.2543810062182</v>
      </c>
      <c r="L338" s="2">
        <f>$F338/(1-I338)</f>
        <v>1595.7446808510638</v>
      </c>
      <c r="M338" s="14">
        <v>0.71359223300999997</v>
      </c>
      <c r="N338" s="14">
        <v>0.28640776698999998</v>
      </c>
      <c r="O338" s="14">
        <v>0</v>
      </c>
      <c r="P338" s="2">
        <f>(J341*$M338)+(J342*$N338)+(J343*$O338)</f>
        <v>3769.6023459916269</v>
      </c>
      <c r="Q338" s="2">
        <f>(K341*$M338)+(K342*$N338)+(K343*$O338)</f>
        <v>3660.5923152329478</v>
      </c>
      <c r="R338" s="2">
        <f>(L341*$M338)+(L342*$N338)+(L343*$O338)</f>
        <v>3065.5143413031965</v>
      </c>
      <c r="S338">
        <f>P338/$F338</f>
        <v>3.27791508347098</v>
      </c>
      <c r="T338">
        <f>Q338/$F338</f>
        <v>3.1831237523764764</v>
      </c>
      <c r="U338">
        <f>R338/$F338</f>
        <v>2.6656646446114753</v>
      </c>
    </row>
    <row r="339" spans="1:21" x14ac:dyDescent="0.25">
      <c r="A339">
        <v>8</v>
      </c>
      <c r="B339" t="s">
        <v>32</v>
      </c>
      <c r="C339">
        <v>6</v>
      </c>
      <c r="D339" t="s">
        <v>27</v>
      </c>
      <c r="E339">
        <v>2014</v>
      </c>
      <c r="F339">
        <v>515</v>
      </c>
      <c r="G339" s="1">
        <v>0.24299999999999999</v>
      </c>
      <c r="H339" s="1">
        <v>0.27433333333333332</v>
      </c>
      <c r="I339" s="1">
        <v>0.20033333333333331</v>
      </c>
      <c r="J339" s="2">
        <f>$F339/(1-G339)</f>
        <v>680.31704095112286</v>
      </c>
      <c r="K339" s="2">
        <f>$F339/(1-H339)</f>
        <v>709.69223702342674</v>
      </c>
      <c r="L339" s="2">
        <f>$F339/(1-I339)</f>
        <v>644.01834097540632</v>
      </c>
      <c r="M339" s="14">
        <v>0.71359223300999997</v>
      </c>
      <c r="N339" s="14">
        <v>0.28640776698999998</v>
      </c>
      <c r="O339" s="14">
        <v>0</v>
      </c>
      <c r="P339" s="2">
        <f>(J342*$M339)+(J343*$N339)+(J344*$O339)</f>
        <v>3191.0971549265669</v>
      </c>
      <c r="Q339" s="2">
        <f>(K342*$M339)+(K343*$N339)+(K344*$O339)</f>
        <v>3178.2549126877561</v>
      </c>
      <c r="R339" s="2">
        <f>(L342*$M339)+(L343*$N339)+(L344*$O339)</f>
        <v>2620.306740101089</v>
      </c>
      <c r="S339">
        <f>P339/$F339</f>
        <v>6.1963051551972175</v>
      </c>
      <c r="T339">
        <f>Q339/$F339</f>
        <v>6.1713687625004976</v>
      </c>
      <c r="U339">
        <f>R339/$F339</f>
        <v>5.0879742526234741</v>
      </c>
    </row>
    <row r="340" spans="1:21" x14ac:dyDescent="0.25">
      <c r="A340">
        <v>8</v>
      </c>
      <c r="B340" t="s">
        <v>32</v>
      </c>
      <c r="C340">
        <v>6</v>
      </c>
      <c r="D340" t="s">
        <v>27</v>
      </c>
      <c r="E340">
        <v>2015</v>
      </c>
      <c r="F340">
        <v>650</v>
      </c>
      <c r="G340" s="1">
        <v>0.4</v>
      </c>
      <c r="H340" s="1">
        <v>0.39400000000000002</v>
      </c>
      <c r="I340" s="1">
        <v>0.28700000000000003</v>
      </c>
      <c r="J340" s="2">
        <f>$F340/(1-G340)</f>
        <v>1083.3333333333335</v>
      </c>
      <c r="K340" s="2">
        <f>$F340/(1-H340)</f>
        <v>1072.6072607260726</v>
      </c>
      <c r="L340" s="2">
        <f>$F340/(1-I340)</f>
        <v>911.64095371669009</v>
      </c>
      <c r="M340" s="14">
        <v>0.71359223300999997</v>
      </c>
      <c r="N340" s="14">
        <v>0.28640776698999998</v>
      </c>
      <c r="O340" s="14">
        <v>0</v>
      </c>
      <c r="P340" s="2">
        <f>(J343*$M340)+(J344*$N340)+(J345*$O340)</f>
        <v>1117.6329223839334</v>
      </c>
      <c r="Q340" s="2">
        <f>(K343*$M340)+(K344*$N340)+(K345*$O340)</f>
        <v>1096.5225236033268</v>
      </c>
      <c r="R340" s="2">
        <f>(L343*$M340)+(L344*$N340)+(L345*$O340)</f>
        <v>988.37791706571602</v>
      </c>
      <c r="S340">
        <f>P340/$F340</f>
        <v>1.7194352652060514</v>
      </c>
      <c r="T340">
        <f>Q340/$F340</f>
        <v>1.6869577286205029</v>
      </c>
      <c r="U340">
        <f>R340/$F340</f>
        <v>1.5205814108703324</v>
      </c>
    </row>
    <row r="341" spans="1:21" x14ac:dyDescent="0.25">
      <c r="A341">
        <v>8</v>
      </c>
      <c r="B341" t="s">
        <v>32</v>
      </c>
      <c r="C341">
        <v>6</v>
      </c>
      <c r="D341" t="s">
        <v>27</v>
      </c>
      <c r="E341">
        <v>2016</v>
      </c>
      <c r="F341">
        <v>2150</v>
      </c>
      <c r="G341" s="1">
        <v>0.41400000000000003</v>
      </c>
      <c r="H341" s="1">
        <v>0.38900000000000001</v>
      </c>
      <c r="I341" s="1">
        <v>0.27900000000000003</v>
      </c>
      <c r="J341" s="2">
        <f>$F341/(1-G341)</f>
        <v>3668.9419795221847</v>
      </c>
      <c r="K341" s="2">
        <f>$F341/(1-H341)</f>
        <v>3518.8216039279869</v>
      </c>
      <c r="L341" s="2">
        <f>$F341/(1-I341)</f>
        <v>2981.9694868238557</v>
      </c>
      <c r="M341" s="14">
        <v>0.71359223300999997</v>
      </c>
      <c r="N341" s="14">
        <v>0.28640776698999998</v>
      </c>
      <c r="O341" s="14">
        <v>0</v>
      </c>
      <c r="P341" s="2" t="e">
        <f>(J344*$M341)+(J345*$N341)+(J346*$O341)</f>
        <v>#VALUE!</v>
      </c>
      <c r="Q341" s="2" t="e">
        <f>(K344*$M341)+(K345*$N341)+(K346*$O341)</f>
        <v>#VALUE!</v>
      </c>
      <c r="R341" s="2" t="e">
        <f>(L344*$M341)+(L345*$N341)+(L346*$O341)</f>
        <v>#VALUE!</v>
      </c>
      <c r="S341" t="e">
        <f>P341/$F341</f>
        <v>#VALUE!</v>
      </c>
      <c r="T341" t="e">
        <f>Q341/$F341</f>
        <v>#VALUE!</v>
      </c>
      <c r="U341" t="e">
        <f>R341/$F341</f>
        <v>#VALUE!</v>
      </c>
    </row>
    <row r="342" spans="1:21" x14ac:dyDescent="0.25">
      <c r="A342">
        <v>8</v>
      </c>
      <c r="B342" t="s">
        <v>32</v>
      </c>
      <c r="C342">
        <v>6</v>
      </c>
      <c r="D342" t="s">
        <v>27</v>
      </c>
      <c r="E342">
        <v>2017</v>
      </c>
      <c r="F342">
        <v>2250</v>
      </c>
      <c r="G342" s="1">
        <v>0.44035422259606583</v>
      </c>
      <c r="H342" s="1">
        <v>0.43943641739691974</v>
      </c>
      <c r="I342" s="1">
        <v>0.31269765999824639</v>
      </c>
      <c r="J342" s="2">
        <f>$F342/(1-G342)</f>
        <v>4020.4002082124584</v>
      </c>
      <c r="K342" s="2">
        <f>$F342/(1-H342)</f>
        <v>4013.8176467898797</v>
      </c>
      <c r="L342" s="2">
        <f>$F342/(1-I342)</f>
        <v>3273.6684702604957</v>
      </c>
      <c r="M342" s="14">
        <v>0.71359223300999997</v>
      </c>
      <c r="N342" s="14">
        <v>0.28640776698999998</v>
      </c>
      <c r="O342" s="14">
        <v>0</v>
      </c>
      <c r="P342" t="s">
        <v>23</v>
      </c>
      <c r="Q342" t="s">
        <v>23</v>
      </c>
      <c r="R342" t="s">
        <v>23</v>
      </c>
      <c r="S342" s="2" t="s">
        <v>23</v>
      </c>
      <c r="T342" s="2" t="s">
        <v>23</v>
      </c>
      <c r="U342" s="2" t="s">
        <v>23</v>
      </c>
    </row>
    <row r="343" spans="1:21" x14ac:dyDescent="0.25">
      <c r="A343">
        <v>8</v>
      </c>
      <c r="B343" t="s">
        <v>32</v>
      </c>
      <c r="C343">
        <v>6</v>
      </c>
      <c r="D343" t="s">
        <v>27</v>
      </c>
      <c r="E343">
        <v>2018</v>
      </c>
      <c r="F343">
        <v>650</v>
      </c>
      <c r="G343" s="1">
        <v>0.42215417185431725</v>
      </c>
      <c r="H343" s="1">
        <v>0.4071664190631491</v>
      </c>
      <c r="I343" s="1">
        <v>0.34504815702446495</v>
      </c>
      <c r="J343" s="2">
        <f>$F343/(1-G343)</f>
        <v>1124.8675136858931</v>
      </c>
      <c r="K343" s="2">
        <f>$F343/(1-H343)</f>
        <v>1096.4291175489914</v>
      </c>
      <c r="L343" s="2">
        <f>$F343/(1-I343)</f>
        <v>992.43937851516216</v>
      </c>
      <c r="M343" s="14">
        <v>0.71359223300999997</v>
      </c>
      <c r="N343" s="14">
        <v>0.28640776698999998</v>
      </c>
      <c r="O343" s="14">
        <v>0</v>
      </c>
      <c r="P343" t="s">
        <v>23</v>
      </c>
      <c r="Q343" t="s">
        <v>23</v>
      </c>
      <c r="R343" t="s">
        <v>23</v>
      </c>
      <c r="S343" s="2" t="s">
        <v>23</v>
      </c>
      <c r="T343" s="2" t="s">
        <v>23</v>
      </c>
      <c r="U343" s="2" t="s">
        <v>23</v>
      </c>
    </row>
    <row r="344" spans="1:21" x14ac:dyDescent="0.25">
      <c r="A344">
        <v>8</v>
      </c>
      <c r="B344" t="s">
        <v>32</v>
      </c>
      <c r="C344">
        <v>6</v>
      </c>
      <c r="D344" t="s">
        <v>27</v>
      </c>
      <c r="E344">
        <v>2019</v>
      </c>
      <c r="F344">
        <v>670</v>
      </c>
      <c r="G344" s="1">
        <v>0.39069181949126658</v>
      </c>
      <c r="H344" s="1">
        <v>0.38910709410012068</v>
      </c>
      <c r="I344" s="1">
        <v>0.31510957999927913</v>
      </c>
      <c r="J344" s="2">
        <f>$F344/(1-G344)</f>
        <v>1099.6077542247876</v>
      </c>
      <c r="K344" s="2">
        <f>$F344/(1-H344)</f>
        <v>1096.7552471624344</v>
      </c>
      <c r="L344" s="2">
        <f>$F344/(1-I344)</f>
        <v>978.2586826069122</v>
      </c>
      <c r="M344" s="14">
        <v>0.71359223300999997</v>
      </c>
      <c r="N344" s="14">
        <v>0.28640776698999998</v>
      </c>
      <c r="O344" s="14">
        <v>0</v>
      </c>
      <c r="P344" t="s">
        <v>23</v>
      </c>
      <c r="Q344" t="s">
        <v>23</v>
      </c>
      <c r="R344" t="s">
        <v>23</v>
      </c>
      <c r="S344" s="2" t="s">
        <v>23</v>
      </c>
      <c r="T344" s="2" t="s">
        <v>23</v>
      </c>
      <c r="U344" s="2" t="s">
        <v>23</v>
      </c>
    </row>
    <row r="345" spans="1:21" x14ac:dyDescent="0.25">
      <c r="A345">
        <v>8</v>
      </c>
      <c r="B345" t="s">
        <v>32</v>
      </c>
      <c r="C345">
        <v>6</v>
      </c>
      <c r="D345" t="s">
        <v>27</v>
      </c>
      <c r="E345">
        <v>2020</v>
      </c>
      <c r="F345">
        <v>1540</v>
      </c>
      <c r="G345" s="1">
        <v>0.1793260797812265</v>
      </c>
      <c r="H345" s="1">
        <v>0.28638625979878868</v>
      </c>
      <c r="I345" s="1">
        <v>0.25426527177111524</v>
      </c>
      <c r="J345" s="2">
        <f>$F345/(1-G345)</f>
        <v>1876.5065662004588</v>
      </c>
      <c r="K345" s="2">
        <f>$F345/(1-H345)</f>
        <v>2158.0301965118833</v>
      </c>
      <c r="L345" s="2">
        <f>$F345/(1-I345)</f>
        <v>2065.0774889584268</v>
      </c>
      <c r="M345" s="14">
        <v>0.71359223300999997</v>
      </c>
      <c r="N345" s="14">
        <v>0.28640776698999998</v>
      </c>
      <c r="O345" s="14">
        <v>0</v>
      </c>
      <c r="P345" t="s">
        <v>23</v>
      </c>
      <c r="Q345" t="s">
        <v>23</v>
      </c>
      <c r="R345" t="s">
        <v>23</v>
      </c>
      <c r="S345" s="2" t="s">
        <v>23</v>
      </c>
      <c r="T345" s="2" t="s">
        <v>23</v>
      </c>
      <c r="U345" s="2" t="s">
        <v>23</v>
      </c>
    </row>
    <row r="346" spans="1:21" x14ac:dyDescent="0.25">
      <c r="A346">
        <v>8</v>
      </c>
      <c r="B346" t="s">
        <v>32</v>
      </c>
      <c r="C346">
        <v>6</v>
      </c>
      <c r="D346" t="s">
        <v>27</v>
      </c>
      <c r="E346">
        <v>2021</v>
      </c>
      <c r="F346">
        <v>1500</v>
      </c>
      <c r="G346" t="s">
        <v>23</v>
      </c>
      <c r="H346" t="s">
        <v>23</v>
      </c>
      <c r="I346" t="s">
        <v>23</v>
      </c>
      <c r="J346" t="s">
        <v>23</v>
      </c>
      <c r="K346" t="s">
        <v>23</v>
      </c>
      <c r="L346" t="s">
        <v>23</v>
      </c>
      <c r="M346" s="14" t="s">
        <v>23</v>
      </c>
      <c r="N346" s="14" t="s">
        <v>23</v>
      </c>
      <c r="O346" s="14" t="s">
        <v>23</v>
      </c>
      <c r="P346" t="s">
        <v>23</v>
      </c>
      <c r="Q346" t="s">
        <v>23</v>
      </c>
      <c r="R346" t="s">
        <v>23</v>
      </c>
      <c r="S346" t="s">
        <v>23</v>
      </c>
      <c r="T346" t="s">
        <v>23</v>
      </c>
      <c r="U346" t="s">
        <v>23</v>
      </c>
    </row>
    <row r="347" spans="1:21" x14ac:dyDescent="0.25">
      <c r="A347">
        <v>8</v>
      </c>
      <c r="B347" t="s">
        <v>32</v>
      </c>
      <c r="C347">
        <v>6</v>
      </c>
      <c r="D347" t="s">
        <v>27</v>
      </c>
      <c r="E347">
        <v>2022</v>
      </c>
      <c r="F347">
        <v>680</v>
      </c>
      <c r="G347" t="s">
        <v>23</v>
      </c>
      <c r="H347" t="s">
        <v>23</v>
      </c>
      <c r="I347" t="s">
        <v>23</v>
      </c>
      <c r="J347" t="s">
        <v>23</v>
      </c>
      <c r="K347" t="s">
        <v>23</v>
      </c>
      <c r="L347" t="s">
        <v>23</v>
      </c>
      <c r="M347" s="14" t="s">
        <v>23</v>
      </c>
      <c r="N347" s="14" t="s">
        <v>23</v>
      </c>
      <c r="O347" s="14" t="s">
        <v>23</v>
      </c>
      <c r="P347" t="s">
        <v>23</v>
      </c>
      <c r="Q347" t="s">
        <v>23</v>
      </c>
      <c r="R347" t="s">
        <v>23</v>
      </c>
      <c r="S347" t="s">
        <v>23</v>
      </c>
      <c r="T347" t="s">
        <v>23</v>
      </c>
      <c r="U347" t="s">
        <v>23</v>
      </c>
    </row>
    <row r="348" spans="1:21" x14ac:dyDescent="0.25">
      <c r="A348">
        <v>8</v>
      </c>
      <c r="B348" t="s">
        <v>32</v>
      </c>
      <c r="C348">
        <v>6</v>
      </c>
      <c r="D348" t="s">
        <v>27</v>
      </c>
      <c r="E348">
        <v>2023</v>
      </c>
      <c r="F348">
        <v>800</v>
      </c>
      <c r="G348" t="s">
        <v>23</v>
      </c>
      <c r="H348" t="s">
        <v>23</v>
      </c>
      <c r="I348" t="s">
        <v>23</v>
      </c>
      <c r="J348" t="s">
        <v>23</v>
      </c>
      <c r="K348" t="s">
        <v>23</v>
      </c>
      <c r="L348" t="s">
        <v>23</v>
      </c>
      <c r="M348" s="14" t="s">
        <v>23</v>
      </c>
      <c r="N348" s="14" t="s">
        <v>23</v>
      </c>
      <c r="O348" s="14" t="s">
        <v>23</v>
      </c>
      <c r="P348" t="s">
        <v>23</v>
      </c>
      <c r="Q348" t="s">
        <v>23</v>
      </c>
      <c r="R348" t="s">
        <v>23</v>
      </c>
      <c r="S348" t="s">
        <v>23</v>
      </c>
      <c r="T348" t="s">
        <v>23</v>
      </c>
      <c r="U348" t="s">
        <v>23</v>
      </c>
    </row>
    <row r="349" spans="1:21" x14ac:dyDescent="0.25">
      <c r="A349">
        <v>8</v>
      </c>
      <c r="B349" t="s">
        <v>32</v>
      </c>
      <c r="C349">
        <v>6</v>
      </c>
      <c r="D349" t="s">
        <v>27</v>
      </c>
      <c r="E349">
        <v>2024</v>
      </c>
      <c r="F349">
        <v>870</v>
      </c>
      <c r="G349" t="s">
        <v>23</v>
      </c>
      <c r="H349" t="s">
        <v>23</v>
      </c>
      <c r="I349" t="s">
        <v>23</v>
      </c>
      <c r="J349" t="s">
        <v>23</v>
      </c>
      <c r="K349" t="s">
        <v>23</v>
      </c>
      <c r="L349" t="s">
        <v>23</v>
      </c>
      <c r="M349" s="14" t="s">
        <v>23</v>
      </c>
      <c r="N349" s="14" t="s">
        <v>23</v>
      </c>
      <c r="O349" s="14" t="s">
        <v>23</v>
      </c>
      <c r="P349" t="s">
        <v>23</v>
      </c>
      <c r="Q349" t="s">
        <v>23</v>
      </c>
      <c r="R349" t="s">
        <v>23</v>
      </c>
      <c r="S349" t="s">
        <v>23</v>
      </c>
      <c r="T349" t="s">
        <v>23</v>
      </c>
      <c r="U349" t="s">
        <v>23</v>
      </c>
    </row>
    <row r="350" spans="1:21" x14ac:dyDescent="0.25">
      <c r="A350">
        <v>9</v>
      </c>
      <c r="B350" t="s">
        <v>33</v>
      </c>
      <c r="C350">
        <v>6</v>
      </c>
      <c r="D350" t="s">
        <v>29</v>
      </c>
      <c r="E350">
        <v>1980</v>
      </c>
      <c r="F350">
        <v>3000</v>
      </c>
      <c r="G350" s="1">
        <v>0.44700000000000001</v>
      </c>
      <c r="H350" s="1">
        <v>0.46733333333333338</v>
      </c>
      <c r="I350" s="1">
        <v>0.46133333333333337</v>
      </c>
      <c r="J350" s="2">
        <f>$F350/(1-G350)</f>
        <v>5424.9547920434006</v>
      </c>
      <c r="K350" s="2">
        <f>$F350/(1-H350)</f>
        <v>5632.0400500625783</v>
      </c>
      <c r="L350" s="2">
        <f>$F350/(1-I350)</f>
        <v>5569.3069306930702</v>
      </c>
      <c r="M350" s="3">
        <v>0.71359223300999997</v>
      </c>
      <c r="N350" s="3">
        <v>0.28640776698999998</v>
      </c>
      <c r="O350" s="3">
        <v>0</v>
      </c>
      <c r="P350" s="2">
        <f>(J353*$M350)+(J354*$N350)+(J355*$O350)</f>
        <v>5211.4341741514836</v>
      </c>
      <c r="Q350" s="2">
        <f>(K353*$M350)+(K354*$N350)+(K355*$O350)</f>
        <v>5394.0290902399056</v>
      </c>
      <c r="R350" s="2">
        <f>(L353*$M350)+(L354*$N350)+(L355*$O350)</f>
        <v>5321.8471948988008</v>
      </c>
      <c r="S350">
        <f>P350/$F350</f>
        <v>1.7371447247171612</v>
      </c>
      <c r="T350">
        <f>Q350/$F350</f>
        <v>1.7980096967466352</v>
      </c>
      <c r="U350">
        <f>R350/$F350</f>
        <v>1.773949064966267</v>
      </c>
    </row>
    <row r="351" spans="1:21" x14ac:dyDescent="0.25">
      <c r="A351">
        <v>9</v>
      </c>
      <c r="B351" t="s">
        <v>33</v>
      </c>
      <c r="C351">
        <v>6</v>
      </c>
      <c r="D351" t="s">
        <v>29</v>
      </c>
      <c r="E351">
        <v>1981</v>
      </c>
      <c r="F351">
        <v>2000</v>
      </c>
      <c r="G351" s="1">
        <v>0.40500000000000003</v>
      </c>
      <c r="H351" s="1">
        <v>0.4393333333333333</v>
      </c>
      <c r="I351" s="1">
        <v>0.43383333333333329</v>
      </c>
      <c r="J351" s="2">
        <f>$F351/(1-G351)</f>
        <v>3361.3445378151264</v>
      </c>
      <c r="K351" s="2">
        <f>$F351/(1-H351)</f>
        <v>3567.1819262782401</v>
      </c>
      <c r="L351" s="2">
        <f>$F351/(1-I351)</f>
        <v>3532.5287017957016</v>
      </c>
      <c r="M351" s="3">
        <v>0.71359223300999997</v>
      </c>
      <c r="N351" s="3">
        <v>0.28640776698999998</v>
      </c>
      <c r="O351" s="3">
        <v>0</v>
      </c>
      <c r="P351" s="2">
        <f>(J354*$M351)+(J355*$N351)+(J356*$O351)</f>
        <v>4620.3797262957723</v>
      </c>
      <c r="Q351" s="2">
        <f>(K354*$M351)+(K355*$N351)+(K356*$O351)</f>
        <v>4830.2459120771346</v>
      </c>
      <c r="R351" s="2">
        <f>(L354*$M351)+(L355*$N351)+(L356*$O351)</f>
        <v>4776.433508938645</v>
      </c>
      <c r="S351">
        <f>P351/$F351</f>
        <v>2.3101898631478863</v>
      </c>
      <c r="T351">
        <f>Q351/$F351</f>
        <v>2.4151229560385672</v>
      </c>
      <c r="U351">
        <f>R351/$F351</f>
        <v>2.3882167544693225</v>
      </c>
    </row>
    <row r="352" spans="1:21" x14ac:dyDescent="0.25">
      <c r="A352">
        <v>9</v>
      </c>
      <c r="B352" t="s">
        <v>33</v>
      </c>
      <c r="C352">
        <v>6</v>
      </c>
      <c r="D352" t="s">
        <v>29</v>
      </c>
      <c r="E352">
        <v>1982</v>
      </c>
      <c r="F352">
        <v>3000</v>
      </c>
      <c r="G352" s="1">
        <v>0.35099999999999998</v>
      </c>
      <c r="H352" s="1">
        <v>0.40499999999999997</v>
      </c>
      <c r="I352" s="1">
        <v>0.39999999999999997</v>
      </c>
      <c r="J352" s="2">
        <f>$F352/(1-G352)</f>
        <v>4622.4961479198764</v>
      </c>
      <c r="K352" s="2">
        <f>$F352/(1-H352)</f>
        <v>5042.0168067226896</v>
      </c>
      <c r="L352" s="2">
        <f>$F352/(1-I352)</f>
        <v>4999.9999999999991</v>
      </c>
      <c r="M352" s="3">
        <v>0.71359223300999997</v>
      </c>
      <c r="N352" s="3">
        <v>0.28640776698999998</v>
      </c>
      <c r="O352" s="3">
        <v>0</v>
      </c>
      <c r="P352" s="2">
        <f>(J355*$M352)+(J356*$N352)+(J357*$O352)</f>
        <v>7518.6887305347173</v>
      </c>
      <c r="Q352" s="2">
        <f>(K355*$M352)+(K356*$N352)+(K357*$O352)</f>
        <v>7760.3853104558048</v>
      </c>
      <c r="R352" s="2">
        <f>(L355*$M352)+(L356*$N352)+(L357*$O352)</f>
        <v>7666.4083049974106</v>
      </c>
      <c r="S352">
        <f>P352/$F352</f>
        <v>2.5062295768449059</v>
      </c>
      <c r="T352">
        <f>Q352/$F352</f>
        <v>2.5867951034852683</v>
      </c>
      <c r="U352">
        <f>R352/$F352</f>
        <v>2.5554694349991367</v>
      </c>
    </row>
    <row r="353" spans="1:21" x14ac:dyDescent="0.25">
      <c r="A353">
        <v>9</v>
      </c>
      <c r="B353" t="s">
        <v>33</v>
      </c>
      <c r="C353">
        <v>6</v>
      </c>
      <c r="D353" t="s">
        <v>29</v>
      </c>
      <c r="E353">
        <v>1983</v>
      </c>
      <c r="F353">
        <v>3000</v>
      </c>
      <c r="G353" s="1">
        <v>0.49</v>
      </c>
      <c r="H353" s="1">
        <v>0.50566666666666671</v>
      </c>
      <c r="I353" s="1">
        <v>0.4986666666666667</v>
      </c>
      <c r="J353" s="2">
        <f>$F353/(1-G353)</f>
        <v>5882.3529411764703</v>
      </c>
      <c r="K353" s="2">
        <f>$F353/(1-H353)</f>
        <v>6068.7795010114642</v>
      </c>
      <c r="L353" s="2">
        <f>$F353/(1-I353)</f>
        <v>5984.0425531914898</v>
      </c>
      <c r="M353" s="3">
        <v>0.71359223300999997</v>
      </c>
      <c r="N353" s="3">
        <v>0.28640776698999998</v>
      </c>
      <c r="O353" s="3">
        <v>0</v>
      </c>
      <c r="P353" s="2">
        <f>(J356*$M353)+(J357*$N353)+(J358*$O353)</f>
        <v>6666.1107439957541</v>
      </c>
      <c r="Q353" s="2">
        <f>(K356*$M353)+(K357*$N353)+(K358*$O353)</f>
        <v>6788.0940696183279</v>
      </c>
      <c r="R353" s="2">
        <f>(L356*$M353)+(L357*$N353)+(L358*$O353)</f>
        <v>6698.3291638054998</v>
      </c>
      <c r="S353">
        <f>P353/$F353</f>
        <v>2.2220369146652512</v>
      </c>
      <c r="T353">
        <f>Q353/$F353</f>
        <v>2.2626980232061094</v>
      </c>
      <c r="U353">
        <f>R353/$F353</f>
        <v>2.2327763879351665</v>
      </c>
    </row>
    <row r="354" spans="1:21" x14ac:dyDescent="0.25">
      <c r="A354">
        <v>9</v>
      </c>
      <c r="B354" t="s">
        <v>33</v>
      </c>
      <c r="C354">
        <v>6</v>
      </c>
      <c r="D354" t="s">
        <v>29</v>
      </c>
      <c r="E354">
        <v>1984</v>
      </c>
      <c r="F354">
        <v>2000</v>
      </c>
      <c r="G354" s="1">
        <v>0.435</v>
      </c>
      <c r="H354" s="1">
        <v>0.46133333333333326</v>
      </c>
      <c r="I354" s="1">
        <v>0.45533333333333326</v>
      </c>
      <c r="J354" s="2">
        <f>$F354/(1-G354)</f>
        <v>3539.8230088495579</v>
      </c>
      <c r="K354" s="2">
        <f>$F354/(1-H354)</f>
        <v>3712.8712871287125</v>
      </c>
      <c r="L354" s="2">
        <f>$F354/(1-I354)</f>
        <v>3671.9706242350057</v>
      </c>
      <c r="M354" s="3">
        <v>0.71359223300999997</v>
      </c>
      <c r="N354" s="3">
        <v>0.28640776698999998</v>
      </c>
      <c r="O354" s="3">
        <v>0</v>
      </c>
      <c r="P354" s="2">
        <f>(J357*$M354)+(J358*$N354)+(J359*$O354)</f>
        <v>2790.8908111837754</v>
      </c>
      <c r="Q354" s="2">
        <f>(K357*$M354)+(K358*$N354)+(K359*$O354)</f>
        <v>2956.7827488151534</v>
      </c>
      <c r="R354" s="2">
        <f>(L357*$M354)+(L358*$N354)+(L359*$O354)</f>
        <v>2931.9017446121693</v>
      </c>
      <c r="S354">
        <f>P354/$F354</f>
        <v>1.3954454055918877</v>
      </c>
      <c r="T354">
        <f>Q354/$F354</f>
        <v>1.4783913744075767</v>
      </c>
      <c r="U354">
        <f>R354/$F354</f>
        <v>1.4659508723060846</v>
      </c>
    </row>
    <row r="355" spans="1:21" x14ac:dyDescent="0.25">
      <c r="A355">
        <v>9</v>
      </c>
      <c r="B355" t="s">
        <v>33</v>
      </c>
      <c r="C355">
        <v>6</v>
      </c>
      <c r="D355" t="s">
        <v>29</v>
      </c>
      <c r="E355">
        <v>1985</v>
      </c>
      <c r="F355">
        <v>4000</v>
      </c>
      <c r="G355" s="1">
        <v>0.45300000000000001</v>
      </c>
      <c r="H355" s="1">
        <v>0.47466666666666668</v>
      </c>
      <c r="I355" s="1">
        <v>0.46866666666666668</v>
      </c>
      <c r="J355" s="2">
        <f>$F355/(1-G355)</f>
        <v>7312.6142595978072</v>
      </c>
      <c r="K355" s="2">
        <f>$F355/(1-H355)</f>
        <v>7614.2131979695432</v>
      </c>
      <c r="L355" s="2">
        <f>$F355/(1-I355)</f>
        <v>7528.2308657465501</v>
      </c>
      <c r="M355" s="3">
        <v>0.71359223300999997</v>
      </c>
      <c r="N355" s="3">
        <v>0.28640776698999998</v>
      </c>
      <c r="O355" s="3">
        <v>0</v>
      </c>
      <c r="P355" s="2">
        <f>(J358*$M355)+(J359*$N355)+(J360*$O355)</f>
        <v>2064.941239372884</v>
      </c>
      <c r="Q355" s="2">
        <f>(K358*$M355)+(K359*$N355)+(K360*$O355)</f>
        <v>2190.3993217477928</v>
      </c>
      <c r="R355" s="2">
        <f>(L358*$M355)+(L359*$N355)+(L360*$O355)</f>
        <v>2172.9318625530495</v>
      </c>
      <c r="S355">
        <f>P355/$F355</f>
        <v>0.51623530984322097</v>
      </c>
      <c r="T355">
        <f>Q355/$F355</f>
        <v>0.54759983043694815</v>
      </c>
      <c r="U355">
        <f>R355/$F355</f>
        <v>0.5432329656382624</v>
      </c>
    </row>
    <row r="356" spans="1:21" x14ac:dyDescent="0.25">
      <c r="A356">
        <v>9</v>
      </c>
      <c r="B356" t="s">
        <v>33</v>
      </c>
      <c r="C356">
        <v>6</v>
      </c>
      <c r="D356" t="s">
        <v>29</v>
      </c>
      <c r="E356">
        <v>1986</v>
      </c>
      <c r="F356">
        <v>4000</v>
      </c>
      <c r="G356" s="1">
        <v>0.502</v>
      </c>
      <c r="H356" s="1">
        <v>0.50766666666666671</v>
      </c>
      <c r="I356" s="1">
        <v>0.50066666666666659</v>
      </c>
      <c r="J356" s="2">
        <f>$F356/(1-G356)</f>
        <v>8032.128514056225</v>
      </c>
      <c r="K356" s="2">
        <f>$F356/(1-H356)</f>
        <v>8124.5768449559928</v>
      </c>
      <c r="L356" s="2">
        <f>$F356/(1-I356)</f>
        <v>8010.6809078771685</v>
      </c>
      <c r="M356" s="3">
        <v>0.71359223300999997</v>
      </c>
      <c r="N356" s="3">
        <v>0.28640776698999998</v>
      </c>
      <c r="O356" s="3">
        <v>0</v>
      </c>
      <c r="P356" s="2">
        <f>(J359*$M356)+(J360*$N356)+(J361*$O356)</f>
        <v>3756.5647966369093</v>
      </c>
      <c r="Q356" s="2">
        <f>(K359*$M356)+(K360*$N356)+(K361*$O356)</f>
        <v>4025.719173689803</v>
      </c>
      <c r="R356" s="2">
        <f>(L359*$M356)+(L360*$N356)+(L361*$O356)</f>
        <v>3989.0439023446252</v>
      </c>
      <c r="S356">
        <f>P356/$F356</f>
        <v>0.93914119915922734</v>
      </c>
      <c r="T356">
        <f>Q356/$F356</f>
        <v>1.0064297934224506</v>
      </c>
      <c r="U356">
        <f>R356/$F356</f>
        <v>0.99726097558615634</v>
      </c>
    </row>
    <row r="357" spans="1:21" x14ac:dyDescent="0.25">
      <c r="A357">
        <v>9</v>
      </c>
      <c r="B357" t="s">
        <v>33</v>
      </c>
      <c r="C357">
        <v>6</v>
      </c>
      <c r="D357" t="s">
        <v>29</v>
      </c>
      <c r="E357">
        <v>1987</v>
      </c>
      <c r="F357">
        <v>2000</v>
      </c>
      <c r="G357" s="1">
        <v>0.38700000000000001</v>
      </c>
      <c r="H357" s="1">
        <v>0.42166666666666669</v>
      </c>
      <c r="I357" s="1">
        <v>0.41666666666666669</v>
      </c>
      <c r="J357" s="2">
        <f>$F357/(1-G357)</f>
        <v>3262.6427406199023</v>
      </c>
      <c r="K357" s="2">
        <f>$F357/(1-H357)</f>
        <v>3458.2132564841495</v>
      </c>
      <c r="L357" s="2">
        <f>$F357/(1-I357)</f>
        <v>3428.5714285714289</v>
      </c>
      <c r="M357" s="3">
        <v>0.71359223300999997</v>
      </c>
      <c r="N357" s="3">
        <v>0.28640776698999998</v>
      </c>
      <c r="O357" s="3">
        <v>0</v>
      </c>
      <c r="P357" s="2">
        <f>(J360*$M357)+(J361*$N357)</f>
        <v>4385.8492920639446</v>
      </c>
      <c r="Q357" s="2">
        <f>(K360*$M357)+(K361*$N357)</f>
        <v>4724.6270865941315</v>
      </c>
      <c r="R357" s="2">
        <f>(L360*$M357)+(L361*$N357)</f>
        <v>4664.200367538182</v>
      </c>
      <c r="S357">
        <f>P357/$F357</f>
        <v>2.1929246460319725</v>
      </c>
      <c r="T357">
        <f>Q357/$F357</f>
        <v>2.3623135432970659</v>
      </c>
      <c r="U357">
        <f>R357/$F357</f>
        <v>2.3321001837690911</v>
      </c>
    </row>
    <row r="358" spans="1:21" x14ac:dyDescent="0.25">
      <c r="A358">
        <v>9</v>
      </c>
      <c r="B358" t="s">
        <v>33</v>
      </c>
      <c r="C358">
        <v>6</v>
      </c>
      <c r="D358" t="s">
        <v>29</v>
      </c>
      <c r="E358">
        <v>1988</v>
      </c>
      <c r="F358">
        <v>1000</v>
      </c>
      <c r="G358" s="1">
        <v>0.38100000000000001</v>
      </c>
      <c r="H358" s="1">
        <v>0.41433333333333339</v>
      </c>
      <c r="I358" s="1">
        <v>0.40983333333333338</v>
      </c>
      <c r="J358" s="2">
        <f>$F358/(1-G358)</f>
        <v>1615.5088852988692</v>
      </c>
      <c r="K358" s="2">
        <f>$F358/(1-H358)</f>
        <v>1707.4558907228234</v>
      </c>
      <c r="L358" s="2">
        <f>$F358/(1-I358)</f>
        <v>1694.4365998305566</v>
      </c>
      <c r="M358" s="3">
        <v>0.71359223300999997</v>
      </c>
      <c r="N358" s="3">
        <v>0.28640776698999998</v>
      </c>
      <c r="O358" s="3">
        <v>0</v>
      </c>
      <c r="P358" s="2" t="s">
        <v>23</v>
      </c>
      <c r="Q358" s="2" t="s">
        <v>23</v>
      </c>
      <c r="R358" s="2" t="s">
        <v>23</v>
      </c>
      <c r="S358" s="2" t="s">
        <v>23</v>
      </c>
      <c r="T358" s="2" t="s">
        <v>23</v>
      </c>
      <c r="U358" s="2" t="s">
        <v>23</v>
      </c>
    </row>
    <row r="359" spans="1:21" x14ac:dyDescent="0.25">
      <c r="A359">
        <v>9</v>
      </c>
      <c r="B359" t="s">
        <v>33</v>
      </c>
      <c r="C359">
        <v>6</v>
      </c>
      <c r="D359" t="s">
        <v>29</v>
      </c>
      <c r="E359">
        <v>1989</v>
      </c>
      <c r="F359">
        <v>2000</v>
      </c>
      <c r="G359" s="1">
        <v>0.372</v>
      </c>
      <c r="H359" s="1">
        <v>0.41066666666666668</v>
      </c>
      <c r="I359" s="1">
        <v>0.40566666666666668</v>
      </c>
      <c r="J359" s="2">
        <f>$F359/(1-G359)</f>
        <v>3184.7133757961783</v>
      </c>
      <c r="K359" s="2">
        <f>$F359/(1-H359)</f>
        <v>3393.6651583710413</v>
      </c>
      <c r="L359" s="2">
        <f>$F359/(1-I359)</f>
        <v>3365.1149747616373</v>
      </c>
      <c r="M359" s="3">
        <v>0.71359223300999997</v>
      </c>
      <c r="N359" s="3">
        <v>0.28640776698999998</v>
      </c>
      <c r="O359" s="3">
        <v>0</v>
      </c>
      <c r="P359" s="2" t="s">
        <v>23</v>
      </c>
      <c r="Q359" s="2" t="s">
        <v>23</v>
      </c>
      <c r="R359" s="2" t="s">
        <v>23</v>
      </c>
      <c r="S359" s="2" t="s">
        <v>23</v>
      </c>
      <c r="T359" s="2" t="s">
        <v>23</v>
      </c>
      <c r="U359" s="2" t="s">
        <v>23</v>
      </c>
    </row>
    <row r="360" spans="1:21" x14ac:dyDescent="0.25">
      <c r="A360">
        <v>9</v>
      </c>
      <c r="B360" t="s">
        <v>33</v>
      </c>
      <c r="C360">
        <v>6</v>
      </c>
      <c r="D360" t="s">
        <v>29</v>
      </c>
      <c r="E360">
        <v>1990</v>
      </c>
      <c r="F360">
        <v>3000</v>
      </c>
      <c r="G360" s="1">
        <v>0.42099999999999999</v>
      </c>
      <c r="H360" s="1">
        <v>0.46433333333333326</v>
      </c>
      <c r="I360" s="1">
        <v>0.45883333333333332</v>
      </c>
      <c r="J360" s="2">
        <f>$F360/(1-G360)</f>
        <v>5181.3471502590673</v>
      </c>
      <c r="K360" s="2">
        <f>$F360/(1-H360)</f>
        <v>5600.4978220286239</v>
      </c>
      <c r="L360" s="2">
        <f>$F360/(1-I360)</f>
        <v>5543.5786880197102</v>
      </c>
      <c r="M360" s="3">
        <v>0.71359223300999997</v>
      </c>
      <c r="N360" s="3">
        <v>0.28640776698999998</v>
      </c>
      <c r="O360" s="3">
        <v>0</v>
      </c>
      <c r="P360" s="2" t="s">
        <v>23</v>
      </c>
      <c r="Q360" s="2" t="s">
        <v>23</v>
      </c>
      <c r="R360" s="2" t="s">
        <v>23</v>
      </c>
      <c r="S360" s="2" t="s">
        <v>23</v>
      </c>
      <c r="T360" s="2" t="s">
        <v>23</v>
      </c>
      <c r="U360" s="2" t="s">
        <v>23</v>
      </c>
    </row>
    <row r="361" spans="1:21" x14ac:dyDescent="0.25">
      <c r="A361">
        <v>9</v>
      </c>
      <c r="B361" t="s">
        <v>33</v>
      </c>
      <c r="C361">
        <v>6</v>
      </c>
      <c r="D361" t="s">
        <v>29</v>
      </c>
      <c r="E361">
        <v>1991</v>
      </c>
      <c r="F361">
        <v>1500</v>
      </c>
      <c r="G361" s="1">
        <v>0.376</v>
      </c>
      <c r="H361" s="1">
        <v>0.41</v>
      </c>
      <c r="I361" s="1">
        <v>0.39349999999999996</v>
      </c>
      <c r="J361" s="2">
        <f>$F361/(1-G361)</f>
        <v>2403.8461538461538</v>
      </c>
      <c r="K361" s="2">
        <f>$F361/(1-H361)</f>
        <v>2542.3728813559319</v>
      </c>
      <c r="L361" s="2">
        <f>$F361/(1-I361)</f>
        <v>2473.2069249793899</v>
      </c>
      <c r="M361" s="3">
        <v>0.71359223300999997</v>
      </c>
      <c r="N361" s="3">
        <v>0.28640776698999998</v>
      </c>
      <c r="O361" s="3">
        <v>0</v>
      </c>
      <c r="P361" s="2" t="s">
        <v>23</v>
      </c>
      <c r="Q361" s="2" t="s">
        <v>23</v>
      </c>
      <c r="R361" s="2" t="s">
        <v>23</v>
      </c>
      <c r="S361" s="2" t="s">
        <v>23</v>
      </c>
      <c r="T361" s="2" t="s">
        <v>23</v>
      </c>
      <c r="U361" s="2" t="s">
        <v>23</v>
      </c>
    </row>
    <row r="362" spans="1:21" x14ac:dyDescent="0.25">
      <c r="A362">
        <v>9</v>
      </c>
      <c r="B362" t="s">
        <v>33</v>
      </c>
      <c r="C362">
        <v>6</v>
      </c>
      <c r="D362" t="s">
        <v>29</v>
      </c>
      <c r="E362">
        <v>1992</v>
      </c>
      <c r="F362" t="s">
        <v>23</v>
      </c>
      <c r="G362" s="1">
        <v>0.39400000000000002</v>
      </c>
      <c r="H362" s="1">
        <v>0.42699999999999999</v>
      </c>
      <c r="I362" s="1">
        <v>0.40249999999999997</v>
      </c>
      <c r="J362" t="s">
        <v>23</v>
      </c>
      <c r="K362" t="s">
        <v>23</v>
      </c>
      <c r="L362" t="s">
        <v>23</v>
      </c>
      <c r="M362" s="3">
        <v>0.71359223300999997</v>
      </c>
      <c r="N362" s="3">
        <v>0.28640776698999998</v>
      </c>
      <c r="O362" s="3">
        <v>0</v>
      </c>
      <c r="P362" s="2" t="s">
        <v>23</v>
      </c>
      <c r="Q362" s="2" t="s">
        <v>23</v>
      </c>
      <c r="R362" s="2" t="s">
        <v>23</v>
      </c>
      <c r="S362" s="2" t="s">
        <v>23</v>
      </c>
      <c r="T362" s="2" t="s">
        <v>23</v>
      </c>
      <c r="U362" s="2" t="s">
        <v>23</v>
      </c>
    </row>
    <row r="363" spans="1:21" x14ac:dyDescent="0.25">
      <c r="A363">
        <v>9</v>
      </c>
      <c r="B363" t="s">
        <v>33</v>
      </c>
      <c r="C363">
        <v>6</v>
      </c>
      <c r="D363" t="s">
        <v>29</v>
      </c>
      <c r="E363">
        <v>1993</v>
      </c>
      <c r="F363" t="s">
        <v>23</v>
      </c>
      <c r="G363" s="1">
        <v>0.34200000000000003</v>
      </c>
      <c r="H363" s="1">
        <v>0.372</v>
      </c>
      <c r="I363" s="1">
        <v>0.35550000000000004</v>
      </c>
      <c r="J363" t="s">
        <v>23</v>
      </c>
      <c r="K363" t="s">
        <v>23</v>
      </c>
      <c r="L363" t="s">
        <v>23</v>
      </c>
      <c r="M363" s="3">
        <v>0.71359223300999997</v>
      </c>
      <c r="N363" s="3">
        <v>0.28640776698999998</v>
      </c>
      <c r="O363" s="3">
        <v>0</v>
      </c>
      <c r="P363" s="2" t="s">
        <v>23</v>
      </c>
      <c r="Q363" s="2" t="s">
        <v>23</v>
      </c>
      <c r="R363" s="2" t="s">
        <v>23</v>
      </c>
      <c r="S363" s="2" t="s">
        <v>23</v>
      </c>
      <c r="T363" s="2" t="s">
        <v>23</v>
      </c>
      <c r="U363" s="2" t="s">
        <v>23</v>
      </c>
    </row>
    <row r="364" spans="1:21" x14ac:dyDescent="0.25">
      <c r="A364">
        <v>9</v>
      </c>
      <c r="B364" t="s">
        <v>33</v>
      </c>
      <c r="C364">
        <v>6</v>
      </c>
      <c r="D364" t="s">
        <v>29</v>
      </c>
      <c r="E364">
        <v>1994</v>
      </c>
      <c r="F364" t="s">
        <v>23</v>
      </c>
      <c r="G364" s="1">
        <v>0.40200000000000002</v>
      </c>
      <c r="H364" s="1">
        <v>0.4413333333333333</v>
      </c>
      <c r="I364" s="1">
        <v>0.42083333333333328</v>
      </c>
      <c r="J364" t="s">
        <v>23</v>
      </c>
      <c r="K364" t="s">
        <v>23</v>
      </c>
      <c r="L364" t="s">
        <v>23</v>
      </c>
      <c r="M364" s="3">
        <v>0.71359223300999997</v>
      </c>
      <c r="N364" s="3">
        <v>0.28640776698999998</v>
      </c>
      <c r="O364" s="3">
        <v>0</v>
      </c>
      <c r="P364" s="2" t="s">
        <v>23</v>
      </c>
      <c r="Q364" s="2" t="s">
        <v>23</v>
      </c>
      <c r="R364" s="2" t="s">
        <v>23</v>
      </c>
      <c r="S364" s="2" t="s">
        <v>23</v>
      </c>
      <c r="T364" s="2" t="s">
        <v>23</v>
      </c>
      <c r="U364" s="2" t="s">
        <v>23</v>
      </c>
    </row>
    <row r="365" spans="1:21" x14ac:dyDescent="0.25">
      <c r="A365">
        <v>9</v>
      </c>
      <c r="B365" t="s">
        <v>33</v>
      </c>
      <c r="C365">
        <v>6</v>
      </c>
      <c r="D365" t="s">
        <v>29</v>
      </c>
      <c r="E365">
        <v>1995</v>
      </c>
      <c r="F365" t="s">
        <v>23</v>
      </c>
      <c r="G365" s="1">
        <v>0.245</v>
      </c>
      <c r="H365" s="1">
        <v>0.27800000000000002</v>
      </c>
      <c r="I365" s="1">
        <v>0.26950000000000002</v>
      </c>
      <c r="J365" t="s">
        <v>23</v>
      </c>
      <c r="K365" t="s">
        <v>23</v>
      </c>
      <c r="L365" t="s">
        <v>23</v>
      </c>
      <c r="M365" s="3">
        <v>0.71359223300999997</v>
      </c>
      <c r="N365" s="3">
        <v>0.28640776698999998</v>
      </c>
      <c r="O365" s="3">
        <v>0</v>
      </c>
      <c r="P365" s="2" t="s">
        <v>23</v>
      </c>
      <c r="Q365" s="2" t="s">
        <v>23</v>
      </c>
      <c r="R365" s="2" t="s">
        <v>23</v>
      </c>
      <c r="S365" s="2" t="s">
        <v>23</v>
      </c>
      <c r="T365" s="2" t="s">
        <v>23</v>
      </c>
      <c r="U365" s="2" t="s">
        <v>23</v>
      </c>
    </row>
    <row r="366" spans="1:21" x14ac:dyDescent="0.25">
      <c r="A366">
        <v>9</v>
      </c>
      <c r="B366" t="s">
        <v>33</v>
      </c>
      <c r="C366">
        <v>6</v>
      </c>
      <c r="D366" t="s">
        <v>29</v>
      </c>
      <c r="E366">
        <v>1996</v>
      </c>
      <c r="F366" t="s">
        <v>23</v>
      </c>
      <c r="G366" s="1">
        <v>0.44700000000000001</v>
      </c>
      <c r="H366" s="1">
        <v>0.47199999999999998</v>
      </c>
      <c r="I366" s="1">
        <v>0.46100000000000002</v>
      </c>
      <c r="J366" t="s">
        <v>23</v>
      </c>
      <c r="K366" t="s">
        <v>23</v>
      </c>
      <c r="L366" t="s">
        <v>23</v>
      </c>
      <c r="M366" s="3">
        <v>0.71359223300999997</v>
      </c>
      <c r="N366" s="3">
        <v>0.28640776698999998</v>
      </c>
      <c r="O366" s="3">
        <v>0</v>
      </c>
      <c r="P366" s="2">
        <f>(J369*$M366)+(J370*$N366)+(J371*$O366)</f>
        <v>2089.1946119367185</v>
      </c>
      <c r="Q366" s="2">
        <f>(K369*$M366)+(K370*$N366)+(K371*$O366)</f>
        <v>2137.1567308229178</v>
      </c>
      <c r="R366" s="2">
        <f>(L369*$M366)+(L370*$N366)+(L371*$O366)</f>
        <v>2082.3629216206314</v>
      </c>
      <c r="S366" s="2" t="s">
        <v>23</v>
      </c>
      <c r="T366" s="2" t="s">
        <v>23</v>
      </c>
      <c r="U366" s="2" t="s">
        <v>23</v>
      </c>
    </row>
    <row r="367" spans="1:21" x14ac:dyDescent="0.25">
      <c r="A367">
        <v>9</v>
      </c>
      <c r="B367" t="s">
        <v>33</v>
      </c>
      <c r="C367">
        <v>6</v>
      </c>
      <c r="D367" t="s">
        <v>29</v>
      </c>
      <c r="E367">
        <v>1997</v>
      </c>
      <c r="F367" t="s">
        <v>23</v>
      </c>
      <c r="G367" s="1">
        <v>0.437</v>
      </c>
      <c r="H367" s="1">
        <v>0.36633333333333334</v>
      </c>
      <c r="I367" s="1">
        <v>0.34783333333333333</v>
      </c>
      <c r="J367" t="s">
        <v>23</v>
      </c>
      <c r="K367" t="s">
        <v>23</v>
      </c>
      <c r="L367" t="s">
        <v>23</v>
      </c>
      <c r="M367" s="3">
        <v>0.71359223300999997</v>
      </c>
      <c r="N367" s="3">
        <v>0.28640776698999998</v>
      </c>
      <c r="O367" s="3">
        <v>0</v>
      </c>
      <c r="P367" s="2">
        <f>(J370*$M367)+(J371*$N367)+(J372*$O367)</f>
        <v>4237.2409246278421</v>
      </c>
      <c r="Q367" s="2">
        <f>(K370*$M367)+(K371*$N367)+(K372*$O367)</f>
        <v>4429.5052905433731</v>
      </c>
      <c r="R367" s="2">
        <f>(L370*$M367)+(L371*$N367)+(L372*$O367)</f>
        <v>4282.2422015050279</v>
      </c>
      <c r="S367" s="2" t="s">
        <v>23</v>
      </c>
      <c r="T367" s="2" t="s">
        <v>23</v>
      </c>
      <c r="U367" s="2" t="s">
        <v>23</v>
      </c>
    </row>
    <row r="368" spans="1:21" x14ac:dyDescent="0.25">
      <c r="A368">
        <v>9</v>
      </c>
      <c r="B368" t="s">
        <v>33</v>
      </c>
      <c r="C368">
        <v>6</v>
      </c>
      <c r="D368" t="s">
        <v>29</v>
      </c>
      <c r="E368">
        <v>1998</v>
      </c>
      <c r="F368" t="s">
        <v>23</v>
      </c>
      <c r="G368" s="1">
        <v>0.154</v>
      </c>
      <c r="H368" s="1">
        <v>0.11366666666666667</v>
      </c>
      <c r="I368" s="1">
        <v>0.11716666666666666</v>
      </c>
      <c r="J368" t="s">
        <v>23</v>
      </c>
      <c r="K368" t="s">
        <v>23</v>
      </c>
      <c r="L368" t="s">
        <v>23</v>
      </c>
      <c r="M368" s="3">
        <v>0.71359223300999997</v>
      </c>
      <c r="N368" s="3">
        <v>0.28640776698999998</v>
      </c>
      <c r="O368" s="3">
        <v>0</v>
      </c>
      <c r="P368" s="2">
        <f>(J371*$M368)+(J372*$N368)+(J373*$O368)</f>
        <v>3764.8132514111858</v>
      </c>
      <c r="Q368" s="2">
        <f>(K371*$M368)+(K372*$N368)+(K373*$O368)</f>
        <v>3798.1760146163278</v>
      </c>
      <c r="R368" s="2">
        <f>(L371*$M368)+(L372*$N368)+(L373*$O368)</f>
        <v>3701.8400161675931</v>
      </c>
      <c r="S368" s="2" t="s">
        <v>23</v>
      </c>
      <c r="T368" s="2" t="s">
        <v>23</v>
      </c>
      <c r="U368" s="2" t="s">
        <v>23</v>
      </c>
    </row>
    <row r="369" spans="1:21" x14ac:dyDescent="0.25">
      <c r="A369">
        <v>9</v>
      </c>
      <c r="B369" t="s">
        <v>33</v>
      </c>
      <c r="C369">
        <v>6</v>
      </c>
      <c r="D369" t="s">
        <v>29</v>
      </c>
      <c r="E369">
        <v>1999</v>
      </c>
      <c r="F369">
        <v>1000</v>
      </c>
      <c r="G369" s="1">
        <v>0.156</v>
      </c>
      <c r="H369" s="1">
        <v>0.12966666666666665</v>
      </c>
      <c r="I369" s="1">
        <v>0.12016666666666667</v>
      </c>
      <c r="J369" s="2">
        <f>$F369/(1-G369)</f>
        <v>1184.8341232227488</v>
      </c>
      <c r="K369" s="2">
        <f>$F369/(1-H369)</f>
        <v>1148.9850631941783</v>
      </c>
      <c r="L369" s="2">
        <f>$F369/(1-I369)</f>
        <v>1136.5788975184694</v>
      </c>
      <c r="M369" s="3">
        <v>0.71359223300999997</v>
      </c>
      <c r="N369" s="3">
        <v>0.28640776698999998</v>
      </c>
      <c r="O369" s="3">
        <v>0</v>
      </c>
      <c r="P369" s="2">
        <f>(J372*$M369)+(J373*$N369)</f>
        <v>3157.0129264304874</v>
      </c>
      <c r="Q369" s="2">
        <f>(K372*$M369)+(K373*$N369)</f>
        <v>3197.0836395475135</v>
      </c>
      <c r="R369" s="2">
        <f>(L372*$M369)+(L373*$N369)</f>
        <v>3141.8447110549573</v>
      </c>
      <c r="S369">
        <f>P369/$F369</f>
        <v>3.1570129264304874</v>
      </c>
      <c r="T369">
        <f>Q369/$F369</f>
        <v>3.1970836395475133</v>
      </c>
      <c r="U369">
        <f>R369/$F369</f>
        <v>3.1418447110549574</v>
      </c>
    </row>
    <row r="370" spans="1:21" x14ac:dyDescent="0.25">
      <c r="A370">
        <v>9</v>
      </c>
      <c r="B370" t="s">
        <v>33</v>
      </c>
      <c r="C370">
        <v>6</v>
      </c>
      <c r="D370" t="s">
        <v>29</v>
      </c>
      <c r="E370">
        <v>2000</v>
      </c>
      <c r="F370">
        <v>3500</v>
      </c>
      <c r="G370" s="1">
        <v>0.19400000000000001</v>
      </c>
      <c r="H370" s="1">
        <v>0.23899999999999999</v>
      </c>
      <c r="I370" s="1">
        <v>0.21150000000000002</v>
      </c>
      <c r="J370" s="2">
        <f>$F370/(1-G370)</f>
        <v>4342.4317617866</v>
      </c>
      <c r="K370" s="2">
        <f>$F370/(1-H370)</f>
        <v>4599.2115637319312</v>
      </c>
      <c r="L370" s="2">
        <f>$F370/(1-I370)</f>
        <v>4438.807863031072</v>
      </c>
      <c r="M370" s="3">
        <v>0.71359223300999997</v>
      </c>
      <c r="N370" s="3">
        <v>0.28640776698999998</v>
      </c>
      <c r="O370" s="3">
        <v>0</v>
      </c>
      <c r="P370" s="2" t="s">
        <v>23</v>
      </c>
      <c r="Q370" s="2" t="s">
        <v>23</v>
      </c>
      <c r="R370" s="2" t="s">
        <v>23</v>
      </c>
      <c r="S370" s="2" t="s">
        <v>23</v>
      </c>
      <c r="T370" s="2" t="s">
        <v>23</v>
      </c>
      <c r="U370" s="2" t="s">
        <v>23</v>
      </c>
    </row>
    <row r="371" spans="1:21" x14ac:dyDescent="0.25">
      <c r="A371">
        <v>9</v>
      </c>
      <c r="B371" t="s">
        <v>33</v>
      </c>
      <c r="C371">
        <v>6</v>
      </c>
      <c r="D371" t="s">
        <v>29</v>
      </c>
      <c r="E371">
        <v>2001</v>
      </c>
      <c r="F371">
        <v>3200</v>
      </c>
      <c r="G371" s="1">
        <v>0.19499999999999998</v>
      </c>
      <c r="H371" s="1">
        <v>0.20133333333333331</v>
      </c>
      <c r="I371" s="1">
        <v>0.17783333333333332</v>
      </c>
      <c r="J371" s="2">
        <f>$F371/(1-G371)</f>
        <v>3975.1552795031052</v>
      </c>
      <c r="K371" s="2">
        <f>$F371/(1-H371)</f>
        <v>4006.677796327212</v>
      </c>
      <c r="L371" s="2">
        <f>$F371/(1-I371)</f>
        <v>3892.1548753294142</v>
      </c>
      <c r="M371" s="3">
        <v>0.71359223300999997</v>
      </c>
      <c r="N371" s="3">
        <v>0.28640776698999998</v>
      </c>
      <c r="O371" s="3">
        <v>0</v>
      </c>
      <c r="P371" s="2" t="s">
        <v>23</v>
      </c>
      <c r="Q371" s="2" t="s">
        <v>23</v>
      </c>
      <c r="R371" s="2" t="s">
        <v>23</v>
      </c>
      <c r="S371" s="2" t="s">
        <v>23</v>
      </c>
      <c r="T371" s="2" t="s">
        <v>23</v>
      </c>
      <c r="U371" s="2" t="s">
        <v>23</v>
      </c>
    </row>
    <row r="372" spans="1:21" x14ac:dyDescent="0.25">
      <c r="A372">
        <v>9</v>
      </c>
      <c r="B372" t="s">
        <v>33</v>
      </c>
      <c r="C372">
        <v>6</v>
      </c>
      <c r="D372" t="s">
        <v>29</v>
      </c>
      <c r="E372">
        <v>2002</v>
      </c>
      <c r="F372">
        <v>2800</v>
      </c>
      <c r="G372" s="1">
        <v>0.13600000000000001</v>
      </c>
      <c r="H372" s="1">
        <v>0.14600000000000002</v>
      </c>
      <c r="I372" s="1">
        <v>0.13250000000000001</v>
      </c>
      <c r="J372" s="2">
        <f>$F372/(1-G372)</f>
        <v>3240.7407407407409</v>
      </c>
      <c r="K372" s="2">
        <f>$F372/(1-H372)</f>
        <v>3278.688524590164</v>
      </c>
      <c r="L372" s="2">
        <f>$F372/(1-I372)</f>
        <v>3227.6657060518733</v>
      </c>
      <c r="M372" s="3">
        <v>0.71359223300999997</v>
      </c>
      <c r="N372" s="3">
        <v>0.28640776698999998</v>
      </c>
      <c r="O372" s="3">
        <v>0</v>
      </c>
      <c r="P372" s="2">
        <f>(J375*$M372)+(J376*$N372)+(J377*$O372)</f>
        <v>5575.8804143009966</v>
      </c>
      <c r="Q372" s="2">
        <f>(K375*$M372)+(K376*$N372)+(K377*$O372)</f>
        <v>6642.906244837859</v>
      </c>
      <c r="R372" s="2">
        <f>(L375*$M372)+(L376*$N372)+(L377*$O372)</f>
        <v>7350.6631288471508</v>
      </c>
      <c r="S372">
        <f>P372/$F372</f>
        <v>1.991385862250356</v>
      </c>
      <c r="T372">
        <f>Q372/$F372</f>
        <v>2.372466516013521</v>
      </c>
      <c r="U372">
        <f>R372/$F372</f>
        <v>2.6252368317311254</v>
      </c>
    </row>
    <row r="373" spans="1:21" x14ac:dyDescent="0.25">
      <c r="A373">
        <v>9</v>
      </c>
      <c r="B373" t="s">
        <v>33</v>
      </c>
      <c r="C373">
        <v>6</v>
      </c>
      <c r="D373" t="s">
        <v>29</v>
      </c>
      <c r="E373">
        <v>2003</v>
      </c>
      <c r="F373">
        <v>2400</v>
      </c>
      <c r="G373" s="1">
        <v>0.186</v>
      </c>
      <c r="H373" s="1">
        <v>0.19833333333333333</v>
      </c>
      <c r="I373" s="1">
        <v>0.18033333333333335</v>
      </c>
      <c r="J373" s="2">
        <f>$F373/(1-G373)</f>
        <v>2948.4029484029484</v>
      </c>
      <c r="K373" s="2">
        <f>$F373/(1-H373)</f>
        <v>2993.762993762994</v>
      </c>
      <c r="L373" s="2">
        <f>$F373/(1-I373)</f>
        <v>2928.0195201301344</v>
      </c>
      <c r="M373" s="3">
        <v>0.71359223300999997</v>
      </c>
      <c r="N373" s="3">
        <v>0.28640776698999998</v>
      </c>
      <c r="O373" s="3">
        <v>0</v>
      </c>
      <c r="P373" s="2">
        <f>(J376*$M373)+(J377*$N373)+(J378*$O373)</f>
        <v>2047.5513205532657</v>
      </c>
      <c r="Q373" s="2">
        <f>(K376*$M373)+(K377*$N373)+(K378*$O373)</f>
        <v>2228.0837211874668</v>
      </c>
      <c r="R373" s="2">
        <f>(L376*$M373)+(L377*$N373)+(L378*$O373)</f>
        <v>2209.4514388258208</v>
      </c>
      <c r="S373">
        <f>P373/$F373</f>
        <v>0.85314638356386074</v>
      </c>
      <c r="T373">
        <f>Q373/$F373</f>
        <v>0.92836821716144446</v>
      </c>
      <c r="U373">
        <f>R373/$F373</f>
        <v>0.92060476617742537</v>
      </c>
    </row>
    <row r="374" spans="1:21" x14ac:dyDescent="0.25">
      <c r="A374">
        <v>9</v>
      </c>
      <c r="B374" t="s">
        <v>33</v>
      </c>
      <c r="C374">
        <v>6</v>
      </c>
      <c r="D374" t="s">
        <v>29</v>
      </c>
      <c r="E374">
        <v>2004</v>
      </c>
      <c r="F374" t="s">
        <v>23</v>
      </c>
      <c r="G374" s="1">
        <v>0.255</v>
      </c>
      <c r="H374" s="1">
        <v>0.42799999999999999</v>
      </c>
      <c r="I374" s="1">
        <v>0.41199999999999998</v>
      </c>
      <c r="J374" t="s">
        <v>23</v>
      </c>
      <c r="K374" t="s">
        <v>23</v>
      </c>
      <c r="L374" t="s">
        <v>23</v>
      </c>
      <c r="M374" s="3">
        <v>0.71359223300999997</v>
      </c>
      <c r="N374" s="3">
        <v>0.28640776698999998</v>
      </c>
      <c r="O374" s="3">
        <v>0</v>
      </c>
      <c r="P374" s="2">
        <f>(J377*$M374)+(J378*$N374)+(J379*$O374)</f>
        <v>1754.4186773956174</v>
      </c>
      <c r="Q374" s="2">
        <f>(K377*$M374)+(K378*$N374)+(K379*$O374)</f>
        <v>1957.2539535904293</v>
      </c>
      <c r="R374" s="2">
        <f>(L377*$M374)+(L378*$N374)+(L379*$O374)</f>
        <v>1904.6558301391935</v>
      </c>
      <c r="S374" s="2" t="s">
        <v>23</v>
      </c>
      <c r="T374" s="2" t="s">
        <v>23</v>
      </c>
      <c r="U374" s="2" t="s">
        <v>23</v>
      </c>
    </row>
    <row r="375" spans="1:21" x14ac:dyDescent="0.25">
      <c r="A375">
        <v>9</v>
      </c>
      <c r="B375" t="s">
        <v>33</v>
      </c>
      <c r="C375">
        <v>6</v>
      </c>
      <c r="D375" t="s">
        <v>29</v>
      </c>
      <c r="E375">
        <v>2005</v>
      </c>
      <c r="F375">
        <v>5500</v>
      </c>
      <c r="G375" s="1">
        <v>0.21200000000000002</v>
      </c>
      <c r="H375" s="1">
        <v>0.34633333333333338</v>
      </c>
      <c r="I375" s="1">
        <v>0.41533333333333339</v>
      </c>
      <c r="J375" s="2">
        <f>$F375/(1-G375)</f>
        <v>6979.6954314720806</v>
      </c>
      <c r="K375" s="2">
        <f>$F375/(1-H375)</f>
        <v>8414.074451810302</v>
      </c>
      <c r="L375" s="2">
        <f>$F375/(1-I375)</f>
        <v>9407.0695553021669</v>
      </c>
      <c r="M375" s="3">
        <v>0.71359223300999997</v>
      </c>
      <c r="N375" s="3">
        <v>0.28640776698999998</v>
      </c>
      <c r="O375" s="3">
        <v>0</v>
      </c>
      <c r="P375" s="2">
        <f>(J378*$M375)+(J379*$N375)+(J380*$O375)</f>
        <v>2855.9710035018406</v>
      </c>
      <c r="Q375" s="2">
        <f>(K378*$M375)+(K379*$N375)+(K380*$O375)</f>
        <v>3027.4431448356795</v>
      </c>
      <c r="R375" s="2">
        <f>(L378*$M375)+(L379*$N375)+(L380*$O375)</f>
        <v>2931.8971598896374</v>
      </c>
      <c r="S375">
        <f>P375/$F375</f>
        <v>0.51926745518215289</v>
      </c>
      <c r="T375">
        <f>Q375/$F375</f>
        <v>0.55044420815194173</v>
      </c>
      <c r="U375">
        <f>R375/$F375</f>
        <v>0.53307221088902501</v>
      </c>
    </row>
    <row r="376" spans="1:21" x14ac:dyDescent="0.25">
      <c r="A376">
        <v>9</v>
      </c>
      <c r="B376" t="s">
        <v>33</v>
      </c>
      <c r="C376">
        <v>6</v>
      </c>
      <c r="D376" t="s">
        <v>29</v>
      </c>
      <c r="E376">
        <v>2006</v>
      </c>
      <c r="F376">
        <v>1700</v>
      </c>
      <c r="G376" s="1">
        <v>0.182</v>
      </c>
      <c r="H376" s="1">
        <v>0.23766666666666669</v>
      </c>
      <c r="I376" s="1">
        <v>0.23666666666666669</v>
      </c>
      <c r="J376" s="2">
        <f>$F376/(1-G376)</f>
        <v>2078.2396088019559</v>
      </c>
      <c r="K376" s="2">
        <f>$F376/(1-H376)</f>
        <v>2229.9956274595543</v>
      </c>
      <c r="L376" s="2">
        <f>$F376/(1-I376)</f>
        <v>2227.0742358078605</v>
      </c>
      <c r="M376" s="3">
        <v>0.71359223300999997</v>
      </c>
      <c r="N376" s="3">
        <v>0.28640776698999998</v>
      </c>
      <c r="O376" s="3">
        <v>0</v>
      </c>
      <c r="P376" s="2">
        <f>(J379*$M376)+(J380*$N376)+(J381*$O376)</f>
        <v>5305.8300837701372</v>
      </c>
      <c r="Q376" s="2">
        <f>(K379*$M376)+(K380*$N376)+(K381*$O376)</f>
        <v>5637.3906977562692</v>
      </c>
      <c r="R376" s="2">
        <f>(L379*$M376)+(L380*$N376)+(L381*$O376)</f>
        <v>5459.8552579060379</v>
      </c>
      <c r="S376">
        <f>P376/$F376</f>
        <v>3.1210765198647867</v>
      </c>
      <c r="T376">
        <f>Q376/$F376</f>
        <v>3.3161121751507467</v>
      </c>
      <c r="U376">
        <f>R376/$F376</f>
        <v>3.21167956347414</v>
      </c>
    </row>
    <row r="377" spans="1:21" x14ac:dyDescent="0.25">
      <c r="A377">
        <v>9</v>
      </c>
      <c r="B377" t="s">
        <v>33</v>
      </c>
      <c r="C377">
        <v>6</v>
      </c>
      <c r="D377" t="s">
        <v>29</v>
      </c>
      <c r="E377">
        <v>2007</v>
      </c>
      <c r="F377">
        <v>1500</v>
      </c>
      <c r="G377" s="1">
        <v>0.23899999999999999</v>
      </c>
      <c r="H377" s="1">
        <v>0.32533333333333336</v>
      </c>
      <c r="I377" s="1">
        <v>0.30733333333333335</v>
      </c>
      <c r="J377" s="2">
        <f>$F377/(1-G377)</f>
        <v>1971.0906701708279</v>
      </c>
      <c r="K377" s="2">
        <f>$F377/(1-H377)</f>
        <v>2223.320158102767</v>
      </c>
      <c r="L377" s="2">
        <f>$F377/(1-I377)</f>
        <v>2165.543792107796</v>
      </c>
      <c r="M377" s="3">
        <v>0.71359223300999997</v>
      </c>
      <c r="N377" s="3">
        <v>0.28640776698999998</v>
      </c>
      <c r="O377" s="3">
        <v>0</v>
      </c>
      <c r="P377" s="2">
        <f>(J380*$M377)+(J381*$N377)+(J382*$O377)</f>
        <v>1961.2305905217793</v>
      </c>
      <c r="Q377" s="2">
        <f>(K380*$M377)+(K381*$N377)+(K382*$O377)</f>
        <v>2082.6004891681018</v>
      </c>
      <c r="R377" s="2">
        <f>(L380*$M377)+(L381*$N377)+(L382*$O377)</f>
        <v>2031.5551196028309</v>
      </c>
      <c r="S377">
        <f>P377/$F377</f>
        <v>1.3074870603478528</v>
      </c>
      <c r="T377">
        <f>Q377/$F377</f>
        <v>1.3884003261120679</v>
      </c>
      <c r="U377">
        <f>R377/$F377</f>
        <v>1.3543700797352207</v>
      </c>
    </row>
    <row r="378" spans="1:21" x14ac:dyDescent="0.25">
      <c r="A378">
        <v>9</v>
      </c>
      <c r="B378" t="s">
        <v>33</v>
      </c>
      <c r="C378">
        <v>6</v>
      </c>
      <c r="D378" t="s">
        <v>29</v>
      </c>
      <c r="E378">
        <v>2008</v>
      </c>
      <c r="F378">
        <v>900</v>
      </c>
      <c r="G378" s="1">
        <v>0.25900000000000001</v>
      </c>
      <c r="H378" s="1">
        <v>0.3046666666666667</v>
      </c>
      <c r="I378" s="1">
        <v>0.28266666666666668</v>
      </c>
      <c r="J378" s="2">
        <f>$F378/(1-G378)</f>
        <v>1214.5748987854251</v>
      </c>
      <c r="K378" s="2">
        <f>$F378/(1-H378)</f>
        <v>1294.3432406519655</v>
      </c>
      <c r="L378" s="2">
        <f>$F378/(1-I378)</f>
        <v>1254.6468401486989</v>
      </c>
      <c r="M378" s="3">
        <v>0.71359223300999997</v>
      </c>
      <c r="N378" s="3">
        <v>0.28640776698999998</v>
      </c>
      <c r="O378" s="3">
        <v>0</v>
      </c>
      <c r="P378" s="2">
        <f>(J381*$M378)+(J382*$N378)+(J383*$O378)</f>
        <v>3025.2845863071343</v>
      </c>
      <c r="Q378" s="2">
        <f>(K381*$M378)+(K382*$N378)+(K383*$O378)</f>
        <v>3074.1206888916167</v>
      </c>
      <c r="R378" s="2">
        <f>(L381*$M378)+(L382*$N378)+(L383*$O378)</f>
        <v>2999.0369482150472</v>
      </c>
      <c r="S378">
        <f>P378/$F378</f>
        <v>3.3614273181190382</v>
      </c>
      <c r="T378">
        <f>Q378/$F378</f>
        <v>3.4156896543240185</v>
      </c>
      <c r="U378">
        <f>R378/$F378</f>
        <v>3.3322632757944968</v>
      </c>
    </row>
    <row r="379" spans="1:21" x14ac:dyDescent="0.25">
      <c r="A379">
        <v>9</v>
      </c>
      <c r="B379" t="s">
        <v>33</v>
      </c>
      <c r="C379">
        <v>6</v>
      </c>
      <c r="D379" t="s">
        <v>29</v>
      </c>
      <c r="E379">
        <v>2009</v>
      </c>
      <c r="F379">
        <v>5230</v>
      </c>
      <c r="G379" s="1">
        <v>0.247</v>
      </c>
      <c r="H379" s="1">
        <v>0.28799999999999998</v>
      </c>
      <c r="I379" s="1">
        <v>0.26449999999999996</v>
      </c>
      <c r="J379" s="2">
        <f>$F379/(1-G379)</f>
        <v>6945.5511288180614</v>
      </c>
      <c r="K379" s="2">
        <f>$F379/(1-H379)</f>
        <v>7345.5056179775283</v>
      </c>
      <c r="L379" s="2">
        <f>$F379/(1-I379)</f>
        <v>7110.8089734874229</v>
      </c>
      <c r="M379" s="3">
        <v>0.71359223300999997</v>
      </c>
      <c r="N379" s="3">
        <v>0.28640776698999998</v>
      </c>
      <c r="O379" s="3">
        <v>0</v>
      </c>
      <c r="P379" s="2">
        <f>(J382*$M379)+(J383*$N379)+(J384*$O379)</f>
        <v>1749.7300919171848</v>
      </c>
      <c r="Q379" s="2">
        <f>(K382*$M379)+(K383*$N379)+(K384*$O379)</f>
        <v>1936.4988019102327</v>
      </c>
      <c r="R379" s="2">
        <f>(L382*$M379)+(L383*$N379)+(L384*$O379)</f>
        <v>1874.5962851379286</v>
      </c>
      <c r="S379">
        <f>P379/$F379</f>
        <v>0.33455642292871601</v>
      </c>
      <c r="T379">
        <f>Q379/$F379</f>
        <v>0.37026745734421274</v>
      </c>
      <c r="U379">
        <f>R379/$F379</f>
        <v>0.3584314120722617</v>
      </c>
    </row>
    <row r="380" spans="1:21" x14ac:dyDescent="0.25">
      <c r="A380">
        <v>9</v>
      </c>
      <c r="B380" t="s">
        <v>33</v>
      </c>
      <c r="C380">
        <v>6</v>
      </c>
      <c r="D380" t="s">
        <v>29</v>
      </c>
      <c r="E380">
        <v>2010</v>
      </c>
      <c r="F380">
        <v>980</v>
      </c>
      <c r="G380" s="1">
        <v>0.19700000000000001</v>
      </c>
      <c r="H380" s="1">
        <v>0.29066666666666668</v>
      </c>
      <c r="I380" s="1">
        <v>0.27216666666666667</v>
      </c>
      <c r="J380" s="2">
        <f>$F380/(1-G380)</f>
        <v>1220.4234122042342</v>
      </c>
      <c r="K380" s="2">
        <f>$F380/(1-H380)</f>
        <v>1381.578947368421</v>
      </c>
      <c r="L380" s="2">
        <f>$F380/(1-I380)</f>
        <v>1346.4621021296084</v>
      </c>
      <c r="M380" s="3">
        <v>0.71359223300999997</v>
      </c>
      <c r="N380" s="3">
        <v>0.28640776698999998</v>
      </c>
      <c r="O380" s="3">
        <v>0</v>
      </c>
      <c r="P380" s="2">
        <f>(J383*$M380)+(J384*$N380)+(J385*$O380)</f>
        <v>2962.6474166481921</v>
      </c>
      <c r="Q380" s="2">
        <f>(K383*$M380)+(K384*$N380)+(K385*$O380)</f>
        <v>3262.0761966704986</v>
      </c>
      <c r="R380" s="2">
        <f>(L383*$M380)+(L384*$N380)+(L385*$O380)</f>
        <v>3169.2307653723292</v>
      </c>
      <c r="S380">
        <f>P380/$F380</f>
        <v>3.023109608824686</v>
      </c>
      <c r="T380">
        <f>Q380/$F380</f>
        <v>3.328649180276019</v>
      </c>
      <c r="U380">
        <f>R380/$F380</f>
        <v>3.2339089442574789</v>
      </c>
    </row>
    <row r="381" spans="1:21" x14ac:dyDescent="0.25">
      <c r="A381">
        <v>9</v>
      </c>
      <c r="B381" t="s">
        <v>33</v>
      </c>
      <c r="C381">
        <v>6</v>
      </c>
      <c r="D381" t="s">
        <v>29</v>
      </c>
      <c r="E381">
        <v>2011</v>
      </c>
      <c r="F381">
        <v>2840</v>
      </c>
      <c r="G381" s="1">
        <v>0.254</v>
      </c>
      <c r="H381" s="1">
        <v>0.2583333333333333</v>
      </c>
      <c r="I381" s="1">
        <v>0.24033333333333334</v>
      </c>
      <c r="J381" s="2">
        <f>$F381/(1-G381)</f>
        <v>3806.9705093833782</v>
      </c>
      <c r="K381" s="2">
        <f>$F381/(1-H381)</f>
        <v>3829.2134831460671</v>
      </c>
      <c r="L381" s="2">
        <f>$F381/(1-I381)</f>
        <v>3738.4817902588852</v>
      </c>
      <c r="M381" s="3">
        <v>0.71359223300999997</v>
      </c>
      <c r="N381" s="3">
        <v>0.28640776698999998</v>
      </c>
      <c r="O381" s="3">
        <v>0</v>
      </c>
      <c r="P381" s="2">
        <f>(J384*$M381)+(J385*$N381)+(J386*$O381)</f>
        <v>1723.258388690263</v>
      </c>
      <c r="Q381" s="2">
        <f>(K384*$M381)+(K385*$N381)+(K386*$O381)</f>
        <v>1859.2309096996976</v>
      </c>
      <c r="R381" s="2">
        <f>(L384*$M381)+(L385*$N381)+(L386*$O381)</f>
        <v>1841.0923406978686</v>
      </c>
      <c r="S381">
        <f>P381/$F381</f>
        <v>0.60678112277826157</v>
      </c>
      <c r="T381">
        <f>Q381/$F381</f>
        <v>0.65465877102102032</v>
      </c>
      <c r="U381">
        <f>R381/$F381</f>
        <v>0.64827195094995371</v>
      </c>
    </row>
    <row r="382" spans="1:21" x14ac:dyDescent="0.25">
      <c r="A382">
        <v>9</v>
      </c>
      <c r="B382" t="s">
        <v>33</v>
      </c>
      <c r="C382">
        <v>6</v>
      </c>
      <c r="D382" t="s">
        <v>29</v>
      </c>
      <c r="E382">
        <v>2012</v>
      </c>
      <c r="F382">
        <v>860</v>
      </c>
      <c r="G382" s="1">
        <v>0.20199999999999999</v>
      </c>
      <c r="H382" s="1">
        <v>0.27900000000000003</v>
      </c>
      <c r="I382" s="1">
        <v>0.25650000000000001</v>
      </c>
      <c r="J382" s="2">
        <f>$F382/(1-G382)</f>
        <v>1077.6942355889723</v>
      </c>
      <c r="K382" s="2">
        <f>$F382/(1-H382)</f>
        <v>1192.7877947295424</v>
      </c>
      <c r="L382" s="2">
        <f>$F382/(1-I382)</f>
        <v>1156.6913248150638</v>
      </c>
      <c r="M382" s="3">
        <v>0.71359223300999997</v>
      </c>
      <c r="N382" s="3">
        <v>0.28640776698999998</v>
      </c>
      <c r="O382" s="3">
        <v>0</v>
      </c>
      <c r="P382" s="2">
        <f>(J385*$M382)+(J386*$N382)+(J387*$O382)</f>
        <v>2242.0564872013633</v>
      </c>
      <c r="Q382" s="2">
        <f>(K385*$M382)+(K386*$N382)+(K387*$O382)</f>
        <v>2415.4830962612955</v>
      </c>
      <c r="R382" s="2">
        <f>(L385*$M382)+(L386*$N382)+(L387*$O382)</f>
        <v>2356.4916614248978</v>
      </c>
      <c r="S382">
        <f>P382/$F382</f>
        <v>2.6070424269783294</v>
      </c>
      <c r="T382">
        <f>Q382/$F382</f>
        <v>2.8087012747224365</v>
      </c>
      <c r="U382">
        <f>R382/$F382</f>
        <v>2.7401065830522069</v>
      </c>
    </row>
    <row r="383" spans="1:21" x14ac:dyDescent="0.25">
      <c r="A383">
        <v>9</v>
      </c>
      <c r="B383" t="s">
        <v>33</v>
      </c>
      <c r="C383">
        <v>6</v>
      </c>
      <c r="D383" t="s">
        <v>29</v>
      </c>
      <c r="E383">
        <v>2013</v>
      </c>
      <c r="F383">
        <v>2640</v>
      </c>
      <c r="G383" s="1">
        <v>0.22900000000000001</v>
      </c>
      <c r="H383" s="1">
        <v>0.30333333333333334</v>
      </c>
      <c r="I383" s="1">
        <v>0.27933333333333332</v>
      </c>
      <c r="J383" s="2">
        <f>$F383/(1-G383)</f>
        <v>3424.1245136186772</v>
      </c>
      <c r="K383" s="2">
        <f>$F383/(1-H383)</f>
        <v>3789.4736842105262</v>
      </c>
      <c r="L383" s="2">
        <f>$F383/(1-I383)</f>
        <v>3663.2747456059205</v>
      </c>
      <c r="M383" s="3">
        <v>0.71359223300999997</v>
      </c>
      <c r="N383" s="3">
        <v>0.28640776698999998</v>
      </c>
      <c r="O383" s="3">
        <v>0</v>
      </c>
      <c r="P383" s="2">
        <f>(J386*$M383)+(J387*$N383)+(J388*$O383)</f>
        <v>4413.9739779089468</v>
      </c>
      <c r="Q383" s="2">
        <f>(K386*$M383)+(K387*$N383)+(K388*$O383)</f>
        <v>4757.5782989008849</v>
      </c>
      <c r="R383" s="2">
        <f>(L386*$M383)+(L387*$N383)+(L388*$O383)</f>
        <v>4628.7382798267663</v>
      </c>
      <c r="S383">
        <f>P383/$F383</f>
        <v>1.6719598401170253</v>
      </c>
      <c r="T383">
        <f>Q383/$F383</f>
        <v>1.8021129920079109</v>
      </c>
      <c r="U383">
        <f>R383/$F383</f>
        <v>1.7533099544798356</v>
      </c>
    </row>
    <row r="384" spans="1:21" x14ac:dyDescent="0.25">
      <c r="A384">
        <v>9</v>
      </c>
      <c r="B384" t="s">
        <v>33</v>
      </c>
      <c r="C384">
        <v>6</v>
      </c>
      <c r="D384" t="s">
        <v>29</v>
      </c>
      <c r="E384">
        <v>2014</v>
      </c>
      <c r="F384">
        <v>1550</v>
      </c>
      <c r="G384" s="1">
        <v>0.14499999999999999</v>
      </c>
      <c r="H384" s="1">
        <v>0.20433333333333331</v>
      </c>
      <c r="I384" s="1">
        <v>0.20033333333333331</v>
      </c>
      <c r="J384" s="2">
        <f>$F384/(1-G384)</f>
        <v>1812.8654970760235</v>
      </c>
      <c r="K384" s="2">
        <f>$F384/(1-H384)</f>
        <v>1948.0519480519479</v>
      </c>
      <c r="L384" s="2">
        <f>$F384/(1-I384)</f>
        <v>1938.3076281784074</v>
      </c>
      <c r="M384" s="3">
        <v>0.71359223300999997</v>
      </c>
      <c r="N384" s="3">
        <v>0.28640776698999998</v>
      </c>
      <c r="O384" s="3">
        <v>0</v>
      </c>
      <c r="P384" s="2">
        <f>(J387*$M384)+(J388*$N384)+(J389*$O384)</f>
        <v>4472.1090026874017</v>
      </c>
      <c r="Q384" s="2">
        <f>(K387*$M384)+(K388*$N384)+(K389*$O384)</f>
        <v>4978.5234970406491</v>
      </c>
      <c r="R384" s="2">
        <f>(L387*$M384)+(L388*$N384)+(L389*$O384)</f>
        <v>4839.6102709528805</v>
      </c>
      <c r="S384">
        <f>P384/$F384</f>
        <v>2.8852316146370334</v>
      </c>
      <c r="T384">
        <f>Q384/$F384</f>
        <v>3.2119506432520315</v>
      </c>
      <c r="U384">
        <f>R384/$F384</f>
        <v>3.1223292070663744</v>
      </c>
    </row>
    <row r="385" spans="1:21" x14ac:dyDescent="0.25">
      <c r="A385">
        <v>9</v>
      </c>
      <c r="B385" t="s">
        <v>33</v>
      </c>
      <c r="C385">
        <v>6</v>
      </c>
      <c r="D385" t="s">
        <v>29</v>
      </c>
      <c r="E385">
        <v>2015</v>
      </c>
      <c r="F385">
        <v>1140</v>
      </c>
      <c r="G385" s="1">
        <v>0.24</v>
      </c>
      <c r="H385" s="1">
        <v>0.30400000000000005</v>
      </c>
      <c r="I385" s="1">
        <v>0.28700000000000003</v>
      </c>
      <c r="J385" s="2">
        <f>$F385/(1-G385)</f>
        <v>1500</v>
      </c>
      <c r="K385" s="2">
        <f>$F385/(1-H385)</f>
        <v>1637.9310344827588</v>
      </c>
      <c r="L385" s="2">
        <f>$F385/(1-I385)</f>
        <v>1598.8779803646564</v>
      </c>
      <c r="M385" s="3">
        <v>0.71359223300999997</v>
      </c>
      <c r="N385" s="3">
        <v>0.28640776698999998</v>
      </c>
      <c r="O385" s="3">
        <v>0</v>
      </c>
      <c r="P385" s="2">
        <f>(J388*$M385)+(J389*$N385)+(J390*$O385)</f>
        <v>2312.4445138769888</v>
      </c>
      <c r="Q385" s="2">
        <f>(K388*$M385)+(K389*$N385)+(K390*$O385)</f>
        <v>2662.128546657887</v>
      </c>
      <c r="R385" s="2">
        <f>(L388*$M385)+(L389*$N385)+(L390*$O385)</f>
        <v>2626.4076068576551</v>
      </c>
      <c r="S385">
        <f>P385/$F385</f>
        <v>2.0284600998920954</v>
      </c>
      <c r="T385">
        <f>Q385/$F385</f>
        <v>2.3352004795244623</v>
      </c>
      <c r="U385">
        <f>R385/$F385</f>
        <v>2.3038663218049606</v>
      </c>
    </row>
    <row r="386" spans="1:21" x14ac:dyDescent="0.25">
      <c r="A386">
        <v>9</v>
      </c>
      <c r="B386" t="s">
        <v>33</v>
      </c>
      <c r="C386">
        <v>6</v>
      </c>
      <c r="D386" t="s">
        <v>29</v>
      </c>
      <c r="E386">
        <v>2016</v>
      </c>
      <c r="F386">
        <v>3060</v>
      </c>
      <c r="G386" s="1">
        <v>0.252</v>
      </c>
      <c r="H386" s="1">
        <v>0.29700000000000004</v>
      </c>
      <c r="I386" s="1">
        <v>0.27900000000000003</v>
      </c>
      <c r="J386" s="2">
        <f>$F386/(1-G386)</f>
        <v>4090.909090909091</v>
      </c>
      <c r="K386" s="2">
        <f>$F386/(1-H386)</f>
        <v>4352.7738264580375</v>
      </c>
      <c r="L386" s="2">
        <f>$F386/(1-I386)</f>
        <v>4244.1054091539527</v>
      </c>
      <c r="M386" s="3">
        <v>0.71359223300999997</v>
      </c>
      <c r="N386" s="3">
        <v>0.28640776698999998</v>
      </c>
      <c r="O386" s="3">
        <v>0</v>
      </c>
      <c r="P386" s="2" t="e">
        <f>(J389*$M386)+(J390*$N386)+(J391*$O386)</f>
        <v>#VALUE!</v>
      </c>
      <c r="Q386" s="2" t="e">
        <f>(K389*$M386)+(K390*$N386)+(K391*$O386)</f>
        <v>#VALUE!</v>
      </c>
      <c r="R386" s="2" t="e">
        <f>(L389*$M386)+(L390*$N386)+(L391*$O386)</f>
        <v>#VALUE!</v>
      </c>
      <c r="S386" t="e">
        <f>P386/$F386</f>
        <v>#VALUE!</v>
      </c>
      <c r="T386" t="e">
        <f>Q386/$F386</f>
        <v>#VALUE!</v>
      </c>
      <c r="U386" t="e">
        <f>R386/$F386</f>
        <v>#VALUE!</v>
      </c>
    </row>
    <row r="387" spans="1:21" x14ac:dyDescent="0.25">
      <c r="A387">
        <v>9</v>
      </c>
      <c r="B387" t="s">
        <v>33</v>
      </c>
      <c r="C387">
        <v>6</v>
      </c>
      <c r="D387" t="s">
        <v>29</v>
      </c>
      <c r="E387">
        <v>2017</v>
      </c>
      <c r="F387">
        <v>3840</v>
      </c>
      <c r="G387" s="1">
        <v>0.26421253355763952</v>
      </c>
      <c r="H387" s="1">
        <v>0.33404541147798106</v>
      </c>
      <c r="I387" s="1">
        <v>0.31269765999824639</v>
      </c>
      <c r="J387" s="2">
        <f>$F387/(1-G387)</f>
        <v>5218.8983573843125</v>
      </c>
      <c r="K387" s="2">
        <f>$F387/(1-H387)</f>
        <v>5766.1589336328079</v>
      </c>
      <c r="L387" s="2">
        <f>$F387/(1-I387)</f>
        <v>5587.0608559112461</v>
      </c>
      <c r="M387" s="3">
        <v>0.71359223300999997</v>
      </c>
      <c r="N387" s="3">
        <v>0.28640776698999998</v>
      </c>
      <c r="O387" s="3">
        <v>0</v>
      </c>
      <c r="P387" t="s">
        <v>23</v>
      </c>
      <c r="Q387" t="s">
        <v>23</v>
      </c>
      <c r="R387" t="s">
        <v>23</v>
      </c>
      <c r="S387" s="2" t="s">
        <v>23</v>
      </c>
      <c r="T387" s="2" t="s">
        <v>23</v>
      </c>
      <c r="U387" s="2" t="s">
        <v>23</v>
      </c>
    </row>
    <row r="388" spans="1:21" x14ac:dyDescent="0.25">
      <c r="A388">
        <v>9</v>
      </c>
      <c r="B388" t="s">
        <v>33</v>
      </c>
      <c r="C388">
        <v>6</v>
      </c>
      <c r="D388" t="s">
        <v>29</v>
      </c>
      <c r="E388">
        <v>2018</v>
      </c>
      <c r="F388">
        <v>1950</v>
      </c>
      <c r="G388" s="1">
        <v>0.25329250311259038</v>
      </c>
      <c r="H388" s="1">
        <v>0.35347180943220174</v>
      </c>
      <c r="I388" s="1">
        <v>0.34504815702446495</v>
      </c>
      <c r="J388" s="2">
        <f>$F388/(1-G388)</f>
        <v>2611.4643392873631</v>
      </c>
      <c r="K388" s="2">
        <f>$F388/(1-H388)</f>
        <v>3016.1097821387466</v>
      </c>
      <c r="L388" s="2">
        <f>$F388/(1-I388)</f>
        <v>2977.3181355454863</v>
      </c>
      <c r="M388" s="3">
        <v>0.71359223300999997</v>
      </c>
      <c r="N388" s="3">
        <v>0.28640776698999998</v>
      </c>
      <c r="O388" s="3">
        <v>0</v>
      </c>
      <c r="P388" t="s">
        <v>23</v>
      </c>
      <c r="Q388" t="s">
        <v>23</v>
      </c>
      <c r="R388" t="s">
        <v>23</v>
      </c>
      <c r="S388" s="2" t="s">
        <v>23</v>
      </c>
      <c r="T388" s="2" t="s">
        <v>23</v>
      </c>
      <c r="U388" s="2" t="s">
        <v>23</v>
      </c>
    </row>
    <row r="389" spans="1:21" x14ac:dyDescent="0.25">
      <c r="A389">
        <v>9</v>
      </c>
      <c r="B389" t="s">
        <v>33</v>
      </c>
      <c r="C389">
        <v>6</v>
      </c>
      <c r="D389" t="s">
        <v>29</v>
      </c>
      <c r="E389">
        <v>2019</v>
      </c>
      <c r="F389">
        <v>1200</v>
      </c>
      <c r="G389" s="1">
        <v>0.23441509169475994</v>
      </c>
      <c r="H389" s="1">
        <v>0.32590908281944742</v>
      </c>
      <c r="I389" s="1">
        <v>0.31510957999927913</v>
      </c>
      <c r="J389" s="2">
        <f>$F389/(1-G389)</f>
        <v>1567.4290166670289</v>
      </c>
      <c r="K389" s="2">
        <f>$F389/(1-H389)</f>
        <v>1780.175298933133</v>
      </c>
      <c r="L389" s="2">
        <f>$F389/(1-I389)</f>
        <v>1752.1051031765592</v>
      </c>
      <c r="M389" s="3">
        <v>0.71359223300999997</v>
      </c>
      <c r="N389" s="3">
        <v>0.28640776698999998</v>
      </c>
      <c r="O389" s="3">
        <v>0</v>
      </c>
      <c r="P389" t="s">
        <v>23</v>
      </c>
      <c r="Q389" t="s">
        <v>23</v>
      </c>
      <c r="R389" t="s">
        <v>23</v>
      </c>
      <c r="S389" s="2" t="s">
        <v>23</v>
      </c>
      <c r="T389" s="2" t="s">
        <v>23</v>
      </c>
      <c r="U389" s="2" t="s">
        <v>23</v>
      </c>
    </row>
    <row r="390" spans="1:21" x14ac:dyDescent="0.25">
      <c r="A390">
        <v>9</v>
      </c>
      <c r="B390" t="s">
        <v>33</v>
      </c>
      <c r="C390">
        <v>6</v>
      </c>
      <c r="D390" t="s">
        <v>29</v>
      </c>
      <c r="E390">
        <v>2020</v>
      </c>
      <c r="F390">
        <v>2350</v>
      </c>
      <c r="G390" s="1">
        <v>0.10759564786873591</v>
      </c>
      <c r="H390" s="1">
        <v>0.25668946937664994</v>
      </c>
      <c r="I390" s="1">
        <v>0.25426527177111524</v>
      </c>
      <c r="J390" s="2">
        <f>$F390/(1-G390)</f>
        <v>2633.3354318450674</v>
      </c>
      <c r="K390" s="2">
        <f>$F390/(1-H390)</f>
        <v>3161.5319616543825</v>
      </c>
      <c r="L390" s="2">
        <f>$F390/(1-I390)</f>
        <v>3151.2546097742224</v>
      </c>
      <c r="M390" s="3">
        <v>0.71359223300999997</v>
      </c>
      <c r="N390" s="3">
        <v>0.28640776698999998</v>
      </c>
      <c r="O390" s="3">
        <v>0</v>
      </c>
      <c r="P390" t="s">
        <v>23</v>
      </c>
      <c r="Q390" t="s">
        <v>23</v>
      </c>
      <c r="R390" t="s">
        <v>23</v>
      </c>
      <c r="S390" s="2" t="s">
        <v>23</v>
      </c>
      <c r="T390" s="2" t="s">
        <v>23</v>
      </c>
      <c r="U390" s="2" t="s">
        <v>23</v>
      </c>
    </row>
    <row r="391" spans="1:21" x14ac:dyDescent="0.25">
      <c r="A391">
        <v>9</v>
      </c>
      <c r="B391" t="s">
        <v>33</v>
      </c>
      <c r="C391">
        <v>6</v>
      </c>
      <c r="D391" t="s">
        <v>29</v>
      </c>
      <c r="E391">
        <v>2021</v>
      </c>
      <c r="F391">
        <v>3940</v>
      </c>
      <c r="G391" t="s">
        <v>23</v>
      </c>
      <c r="H391" t="s">
        <v>23</v>
      </c>
      <c r="I391" t="s">
        <v>23</v>
      </c>
      <c r="J391" t="s">
        <v>23</v>
      </c>
      <c r="K391" t="s">
        <v>23</v>
      </c>
      <c r="L391" t="s">
        <v>23</v>
      </c>
      <c r="M391" s="14" t="s">
        <v>23</v>
      </c>
      <c r="N391" s="14" t="s">
        <v>23</v>
      </c>
      <c r="O391" s="14" t="s">
        <v>23</v>
      </c>
      <c r="P391" t="s">
        <v>23</v>
      </c>
      <c r="Q391" t="s">
        <v>23</v>
      </c>
      <c r="R391" t="s">
        <v>23</v>
      </c>
      <c r="S391" t="s">
        <v>23</v>
      </c>
      <c r="T391" t="s">
        <v>23</v>
      </c>
      <c r="U391" t="s">
        <v>23</v>
      </c>
    </row>
    <row r="392" spans="1:21" x14ac:dyDescent="0.25">
      <c r="A392">
        <v>9</v>
      </c>
      <c r="B392" t="s">
        <v>33</v>
      </c>
      <c r="C392">
        <v>6</v>
      </c>
      <c r="D392" t="s">
        <v>29</v>
      </c>
      <c r="E392">
        <v>2022</v>
      </c>
      <c r="F392">
        <v>1800</v>
      </c>
      <c r="G392" t="s">
        <v>23</v>
      </c>
      <c r="H392" t="s">
        <v>23</v>
      </c>
      <c r="I392" t="s">
        <v>23</v>
      </c>
      <c r="J392" t="s">
        <v>23</v>
      </c>
      <c r="K392" t="s">
        <v>23</v>
      </c>
      <c r="L392" t="s">
        <v>23</v>
      </c>
      <c r="M392" s="14" t="s">
        <v>23</v>
      </c>
      <c r="N392" s="14" t="s">
        <v>23</v>
      </c>
      <c r="O392" s="14" t="s">
        <v>23</v>
      </c>
      <c r="P392" t="s">
        <v>23</v>
      </c>
      <c r="Q392" t="s">
        <v>23</v>
      </c>
      <c r="R392" t="s">
        <v>23</v>
      </c>
      <c r="S392" t="s">
        <v>23</v>
      </c>
      <c r="T392" t="s">
        <v>23</v>
      </c>
      <c r="U392" t="s">
        <v>23</v>
      </c>
    </row>
    <row r="393" spans="1:21" x14ac:dyDescent="0.25">
      <c r="A393">
        <v>9</v>
      </c>
      <c r="B393" t="s">
        <v>33</v>
      </c>
      <c r="C393">
        <v>6</v>
      </c>
      <c r="D393" t="s">
        <v>29</v>
      </c>
      <c r="E393">
        <v>2023</v>
      </c>
      <c r="F393">
        <v>2200</v>
      </c>
      <c r="G393" t="s">
        <v>23</v>
      </c>
      <c r="H393" t="s">
        <v>23</v>
      </c>
      <c r="I393" t="s">
        <v>23</v>
      </c>
      <c r="J393" t="s">
        <v>23</v>
      </c>
      <c r="K393" t="s">
        <v>23</v>
      </c>
      <c r="L393" t="s">
        <v>23</v>
      </c>
      <c r="M393" s="14" t="s">
        <v>23</v>
      </c>
      <c r="N393" s="14" t="s">
        <v>23</v>
      </c>
      <c r="O393" s="14" t="s">
        <v>23</v>
      </c>
      <c r="P393" t="s">
        <v>23</v>
      </c>
      <c r="Q393" t="s">
        <v>23</v>
      </c>
      <c r="R393" t="s">
        <v>23</v>
      </c>
      <c r="S393" t="s">
        <v>23</v>
      </c>
      <c r="T393" t="s">
        <v>23</v>
      </c>
      <c r="U393" t="s">
        <v>23</v>
      </c>
    </row>
    <row r="394" spans="1:21" x14ac:dyDescent="0.25">
      <c r="A394">
        <v>9</v>
      </c>
      <c r="B394" t="s">
        <v>33</v>
      </c>
      <c r="C394">
        <v>6</v>
      </c>
      <c r="D394" t="s">
        <v>29</v>
      </c>
      <c r="E394">
        <v>2024</v>
      </c>
      <c r="F394">
        <v>2400</v>
      </c>
      <c r="G394" t="s">
        <v>23</v>
      </c>
      <c r="H394" t="s">
        <v>23</v>
      </c>
      <c r="I394" t="s">
        <v>23</v>
      </c>
      <c r="J394" t="s">
        <v>23</v>
      </c>
      <c r="K394" t="s">
        <v>23</v>
      </c>
      <c r="L394" t="s">
        <v>23</v>
      </c>
      <c r="M394" s="14" t="s">
        <v>23</v>
      </c>
      <c r="N394" s="14" t="s">
        <v>23</v>
      </c>
      <c r="O394" s="14" t="s">
        <v>23</v>
      </c>
      <c r="P394" t="s">
        <v>23</v>
      </c>
      <c r="Q394" t="s">
        <v>23</v>
      </c>
      <c r="R394" t="s">
        <v>23</v>
      </c>
      <c r="S394" t="s">
        <v>23</v>
      </c>
      <c r="T394" t="s">
        <v>23</v>
      </c>
      <c r="U394" t="s">
        <v>23</v>
      </c>
    </row>
    <row r="395" spans="1:21" x14ac:dyDescent="0.25">
      <c r="A395">
        <v>10</v>
      </c>
      <c r="B395" t="s">
        <v>34</v>
      </c>
      <c r="C395">
        <v>6</v>
      </c>
      <c r="D395" t="s">
        <v>29</v>
      </c>
      <c r="E395">
        <v>1980</v>
      </c>
      <c r="F395">
        <v>3000</v>
      </c>
      <c r="G395" s="1">
        <v>0.44700000000000001</v>
      </c>
      <c r="H395" s="1">
        <v>0.46733333333333338</v>
      </c>
      <c r="I395" s="1">
        <v>0.46133333333333337</v>
      </c>
      <c r="J395" s="2">
        <f>$F395/(1-G395)</f>
        <v>5424.9547920434006</v>
      </c>
      <c r="K395" s="2">
        <f>$F395/(1-H395)</f>
        <v>5632.0400500625783</v>
      </c>
      <c r="L395" s="2">
        <f>$F395/(1-I395)</f>
        <v>5569.3069306930702</v>
      </c>
      <c r="M395" s="3">
        <v>0.71359223300999997</v>
      </c>
      <c r="N395" s="3">
        <v>0.28640776698999998</v>
      </c>
      <c r="O395" s="3">
        <v>0</v>
      </c>
      <c r="P395" s="2">
        <f>(J398*$M395)+(J399*$N395)+(J400*$O395)</f>
        <v>3812.2337172691305</v>
      </c>
      <c r="Q395" s="2">
        <f>(K398*$M395)+(K399*$N395)+(K400*$O395)</f>
        <v>3950.4844516492108</v>
      </c>
      <c r="R395" s="2">
        <f>(L398*$M395)+(L399*$N395)+(L400*$O395)</f>
        <v>3898.4584322458754</v>
      </c>
      <c r="S395">
        <f>P395/$F395</f>
        <v>1.2707445724230435</v>
      </c>
      <c r="T395">
        <f>Q395/$F395</f>
        <v>1.316828150549737</v>
      </c>
      <c r="U395">
        <f>R395/$F395</f>
        <v>1.2994861440819585</v>
      </c>
    </row>
    <row r="396" spans="1:21" x14ac:dyDescent="0.25">
      <c r="A396">
        <v>10</v>
      </c>
      <c r="B396" t="s">
        <v>34</v>
      </c>
      <c r="C396">
        <v>6</v>
      </c>
      <c r="D396" t="s">
        <v>29</v>
      </c>
      <c r="E396">
        <v>1981</v>
      </c>
      <c r="F396">
        <v>2000</v>
      </c>
      <c r="G396" s="1">
        <v>0.40500000000000003</v>
      </c>
      <c r="H396" s="1">
        <v>0.4393333333333333</v>
      </c>
      <c r="I396" s="1">
        <v>0.43383333333333329</v>
      </c>
      <c r="J396" s="2">
        <f>$F396/(1-G396)</f>
        <v>3361.3445378151264</v>
      </c>
      <c r="K396" s="2">
        <f>$F396/(1-H396)</f>
        <v>3567.1819262782401</v>
      </c>
      <c r="L396" s="2">
        <f>$F396/(1-I396)</f>
        <v>3532.5287017957016</v>
      </c>
      <c r="M396" s="3">
        <v>0.71359223300999997</v>
      </c>
      <c r="N396" s="3">
        <v>0.28640776698999998</v>
      </c>
      <c r="O396" s="3">
        <v>0</v>
      </c>
      <c r="P396" s="2">
        <f>(J399*$M396)+(J400*$N396)+(J401*$O396)</f>
        <v>3834.9836559392829</v>
      </c>
      <c r="Q396" s="2">
        <f>(K399*$M396)+(K400*$N396)+(K401*$O396)</f>
        <v>4012.4572372960429</v>
      </c>
      <c r="R396" s="2">
        <f>(L399*$M396)+(L400*$N396)+(L401*$O396)</f>
        <v>3967.8795870722706</v>
      </c>
      <c r="S396">
        <f>P396/$F396</f>
        <v>1.9174918279696416</v>
      </c>
      <c r="T396">
        <f>Q396/$F396</f>
        <v>2.0062286186480214</v>
      </c>
      <c r="U396">
        <f>R396/$F396</f>
        <v>1.9839397935361354</v>
      </c>
    </row>
    <row r="397" spans="1:21" x14ac:dyDescent="0.25">
      <c r="A397">
        <v>10</v>
      </c>
      <c r="B397" t="s">
        <v>34</v>
      </c>
      <c r="C397">
        <v>6</v>
      </c>
      <c r="D397" t="s">
        <v>29</v>
      </c>
      <c r="E397">
        <v>1982</v>
      </c>
      <c r="F397">
        <v>2500</v>
      </c>
      <c r="G397" s="1">
        <v>0.35099999999999998</v>
      </c>
      <c r="H397" s="1">
        <v>0.40499999999999997</v>
      </c>
      <c r="I397" s="1">
        <v>0.39999999999999997</v>
      </c>
      <c r="J397" s="2">
        <f>$F397/(1-G397)</f>
        <v>3852.080123266564</v>
      </c>
      <c r="K397" s="2">
        <f>$F397/(1-H397)</f>
        <v>4201.680672268908</v>
      </c>
      <c r="L397" s="2">
        <f>$F397/(1-I397)</f>
        <v>4166.6666666666661</v>
      </c>
      <c r="M397" s="3">
        <v>0.71359223300999997</v>
      </c>
      <c r="N397" s="3">
        <v>0.28640776698999998</v>
      </c>
      <c r="O397" s="3">
        <v>0</v>
      </c>
      <c r="P397" s="2">
        <f>(J400*$M397)+(J401*$N397)+(J402*$O397)</f>
        <v>4986.7384555701419</v>
      </c>
      <c r="Q397" s="2">
        <f>(K400*$M397)+(K401*$N397)+(K402*$O397)</f>
        <v>5141.1085580226909</v>
      </c>
      <c r="R397" s="2">
        <f>(L400*$M397)+(L401*$N397)+(L402*$O397)</f>
        <v>5078.2953444851983</v>
      </c>
      <c r="S397">
        <f>P397/$F397</f>
        <v>1.9946953822280569</v>
      </c>
      <c r="T397">
        <f>Q397/$F397</f>
        <v>2.0564434232090765</v>
      </c>
      <c r="U397">
        <f>R397/$F397</f>
        <v>2.0313181377940794</v>
      </c>
    </row>
    <row r="398" spans="1:21" x14ac:dyDescent="0.25">
      <c r="A398">
        <v>10</v>
      </c>
      <c r="B398" t="s">
        <v>34</v>
      </c>
      <c r="C398">
        <v>6</v>
      </c>
      <c r="D398" t="s">
        <v>29</v>
      </c>
      <c r="E398">
        <v>1983</v>
      </c>
      <c r="F398">
        <v>2000</v>
      </c>
      <c r="G398" s="1">
        <v>0.49</v>
      </c>
      <c r="H398" s="1">
        <v>0.50566666666666671</v>
      </c>
      <c r="I398" s="1">
        <v>0.4986666666666667</v>
      </c>
      <c r="J398" s="2">
        <f>$F398/(1-G398)</f>
        <v>3921.5686274509803</v>
      </c>
      <c r="K398" s="2">
        <f>$F398/(1-H398)</f>
        <v>4045.853000674309</v>
      </c>
      <c r="L398" s="2">
        <f>$F398/(1-I398)</f>
        <v>3989.36170212766</v>
      </c>
      <c r="M398" s="3">
        <v>0.71359223300999997</v>
      </c>
      <c r="N398" s="3">
        <v>0.28640776698999998</v>
      </c>
      <c r="O398" s="3">
        <v>0</v>
      </c>
      <c r="P398" s="2">
        <f>(J401*$M398)+(J402*$N398)+(J403*$O398)</f>
        <v>5233.1946134535856</v>
      </c>
      <c r="Q398" s="2">
        <f>(K401*$M398)+(K402*$N398)+(K403*$O398)</f>
        <v>5338.6853363549562</v>
      </c>
      <c r="R398" s="2">
        <f>(L401*$M398)+(L402*$N398)+(L403*$O398)</f>
        <v>5269.2392445598389</v>
      </c>
      <c r="S398">
        <f>P398/$F398</f>
        <v>2.6165973067267929</v>
      </c>
      <c r="T398">
        <f>Q398/$F398</f>
        <v>2.6693426681774781</v>
      </c>
      <c r="U398">
        <f>R398/$F398</f>
        <v>2.6346196222799194</v>
      </c>
    </row>
    <row r="399" spans="1:21" x14ac:dyDescent="0.25">
      <c r="A399">
        <v>10</v>
      </c>
      <c r="B399" t="s">
        <v>34</v>
      </c>
      <c r="C399">
        <v>6</v>
      </c>
      <c r="D399" t="s">
        <v>29</v>
      </c>
      <c r="E399">
        <v>1984</v>
      </c>
      <c r="F399">
        <v>2000</v>
      </c>
      <c r="G399" s="1">
        <v>0.435</v>
      </c>
      <c r="H399" s="1">
        <v>0.46133333333333326</v>
      </c>
      <c r="I399" s="1">
        <v>0.45533333333333326</v>
      </c>
      <c r="J399" s="2">
        <f>$F399/(1-G399)</f>
        <v>3539.8230088495579</v>
      </c>
      <c r="K399" s="2">
        <f>$F399/(1-H399)</f>
        <v>3712.8712871287125</v>
      </c>
      <c r="L399" s="2">
        <f>$F399/(1-I399)</f>
        <v>3671.9706242350057</v>
      </c>
      <c r="M399" s="3">
        <v>0.71359223300999997</v>
      </c>
      <c r="N399" s="3">
        <v>0.28640776698999998</v>
      </c>
      <c r="O399" s="3">
        <v>0</v>
      </c>
      <c r="P399" s="2">
        <f>(J402*$M399)+(J403*$N399)+(J404*$O399)</f>
        <v>2790.8908111837754</v>
      </c>
      <c r="Q399" s="2">
        <f>(K402*$M399)+(K403*$N399)+(K404*$O399)</f>
        <v>2956.7827488151534</v>
      </c>
      <c r="R399" s="2">
        <f>(L402*$M399)+(L403*$N399)+(L404*$O399)</f>
        <v>2931.9017446121693</v>
      </c>
      <c r="S399">
        <f>P399/$F399</f>
        <v>1.3954454055918877</v>
      </c>
      <c r="T399">
        <f>Q399/$F399</f>
        <v>1.4783913744075767</v>
      </c>
      <c r="U399">
        <f>R399/$F399</f>
        <v>1.4659508723060846</v>
      </c>
    </row>
    <row r="400" spans="1:21" x14ac:dyDescent="0.25">
      <c r="A400">
        <v>10</v>
      </c>
      <c r="B400" t="s">
        <v>34</v>
      </c>
      <c r="C400">
        <v>6</v>
      </c>
      <c r="D400" t="s">
        <v>29</v>
      </c>
      <c r="E400">
        <v>1985</v>
      </c>
      <c r="F400">
        <v>2500</v>
      </c>
      <c r="G400" s="1">
        <v>0.45300000000000001</v>
      </c>
      <c r="H400" s="1">
        <v>0.47466666666666668</v>
      </c>
      <c r="I400" s="1">
        <v>0.46866666666666668</v>
      </c>
      <c r="J400" s="2">
        <f>$F400/(1-G400)</f>
        <v>4570.3839122486297</v>
      </c>
      <c r="K400" s="2">
        <f>$F400/(1-H400)</f>
        <v>4758.8832487309646</v>
      </c>
      <c r="L400" s="2">
        <f>$F400/(1-I400)</f>
        <v>4705.1442910915939</v>
      </c>
      <c r="M400" s="3">
        <v>0.71359223300999997</v>
      </c>
      <c r="N400" s="3">
        <v>0.28640776698999998</v>
      </c>
      <c r="O400" s="3">
        <v>0</v>
      </c>
      <c r="P400" s="2">
        <f>(J403*$M400)+(J404*$N400)+(J405*$O400)</f>
        <v>2064.941239372884</v>
      </c>
      <c r="Q400" s="2">
        <f>(K403*$M400)+(K404*$N400)+(K405*$O400)</f>
        <v>2190.3993217477928</v>
      </c>
      <c r="R400" s="2">
        <f>(L403*$M400)+(L404*$N400)+(L405*$O400)</f>
        <v>2172.9318625530495</v>
      </c>
      <c r="S400">
        <f>P400/$F400</f>
        <v>0.82597649574915355</v>
      </c>
      <c r="T400">
        <f>Q400/$F400</f>
        <v>0.87615972869911707</v>
      </c>
      <c r="U400">
        <f>R400/$F400</f>
        <v>0.86917274502121977</v>
      </c>
    </row>
    <row r="401" spans="1:21" x14ac:dyDescent="0.25">
      <c r="A401">
        <v>10</v>
      </c>
      <c r="B401" t="s">
        <v>34</v>
      </c>
      <c r="C401">
        <v>6</v>
      </c>
      <c r="D401" t="s">
        <v>29</v>
      </c>
      <c r="E401">
        <v>1986</v>
      </c>
      <c r="F401">
        <v>3000</v>
      </c>
      <c r="G401" s="1">
        <v>0.502</v>
      </c>
      <c r="H401" s="1">
        <v>0.50766666666666671</v>
      </c>
      <c r="I401" s="1">
        <v>0.50066666666666659</v>
      </c>
      <c r="J401" s="2">
        <f>$F401/(1-G401)</f>
        <v>6024.0963855421687</v>
      </c>
      <c r="K401" s="2">
        <f>$F401/(1-H401)</f>
        <v>6093.4326337169941</v>
      </c>
      <c r="L401" s="2">
        <f>$F401/(1-I401)</f>
        <v>6008.0106809078761</v>
      </c>
      <c r="M401" s="3">
        <v>0.71359223300999997</v>
      </c>
      <c r="N401" s="3">
        <v>0.28640776698999998</v>
      </c>
      <c r="O401" s="3">
        <v>0</v>
      </c>
      <c r="P401" s="2">
        <f>(J404*$M401)+(J405*$N401)</f>
        <v>4003.8944745211929</v>
      </c>
      <c r="Q401" s="2">
        <f>(K404*$M401)+(K405*$N401)</f>
        <v>4293.0568528963995</v>
      </c>
      <c r="R401" s="2">
        <f>(L404*$M401)+(L405*$N401)</f>
        <v>4253.6645678728055</v>
      </c>
      <c r="S401">
        <f>P401/$F401</f>
        <v>1.3346314915070643</v>
      </c>
      <c r="T401">
        <f>Q401/$F401</f>
        <v>1.4310189509654665</v>
      </c>
      <c r="U401">
        <f>R401/$F401</f>
        <v>1.4178881892909352</v>
      </c>
    </row>
    <row r="402" spans="1:21" x14ac:dyDescent="0.25">
      <c r="A402">
        <v>10</v>
      </c>
      <c r="B402" t="s">
        <v>34</v>
      </c>
      <c r="C402">
        <v>6</v>
      </c>
      <c r="D402" t="s">
        <v>29</v>
      </c>
      <c r="E402">
        <v>1987</v>
      </c>
      <c r="F402">
        <v>2000</v>
      </c>
      <c r="G402" s="1">
        <v>0.38700000000000001</v>
      </c>
      <c r="H402" s="1">
        <v>0.42166666666666669</v>
      </c>
      <c r="I402" s="1">
        <v>0.41666666666666669</v>
      </c>
      <c r="J402" s="2">
        <f>$F402/(1-G402)</f>
        <v>3262.6427406199023</v>
      </c>
      <c r="K402" s="2">
        <f>$F402/(1-H402)</f>
        <v>3458.2132564841495</v>
      </c>
      <c r="L402" s="2">
        <f>$F402/(1-I402)</f>
        <v>3428.5714285714289</v>
      </c>
      <c r="M402" s="3">
        <v>0.71359223300999997</v>
      </c>
      <c r="N402" s="3">
        <v>0.28640776698999998</v>
      </c>
      <c r="O402" s="3">
        <v>0</v>
      </c>
      <c r="P402" s="2" t="s">
        <v>23</v>
      </c>
      <c r="Q402" s="2" t="s">
        <v>23</v>
      </c>
      <c r="R402" s="2" t="s">
        <v>23</v>
      </c>
      <c r="S402" s="2" t="s">
        <v>23</v>
      </c>
      <c r="T402" s="2" t="s">
        <v>23</v>
      </c>
      <c r="U402" s="2" t="s">
        <v>23</v>
      </c>
    </row>
    <row r="403" spans="1:21" x14ac:dyDescent="0.25">
      <c r="A403">
        <v>10</v>
      </c>
      <c r="B403" t="s">
        <v>34</v>
      </c>
      <c r="C403">
        <v>6</v>
      </c>
      <c r="D403" t="s">
        <v>29</v>
      </c>
      <c r="E403">
        <v>1988</v>
      </c>
      <c r="F403">
        <v>1000</v>
      </c>
      <c r="G403" s="1">
        <v>0.38100000000000001</v>
      </c>
      <c r="H403" s="1">
        <v>0.41433333333333339</v>
      </c>
      <c r="I403" s="1">
        <v>0.40983333333333338</v>
      </c>
      <c r="J403" s="2">
        <f>$F403/(1-G403)</f>
        <v>1615.5088852988692</v>
      </c>
      <c r="K403" s="2">
        <f>$F403/(1-H403)</f>
        <v>1707.4558907228234</v>
      </c>
      <c r="L403" s="2">
        <f>$F403/(1-I403)</f>
        <v>1694.4365998305566</v>
      </c>
      <c r="M403" s="3">
        <v>0.71359223300999997</v>
      </c>
      <c r="N403" s="3">
        <v>0.28640776698999998</v>
      </c>
      <c r="O403" s="3">
        <v>0</v>
      </c>
      <c r="P403" s="2" t="s">
        <v>23</v>
      </c>
      <c r="Q403" s="2" t="s">
        <v>23</v>
      </c>
      <c r="R403" s="2" t="s">
        <v>23</v>
      </c>
      <c r="S403" s="2" t="s">
        <v>23</v>
      </c>
      <c r="T403" s="2" t="s">
        <v>23</v>
      </c>
      <c r="U403" s="2" t="s">
        <v>23</v>
      </c>
    </row>
    <row r="404" spans="1:21" x14ac:dyDescent="0.25">
      <c r="A404">
        <v>10</v>
      </c>
      <c r="B404" t="s">
        <v>34</v>
      </c>
      <c r="C404">
        <v>6</v>
      </c>
      <c r="D404" t="s">
        <v>29</v>
      </c>
      <c r="E404">
        <v>1989</v>
      </c>
      <c r="F404">
        <v>2000</v>
      </c>
      <c r="G404" s="1">
        <v>0.372</v>
      </c>
      <c r="H404" s="1">
        <v>0.41066666666666668</v>
      </c>
      <c r="I404" s="1">
        <v>0.40566666666666668</v>
      </c>
      <c r="J404" s="2">
        <f>$F404/(1-G404)</f>
        <v>3184.7133757961783</v>
      </c>
      <c r="K404" s="2">
        <f>$F404/(1-H404)</f>
        <v>3393.6651583710413</v>
      </c>
      <c r="L404" s="2">
        <f>$F404/(1-I404)</f>
        <v>3365.1149747616373</v>
      </c>
      <c r="M404" s="3">
        <v>0.71359223300999997</v>
      </c>
      <c r="N404" s="3">
        <v>0.28640776698999998</v>
      </c>
      <c r="O404" s="3">
        <v>0</v>
      </c>
      <c r="P404" s="2" t="s">
        <v>23</v>
      </c>
      <c r="Q404" s="2" t="s">
        <v>23</v>
      </c>
      <c r="R404" s="2" t="s">
        <v>23</v>
      </c>
      <c r="S404" s="2" t="s">
        <v>23</v>
      </c>
      <c r="T404" s="2" t="s">
        <v>23</v>
      </c>
      <c r="U404" s="2" t="s">
        <v>23</v>
      </c>
    </row>
    <row r="405" spans="1:21" x14ac:dyDescent="0.25">
      <c r="A405">
        <v>10</v>
      </c>
      <c r="B405" t="s">
        <v>34</v>
      </c>
      <c r="C405">
        <v>6</v>
      </c>
      <c r="D405" t="s">
        <v>29</v>
      </c>
      <c r="E405">
        <v>1990</v>
      </c>
      <c r="F405">
        <v>3500</v>
      </c>
      <c r="G405" s="1">
        <v>0.42099999999999999</v>
      </c>
      <c r="H405" s="1">
        <v>0.46433333333333326</v>
      </c>
      <c r="I405" s="1">
        <v>0.45883333333333332</v>
      </c>
      <c r="J405" s="2">
        <f>$F405/(1-G405)</f>
        <v>6044.9050086355792</v>
      </c>
      <c r="K405" s="2">
        <f>$F405/(1-H405)</f>
        <v>6533.914125700061</v>
      </c>
      <c r="L405" s="2">
        <f>$F405/(1-I405)</f>
        <v>6467.5084693563285</v>
      </c>
      <c r="M405" s="3">
        <v>0.71359223300999997</v>
      </c>
      <c r="N405" s="3">
        <v>0.28640776698999998</v>
      </c>
      <c r="O405" s="3">
        <v>0</v>
      </c>
      <c r="P405" s="2" t="s">
        <v>23</v>
      </c>
      <c r="Q405" s="2" t="s">
        <v>23</v>
      </c>
      <c r="R405" s="2" t="s">
        <v>23</v>
      </c>
      <c r="S405" s="2" t="s">
        <v>23</v>
      </c>
      <c r="T405" s="2" t="s">
        <v>23</v>
      </c>
      <c r="U405" s="2" t="s">
        <v>23</v>
      </c>
    </row>
    <row r="406" spans="1:21" x14ac:dyDescent="0.25">
      <c r="A406">
        <v>10</v>
      </c>
      <c r="B406" t="s">
        <v>34</v>
      </c>
      <c r="C406">
        <v>6</v>
      </c>
      <c r="D406" t="s">
        <v>29</v>
      </c>
      <c r="E406">
        <v>1991</v>
      </c>
      <c r="F406" t="s">
        <v>23</v>
      </c>
      <c r="G406" s="1">
        <v>0.376</v>
      </c>
      <c r="H406" s="1">
        <v>0.41</v>
      </c>
      <c r="I406" s="1">
        <v>0.39349999999999996</v>
      </c>
      <c r="J406" t="s">
        <v>23</v>
      </c>
      <c r="K406" t="s">
        <v>23</v>
      </c>
      <c r="L406" t="s">
        <v>23</v>
      </c>
      <c r="M406" s="3">
        <v>0.71359223300999997</v>
      </c>
      <c r="N406" s="3">
        <v>0.28640776698999998</v>
      </c>
      <c r="O406" s="3">
        <v>0</v>
      </c>
      <c r="P406" s="2" t="s">
        <v>23</v>
      </c>
      <c r="Q406" s="2" t="s">
        <v>23</v>
      </c>
      <c r="R406" s="2" t="s">
        <v>23</v>
      </c>
      <c r="S406" s="2" t="s">
        <v>23</v>
      </c>
      <c r="T406" s="2" t="s">
        <v>23</v>
      </c>
      <c r="U406" s="2" t="s">
        <v>23</v>
      </c>
    </row>
    <row r="407" spans="1:21" x14ac:dyDescent="0.25">
      <c r="A407">
        <v>10</v>
      </c>
      <c r="B407" t="s">
        <v>34</v>
      </c>
      <c r="C407">
        <v>6</v>
      </c>
      <c r="D407" t="s">
        <v>29</v>
      </c>
      <c r="E407">
        <v>1992</v>
      </c>
      <c r="F407" t="s">
        <v>23</v>
      </c>
      <c r="G407" s="1">
        <v>0.39400000000000002</v>
      </c>
      <c r="H407" s="1">
        <v>0.42699999999999999</v>
      </c>
      <c r="I407" s="1">
        <v>0.40249999999999997</v>
      </c>
      <c r="J407" t="s">
        <v>23</v>
      </c>
      <c r="K407" t="s">
        <v>23</v>
      </c>
      <c r="L407" t="s">
        <v>23</v>
      </c>
      <c r="M407" s="3">
        <v>0.71359223300999997</v>
      </c>
      <c r="N407" s="3">
        <v>0.28640776698999998</v>
      </c>
      <c r="O407" s="3">
        <v>0</v>
      </c>
      <c r="P407" s="2" t="s">
        <v>23</v>
      </c>
      <c r="Q407" s="2" t="s">
        <v>23</v>
      </c>
      <c r="R407" s="2" t="s">
        <v>23</v>
      </c>
      <c r="S407" s="2" t="s">
        <v>23</v>
      </c>
      <c r="T407" s="2" t="s">
        <v>23</v>
      </c>
      <c r="U407" s="2" t="s">
        <v>23</v>
      </c>
    </row>
    <row r="408" spans="1:21" x14ac:dyDescent="0.25">
      <c r="A408">
        <v>10</v>
      </c>
      <c r="B408" t="s">
        <v>34</v>
      </c>
      <c r="C408">
        <v>6</v>
      </c>
      <c r="D408" t="s">
        <v>29</v>
      </c>
      <c r="E408">
        <v>1993</v>
      </c>
      <c r="F408" t="s">
        <v>23</v>
      </c>
      <c r="G408" s="1">
        <v>0.34200000000000003</v>
      </c>
      <c r="H408" s="1">
        <v>0.372</v>
      </c>
      <c r="I408" s="1">
        <v>0.35550000000000004</v>
      </c>
      <c r="J408" t="s">
        <v>23</v>
      </c>
      <c r="K408" t="s">
        <v>23</v>
      </c>
      <c r="L408" t="s">
        <v>23</v>
      </c>
      <c r="M408" s="3">
        <v>0.71359223300999997</v>
      </c>
      <c r="N408" s="3">
        <v>0.28640776698999998</v>
      </c>
      <c r="O408" s="3">
        <v>0</v>
      </c>
      <c r="P408" s="2" t="s">
        <v>23</v>
      </c>
      <c r="Q408" s="2" t="s">
        <v>23</v>
      </c>
      <c r="R408" s="2" t="s">
        <v>23</v>
      </c>
      <c r="S408" s="2" t="s">
        <v>23</v>
      </c>
      <c r="T408" s="2" t="s">
        <v>23</v>
      </c>
      <c r="U408" s="2" t="s">
        <v>23</v>
      </c>
    </row>
    <row r="409" spans="1:21" x14ac:dyDescent="0.25">
      <c r="A409">
        <v>10</v>
      </c>
      <c r="B409" t="s">
        <v>34</v>
      </c>
      <c r="C409">
        <v>6</v>
      </c>
      <c r="D409" t="s">
        <v>29</v>
      </c>
      <c r="E409">
        <v>1994</v>
      </c>
      <c r="F409" t="s">
        <v>23</v>
      </c>
      <c r="G409" s="1">
        <v>0.40200000000000002</v>
      </c>
      <c r="H409" s="1">
        <v>0.4413333333333333</v>
      </c>
      <c r="I409" s="1">
        <v>0.42083333333333328</v>
      </c>
      <c r="J409" t="s">
        <v>23</v>
      </c>
      <c r="K409" t="s">
        <v>23</v>
      </c>
      <c r="L409" t="s">
        <v>23</v>
      </c>
      <c r="M409" s="3">
        <v>0.71359223300999997</v>
      </c>
      <c r="N409" s="3">
        <v>0.28640776698999998</v>
      </c>
      <c r="O409" s="3">
        <v>0</v>
      </c>
      <c r="P409" s="2" t="s">
        <v>23</v>
      </c>
      <c r="Q409" s="2" t="s">
        <v>23</v>
      </c>
      <c r="R409" s="2" t="s">
        <v>23</v>
      </c>
      <c r="S409" s="2" t="s">
        <v>23</v>
      </c>
      <c r="T409" s="2" t="s">
        <v>23</v>
      </c>
      <c r="U409" s="2" t="s">
        <v>23</v>
      </c>
    </row>
    <row r="410" spans="1:21" x14ac:dyDescent="0.25">
      <c r="A410">
        <v>10</v>
      </c>
      <c r="B410" t="s">
        <v>34</v>
      </c>
      <c r="C410">
        <v>6</v>
      </c>
      <c r="D410" t="s">
        <v>29</v>
      </c>
      <c r="E410">
        <v>1995</v>
      </c>
      <c r="F410" t="s">
        <v>23</v>
      </c>
      <c r="G410" s="1">
        <v>0.245</v>
      </c>
      <c r="H410" s="1">
        <v>0.27800000000000002</v>
      </c>
      <c r="I410" s="1">
        <v>0.26950000000000002</v>
      </c>
      <c r="J410" t="s">
        <v>23</v>
      </c>
      <c r="K410" t="s">
        <v>23</v>
      </c>
      <c r="L410" t="s">
        <v>23</v>
      </c>
      <c r="M410" s="3">
        <v>0.71359223300999997</v>
      </c>
      <c r="N410" s="3">
        <v>0.28640776698999998</v>
      </c>
      <c r="O410" s="3">
        <v>0</v>
      </c>
      <c r="P410" s="2" t="s">
        <v>23</v>
      </c>
      <c r="Q410" s="2" t="s">
        <v>23</v>
      </c>
      <c r="R410" s="2" t="s">
        <v>23</v>
      </c>
      <c r="S410" s="2" t="s">
        <v>23</v>
      </c>
      <c r="T410" s="2" t="s">
        <v>23</v>
      </c>
      <c r="U410" s="2" t="s">
        <v>23</v>
      </c>
    </row>
    <row r="411" spans="1:21" x14ac:dyDescent="0.25">
      <c r="A411">
        <v>10</v>
      </c>
      <c r="B411" t="s">
        <v>34</v>
      </c>
      <c r="C411">
        <v>6</v>
      </c>
      <c r="D411" t="s">
        <v>29</v>
      </c>
      <c r="E411">
        <v>1996</v>
      </c>
      <c r="F411" t="s">
        <v>23</v>
      </c>
      <c r="G411" s="1">
        <v>0.44700000000000001</v>
      </c>
      <c r="H411" s="1">
        <v>0.47199999999999998</v>
      </c>
      <c r="I411" s="1">
        <v>0.46100000000000002</v>
      </c>
      <c r="J411" t="s">
        <v>23</v>
      </c>
      <c r="K411" t="s">
        <v>23</v>
      </c>
      <c r="L411" t="s">
        <v>23</v>
      </c>
      <c r="M411" s="3">
        <v>0.71359223300999997</v>
      </c>
      <c r="N411" s="3">
        <v>0.28640776698999998</v>
      </c>
      <c r="O411" s="3">
        <v>0</v>
      </c>
      <c r="P411" s="2" t="s">
        <v>23</v>
      </c>
      <c r="Q411" s="2" t="s">
        <v>23</v>
      </c>
      <c r="R411" s="2" t="s">
        <v>23</v>
      </c>
      <c r="S411" s="2" t="s">
        <v>23</v>
      </c>
      <c r="T411" s="2" t="s">
        <v>23</v>
      </c>
      <c r="U411" s="2" t="s">
        <v>23</v>
      </c>
    </row>
    <row r="412" spans="1:21" x14ac:dyDescent="0.25">
      <c r="A412">
        <v>10</v>
      </c>
      <c r="B412" t="s">
        <v>34</v>
      </c>
      <c r="C412">
        <v>6</v>
      </c>
      <c r="D412" t="s">
        <v>29</v>
      </c>
      <c r="E412">
        <v>1997</v>
      </c>
      <c r="F412" t="s">
        <v>23</v>
      </c>
      <c r="G412" s="1">
        <v>0.437</v>
      </c>
      <c r="H412" s="1">
        <v>0.36633333333333334</v>
      </c>
      <c r="I412" s="1">
        <v>0.34783333333333333</v>
      </c>
      <c r="J412" t="s">
        <v>23</v>
      </c>
      <c r="K412" t="s">
        <v>23</v>
      </c>
      <c r="L412" t="s">
        <v>23</v>
      </c>
      <c r="M412" s="3">
        <v>0.71359223300999997</v>
      </c>
      <c r="N412" s="3">
        <v>0.28640776698999998</v>
      </c>
      <c r="O412" s="3">
        <v>0</v>
      </c>
      <c r="P412" s="2" t="s">
        <v>23</v>
      </c>
      <c r="Q412" s="2" t="s">
        <v>23</v>
      </c>
      <c r="R412" s="2" t="s">
        <v>23</v>
      </c>
      <c r="S412" s="2" t="s">
        <v>23</v>
      </c>
      <c r="T412" s="2" t="s">
        <v>23</v>
      </c>
      <c r="U412" s="2" t="s">
        <v>23</v>
      </c>
    </row>
    <row r="413" spans="1:21" x14ac:dyDescent="0.25">
      <c r="A413">
        <v>10</v>
      </c>
      <c r="B413" t="s">
        <v>34</v>
      </c>
      <c r="C413">
        <v>6</v>
      </c>
      <c r="D413" t="s">
        <v>29</v>
      </c>
      <c r="E413">
        <v>1998</v>
      </c>
      <c r="F413" t="s">
        <v>23</v>
      </c>
      <c r="G413" s="1">
        <v>0.154</v>
      </c>
      <c r="H413" s="1">
        <v>0.11366666666666667</v>
      </c>
      <c r="I413" s="1">
        <v>0.11716666666666666</v>
      </c>
      <c r="J413" t="s">
        <v>23</v>
      </c>
      <c r="K413" t="s">
        <v>23</v>
      </c>
      <c r="L413" t="s">
        <v>23</v>
      </c>
      <c r="M413" s="3">
        <v>0.71359223300999997</v>
      </c>
      <c r="N413" s="3">
        <v>0.28640776698999998</v>
      </c>
      <c r="O413" s="3">
        <v>0</v>
      </c>
      <c r="P413" s="2" t="s">
        <v>23</v>
      </c>
      <c r="Q413" s="2" t="s">
        <v>23</v>
      </c>
      <c r="R413" s="2" t="s">
        <v>23</v>
      </c>
      <c r="S413" s="2" t="s">
        <v>23</v>
      </c>
      <c r="T413" s="2" t="s">
        <v>23</v>
      </c>
      <c r="U413" s="2" t="s">
        <v>23</v>
      </c>
    </row>
    <row r="414" spans="1:21" x14ac:dyDescent="0.25">
      <c r="A414">
        <v>10</v>
      </c>
      <c r="B414" t="s">
        <v>34</v>
      </c>
      <c r="C414">
        <v>6</v>
      </c>
      <c r="D414" t="s">
        <v>29</v>
      </c>
      <c r="E414">
        <v>1999</v>
      </c>
      <c r="F414" t="s">
        <v>23</v>
      </c>
      <c r="G414" s="1">
        <v>0.156</v>
      </c>
      <c r="H414" s="1">
        <v>0.12966666666666665</v>
      </c>
      <c r="I414" s="1">
        <v>0.12016666666666667</v>
      </c>
      <c r="J414" t="s">
        <v>23</v>
      </c>
      <c r="K414" t="s">
        <v>23</v>
      </c>
      <c r="L414" t="s">
        <v>23</v>
      </c>
      <c r="M414" s="3">
        <v>0.71359223300999997</v>
      </c>
      <c r="N414" s="3">
        <v>0.28640776698999998</v>
      </c>
      <c r="O414" s="3">
        <v>0</v>
      </c>
      <c r="P414" s="2" t="s">
        <v>23</v>
      </c>
      <c r="Q414" s="2" t="s">
        <v>23</v>
      </c>
      <c r="R414" s="2" t="s">
        <v>23</v>
      </c>
      <c r="S414" s="2" t="s">
        <v>23</v>
      </c>
      <c r="T414" s="2" t="s">
        <v>23</v>
      </c>
      <c r="U414" s="2" t="s">
        <v>23</v>
      </c>
    </row>
    <row r="415" spans="1:21" x14ac:dyDescent="0.25">
      <c r="A415">
        <v>10</v>
      </c>
      <c r="B415" t="s">
        <v>34</v>
      </c>
      <c r="C415">
        <v>6</v>
      </c>
      <c r="D415" t="s">
        <v>29</v>
      </c>
      <c r="E415">
        <v>2000</v>
      </c>
      <c r="F415" t="s">
        <v>23</v>
      </c>
      <c r="G415" s="1">
        <v>0.19400000000000001</v>
      </c>
      <c r="H415" s="1">
        <v>0.23899999999999999</v>
      </c>
      <c r="I415" s="1">
        <v>0.21150000000000002</v>
      </c>
      <c r="J415" t="s">
        <v>23</v>
      </c>
      <c r="K415" t="s">
        <v>23</v>
      </c>
      <c r="L415" t="s">
        <v>23</v>
      </c>
      <c r="M415" s="3">
        <v>0.71359223300999997</v>
      </c>
      <c r="N415" s="3">
        <v>0.28640776698999998</v>
      </c>
      <c r="O415" s="3">
        <v>0</v>
      </c>
      <c r="P415" s="2" t="s">
        <v>23</v>
      </c>
      <c r="Q415" s="2" t="s">
        <v>23</v>
      </c>
      <c r="R415" s="2" t="s">
        <v>23</v>
      </c>
      <c r="S415" s="2" t="s">
        <v>23</v>
      </c>
      <c r="T415" s="2" t="s">
        <v>23</v>
      </c>
      <c r="U415" s="2" t="s">
        <v>23</v>
      </c>
    </row>
    <row r="416" spans="1:21" x14ac:dyDescent="0.25">
      <c r="A416">
        <v>10</v>
      </c>
      <c r="B416" t="s">
        <v>34</v>
      </c>
      <c r="C416">
        <v>6</v>
      </c>
      <c r="D416" t="s">
        <v>29</v>
      </c>
      <c r="E416">
        <v>2001</v>
      </c>
      <c r="F416" t="s">
        <v>23</v>
      </c>
      <c r="G416" s="1">
        <v>0.19499999999999998</v>
      </c>
      <c r="H416" s="1">
        <v>0.20133333333333331</v>
      </c>
      <c r="I416" s="1">
        <v>0.17783333333333332</v>
      </c>
      <c r="J416" t="s">
        <v>23</v>
      </c>
      <c r="K416" t="s">
        <v>23</v>
      </c>
      <c r="L416" t="s">
        <v>23</v>
      </c>
      <c r="M416" s="3">
        <v>0.71359223300999997</v>
      </c>
      <c r="N416" s="3">
        <v>0.28640776698999998</v>
      </c>
      <c r="O416" s="3">
        <v>0</v>
      </c>
      <c r="P416" s="2" t="s">
        <v>23</v>
      </c>
      <c r="Q416" s="2" t="s">
        <v>23</v>
      </c>
      <c r="R416" s="2" t="s">
        <v>23</v>
      </c>
      <c r="S416" s="2" t="s">
        <v>23</v>
      </c>
      <c r="T416" s="2" t="s">
        <v>23</v>
      </c>
      <c r="U416" s="2" t="s">
        <v>23</v>
      </c>
    </row>
    <row r="417" spans="1:21" x14ac:dyDescent="0.25">
      <c r="A417">
        <v>10</v>
      </c>
      <c r="B417" t="s">
        <v>34</v>
      </c>
      <c r="C417">
        <v>6</v>
      </c>
      <c r="D417" t="s">
        <v>29</v>
      </c>
      <c r="E417">
        <v>2002</v>
      </c>
      <c r="F417">
        <v>2500</v>
      </c>
      <c r="G417" s="1">
        <v>0.13600000000000001</v>
      </c>
      <c r="H417" s="1">
        <v>0.14600000000000002</v>
      </c>
      <c r="I417" s="1">
        <v>0.13250000000000001</v>
      </c>
      <c r="J417" s="2">
        <f>$F417/(1-G417)</f>
        <v>2893.5185185185187</v>
      </c>
      <c r="K417" s="2">
        <f>$F417/(1-H417)</f>
        <v>2927.4004683840749</v>
      </c>
      <c r="L417" s="2">
        <f>$F417/(1-I417)</f>
        <v>2881.8443804034582</v>
      </c>
      <c r="M417" s="3">
        <v>0.71359223300999997</v>
      </c>
      <c r="N417" s="3">
        <v>0.28640776698999998</v>
      </c>
      <c r="O417" s="3">
        <v>0</v>
      </c>
      <c r="P417" s="2">
        <f>(J420*$M417)+(J421*$N417)+(J422*$O417)</f>
        <v>3136.879792660513</v>
      </c>
      <c r="Q417" s="2">
        <f>(K420*$M417)+(K421*$N417)+(K422*$O417)</f>
        <v>3725.8667327016378</v>
      </c>
      <c r="R417" s="2">
        <f>(L420*$M417)+(L421*$N417)+(L422*$O417)</f>
        <v>4111.7817107292512</v>
      </c>
      <c r="S417">
        <f>P417/$F417</f>
        <v>1.2547519170642052</v>
      </c>
      <c r="T417">
        <f>Q417/$F417</f>
        <v>1.490346693080655</v>
      </c>
      <c r="U417">
        <f>R417/$F417</f>
        <v>1.6447126842917006</v>
      </c>
    </row>
    <row r="418" spans="1:21" x14ac:dyDescent="0.25">
      <c r="A418">
        <v>10</v>
      </c>
      <c r="B418" t="s">
        <v>34</v>
      </c>
      <c r="C418">
        <v>6</v>
      </c>
      <c r="D418" t="s">
        <v>29</v>
      </c>
      <c r="E418">
        <v>2003</v>
      </c>
      <c r="F418">
        <v>2000</v>
      </c>
      <c r="G418" s="1">
        <v>0.186</v>
      </c>
      <c r="H418" s="1">
        <v>0.19833333333333333</v>
      </c>
      <c r="I418" s="1">
        <v>0.18033333333333335</v>
      </c>
      <c r="J418" s="2">
        <f>$F418/(1-G418)</f>
        <v>2457.002457002457</v>
      </c>
      <c r="K418" s="2">
        <f>$F418/(1-H418)</f>
        <v>2494.8024948024949</v>
      </c>
      <c r="L418" s="2">
        <f>$F418/(1-I418)</f>
        <v>2440.0162667751119</v>
      </c>
      <c r="M418" s="3">
        <v>0.71359223300999997</v>
      </c>
      <c r="N418" s="3">
        <v>0.28640776698999998</v>
      </c>
      <c r="O418" s="3">
        <v>0</v>
      </c>
      <c r="P418" s="2">
        <f>(J421*$M418)+(J422*$N418)+(J423*$O418)</f>
        <v>1460.8274017303411</v>
      </c>
      <c r="Q418" s="2">
        <f>(K421*$M418)+(K422*$N418)+(K423*$O418)</f>
        <v>1590.2451095931233</v>
      </c>
      <c r="R418" s="2">
        <f>(L421*$M418)+(L422*$N418)+(L423*$O418)</f>
        <v>1576.6386624367226</v>
      </c>
      <c r="S418">
        <f>P418/$F418</f>
        <v>0.73041370086517055</v>
      </c>
      <c r="T418">
        <f>Q418/$F418</f>
        <v>0.79512255479656169</v>
      </c>
      <c r="U418">
        <f>R418/$F418</f>
        <v>0.78831933121836129</v>
      </c>
    </row>
    <row r="419" spans="1:21" x14ac:dyDescent="0.25">
      <c r="A419">
        <v>10</v>
      </c>
      <c r="B419" t="s">
        <v>34</v>
      </c>
      <c r="C419">
        <v>6</v>
      </c>
      <c r="D419" t="s">
        <v>29</v>
      </c>
      <c r="E419">
        <v>2004</v>
      </c>
      <c r="F419" t="s">
        <v>23</v>
      </c>
      <c r="G419" s="1">
        <v>0.255</v>
      </c>
      <c r="H419" s="1">
        <v>0.42799999999999999</v>
      </c>
      <c r="I419" s="1">
        <v>0.41199999999999998</v>
      </c>
      <c r="J419" t="s">
        <v>23</v>
      </c>
      <c r="K419" t="s">
        <v>23</v>
      </c>
      <c r="L419" t="s">
        <v>23</v>
      </c>
      <c r="M419" s="3">
        <v>0.71359223300999997</v>
      </c>
      <c r="N419" s="3">
        <v>0.28640776698999998</v>
      </c>
      <c r="O419" s="3">
        <v>0</v>
      </c>
      <c r="P419" s="2">
        <f>(J422*$M419)+(J423*$N419)+(J424*$O419)</f>
        <v>1688.5495100760843</v>
      </c>
      <c r="Q419" s="2">
        <f>(K422*$M419)+(K423*$N419)+(K424*$O419)</f>
        <v>1863.6955165937356</v>
      </c>
      <c r="R419" s="2">
        <f>(L422*$M419)+(L423*$N419)+(L424*$O419)</f>
        <v>1811.9856352598199</v>
      </c>
      <c r="S419" s="2" t="s">
        <v>23</v>
      </c>
      <c r="T419" s="2" t="s">
        <v>23</v>
      </c>
      <c r="U419" s="2" t="s">
        <v>23</v>
      </c>
    </row>
    <row r="420" spans="1:21" x14ac:dyDescent="0.25">
      <c r="A420">
        <v>10</v>
      </c>
      <c r="B420" t="s">
        <v>34</v>
      </c>
      <c r="C420">
        <v>6</v>
      </c>
      <c r="D420" t="s">
        <v>29</v>
      </c>
      <c r="E420">
        <v>2005</v>
      </c>
      <c r="F420">
        <v>3000</v>
      </c>
      <c r="G420" s="1">
        <v>0.21200000000000002</v>
      </c>
      <c r="H420" s="1">
        <v>0.34633333333333338</v>
      </c>
      <c r="I420" s="1">
        <v>0.41533333333333339</v>
      </c>
      <c r="J420" s="2">
        <f>$F420/(1-G420)</f>
        <v>3807.1065989847716</v>
      </c>
      <c r="K420" s="2">
        <f>$F420/(1-H420)</f>
        <v>4589.4951555328917</v>
      </c>
      <c r="L420" s="2">
        <f>$F420/(1-I420)</f>
        <v>5131.128848346636</v>
      </c>
      <c r="M420" s="3">
        <v>0.71359223300999997</v>
      </c>
      <c r="N420" s="3">
        <v>0.28640776698999998</v>
      </c>
      <c r="O420" s="3">
        <v>0</v>
      </c>
      <c r="P420" s="2">
        <f>(J423*$M420)+(J424*$N420)+(J425*$O420)</f>
        <v>4771.2513284232791</v>
      </c>
      <c r="Q420" s="2">
        <f>(K423*$M420)+(K424*$N420)+(K425*$O420)</f>
        <v>5059.2473879507743</v>
      </c>
      <c r="R420" s="2">
        <f>(L423*$M420)+(L424*$N420)+(L425*$O420)</f>
        <v>4899.8355730157227</v>
      </c>
      <c r="S420">
        <f>P420/$F420</f>
        <v>1.5904171094744264</v>
      </c>
      <c r="T420">
        <f>Q420/$F420</f>
        <v>1.6864157959835915</v>
      </c>
      <c r="U420">
        <f>R420/$F420</f>
        <v>1.6332785243385743</v>
      </c>
    </row>
    <row r="421" spans="1:21" x14ac:dyDescent="0.25">
      <c r="A421">
        <v>10</v>
      </c>
      <c r="B421" t="s">
        <v>34</v>
      </c>
      <c r="C421">
        <v>6</v>
      </c>
      <c r="D421" t="s">
        <v>29</v>
      </c>
      <c r="E421">
        <v>2006</v>
      </c>
      <c r="F421">
        <v>1200</v>
      </c>
      <c r="G421" s="1">
        <v>0.182</v>
      </c>
      <c r="H421" s="1">
        <v>0.23766666666666669</v>
      </c>
      <c r="I421" s="1">
        <v>0.23666666666666669</v>
      </c>
      <c r="J421" s="2">
        <f>$F421/(1-G421)</f>
        <v>1466.9926650366747</v>
      </c>
      <c r="K421" s="2">
        <f>$F421/(1-H421)</f>
        <v>1574.1145605596853</v>
      </c>
      <c r="L421" s="2">
        <f>$F421/(1-I421)</f>
        <v>1572.0524017467249</v>
      </c>
      <c r="M421" s="3">
        <v>0.71359223300999997</v>
      </c>
      <c r="N421" s="3">
        <v>0.28640776698999998</v>
      </c>
      <c r="O421" s="3">
        <v>0</v>
      </c>
      <c r="P421" s="2">
        <f>(J424*$M421)+(J425*$N421)+(J426*$O421)</f>
        <v>8062.0021937452202</v>
      </c>
      <c r="Q421" s="2">
        <f>(K424*$M421)+(K425*$N421)+(K426*$O421)</f>
        <v>8545.1039135176379</v>
      </c>
      <c r="R421" s="2">
        <f>(L424*$M421)+(L425*$N421)+(L426*$O421)</f>
        <v>8273.9517420068823</v>
      </c>
      <c r="S421">
        <f>P421/$F421</f>
        <v>6.7183351614543501</v>
      </c>
      <c r="T421">
        <f>Q421/$F421</f>
        <v>7.1209199279313653</v>
      </c>
      <c r="U421">
        <f>R421/$F421</f>
        <v>6.8949597850057351</v>
      </c>
    </row>
    <row r="422" spans="1:21" x14ac:dyDescent="0.25">
      <c r="A422">
        <v>10</v>
      </c>
      <c r="B422" t="s">
        <v>34</v>
      </c>
      <c r="C422">
        <v>6</v>
      </c>
      <c r="D422" t="s">
        <v>29</v>
      </c>
      <c r="E422">
        <v>2007</v>
      </c>
      <c r="F422">
        <v>1100</v>
      </c>
      <c r="G422" s="1">
        <v>0.23899999999999999</v>
      </c>
      <c r="H422" s="1">
        <v>0.32533333333333336</v>
      </c>
      <c r="I422" s="1">
        <v>0.30733333333333335</v>
      </c>
      <c r="J422" s="2">
        <f>$F422/(1-G422)</f>
        <v>1445.4664914586072</v>
      </c>
      <c r="K422" s="2">
        <f>$F422/(1-H422)</f>
        <v>1630.4347826086957</v>
      </c>
      <c r="L422" s="2">
        <f>$F422/(1-I422)</f>
        <v>1588.065447545717</v>
      </c>
      <c r="M422" s="3">
        <v>0.71359223300999997</v>
      </c>
      <c r="N422" s="3">
        <v>0.28640776698999998</v>
      </c>
      <c r="O422" s="3">
        <v>0</v>
      </c>
      <c r="P422" s="2">
        <f>(J425*$M422)+(J426*$N422)+(J427*$O422)</f>
        <v>1552.3661448509185</v>
      </c>
      <c r="Q422" s="2">
        <f>(K425*$M422)+(K426*$N422)+(K427*$O422)</f>
        <v>1641.0655641223761</v>
      </c>
      <c r="R422" s="2">
        <f>(L425*$M422)+(L426*$N422)+(L427*$O422)</f>
        <v>1600.9502750417191</v>
      </c>
      <c r="S422">
        <f>P422/$F422</f>
        <v>1.4112419498644715</v>
      </c>
      <c r="T422">
        <f>Q422/$F422</f>
        <v>1.4918777855657965</v>
      </c>
      <c r="U422">
        <f>R422/$F422</f>
        <v>1.4554093409470175</v>
      </c>
    </row>
    <row r="423" spans="1:21" x14ac:dyDescent="0.25">
      <c r="A423">
        <v>10</v>
      </c>
      <c r="B423" t="s">
        <v>34</v>
      </c>
      <c r="C423">
        <v>6</v>
      </c>
      <c r="D423" t="s">
        <v>29</v>
      </c>
      <c r="E423">
        <v>2008</v>
      </c>
      <c r="F423">
        <v>1700</v>
      </c>
      <c r="G423" s="1">
        <v>0.25900000000000001</v>
      </c>
      <c r="H423" s="1">
        <v>0.3046666666666667</v>
      </c>
      <c r="I423" s="1">
        <v>0.28266666666666668</v>
      </c>
      <c r="J423" s="2">
        <f>$F423/(1-G423)</f>
        <v>2294.1970310391362</v>
      </c>
      <c r="K423" s="2">
        <f>$F423/(1-H423)</f>
        <v>2444.8705656759348</v>
      </c>
      <c r="L423" s="2">
        <f>$F423/(1-I423)</f>
        <v>2369.8884758364311</v>
      </c>
      <c r="M423" s="3">
        <v>0.71359223300999997</v>
      </c>
      <c r="N423" s="3">
        <v>0.28640776698999998</v>
      </c>
      <c r="O423" s="3">
        <v>0</v>
      </c>
      <c r="P423" s="2">
        <f>(J426*$M423)+(J427*$N423)+(J428*$O423)</f>
        <v>3343.747457871234</v>
      </c>
      <c r="Q423" s="2">
        <f>(K426*$M423)+(K427*$N423)+(K428*$O423)</f>
        <v>3469.0839889264544</v>
      </c>
      <c r="R423" s="2">
        <f>(L426*$M423)+(L427*$N423)+(L428*$O423)</f>
        <v>3379.2673733020647</v>
      </c>
      <c r="S423">
        <f>P423/$F423</f>
        <v>1.9669102693360201</v>
      </c>
      <c r="T423">
        <f>Q423/$F423</f>
        <v>2.0406376405449733</v>
      </c>
      <c r="U423">
        <f>R423/$F423</f>
        <v>1.9878043372365086</v>
      </c>
    </row>
    <row r="424" spans="1:21" x14ac:dyDescent="0.25">
      <c r="A424">
        <v>10</v>
      </c>
      <c r="B424" t="s">
        <v>34</v>
      </c>
      <c r="C424">
        <v>6</v>
      </c>
      <c r="D424" t="s">
        <v>29</v>
      </c>
      <c r="E424">
        <v>2009</v>
      </c>
      <c r="F424">
        <v>8240</v>
      </c>
      <c r="G424" s="1">
        <v>0.247</v>
      </c>
      <c r="H424" s="1">
        <v>0.28799999999999998</v>
      </c>
      <c r="I424" s="1">
        <v>0.26449999999999996</v>
      </c>
      <c r="J424" s="2">
        <f>$F424/(1-G424)</f>
        <v>10942.895086321381</v>
      </c>
      <c r="K424" s="2">
        <f>$F424/(1-H424)</f>
        <v>11573.033707865168</v>
      </c>
      <c r="L424" s="2">
        <f>$F424/(1-I424)</f>
        <v>11203.263086335824</v>
      </c>
      <c r="M424" s="3">
        <v>0.71359223300999997</v>
      </c>
      <c r="N424" s="3">
        <v>0.28640776698999998</v>
      </c>
      <c r="O424" s="3">
        <v>0</v>
      </c>
      <c r="P424" s="2">
        <f>(J427*$M424)+(J428*$N424)+(J429*$O424)</f>
        <v>3177.6399462640934</v>
      </c>
      <c r="Q424" s="2">
        <f>(K427*$M424)+(K428*$N424)+(K429*$O424)</f>
        <v>3516.9442889742895</v>
      </c>
      <c r="R424" s="2">
        <f>(L427*$M424)+(L428*$N424)+(L429*$O424)</f>
        <v>3408.6075063097087</v>
      </c>
      <c r="S424">
        <f>P424/$F424</f>
        <v>0.38563591580874917</v>
      </c>
      <c r="T424">
        <f>Q424/$F424</f>
        <v>0.42681362730270506</v>
      </c>
      <c r="U424">
        <f>R424/$F424</f>
        <v>0.41366595950360541</v>
      </c>
    </row>
    <row r="425" spans="1:21" x14ac:dyDescent="0.25">
      <c r="A425">
        <v>10</v>
      </c>
      <c r="B425" t="s">
        <v>34</v>
      </c>
      <c r="C425">
        <v>6</v>
      </c>
      <c r="D425" t="s">
        <v>29</v>
      </c>
      <c r="E425">
        <v>2010</v>
      </c>
      <c r="F425">
        <v>710</v>
      </c>
      <c r="G425" s="1">
        <v>0.19700000000000001</v>
      </c>
      <c r="H425" s="1">
        <v>0.29066666666666668</v>
      </c>
      <c r="I425" s="1">
        <v>0.27216666666666667</v>
      </c>
      <c r="J425" s="2">
        <f>$F425/(1-G425)</f>
        <v>884.18430884184318</v>
      </c>
      <c r="K425" s="2">
        <f>$F425/(1-H425)</f>
        <v>1000.9398496240601</v>
      </c>
      <c r="L425" s="2">
        <f>$F425/(1-I425)</f>
        <v>975.49805358369588</v>
      </c>
      <c r="M425" s="3">
        <v>0.71359223300999997</v>
      </c>
      <c r="N425" s="3">
        <v>0.28640776698999998</v>
      </c>
      <c r="O425" s="3">
        <v>0</v>
      </c>
      <c r="P425" s="2">
        <f>(J428*$M425)+(J429*$N425)+(J430*$O425)</f>
        <v>2148.4059240818133</v>
      </c>
      <c r="Q425" s="2">
        <f>(K428*$M425)+(K429*$N425)+(K430*$O425)</f>
        <v>2353.9608602120315</v>
      </c>
      <c r="R425" s="2">
        <f>(L428*$M425)+(L429*$N425)+(L430*$O425)</f>
        <v>2297.9794893565904</v>
      </c>
      <c r="S425">
        <f>P425/$F425</f>
        <v>3.0259238367349481</v>
      </c>
      <c r="T425">
        <f>Q425/$F425</f>
        <v>3.3154378312845516</v>
      </c>
      <c r="U425">
        <f>R425/$F425</f>
        <v>3.2365908300797046</v>
      </c>
    </row>
    <row r="426" spans="1:21" x14ac:dyDescent="0.25">
      <c r="A426">
        <v>10</v>
      </c>
      <c r="B426" t="s">
        <v>34</v>
      </c>
      <c r="C426">
        <v>6</v>
      </c>
      <c r="D426" t="s">
        <v>29</v>
      </c>
      <c r="E426">
        <v>2011</v>
      </c>
      <c r="F426">
        <v>2400</v>
      </c>
      <c r="G426" s="1">
        <v>0.254</v>
      </c>
      <c r="H426" s="1">
        <v>0.2583333333333333</v>
      </c>
      <c r="I426" s="1">
        <v>0.24033333333333334</v>
      </c>
      <c r="J426" s="2">
        <f>$F426/(1-G426)</f>
        <v>3217.1581769436998</v>
      </c>
      <c r="K426" s="2">
        <f>$F426/(1-H426)</f>
        <v>3235.9550561797751</v>
      </c>
      <c r="L426" s="2">
        <f>$F426/(1-I426)</f>
        <v>3159.2803861342691</v>
      </c>
      <c r="M426" s="3">
        <v>0.71359223300999997</v>
      </c>
      <c r="N426" s="3">
        <v>0.28640776698999998</v>
      </c>
      <c r="O426" s="3">
        <v>0</v>
      </c>
      <c r="P426" s="2">
        <f>(J429*$M426)+(J430*$N426)+(J431*$O426)</f>
        <v>2646.376256174342</v>
      </c>
      <c r="Q426" s="2">
        <f>(K429*$M426)+(K430*$N426)+(K431*$O426)</f>
        <v>2857.8027185905003</v>
      </c>
      <c r="R426" s="2">
        <f>(L429*$M426)+(L430*$N426)+(L431*$O426)</f>
        <v>2826.8385734985586</v>
      </c>
      <c r="S426">
        <f>P426/$F426</f>
        <v>1.1026567734059758</v>
      </c>
      <c r="T426">
        <f>Q426/$F426</f>
        <v>1.1907511327460418</v>
      </c>
      <c r="U426">
        <f>R426/$F426</f>
        <v>1.1778494056243993</v>
      </c>
    </row>
    <row r="427" spans="1:21" x14ac:dyDescent="0.25">
      <c r="A427">
        <v>10</v>
      </c>
      <c r="B427" t="s">
        <v>34</v>
      </c>
      <c r="C427">
        <v>6</v>
      </c>
      <c r="D427" t="s">
        <v>29</v>
      </c>
      <c r="E427">
        <v>2012</v>
      </c>
      <c r="F427">
        <v>2920</v>
      </c>
      <c r="G427" s="1">
        <v>0.20199999999999999</v>
      </c>
      <c r="H427" s="1">
        <v>0.27900000000000003</v>
      </c>
      <c r="I427" s="1">
        <v>0.25650000000000001</v>
      </c>
      <c r="J427" s="2">
        <f>$F427/(1-G427)</f>
        <v>3659.1478696741851</v>
      </c>
      <c r="K427" s="2">
        <f>$F427/(1-H427)</f>
        <v>4049.9306518723997</v>
      </c>
      <c r="L427" s="2">
        <f>$F427/(1-I427)</f>
        <v>3927.3705447209145</v>
      </c>
      <c r="M427" s="3">
        <v>0.71359223300999997</v>
      </c>
      <c r="N427" s="3">
        <v>0.28640776698999998</v>
      </c>
      <c r="O427" s="3">
        <v>0</v>
      </c>
      <c r="P427" s="2">
        <f>(J430*$M427)+(J431*$N427)+(J432*$O427)</f>
        <v>3052.5396970696629</v>
      </c>
      <c r="Q427" s="2">
        <f>(K430*$M427)+(K431*$N427)+(K432*$O427)</f>
        <v>3304.345204277588</v>
      </c>
      <c r="R427" s="2">
        <f>(L430*$M427)+(L431*$N427)+(L432*$O427)</f>
        <v>3224.3253238993302</v>
      </c>
      <c r="S427">
        <f>P427/$F427</f>
        <v>1.0453903072156381</v>
      </c>
      <c r="T427">
        <f>Q427/$F427</f>
        <v>1.1316250699580781</v>
      </c>
      <c r="U427">
        <f>R427/$F427</f>
        <v>1.104221001335387</v>
      </c>
    </row>
    <row r="428" spans="1:21" x14ac:dyDescent="0.25">
      <c r="A428">
        <v>10</v>
      </c>
      <c r="B428" t="s">
        <v>34</v>
      </c>
      <c r="C428">
        <v>6</v>
      </c>
      <c r="D428" t="s">
        <v>29</v>
      </c>
      <c r="E428">
        <v>2013</v>
      </c>
      <c r="F428">
        <v>1525</v>
      </c>
      <c r="G428" s="1">
        <v>0.22900000000000001</v>
      </c>
      <c r="H428" s="1">
        <v>0.30333333333333334</v>
      </c>
      <c r="I428" s="1">
        <v>0.27933333333333332</v>
      </c>
      <c r="J428" s="2">
        <f>$F428/(1-G428)</f>
        <v>1977.9507133592735</v>
      </c>
      <c r="K428" s="2">
        <f>$F428/(1-H428)</f>
        <v>2188.9952153110048</v>
      </c>
      <c r="L428" s="2">
        <f>$F428/(1-I428)</f>
        <v>2116.0962072155412</v>
      </c>
      <c r="M428" s="3">
        <v>0.71359223300999997</v>
      </c>
      <c r="N428" s="3">
        <v>0.28640776698999998</v>
      </c>
      <c r="O428" s="3">
        <v>0</v>
      </c>
      <c r="P428" s="2">
        <f>(J431*$M428)+(J432*$N428)+(J433*$O428)</f>
        <v>4288.5157651985037</v>
      </c>
      <c r="Q428" s="2">
        <f>(K431*$M428)+(K432*$N428)+(K433*$O428)</f>
        <v>4632.993880675549</v>
      </c>
      <c r="R428" s="2">
        <f>(L431*$M428)+(L432*$N428)+(L433*$O428)</f>
        <v>4505.7962629751346</v>
      </c>
      <c r="S428">
        <f>P428/$F428</f>
        <v>2.8121414853760678</v>
      </c>
      <c r="T428">
        <f>Q428/$F428</f>
        <v>3.0380287742134748</v>
      </c>
      <c r="U428">
        <f>R428/$F428</f>
        <v>2.9546205003115635</v>
      </c>
    </row>
    <row r="429" spans="1:21" x14ac:dyDescent="0.25">
      <c r="A429">
        <v>10</v>
      </c>
      <c r="B429" t="s">
        <v>34</v>
      </c>
      <c r="C429">
        <v>6</v>
      </c>
      <c r="D429" t="s">
        <v>29</v>
      </c>
      <c r="E429">
        <v>2014</v>
      </c>
      <c r="F429">
        <v>2200</v>
      </c>
      <c r="G429" s="1">
        <v>0.14499999999999999</v>
      </c>
      <c r="H429" s="1">
        <v>0.20433333333333331</v>
      </c>
      <c r="I429" s="1">
        <v>0.20033333333333331</v>
      </c>
      <c r="J429" s="2">
        <f>$F429/(1-G429)</f>
        <v>2573.0994152046783</v>
      </c>
      <c r="K429" s="2">
        <f>$F429/(1-H429)</f>
        <v>2764.9769585253453</v>
      </c>
      <c r="L429" s="2">
        <f>$F429/(1-I429)</f>
        <v>2751.1463109629008</v>
      </c>
      <c r="M429" s="3">
        <v>0.71359223300999997</v>
      </c>
      <c r="N429" s="3">
        <v>0.28640776698999998</v>
      </c>
      <c r="O429" s="3">
        <v>0</v>
      </c>
      <c r="P429" s="2">
        <f>(J432*$M429)+(J433*$N429)+(J434*$O429)</f>
        <v>4842.6140616570574</v>
      </c>
      <c r="Q429" s="2">
        <f>(K432*$M429)+(K433*$N429)+(K434*$O429)</f>
        <v>5379.2348437095934</v>
      </c>
      <c r="R429" s="2">
        <f>(L432*$M429)+(L433*$N429)+(L434*$O429)</f>
        <v>5224.2475795008213</v>
      </c>
      <c r="S429">
        <f>P429/$F429</f>
        <v>2.2011882098441169</v>
      </c>
      <c r="T429">
        <f>Q429/$F429</f>
        <v>2.4451067471407244</v>
      </c>
      <c r="U429">
        <f>R429/$F429</f>
        <v>2.3746579906821914</v>
      </c>
    </row>
    <row r="430" spans="1:21" x14ac:dyDescent="0.25">
      <c r="A430">
        <v>10</v>
      </c>
      <c r="B430" t="s">
        <v>34</v>
      </c>
      <c r="C430">
        <v>6</v>
      </c>
      <c r="D430" t="s">
        <v>29</v>
      </c>
      <c r="E430">
        <v>2015</v>
      </c>
      <c r="F430">
        <v>2150</v>
      </c>
      <c r="G430" s="1">
        <v>0.24</v>
      </c>
      <c r="H430" s="1">
        <v>0.30400000000000005</v>
      </c>
      <c r="I430" s="1">
        <v>0.28700000000000003</v>
      </c>
      <c r="J430" s="2">
        <f>$F430/(1-G430)</f>
        <v>2828.9473684210525</v>
      </c>
      <c r="K430" s="2">
        <f>$F430/(1-H430)</f>
        <v>3089.0804597701153</v>
      </c>
      <c r="L430" s="2">
        <f>$F430/(1-I430)</f>
        <v>3015.4277699859749</v>
      </c>
      <c r="M430" s="3">
        <v>0.71359223300999997</v>
      </c>
      <c r="N430" s="3">
        <v>0.28640776698999998</v>
      </c>
      <c r="O430" s="3">
        <v>0</v>
      </c>
      <c r="P430" s="2">
        <f>(J433*$M430)+(J434*$N430)+(J435*$O430)</f>
        <v>1813.1921897945956</v>
      </c>
      <c r="Q430" s="2">
        <f>(K433*$M430)+(K434*$N430)+(K435*$O430)</f>
        <v>2086.8474691279093</v>
      </c>
      <c r="R430" s="2">
        <f>(L433*$M430)+(L434*$N430)+(L435*$O430)</f>
        <v>2058.7539751218137</v>
      </c>
      <c r="S430">
        <f>P430/$F430</f>
        <v>0.84334520455562589</v>
      </c>
      <c r="T430">
        <f>Q430/$F430</f>
        <v>0.97062672982693454</v>
      </c>
      <c r="U430">
        <f>R430/$F430</f>
        <v>0.95755998842875056</v>
      </c>
    </row>
    <row r="431" spans="1:21" x14ac:dyDescent="0.25">
      <c r="A431">
        <v>10</v>
      </c>
      <c r="B431" t="s">
        <v>34</v>
      </c>
      <c r="C431">
        <v>6</v>
      </c>
      <c r="D431" t="s">
        <v>29</v>
      </c>
      <c r="E431">
        <v>2016</v>
      </c>
      <c r="F431">
        <v>2700</v>
      </c>
      <c r="G431" s="1">
        <v>0.252</v>
      </c>
      <c r="H431" s="1">
        <v>0.29700000000000004</v>
      </c>
      <c r="I431" s="1">
        <v>0.27900000000000003</v>
      </c>
      <c r="J431" s="2">
        <f>$F431/(1-G431)</f>
        <v>3609.6256684491977</v>
      </c>
      <c r="K431" s="2">
        <f>$F431/(1-H431)</f>
        <v>3840.6827880512092</v>
      </c>
      <c r="L431" s="2">
        <f>$F431/(1-I431)</f>
        <v>3744.7988904299586</v>
      </c>
      <c r="M431" s="3">
        <v>0.71359223300999997</v>
      </c>
      <c r="N431" s="3">
        <v>0.28640776698999998</v>
      </c>
      <c r="O431" s="3">
        <v>0</v>
      </c>
      <c r="P431" s="2" t="e">
        <f>(J434*$M431)+(J435*$N431)+(J436*$O431)</f>
        <v>#VALUE!</v>
      </c>
      <c r="Q431" s="2" t="e">
        <f>(K434*$M431)+(K435*$N431)+(K436*$O431)</f>
        <v>#VALUE!</v>
      </c>
      <c r="R431" s="2" t="e">
        <f>(L434*$M431)+(L435*$N431)+(L436*$O431)</f>
        <v>#VALUE!</v>
      </c>
      <c r="S431" t="e">
        <f>P431/$F431</f>
        <v>#VALUE!</v>
      </c>
      <c r="T431" t="e">
        <f>Q431/$F431</f>
        <v>#VALUE!</v>
      </c>
      <c r="U431" t="e">
        <f>R431/$F431</f>
        <v>#VALUE!</v>
      </c>
    </row>
    <row r="432" spans="1:21" x14ac:dyDescent="0.25">
      <c r="A432">
        <v>10</v>
      </c>
      <c r="B432" t="s">
        <v>34</v>
      </c>
      <c r="C432">
        <v>6</v>
      </c>
      <c r="D432" t="s">
        <v>29</v>
      </c>
      <c r="E432">
        <v>2017</v>
      </c>
      <c r="F432">
        <v>4400</v>
      </c>
      <c r="G432" s="1">
        <v>0.26421253355763952</v>
      </c>
      <c r="H432" s="1">
        <v>0.33404541147798106</v>
      </c>
      <c r="I432" s="1">
        <v>0.31269765999824639</v>
      </c>
      <c r="J432" s="2">
        <f>$F432/(1-G432)</f>
        <v>5979.9877011695244</v>
      </c>
      <c r="K432" s="2">
        <f>$F432/(1-H432)</f>
        <v>6607.057111454259</v>
      </c>
      <c r="L432" s="2">
        <f>$F432/(1-I432)</f>
        <v>6401.8405640649698</v>
      </c>
      <c r="M432" s="3">
        <v>0.71359223300999997</v>
      </c>
      <c r="N432" s="3">
        <v>0.28640776698999998</v>
      </c>
      <c r="O432" s="3">
        <v>0</v>
      </c>
      <c r="P432" t="s">
        <v>23</v>
      </c>
      <c r="Q432" t="s">
        <v>23</v>
      </c>
      <c r="R432" t="s">
        <v>23</v>
      </c>
      <c r="S432" s="2" t="s">
        <v>23</v>
      </c>
      <c r="T432" s="2" t="s">
        <v>23</v>
      </c>
      <c r="U432" s="2" t="s">
        <v>23</v>
      </c>
    </row>
    <row r="433" spans="1:21" x14ac:dyDescent="0.25">
      <c r="A433">
        <v>10</v>
      </c>
      <c r="B433" t="s">
        <v>34</v>
      </c>
      <c r="C433">
        <v>6</v>
      </c>
      <c r="D433" t="s">
        <v>29</v>
      </c>
      <c r="E433">
        <v>2018</v>
      </c>
      <c r="F433">
        <v>1500</v>
      </c>
      <c r="G433" s="1">
        <v>0.25329250311259038</v>
      </c>
      <c r="H433" s="1">
        <v>0.35347180943220174</v>
      </c>
      <c r="I433" s="1">
        <v>0.34504815702446495</v>
      </c>
      <c r="J433" s="2">
        <f>$F433/(1-G433)</f>
        <v>2008.8187225287409</v>
      </c>
      <c r="K433" s="2">
        <f>$F433/(1-H433)</f>
        <v>2320.0844477990358</v>
      </c>
      <c r="L433" s="2">
        <f>$F433/(1-I433)</f>
        <v>2290.244719650374</v>
      </c>
      <c r="M433" s="3">
        <v>0.71359223300999997</v>
      </c>
      <c r="N433" s="3">
        <v>0.28640776698999998</v>
      </c>
      <c r="O433" s="3">
        <v>0</v>
      </c>
      <c r="P433" t="s">
        <v>23</v>
      </c>
      <c r="Q433" t="s">
        <v>23</v>
      </c>
      <c r="R433" t="s">
        <v>23</v>
      </c>
      <c r="S433" s="2" t="s">
        <v>23</v>
      </c>
      <c r="T433" s="2" t="s">
        <v>23</v>
      </c>
      <c r="U433" s="2" t="s">
        <v>23</v>
      </c>
    </row>
    <row r="434" spans="1:21" x14ac:dyDescent="0.25">
      <c r="A434">
        <v>10</v>
      </c>
      <c r="B434" t="s">
        <v>34</v>
      </c>
      <c r="C434">
        <v>6</v>
      </c>
      <c r="D434" t="s">
        <v>29</v>
      </c>
      <c r="E434">
        <v>2019</v>
      </c>
      <c r="F434">
        <v>1015</v>
      </c>
      <c r="G434" s="1">
        <v>0.23441509169475994</v>
      </c>
      <c r="H434" s="1">
        <v>0.32590908281944742</v>
      </c>
      <c r="I434" s="1">
        <v>0.31510957999927913</v>
      </c>
      <c r="J434" s="2">
        <f>$F434/(1-G434)</f>
        <v>1325.783709930862</v>
      </c>
      <c r="K434" s="2">
        <f>$F434/(1-H434)</f>
        <v>1505.7316070142749</v>
      </c>
      <c r="L434" s="2">
        <f>$F434/(1-I434)</f>
        <v>1481.988899770173</v>
      </c>
      <c r="M434" s="3">
        <v>0.71359223300999997</v>
      </c>
      <c r="N434" s="3">
        <v>0.28640776698999998</v>
      </c>
      <c r="O434" s="3">
        <v>0</v>
      </c>
      <c r="P434" t="s">
        <v>23</v>
      </c>
      <c r="Q434" t="s">
        <v>23</v>
      </c>
      <c r="R434" t="s">
        <v>23</v>
      </c>
      <c r="S434" s="2" t="s">
        <v>23</v>
      </c>
      <c r="T434" s="2" t="s">
        <v>23</v>
      </c>
      <c r="U434" s="2" t="s">
        <v>23</v>
      </c>
    </row>
    <row r="435" spans="1:21" x14ac:dyDescent="0.25">
      <c r="A435">
        <v>10</v>
      </c>
      <c r="B435" t="s">
        <v>34</v>
      </c>
      <c r="C435">
        <v>6</v>
      </c>
      <c r="D435" t="s">
        <v>29</v>
      </c>
      <c r="E435">
        <v>2020</v>
      </c>
      <c r="F435">
        <v>2310</v>
      </c>
      <c r="G435" s="1">
        <v>0.10759564786873591</v>
      </c>
      <c r="H435" s="1">
        <v>0.25668946937664994</v>
      </c>
      <c r="I435" s="1">
        <v>0.25426527177111524</v>
      </c>
      <c r="J435" s="2">
        <f>$F435/(1-G435)</f>
        <v>2588.5127010902579</v>
      </c>
      <c r="K435" s="2">
        <f>$F435/(1-H435)</f>
        <v>3107.7186516687761</v>
      </c>
      <c r="L435" s="2">
        <f>$F435/(1-I435)</f>
        <v>3097.6162334376399</v>
      </c>
      <c r="M435" s="3">
        <v>0.71359223300999997</v>
      </c>
      <c r="N435" s="3">
        <v>0.28640776698999998</v>
      </c>
      <c r="O435" s="3">
        <v>0</v>
      </c>
      <c r="P435" t="s">
        <v>23</v>
      </c>
      <c r="Q435" t="s">
        <v>23</v>
      </c>
      <c r="R435" t="s">
        <v>23</v>
      </c>
      <c r="S435" s="2" t="s">
        <v>23</v>
      </c>
      <c r="T435" s="2" t="s">
        <v>23</v>
      </c>
      <c r="U435" s="2" t="s">
        <v>23</v>
      </c>
    </row>
    <row r="436" spans="1:21" x14ac:dyDescent="0.25">
      <c r="A436">
        <v>10</v>
      </c>
      <c r="B436" t="s">
        <v>34</v>
      </c>
      <c r="C436">
        <v>6</v>
      </c>
      <c r="D436" t="s">
        <v>29</v>
      </c>
      <c r="E436">
        <v>2021</v>
      </c>
      <c r="F436">
        <v>2520</v>
      </c>
      <c r="G436" t="s">
        <v>23</v>
      </c>
      <c r="H436" t="s">
        <v>23</v>
      </c>
      <c r="I436" t="s">
        <v>23</v>
      </c>
      <c r="J436" t="s">
        <v>23</v>
      </c>
      <c r="K436" t="s">
        <v>23</v>
      </c>
      <c r="L436" t="s">
        <v>23</v>
      </c>
      <c r="M436" s="14" t="s">
        <v>23</v>
      </c>
      <c r="N436" s="14" t="s">
        <v>23</v>
      </c>
      <c r="O436" s="14" t="s">
        <v>23</v>
      </c>
      <c r="P436" t="s">
        <v>23</v>
      </c>
      <c r="Q436" t="s">
        <v>23</v>
      </c>
      <c r="R436" t="s">
        <v>23</v>
      </c>
      <c r="S436" t="s">
        <v>23</v>
      </c>
      <c r="T436" t="s">
        <v>23</v>
      </c>
      <c r="U436" t="s">
        <v>23</v>
      </c>
    </row>
    <row r="437" spans="1:21" x14ac:dyDescent="0.25">
      <c r="A437">
        <v>10</v>
      </c>
      <c r="B437" t="s">
        <v>34</v>
      </c>
      <c r="C437">
        <v>6</v>
      </c>
      <c r="D437" t="s">
        <v>29</v>
      </c>
      <c r="E437">
        <v>2022</v>
      </c>
      <c r="F437">
        <v>3400</v>
      </c>
      <c r="G437" t="s">
        <v>23</v>
      </c>
      <c r="H437" t="s">
        <v>23</v>
      </c>
      <c r="I437" t="s">
        <v>23</v>
      </c>
      <c r="J437" t="s">
        <v>23</v>
      </c>
      <c r="K437" t="s">
        <v>23</v>
      </c>
      <c r="L437" t="s">
        <v>23</v>
      </c>
      <c r="M437" s="14" t="s">
        <v>23</v>
      </c>
      <c r="N437" s="14" t="s">
        <v>23</v>
      </c>
      <c r="O437" s="14" t="s">
        <v>23</v>
      </c>
      <c r="P437" t="s">
        <v>23</v>
      </c>
      <c r="Q437" t="s">
        <v>23</v>
      </c>
      <c r="R437" t="s">
        <v>23</v>
      </c>
      <c r="S437" t="s">
        <v>23</v>
      </c>
      <c r="T437" t="s">
        <v>23</v>
      </c>
      <c r="U437" t="s">
        <v>23</v>
      </c>
    </row>
    <row r="438" spans="1:21" x14ac:dyDescent="0.25">
      <c r="A438">
        <v>10</v>
      </c>
      <c r="B438" t="s">
        <v>34</v>
      </c>
      <c r="C438">
        <v>6</v>
      </c>
      <c r="D438" t="s">
        <v>29</v>
      </c>
      <c r="E438">
        <v>2023</v>
      </c>
      <c r="F438">
        <v>4200</v>
      </c>
      <c r="G438" t="s">
        <v>23</v>
      </c>
      <c r="H438" t="s">
        <v>23</v>
      </c>
      <c r="I438" t="s">
        <v>23</v>
      </c>
      <c r="J438" t="s">
        <v>23</v>
      </c>
      <c r="K438" t="s">
        <v>23</v>
      </c>
      <c r="L438" t="s">
        <v>23</v>
      </c>
      <c r="M438" s="14" t="s">
        <v>23</v>
      </c>
      <c r="N438" s="14" t="s">
        <v>23</v>
      </c>
      <c r="O438" s="14" t="s">
        <v>23</v>
      </c>
      <c r="P438" t="s">
        <v>23</v>
      </c>
      <c r="Q438" t="s">
        <v>23</v>
      </c>
      <c r="R438" t="s">
        <v>23</v>
      </c>
      <c r="S438" t="s">
        <v>23</v>
      </c>
      <c r="T438" t="s">
        <v>23</v>
      </c>
      <c r="U438" t="s">
        <v>23</v>
      </c>
    </row>
    <row r="439" spans="1:21" x14ac:dyDescent="0.25">
      <c r="A439">
        <v>10</v>
      </c>
      <c r="B439" t="s">
        <v>34</v>
      </c>
      <c r="C439">
        <v>6</v>
      </c>
      <c r="D439" t="s">
        <v>29</v>
      </c>
      <c r="E439">
        <v>2024</v>
      </c>
      <c r="F439">
        <v>3200</v>
      </c>
      <c r="G439" t="s">
        <v>23</v>
      </c>
      <c r="H439" t="s">
        <v>23</v>
      </c>
      <c r="I439" t="s">
        <v>23</v>
      </c>
      <c r="J439" t="s">
        <v>23</v>
      </c>
      <c r="K439" t="s">
        <v>23</v>
      </c>
      <c r="L439" t="s">
        <v>23</v>
      </c>
      <c r="M439" s="14" t="s">
        <v>23</v>
      </c>
      <c r="N439" s="14" t="s">
        <v>23</v>
      </c>
      <c r="O439" s="14" t="s">
        <v>23</v>
      </c>
      <c r="P439" t="s">
        <v>23</v>
      </c>
      <c r="Q439" t="s">
        <v>23</v>
      </c>
      <c r="R439" t="s">
        <v>23</v>
      </c>
      <c r="S439" t="s">
        <v>23</v>
      </c>
      <c r="T439" t="s">
        <v>23</v>
      </c>
      <c r="U439" t="s">
        <v>23</v>
      </c>
    </row>
    <row r="440" spans="1:21" x14ac:dyDescent="0.25">
      <c r="A440">
        <v>11</v>
      </c>
      <c r="B440" t="s">
        <v>35</v>
      </c>
      <c r="C440">
        <v>6</v>
      </c>
      <c r="D440" t="s">
        <v>29</v>
      </c>
      <c r="E440">
        <v>1980</v>
      </c>
      <c r="F440">
        <v>50</v>
      </c>
      <c r="G440" s="1">
        <v>0.44700000000000001</v>
      </c>
      <c r="H440" s="1">
        <v>0.46733333333333338</v>
      </c>
      <c r="I440" s="1">
        <v>0.46133333333333337</v>
      </c>
      <c r="J440" s="2">
        <f>$F440/(1-G440)</f>
        <v>90.415913200723338</v>
      </c>
      <c r="K440" s="2">
        <f>$F440/(1-H440)</f>
        <v>93.867334167709643</v>
      </c>
      <c r="L440" s="2">
        <f>$F440/(1-I440)</f>
        <v>92.821782178217831</v>
      </c>
      <c r="M440" s="3">
        <v>0.71359223300999997</v>
      </c>
      <c r="N440" s="3">
        <v>0.28640776698999998</v>
      </c>
      <c r="O440" s="3">
        <v>0</v>
      </c>
      <c r="P440" s="2">
        <f>(J443*$M440)+(J444*$N440)+(J445*$O440)</f>
        <v>431.91501190213432</v>
      </c>
      <c r="Q440" s="2">
        <f>(K443*$M440)+(K444*$N440)+(K445*$O440)</f>
        <v>448.21820388831213</v>
      </c>
      <c r="R440" s="2">
        <f>(L443*$M440)+(L444*$N440)+(L445*$O440)</f>
        <v>442.42988857158878</v>
      </c>
      <c r="S440">
        <f>P440/$F440</f>
        <v>8.638300238042687</v>
      </c>
      <c r="T440">
        <f>Q440/$F440</f>
        <v>8.964364077766243</v>
      </c>
      <c r="U440">
        <f>R440/$F440</f>
        <v>8.8485977714317752</v>
      </c>
    </row>
    <row r="441" spans="1:21" x14ac:dyDescent="0.25">
      <c r="A441">
        <v>11</v>
      </c>
      <c r="B441" t="s">
        <v>35</v>
      </c>
      <c r="C441">
        <v>6</v>
      </c>
      <c r="D441" t="s">
        <v>29</v>
      </c>
      <c r="E441">
        <v>1981</v>
      </c>
      <c r="F441">
        <v>200</v>
      </c>
      <c r="G441" s="1">
        <v>0.40500000000000003</v>
      </c>
      <c r="H441" s="1">
        <v>0.4393333333333333</v>
      </c>
      <c r="I441" s="1">
        <v>0.43383333333333329</v>
      </c>
      <c r="J441" s="2">
        <f>$F441/(1-G441)</f>
        <v>336.1344537815126</v>
      </c>
      <c r="K441" s="2">
        <f>$F441/(1-H441)</f>
        <v>356.71819262782401</v>
      </c>
      <c r="L441" s="2">
        <f>$F441/(1-I441)</f>
        <v>353.25287017957021</v>
      </c>
      <c r="M441" s="3">
        <v>0.71359223300999997</v>
      </c>
      <c r="N441" s="3">
        <v>0.28640776698999998</v>
      </c>
      <c r="O441" s="3">
        <v>0</v>
      </c>
      <c r="P441" s="2">
        <f>(J444*$M441)+(J445*$N441)+(J446*$O441)</f>
        <v>535.97774487306788</v>
      </c>
      <c r="Q441" s="2">
        <f>(K444*$M441)+(K445*$N441)+(K446*$O441)</f>
        <v>560.9791518553518</v>
      </c>
      <c r="R441" s="2">
        <f>(L444*$M441)+(L445*$N441)+(L446*$O441)</f>
        <v>554.75424196752192</v>
      </c>
      <c r="S441">
        <f>P441/$F441</f>
        <v>2.6798887243653393</v>
      </c>
      <c r="T441">
        <f>Q441/$F441</f>
        <v>2.8048957592767589</v>
      </c>
      <c r="U441">
        <f>R441/$F441</f>
        <v>2.7737712098376095</v>
      </c>
    </row>
    <row r="442" spans="1:21" x14ac:dyDescent="0.25">
      <c r="A442">
        <v>11</v>
      </c>
      <c r="B442" t="s">
        <v>35</v>
      </c>
      <c r="C442">
        <v>6</v>
      </c>
      <c r="D442" t="s">
        <v>29</v>
      </c>
      <c r="E442">
        <v>1982</v>
      </c>
      <c r="F442">
        <v>200</v>
      </c>
      <c r="G442" s="1">
        <v>0.35099999999999998</v>
      </c>
      <c r="H442" s="1">
        <v>0.40499999999999997</v>
      </c>
      <c r="I442" s="1">
        <v>0.39999999999999997</v>
      </c>
      <c r="J442" s="2">
        <f>$F442/(1-G442)</f>
        <v>308.16640986132512</v>
      </c>
      <c r="K442" s="2">
        <f>$F442/(1-H442)</f>
        <v>336.1344537815126</v>
      </c>
      <c r="L442" s="2">
        <f>$F442/(1-I442)</f>
        <v>333.33333333333326</v>
      </c>
      <c r="M442" s="3">
        <v>0.71359223300999997</v>
      </c>
      <c r="N442" s="3">
        <v>0.28640776698999998</v>
      </c>
      <c r="O442" s="3">
        <v>0</v>
      </c>
      <c r="P442" s="2">
        <f>(J445*$M442)+(J446*$N442)+(J447*$O442)</f>
        <v>506.390054992915</v>
      </c>
      <c r="Q442" s="2">
        <f>(K445*$M442)+(K446*$N442)+(K447*$O442)</f>
        <v>523.85535048662268</v>
      </c>
      <c r="R442" s="2">
        <f>(L445*$M442)+(L446*$N442)+(L447*$O442)</f>
        <v>517.6225921024427</v>
      </c>
      <c r="S442">
        <f>P442/$F442</f>
        <v>2.5319502749645748</v>
      </c>
      <c r="T442">
        <f>Q442/$F442</f>
        <v>2.6192767524331133</v>
      </c>
      <c r="U442">
        <f>R442/$F442</f>
        <v>2.5881129605122135</v>
      </c>
    </row>
    <row r="443" spans="1:21" x14ac:dyDescent="0.25">
      <c r="A443">
        <v>11</v>
      </c>
      <c r="B443" t="s">
        <v>35</v>
      </c>
      <c r="C443">
        <v>6</v>
      </c>
      <c r="D443" t="s">
        <v>29</v>
      </c>
      <c r="E443">
        <v>1983</v>
      </c>
      <c r="F443">
        <v>200</v>
      </c>
      <c r="G443" s="1">
        <v>0.49</v>
      </c>
      <c r="H443" s="1">
        <v>0.50566666666666671</v>
      </c>
      <c r="I443" s="1">
        <v>0.4986666666666667</v>
      </c>
      <c r="J443" s="2">
        <f>$F443/(1-G443)</f>
        <v>392.15686274509801</v>
      </c>
      <c r="K443" s="2">
        <f>$F443/(1-H443)</f>
        <v>404.58530006743092</v>
      </c>
      <c r="L443" s="2">
        <f>$F443/(1-I443)</f>
        <v>398.936170212766</v>
      </c>
      <c r="M443" s="3">
        <v>0.71359223300999997</v>
      </c>
      <c r="N443" s="3">
        <v>0.28640776698999998</v>
      </c>
      <c r="O443" s="3">
        <v>0</v>
      </c>
      <c r="P443" s="2">
        <f>(J446*$M443)+(J447*$N443)+(J448*$O443)</f>
        <v>380.02784829114171</v>
      </c>
      <c r="Q443" s="2">
        <f>(K446*$M443)+(K447*$N443)+(K448*$O443)</f>
        <v>388.92766030915845</v>
      </c>
      <c r="R443" s="2">
        <f>(L446*$M443)+(L447*$N443)+(L448*$O443)</f>
        <v>384.01493253141786</v>
      </c>
      <c r="S443">
        <f>P443/$F443</f>
        <v>1.9001392414557086</v>
      </c>
      <c r="T443">
        <f>Q443/$F443</f>
        <v>1.9446383015457922</v>
      </c>
      <c r="U443">
        <f>R443/$F443</f>
        <v>1.9200746626570893</v>
      </c>
    </row>
    <row r="444" spans="1:21" x14ac:dyDescent="0.25">
      <c r="A444">
        <v>11</v>
      </c>
      <c r="B444" t="s">
        <v>35</v>
      </c>
      <c r="C444">
        <v>6</v>
      </c>
      <c r="D444" t="s">
        <v>29</v>
      </c>
      <c r="E444">
        <v>1984</v>
      </c>
      <c r="F444">
        <v>300</v>
      </c>
      <c r="G444" s="1">
        <v>0.435</v>
      </c>
      <c r="H444" s="1">
        <v>0.46133333333333326</v>
      </c>
      <c r="I444" s="1">
        <v>0.45533333333333326</v>
      </c>
      <c r="J444" s="2">
        <f>$F444/(1-G444)</f>
        <v>530.97345132743362</v>
      </c>
      <c r="K444" s="2">
        <f>$F444/(1-H444)</f>
        <v>556.93069306930681</v>
      </c>
      <c r="L444" s="2">
        <f>$F444/(1-I444)</f>
        <v>550.79559363525084</v>
      </c>
      <c r="M444" s="3">
        <v>0.71359223300999997</v>
      </c>
      <c r="N444" s="3">
        <v>0.28640776698999998</v>
      </c>
      <c r="O444" s="3">
        <v>0</v>
      </c>
      <c r="P444" s="2">
        <f>(J447*$M444)+(J448*$N444)+(J449*$O444)</f>
        <v>371.62793959656813</v>
      </c>
      <c r="Q444" s="2">
        <f>(K447*$M444)+(K448*$N444)+(K449*$O444)</f>
        <v>393.48400066068439</v>
      </c>
      <c r="R444" s="2">
        <f>(L447*$M444)+(L448*$N444)+(L449*$O444)</f>
        <v>390.25013503393654</v>
      </c>
      <c r="S444">
        <f>P444/$F444</f>
        <v>1.238759798655227</v>
      </c>
      <c r="T444">
        <f>Q444/$F444</f>
        <v>1.3116133355356145</v>
      </c>
      <c r="U444">
        <f>R444/$F444</f>
        <v>1.3008337834464552</v>
      </c>
    </row>
    <row r="445" spans="1:21" x14ac:dyDescent="0.25">
      <c r="A445">
        <v>11</v>
      </c>
      <c r="B445" t="s">
        <v>35</v>
      </c>
      <c r="C445">
        <v>6</v>
      </c>
      <c r="D445" t="s">
        <v>29</v>
      </c>
      <c r="E445">
        <v>1985</v>
      </c>
      <c r="F445">
        <v>300</v>
      </c>
      <c r="G445" s="1">
        <v>0.45300000000000001</v>
      </c>
      <c r="H445" s="1">
        <v>0.47466666666666668</v>
      </c>
      <c r="I445" s="1">
        <v>0.46866666666666668</v>
      </c>
      <c r="J445" s="2">
        <f>$F445/(1-G445)</f>
        <v>548.44606946983549</v>
      </c>
      <c r="K445" s="2">
        <f>$F445/(1-H445)</f>
        <v>571.06598984771574</v>
      </c>
      <c r="L445" s="2">
        <f>$F445/(1-I445)</f>
        <v>564.61731493099126</v>
      </c>
      <c r="M445" s="3">
        <v>0.71359223300999997</v>
      </c>
      <c r="N445" s="3">
        <v>0.28640776698999998</v>
      </c>
      <c r="O445" s="3">
        <v>0</v>
      </c>
      <c r="P445" s="2">
        <f>(J448*$M445)+(J449*$N445)</f>
        <v>391.45071019562317</v>
      </c>
      <c r="Q445" s="2">
        <f>(K448*$M445)+(K449*$N445)</f>
        <v>414.12678154413408</v>
      </c>
      <c r="R445" s="2">
        <f>(L448*$M445)+(L449*$N445)</f>
        <v>410.93079236939207</v>
      </c>
      <c r="S445">
        <f>P445/$F445</f>
        <v>1.3048357006520772</v>
      </c>
      <c r="T445">
        <f>Q445/$F445</f>
        <v>1.3804226051471136</v>
      </c>
      <c r="U445">
        <f>R445/$F445</f>
        <v>1.3697693078979736</v>
      </c>
    </row>
    <row r="446" spans="1:21" x14ac:dyDescent="0.25">
      <c r="A446">
        <v>11</v>
      </c>
      <c r="B446" t="s">
        <v>35</v>
      </c>
      <c r="C446">
        <v>6</v>
      </c>
      <c r="D446" t="s">
        <v>29</v>
      </c>
      <c r="E446">
        <v>1986</v>
      </c>
      <c r="F446">
        <v>200</v>
      </c>
      <c r="G446" s="1">
        <v>0.502</v>
      </c>
      <c r="H446" s="1">
        <v>0.50766666666666671</v>
      </c>
      <c r="I446" s="1">
        <v>0.50066666666666659</v>
      </c>
      <c r="J446" s="2">
        <f>$F446/(1-G446)</f>
        <v>401.60642570281124</v>
      </c>
      <c r="K446" s="2">
        <f>$F446/(1-H446)</f>
        <v>406.22884224779961</v>
      </c>
      <c r="L446" s="2">
        <f>$F446/(1-I446)</f>
        <v>400.53404539385843</v>
      </c>
      <c r="M446" s="3">
        <v>0.71359223300999997</v>
      </c>
      <c r="N446" s="3">
        <v>0.28640776698999998</v>
      </c>
      <c r="O446" s="3">
        <v>0</v>
      </c>
      <c r="P446" s="2" t="s">
        <v>23</v>
      </c>
      <c r="Q446" s="2" t="s">
        <v>23</v>
      </c>
      <c r="R446" s="2" t="s">
        <v>23</v>
      </c>
      <c r="S446" s="2" t="s">
        <v>23</v>
      </c>
      <c r="T446" s="2" t="s">
        <v>23</v>
      </c>
      <c r="U446" s="2" t="s">
        <v>23</v>
      </c>
    </row>
    <row r="447" spans="1:21" x14ac:dyDescent="0.25">
      <c r="A447">
        <v>11</v>
      </c>
      <c r="B447" t="s">
        <v>35</v>
      </c>
      <c r="C447">
        <v>6</v>
      </c>
      <c r="D447" t="s">
        <v>29</v>
      </c>
      <c r="E447">
        <v>1987</v>
      </c>
      <c r="F447">
        <v>200</v>
      </c>
      <c r="G447" s="1">
        <v>0.38700000000000001</v>
      </c>
      <c r="H447" s="1">
        <v>0.42166666666666669</v>
      </c>
      <c r="I447" s="1">
        <v>0.41666666666666669</v>
      </c>
      <c r="J447" s="2">
        <f>$F447/(1-G447)</f>
        <v>326.26427406199019</v>
      </c>
      <c r="K447" s="2">
        <f>$F447/(1-H447)</f>
        <v>345.82132564841498</v>
      </c>
      <c r="L447" s="2">
        <f>$F447/(1-I447)</f>
        <v>342.85714285714289</v>
      </c>
      <c r="M447" s="3">
        <v>0.71359223300999997</v>
      </c>
      <c r="N447" s="3">
        <v>0.28640776698999998</v>
      </c>
      <c r="O447" s="3">
        <v>0</v>
      </c>
      <c r="P447" s="2" t="s">
        <v>23</v>
      </c>
      <c r="Q447" s="2" t="s">
        <v>23</v>
      </c>
      <c r="R447" s="2" t="s">
        <v>23</v>
      </c>
      <c r="S447" s="2" t="s">
        <v>23</v>
      </c>
      <c r="T447" s="2" t="s">
        <v>23</v>
      </c>
      <c r="U447" s="2" t="s">
        <v>23</v>
      </c>
    </row>
    <row r="448" spans="1:21" x14ac:dyDescent="0.25">
      <c r="A448">
        <v>11</v>
      </c>
      <c r="B448" t="s">
        <v>35</v>
      </c>
      <c r="C448">
        <v>6</v>
      </c>
      <c r="D448" t="s">
        <v>29</v>
      </c>
      <c r="E448">
        <v>1988</v>
      </c>
      <c r="F448">
        <v>300</v>
      </c>
      <c r="G448" s="1">
        <v>0.38100000000000001</v>
      </c>
      <c r="H448" s="1">
        <v>0.41433333333333339</v>
      </c>
      <c r="I448" s="1">
        <v>0.40983333333333338</v>
      </c>
      <c r="J448" s="2">
        <f>$F448/(1-G448)</f>
        <v>484.65266558966073</v>
      </c>
      <c r="K448" s="2">
        <f>$F448/(1-H448)</f>
        <v>512.23676721684694</v>
      </c>
      <c r="L448" s="2">
        <f>$F448/(1-I448)</f>
        <v>508.33097994916693</v>
      </c>
      <c r="M448" s="3">
        <v>0.71359223300999997</v>
      </c>
      <c r="N448" s="3">
        <v>0.28640776698999998</v>
      </c>
      <c r="O448" s="3">
        <v>0</v>
      </c>
      <c r="P448" s="2" t="s">
        <v>23</v>
      </c>
      <c r="Q448" s="2" t="s">
        <v>23</v>
      </c>
      <c r="R448" s="2" t="s">
        <v>23</v>
      </c>
      <c r="S448" s="2" t="s">
        <v>23</v>
      </c>
      <c r="T448" s="2" t="s">
        <v>23</v>
      </c>
      <c r="U448" s="2" t="s">
        <v>23</v>
      </c>
    </row>
    <row r="449" spans="1:21" x14ac:dyDescent="0.25">
      <c r="A449">
        <v>11</v>
      </c>
      <c r="B449" t="s">
        <v>35</v>
      </c>
      <c r="C449">
        <v>6</v>
      </c>
      <c r="D449" t="s">
        <v>29</v>
      </c>
      <c r="E449">
        <v>1989</v>
      </c>
      <c r="F449">
        <v>100</v>
      </c>
      <c r="G449" s="1">
        <v>0.372</v>
      </c>
      <c r="H449" s="1">
        <v>0.41066666666666668</v>
      </c>
      <c r="I449" s="1">
        <v>0.40566666666666668</v>
      </c>
      <c r="J449" s="2">
        <f>$F449/(1-G449)</f>
        <v>159.23566878980893</v>
      </c>
      <c r="K449" s="2">
        <f>$F449/(1-H449)</f>
        <v>169.68325791855204</v>
      </c>
      <c r="L449" s="2">
        <f>$F449/(1-I449)</f>
        <v>168.25574873808188</v>
      </c>
      <c r="M449" s="3">
        <v>0.71359223300999997</v>
      </c>
      <c r="N449" s="3">
        <v>0.28640776698999998</v>
      </c>
      <c r="O449" s="3">
        <v>0</v>
      </c>
      <c r="P449" s="2" t="s">
        <v>23</v>
      </c>
      <c r="Q449" s="2" t="s">
        <v>23</v>
      </c>
      <c r="R449" s="2" t="s">
        <v>23</v>
      </c>
      <c r="S449" s="2" t="s">
        <v>23</v>
      </c>
      <c r="T449" s="2" t="s">
        <v>23</v>
      </c>
      <c r="U449" s="2" t="s">
        <v>23</v>
      </c>
    </row>
    <row r="450" spans="1:21" x14ac:dyDescent="0.25">
      <c r="A450">
        <v>11</v>
      </c>
      <c r="B450" t="s">
        <v>35</v>
      </c>
      <c r="C450">
        <v>6</v>
      </c>
      <c r="D450" t="s">
        <v>29</v>
      </c>
      <c r="E450">
        <v>1990</v>
      </c>
      <c r="F450" t="s">
        <v>23</v>
      </c>
      <c r="G450" s="1">
        <v>0.42099999999999999</v>
      </c>
      <c r="H450" s="1">
        <v>0.46433333333333326</v>
      </c>
      <c r="I450" s="1">
        <v>0.45883333333333332</v>
      </c>
      <c r="J450" t="s">
        <v>23</v>
      </c>
      <c r="K450" t="s">
        <v>23</v>
      </c>
      <c r="L450" t="s">
        <v>23</v>
      </c>
      <c r="M450" s="3">
        <v>0.71359223300999997</v>
      </c>
      <c r="N450" s="3">
        <v>0.28640776698999998</v>
      </c>
      <c r="O450" s="3">
        <v>0</v>
      </c>
      <c r="P450" s="2" t="s">
        <v>23</v>
      </c>
      <c r="Q450" s="2" t="s">
        <v>23</v>
      </c>
      <c r="R450" s="2" t="s">
        <v>23</v>
      </c>
      <c r="S450" s="2" t="s">
        <v>23</v>
      </c>
      <c r="T450" s="2" t="s">
        <v>23</v>
      </c>
      <c r="U450" s="2" t="s">
        <v>23</v>
      </c>
    </row>
    <row r="451" spans="1:21" x14ac:dyDescent="0.25">
      <c r="A451">
        <v>11</v>
      </c>
      <c r="B451" t="s">
        <v>35</v>
      </c>
      <c r="C451">
        <v>6</v>
      </c>
      <c r="D451" t="s">
        <v>29</v>
      </c>
      <c r="E451">
        <v>1991</v>
      </c>
      <c r="F451">
        <v>250</v>
      </c>
      <c r="G451" s="1">
        <v>0.376</v>
      </c>
      <c r="H451" s="1">
        <v>0.41</v>
      </c>
      <c r="I451" s="1">
        <v>0.39349999999999996</v>
      </c>
      <c r="J451" s="2">
        <f>$F451/(1-G451)</f>
        <v>400.64102564102564</v>
      </c>
      <c r="K451" s="2">
        <f>$F451/(1-H451)</f>
        <v>423.72881355932196</v>
      </c>
      <c r="L451" s="2">
        <f>$F451/(1-I451)</f>
        <v>412.20115416323165</v>
      </c>
      <c r="M451" s="3">
        <v>0.71359223300999997</v>
      </c>
      <c r="N451" s="3">
        <v>0.28640776698999998</v>
      </c>
      <c r="O451" s="3">
        <v>0</v>
      </c>
      <c r="P451" s="2" t="s">
        <v>23</v>
      </c>
      <c r="Q451" s="2" t="s">
        <v>23</v>
      </c>
      <c r="R451" s="2" t="s">
        <v>23</v>
      </c>
      <c r="S451" s="2" t="s">
        <v>23</v>
      </c>
      <c r="T451" s="2" t="s">
        <v>23</v>
      </c>
      <c r="U451" s="2" t="s">
        <v>23</v>
      </c>
    </row>
    <row r="452" spans="1:21" x14ac:dyDescent="0.25">
      <c r="A452">
        <v>11</v>
      </c>
      <c r="B452" t="s">
        <v>35</v>
      </c>
      <c r="C452">
        <v>6</v>
      </c>
      <c r="D452" t="s">
        <v>29</v>
      </c>
      <c r="E452">
        <v>1992</v>
      </c>
      <c r="F452" t="s">
        <v>23</v>
      </c>
      <c r="G452" s="1">
        <v>0.39400000000000002</v>
      </c>
      <c r="H452" s="1">
        <v>0.42699999999999999</v>
      </c>
      <c r="I452" s="1">
        <v>0.40249999999999997</v>
      </c>
      <c r="J452" t="s">
        <v>23</v>
      </c>
      <c r="K452" t="s">
        <v>23</v>
      </c>
      <c r="L452" t="s">
        <v>23</v>
      </c>
      <c r="M452" s="3">
        <v>0.71359223300999997</v>
      </c>
      <c r="N452" s="3">
        <v>0.28640776698999998</v>
      </c>
      <c r="O452" s="3">
        <v>0</v>
      </c>
      <c r="P452" s="2" t="s">
        <v>23</v>
      </c>
      <c r="Q452" s="2" t="s">
        <v>23</v>
      </c>
      <c r="R452" s="2" t="s">
        <v>23</v>
      </c>
      <c r="S452" s="2" t="s">
        <v>23</v>
      </c>
      <c r="T452" s="2" t="s">
        <v>23</v>
      </c>
      <c r="U452" s="2" t="s">
        <v>23</v>
      </c>
    </row>
    <row r="453" spans="1:21" x14ac:dyDescent="0.25">
      <c r="A453">
        <v>11</v>
      </c>
      <c r="B453" t="s">
        <v>35</v>
      </c>
      <c r="C453">
        <v>6</v>
      </c>
      <c r="D453" t="s">
        <v>29</v>
      </c>
      <c r="E453">
        <v>1993</v>
      </c>
      <c r="F453">
        <v>100</v>
      </c>
      <c r="G453" s="1">
        <v>0.34200000000000003</v>
      </c>
      <c r="H453" s="1">
        <v>0.372</v>
      </c>
      <c r="I453" s="1">
        <v>0.35550000000000004</v>
      </c>
      <c r="J453" s="2">
        <f>$F453/(1-G453)</f>
        <v>151.97568389057753</v>
      </c>
      <c r="K453" s="2">
        <f>$F453/(1-H453)</f>
        <v>159.23566878980893</v>
      </c>
      <c r="L453" s="2">
        <f>$F453/(1-I453)</f>
        <v>155.15903801396433</v>
      </c>
      <c r="M453" s="3">
        <v>0.71359223300999997</v>
      </c>
      <c r="N453" s="3">
        <v>0.28640776698999998</v>
      </c>
      <c r="O453" s="3">
        <v>0</v>
      </c>
      <c r="P453" s="2">
        <f>(J456*$M453)+(J457*$N453)+(J458*$O453)</f>
        <v>105.77573529335467</v>
      </c>
      <c r="Q453" s="2">
        <f>(K456*$M453)+(K457*$N453)+(K458*$O453)</f>
        <v>110.37995982051072</v>
      </c>
      <c r="R453" s="2">
        <f>(L456*$M453)+(L457*$N453)+(L458*$O453)</f>
        <v>108.10932125002606</v>
      </c>
      <c r="S453">
        <f>P453/$F453</f>
        <v>1.0577573529335467</v>
      </c>
      <c r="T453">
        <f>Q453/$F453</f>
        <v>1.1037995982051072</v>
      </c>
      <c r="U453">
        <f>R453/$F453</f>
        <v>1.0810932125002606</v>
      </c>
    </row>
    <row r="454" spans="1:21" x14ac:dyDescent="0.25">
      <c r="A454">
        <v>11</v>
      </c>
      <c r="B454" t="s">
        <v>35</v>
      </c>
      <c r="C454">
        <v>6</v>
      </c>
      <c r="D454" t="s">
        <v>29</v>
      </c>
      <c r="E454">
        <v>1994</v>
      </c>
      <c r="F454">
        <v>75</v>
      </c>
      <c r="G454" s="1">
        <v>0.40200000000000002</v>
      </c>
      <c r="H454" s="1">
        <v>0.4413333333333333</v>
      </c>
      <c r="I454" s="1">
        <v>0.42083333333333328</v>
      </c>
      <c r="J454" s="2">
        <f>$F454/(1-G454)</f>
        <v>125.4180602006689</v>
      </c>
      <c r="K454" s="2">
        <f>$F454/(1-H454)</f>
        <v>134.24821002386636</v>
      </c>
      <c r="L454" s="2">
        <f>$F454/(1-I454)</f>
        <v>129.49640287769782</v>
      </c>
      <c r="M454" s="3">
        <v>0.71359223300999997</v>
      </c>
      <c r="N454" s="3">
        <v>0.28640776698999998</v>
      </c>
      <c r="O454" s="3">
        <v>0</v>
      </c>
      <c r="P454" s="2">
        <f>(J457*$M454)+(J458*$N454)+(J459*$O454)</f>
        <v>148.52566193451935</v>
      </c>
      <c r="Q454" s="2">
        <f>(K457*$M454)+(K458*$N454)+(K459*$O454)</f>
        <v>141.34851813391523</v>
      </c>
      <c r="R454" s="2">
        <f>(L457*$M454)+(L458*$N454)+(L459*$O454)</f>
        <v>141.7268478867864</v>
      </c>
      <c r="S454">
        <f>P454/$F454</f>
        <v>1.9803421591269246</v>
      </c>
      <c r="T454">
        <f>Q454/$F454</f>
        <v>1.8846469084522031</v>
      </c>
      <c r="U454">
        <f>R454/$F454</f>
        <v>1.889691305157152</v>
      </c>
    </row>
    <row r="455" spans="1:21" x14ac:dyDescent="0.25">
      <c r="A455">
        <v>11</v>
      </c>
      <c r="B455" t="s">
        <v>35</v>
      </c>
      <c r="C455">
        <v>6</v>
      </c>
      <c r="D455" t="s">
        <v>29</v>
      </c>
      <c r="E455">
        <v>1995</v>
      </c>
      <c r="F455" t="s">
        <v>23</v>
      </c>
      <c r="G455" s="1">
        <v>0.245</v>
      </c>
      <c r="H455" s="1">
        <v>0.27800000000000002</v>
      </c>
      <c r="I455" s="1">
        <v>0.26950000000000002</v>
      </c>
      <c r="J455" t="s">
        <v>23</v>
      </c>
      <c r="K455" t="s">
        <v>23</v>
      </c>
      <c r="L455" t="s">
        <v>23</v>
      </c>
      <c r="M455" s="3">
        <v>0.71359223300999997</v>
      </c>
      <c r="N455" s="3">
        <v>0.28640776698999998</v>
      </c>
      <c r="O455" s="3">
        <v>0</v>
      </c>
      <c r="P455" s="2">
        <f>(J458*$M455)+(J459*$N455)+(J460*$O455)</f>
        <v>401.77404496162649</v>
      </c>
      <c r="Q455" s="2">
        <f>(K458*$M455)+(K459*$N455)+(K460*$O455)</f>
        <v>384.21544999745356</v>
      </c>
      <c r="R455" s="2">
        <f>(L458*$M455)+(L459*$N455)+(L460*$O455)</f>
        <v>385.0585755177263</v>
      </c>
      <c r="S455" s="2" t="s">
        <v>23</v>
      </c>
      <c r="T455" s="2" t="s">
        <v>23</v>
      </c>
      <c r="U455" s="2" t="s">
        <v>23</v>
      </c>
    </row>
    <row r="456" spans="1:21" x14ac:dyDescent="0.25">
      <c r="A456">
        <v>11</v>
      </c>
      <c r="B456" t="s">
        <v>35</v>
      </c>
      <c r="C456">
        <v>6</v>
      </c>
      <c r="D456" t="s">
        <v>29</v>
      </c>
      <c r="E456">
        <v>1996</v>
      </c>
      <c r="F456">
        <v>80</v>
      </c>
      <c r="G456" s="1">
        <v>0.44700000000000001</v>
      </c>
      <c r="H456" s="1">
        <v>0.47199999999999998</v>
      </c>
      <c r="I456" s="1">
        <v>0.46100000000000002</v>
      </c>
      <c r="J456" s="2">
        <f>$F456/(1-G456)</f>
        <v>144.66546112115734</v>
      </c>
      <c r="K456" s="2">
        <f>$F456/(1-H456)</f>
        <v>151.5151515151515</v>
      </c>
      <c r="L456" s="2">
        <f>$F456/(1-I456)</f>
        <v>148.42300556586272</v>
      </c>
      <c r="M456" s="3">
        <v>0.71359223300999997</v>
      </c>
      <c r="N456" s="3">
        <v>0.28640776698999998</v>
      </c>
      <c r="O456" s="3">
        <v>0</v>
      </c>
      <c r="P456" s="2">
        <f>(J459*$M456)+(J460*$N456)+(J461*$O456)</f>
        <v>198.32092029601654</v>
      </c>
      <c r="Q456" s="2">
        <f>(K459*$M456)+(K460*$N456)+(K461*$O456)</f>
        <v>199.46730597834915</v>
      </c>
      <c r="R456" s="2">
        <f>(L459*$M456)+(L460*$N456)+(L461*$O456)</f>
        <v>195.2745525242251</v>
      </c>
      <c r="S456">
        <f>P456/$F456</f>
        <v>2.4790115037002067</v>
      </c>
      <c r="T456">
        <f>Q456/$F456</f>
        <v>2.4933413247293643</v>
      </c>
      <c r="U456">
        <f>R456/$F456</f>
        <v>2.4409319065528137</v>
      </c>
    </row>
    <row r="457" spans="1:21" x14ac:dyDescent="0.25">
      <c r="A457" s="4">
        <v>11</v>
      </c>
      <c r="B457" s="4" t="s">
        <v>35</v>
      </c>
      <c r="C457" s="4">
        <v>6</v>
      </c>
      <c r="D457" s="4" t="s">
        <v>29</v>
      </c>
      <c r="E457" s="4">
        <v>1997</v>
      </c>
      <c r="F457" s="4">
        <v>5</v>
      </c>
      <c r="G457" s="5">
        <v>0.437</v>
      </c>
      <c r="H457" s="5">
        <v>0.36633333333333334</v>
      </c>
      <c r="I457" s="5">
        <v>0.34783333333333333</v>
      </c>
      <c r="J457" s="6">
        <f>$F457/(1-G457)</f>
        <v>8.8809946714031973</v>
      </c>
      <c r="K457" s="6">
        <f>$F457/(1-H457)</f>
        <v>7.8905839032088378</v>
      </c>
      <c r="L457" s="6">
        <f>$F457/(1-I457)</f>
        <v>7.666751852798364</v>
      </c>
      <c r="M457" s="7">
        <v>0.71359223300999997</v>
      </c>
      <c r="N457" s="7">
        <v>0.28640776698999998</v>
      </c>
      <c r="O457" s="7">
        <v>0</v>
      </c>
      <c r="P457" s="6">
        <f>(J460*$M457)+(J461*$N457)+(J462*$O457)</f>
        <v>412.67541470076941</v>
      </c>
      <c r="Q457" s="6">
        <f>(K460*$M457)+(K461*$N457)+(K462*$O457)</f>
        <v>426.14768154907375</v>
      </c>
      <c r="R457" s="6">
        <f>(L460*$M457)+(L461*$N457)+(L462*$O457)</f>
        <v>412.63930880557575</v>
      </c>
      <c r="S457" s="4" t="s">
        <v>23</v>
      </c>
      <c r="T457" s="4" t="s">
        <v>23</v>
      </c>
      <c r="U457" s="4" t="s">
        <v>23</v>
      </c>
    </row>
    <row r="458" spans="1:21" x14ac:dyDescent="0.25">
      <c r="A458">
        <v>11</v>
      </c>
      <c r="B458" t="s">
        <v>35</v>
      </c>
      <c r="C458">
        <v>6</v>
      </c>
      <c r="D458" t="s">
        <v>29</v>
      </c>
      <c r="E458">
        <v>1998</v>
      </c>
      <c r="F458">
        <v>420</v>
      </c>
      <c r="G458" s="1">
        <v>0.154</v>
      </c>
      <c r="H458" s="1">
        <v>0.11366666666666667</v>
      </c>
      <c r="I458" s="1">
        <v>0.11716666666666666</v>
      </c>
      <c r="J458" s="2">
        <f>$F458/(1-G458)</f>
        <v>496.45390070921985</v>
      </c>
      <c r="K458" s="2">
        <f>$F458/(1-H458)</f>
        <v>473.86235426852204</v>
      </c>
      <c r="L458" s="2">
        <f>$F458/(1-I458)</f>
        <v>475.74098546346988</v>
      </c>
      <c r="M458" s="3">
        <v>0.71359223300999997</v>
      </c>
      <c r="N458" s="3">
        <v>0.28640776698999998</v>
      </c>
      <c r="O458" s="3">
        <v>0</v>
      </c>
      <c r="P458" s="2">
        <f>(J461*$M458)+(J462*$N458)+(J463*$O458)</f>
        <v>697.61522286326624</v>
      </c>
      <c r="Q458" s="2">
        <f>(K461*$M458)+(K462*$N458)+(K463*$O458)</f>
        <v>703.7737004282078</v>
      </c>
      <c r="R458" s="2">
        <f>(L461*$M458)+(L462*$N458)+(L463*$O458)</f>
        <v>685.84117689338336</v>
      </c>
      <c r="S458">
        <f>P458/$F458</f>
        <v>1.6609886258649196</v>
      </c>
      <c r="T458">
        <f>Q458/$F458</f>
        <v>1.675651667686209</v>
      </c>
      <c r="U458">
        <f>R458/$F458</f>
        <v>1.6329551830794842</v>
      </c>
    </row>
    <row r="459" spans="1:21" x14ac:dyDescent="0.25">
      <c r="A459">
        <v>11</v>
      </c>
      <c r="B459" t="s">
        <v>35</v>
      </c>
      <c r="C459">
        <v>6</v>
      </c>
      <c r="D459" t="s">
        <v>29</v>
      </c>
      <c r="E459">
        <v>1999</v>
      </c>
      <c r="F459">
        <v>140</v>
      </c>
      <c r="G459" s="1">
        <v>0.156</v>
      </c>
      <c r="H459" s="1">
        <v>0.12966666666666665</v>
      </c>
      <c r="I459" s="1">
        <v>0.12016666666666667</v>
      </c>
      <c r="J459" s="2">
        <f>$F459/(1-G459)</f>
        <v>165.87677725118485</v>
      </c>
      <c r="K459" s="2">
        <f>$F459/(1-H459)</f>
        <v>160.85790884718497</v>
      </c>
      <c r="L459" s="2">
        <f>$F459/(1-I459)</f>
        <v>159.12104565258571</v>
      </c>
      <c r="M459" s="3">
        <v>0.71359223300999997</v>
      </c>
      <c r="N459" s="3">
        <v>0.28640776698999998</v>
      </c>
      <c r="O459" s="3">
        <v>0</v>
      </c>
      <c r="P459" s="2">
        <f>(J462*$M459)+(J463*$N459)+(J464*$O459)</f>
        <v>500.92154157696046</v>
      </c>
      <c r="Q459" s="2">
        <f>(K462*$M459)+(K463*$N459)+(K464*$O459)</f>
        <v>507.11039888192539</v>
      </c>
      <c r="R459" s="2">
        <f>(L462*$M459)+(L463*$N459)+(L464*$O459)</f>
        <v>498.6473046181768</v>
      </c>
      <c r="S459">
        <f>P459/$F459</f>
        <v>3.5780110112640031</v>
      </c>
      <c r="T459">
        <f>Q459/$F459</f>
        <v>3.6222171348708958</v>
      </c>
      <c r="U459">
        <f>R459/$F459</f>
        <v>3.5617664615584057</v>
      </c>
    </row>
    <row r="460" spans="1:21" x14ac:dyDescent="0.25">
      <c r="A460">
        <v>11</v>
      </c>
      <c r="B460" t="s">
        <v>35</v>
      </c>
      <c r="C460">
        <v>6</v>
      </c>
      <c r="D460" t="s">
        <v>29</v>
      </c>
      <c r="E460">
        <v>2000</v>
      </c>
      <c r="F460">
        <v>225</v>
      </c>
      <c r="G460" s="1">
        <v>0.19400000000000001</v>
      </c>
      <c r="H460" s="1">
        <v>0.23899999999999999</v>
      </c>
      <c r="I460" s="1">
        <v>0.21150000000000002</v>
      </c>
      <c r="J460" s="2">
        <f>$F460/(1-G460)</f>
        <v>279.15632754342431</v>
      </c>
      <c r="K460" s="2">
        <f>$F460/(1-H460)</f>
        <v>295.66360052562419</v>
      </c>
      <c r="L460" s="2">
        <f>$F460/(1-I460)</f>
        <v>285.35193405199749</v>
      </c>
      <c r="M460" s="3">
        <v>0.71359223300999997</v>
      </c>
      <c r="N460" s="3">
        <v>0.28640776698999998</v>
      </c>
      <c r="O460" s="3">
        <v>0</v>
      </c>
      <c r="P460" s="2">
        <f>(J463*$M460)+(J464*$N460)+(J465*$O460)</f>
        <v>372.93821600194002</v>
      </c>
      <c r="Q460" s="2">
        <f>(K463*$M460)+(K464*$N460)+(K465*$O460)</f>
        <v>422.81911213938758</v>
      </c>
      <c r="R460" s="2">
        <f>(L463*$M460)+(L464*$N460)+(L465*$O460)</f>
        <v>412.48229768805277</v>
      </c>
      <c r="S460">
        <f>P460/$F460</f>
        <v>1.6575031822308446</v>
      </c>
      <c r="T460">
        <f>Q460/$F460</f>
        <v>1.8791960539528336</v>
      </c>
      <c r="U460">
        <f>R460/$F460</f>
        <v>1.8332546563913457</v>
      </c>
    </row>
    <row r="461" spans="1:21" x14ac:dyDescent="0.25">
      <c r="A461">
        <v>11</v>
      </c>
      <c r="B461" t="s">
        <v>35</v>
      </c>
      <c r="C461">
        <v>6</v>
      </c>
      <c r="D461" t="s">
        <v>29</v>
      </c>
      <c r="E461">
        <v>2001</v>
      </c>
      <c r="F461">
        <v>600</v>
      </c>
      <c r="G461" s="1">
        <v>0.19499999999999998</v>
      </c>
      <c r="H461" s="1">
        <v>0.20133333333333331</v>
      </c>
      <c r="I461" s="1">
        <v>0.17783333333333332</v>
      </c>
      <c r="J461" s="2">
        <f>$F461/(1-G461)</f>
        <v>745.34161490683221</v>
      </c>
      <c r="K461" s="2">
        <f>$F461/(1-H461)</f>
        <v>751.25208681135223</v>
      </c>
      <c r="L461" s="2">
        <f>$F461/(1-I461)</f>
        <v>729.77903912426507</v>
      </c>
      <c r="M461" s="3">
        <v>0.71359223300999997</v>
      </c>
      <c r="N461" s="3">
        <v>0.28640776698999998</v>
      </c>
      <c r="O461" s="3">
        <v>0</v>
      </c>
      <c r="P461" s="2">
        <f>(J464*$M461)+(J465*$N461)+(J466*$O461)</f>
        <v>619.38683100476874</v>
      </c>
      <c r="Q461" s="2">
        <f>(K464*$M461)+(K465*$N461)+(K466*$O461)</f>
        <v>783.81674369942004</v>
      </c>
      <c r="R461" s="2">
        <f>(L464*$M461)+(L465*$N461)+(L466*$O461)</f>
        <v>803.84917691588316</v>
      </c>
      <c r="S461">
        <f>P461/$F461</f>
        <v>1.0323113850079479</v>
      </c>
      <c r="T461">
        <f>Q461/$F461</f>
        <v>1.3063612394990334</v>
      </c>
      <c r="U461">
        <f>R461/$F461</f>
        <v>1.3397486281931386</v>
      </c>
    </row>
    <row r="462" spans="1:21" x14ac:dyDescent="0.25">
      <c r="A462">
        <v>11</v>
      </c>
      <c r="B462" t="s">
        <v>35</v>
      </c>
      <c r="C462">
        <v>6</v>
      </c>
      <c r="D462" t="s">
        <v>29</v>
      </c>
      <c r="E462">
        <v>2002</v>
      </c>
      <c r="F462">
        <v>500</v>
      </c>
      <c r="G462" s="1">
        <v>0.13600000000000001</v>
      </c>
      <c r="H462" s="1">
        <v>0.14600000000000002</v>
      </c>
      <c r="I462" s="1">
        <v>0.13250000000000001</v>
      </c>
      <c r="J462" s="2">
        <f>$F462/(1-G462)</f>
        <v>578.7037037037037</v>
      </c>
      <c r="K462" s="2">
        <f>$F462/(1-H462)</f>
        <v>585.48009367681505</v>
      </c>
      <c r="L462" s="2">
        <f>$F462/(1-I462)</f>
        <v>576.36887608069173</v>
      </c>
      <c r="M462" s="3">
        <v>0.71359223300999997</v>
      </c>
      <c r="N462" s="3">
        <v>0.28640776698999998</v>
      </c>
      <c r="O462" s="3">
        <v>0</v>
      </c>
      <c r="P462" s="2">
        <f>(J465*$M462)+(J466*$N462)+(J467*$O462)</f>
        <v>732.17705008276062</v>
      </c>
      <c r="Q462" s="2">
        <f>(K465*$M462)+(K466*$N462)+(K467*$O462)</f>
        <v>863.62595495323126</v>
      </c>
      <c r="R462" s="2">
        <f>(L465*$M462)+(L466*$N462)+(L467*$O462)</f>
        <v>947.1670395716144</v>
      </c>
      <c r="S462">
        <f>P462/$F462</f>
        <v>1.4643541001655211</v>
      </c>
      <c r="T462">
        <f>Q462/$F462</f>
        <v>1.7272519099064625</v>
      </c>
      <c r="U462">
        <f>R462/$F462</f>
        <v>1.8943340791432288</v>
      </c>
    </row>
    <row r="463" spans="1:21" x14ac:dyDescent="0.25">
      <c r="A463">
        <v>11</v>
      </c>
      <c r="B463" t="s">
        <v>35</v>
      </c>
      <c r="C463">
        <v>6</v>
      </c>
      <c r="D463" t="s">
        <v>29</v>
      </c>
      <c r="E463">
        <v>2003</v>
      </c>
      <c r="F463">
        <v>250</v>
      </c>
      <c r="G463" s="1">
        <v>0.186</v>
      </c>
      <c r="H463" s="1">
        <v>0.19833333333333333</v>
      </c>
      <c r="I463" s="1">
        <v>0.18033333333333335</v>
      </c>
      <c r="J463" s="2">
        <f>$F463/(1-G463)</f>
        <v>307.12530712530713</v>
      </c>
      <c r="K463" s="2">
        <f>$F463/(1-H463)</f>
        <v>311.85031185031187</v>
      </c>
      <c r="L463" s="2">
        <f>$F463/(1-I463)</f>
        <v>305.00203334688899</v>
      </c>
      <c r="M463" s="3">
        <v>0.71359223300999997</v>
      </c>
      <c r="N463" s="3">
        <v>0.28640776698999998</v>
      </c>
      <c r="O463" s="3">
        <v>0</v>
      </c>
      <c r="P463" s="2">
        <f>(J466*$M463)+(J467*$N463)+(J468*$O463)</f>
        <v>440.46704466354987</v>
      </c>
      <c r="Q463" s="2">
        <f>(K466*$M463)+(K467*$N463)+(K468*$O463)</f>
        <v>477.17977785876451</v>
      </c>
      <c r="R463" s="2">
        <f>(L466*$M463)+(L467*$N463)+(L468*$O463)</f>
        <v>474.2500201882616</v>
      </c>
      <c r="S463">
        <f>P463/$F463</f>
        <v>1.7618681786541994</v>
      </c>
      <c r="T463">
        <f>Q463/$F463</f>
        <v>1.9087191114350581</v>
      </c>
      <c r="U463">
        <f>R463/$F463</f>
        <v>1.8970000807530465</v>
      </c>
    </row>
    <row r="464" spans="1:21" x14ac:dyDescent="0.25">
      <c r="A464">
        <v>11</v>
      </c>
      <c r="B464" t="s">
        <v>35</v>
      </c>
      <c r="C464">
        <v>6</v>
      </c>
      <c r="D464" t="s">
        <v>29</v>
      </c>
      <c r="E464">
        <v>2004</v>
      </c>
      <c r="F464">
        <v>400</v>
      </c>
      <c r="G464" s="1">
        <v>0.255</v>
      </c>
      <c r="H464" s="1">
        <v>0.42799999999999999</v>
      </c>
      <c r="I464" s="1">
        <v>0.41199999999999998</v>
      </c>
      <c r="J464" s="2">
        <f>$F464/(1-G464)</f>
        <v>536.91275167785238</v>
      </c>
      <c r="K464" s="2">
        <f>$F464/(1-H464)</f>
        <v>699.30069930069919</v>
      </c>
      <c r="L464" s="2">
        <f>$F464/(1-I464)</f>
        <v>680.27210884353735</v>
      </c>
      <c r="M464" s="3">
        <v>0.71359223300999997</v>
      </c>
      <c r="N464" s="3">
        <v>0.28640776698999998</v>
      </c>
      <c r="O464" s="3">
        <v>0</v>
      </c>
      <c r="P464" s="2">
        <f>(J467*$M464)+(J468*$N464)+(J469*$O464)</f>
        <v>302.92353355489297</v>
      </c>
      <c r="Q464" s="2">
        <f>(K467*$M464)+(K468*$N464)+(K469*$O464)</f>
        <v>335.66810759137411</v>
      </c>
      <c r="R464" s="2">
        <f>(L467*$M464)+(L468*$N464)+(L469*$O464)</f>
        <v>326.46306706715916</v>
      </c>
      <c r="S464">
        <f>P464/$F464</f>
        <v>0.75730883388723247</v>
      </c>
      <c r="T464">
        <f>Q464/$F464</f>
        <v>0.83917026897843527</v>
      </c>
      <c r="U464">
        <f>R464/$F464</f>
        <v>0.81615766766789788</v>
      </c>
    </row>
    <row r="465" spans="1:21" x14ac:dyDescent="0.25">
      <c r="A465">
        <v>11</v>
      </c>
      <c r="B465" t="s">
        <v>35</v>
      </c>
      <c r="C465">
        <v>6</v>
      </c>
      <c r="D465" t="s">
        <v>29</v>
      </c>
      <c r="E465">
        <v>2005</v>
      </c>
      <c r="F465">
        <v>650</v>
      </c>
      <c r="G465" s="1">
        <v>0.21200000000000002</v>
      </c>
      <c r="H465" s="1">
        <v>0.34633333333333338</v>
      </c>
      <c r="I465" s="1">
        <v>0.41533333333333339</v>
      </c>
      <c r="J465" s="2">
        <f>$F465/(1-G465)</f>
        <v>824.87309644670052</v>
      </c>
      <c r="K465" s="2">
        <f>$F465/(1-H465)</f>
        <v>994.39061703212656</v>
      </c>
      <c r="L465" s="2">
        <f>$F465/(1-I465)</f>
        <v>1111.7445838084379</v>
      </c>
      <c r="M465" s="3">
        <v>0.71359223300999997</v>
      </c>
      <c r="N465" s="3">
        <v>0.28640776698999998</v>
      </c>
      <c r="O465" s="3">
        <v>0</v>
      </c>
      <c r="P465" s="2">
        <f>(J468*$M465)+(J469*$N465)+(J470*$O465)</f>
        <v>545.03759525246642</v>
      </c>
      <c r="Q465" s="2">
        <f>(K468*$M465)+(K469*$N465)+(K470*$O465)</f>
        <v>578.37128070244376</v>
      </c>
      <c r="R465" s="2">
        <f>(L468*$M465)+(L469*$N465)+(L470*$O465)</f>
        <v>560.22060150779066</v>
      </c>
      <c r="S465">
        <f>P465/$F465</f>
        <v>0.83851937731148685</v>
      </c>
      <c r="T465">
        <f>Q465/$F465</f>
        <v>0.88980197031145192</v>
      </c>
      <c r="U465">
        <f>R465/$F465</f>
        <v>0.86187784847352411</v>
      </c>
    </row>
    <row r="466" spans="1:21" x14ac:dyDescent="0.25">
      <c r="A466">
        <v>11</v>
      </c>
      <c r="B466" t="s">
        <v>35</v>
      </c>
      <c r="C466">
        <v>6</v>
      </c>
      <c r="D466" t="s">
        <v>29</v>
      </c>
      <c r="E466">
        <v>2006</v>
      </c>
      <c r="F466">
        <v>410</v>
      </c>
      <c r="G466" s="1">
        <v>0.182</v>
      </c>
      <c r="H466" s="1">
        <v>0.23766666666666669</v>
      </c>
      <c r="I466" s="1">
        <v>0.23666666666666669</v>
      </c>
      <c r="J466" s="2">
        <f>$F466/(1-G466)</f>
        <v>501.2224938875305</v>
      </c>
      <c r="K466" s="2">
        <f>$F466/(1-H466)</f>
        <v>537.82247485789242</v>
      </c>
      <c r="L466" s="2">
        <f>$F466/(1-I466)</f>
        <v>537.11790393013098</v>
      </c>
      <c r="M466" s="3">
        <v>0.71359223300999997</v>
      </c>
      <c r="N466" s="3">
        <v>0.28640776698999998</v>
      </c>
      <c r="O466" s="3">
        <v>0</v>
      </c>
      <c r="P466" s="2">
        <f>(J469*$M466)+(J470*$N466)+(J471*$O466)</f>
        <v>815.20006855529994</v>
      </c>
      <c r="Q466" s="2">
        <f>(K469*$M466)+(K470*$N466)+(K471*$O466)</f>
        <v>866.39228156596266</v>
      </c>
      <c r="R466" s="2">
        <f>(L469*$M466)+(L470*$N466)+(L471*$O466)</f>
        <v>839.13219779333031</v>
      </c>
      <c r="S466">
        <f>P466/$F466</f>
        <v>1.988292850134878</v>
      </c>
      <c r="T466">
        <f>Q466/$F466</f>
        <v>2.1131519062584454</v>
      </c>
      <c r="U466">
        <f>R466/$F466</f>
        <v>2.0466638970569031</v>
      </c>
    </row>
    <row r="467" spans="1:21" x14ac:dyDescent="0.25">
      <c r="A467">
        <v>11</v>
      </c>
      <c r="B467" t="s">
        <v>35</v>
      </c>
      <c r="C467">
        <v>6</v>
      </c>
      <c r="D467" t="s">
        <v>29</v>
      </c>
      <c r="E467">
        <v>2007</v>
      </c>
      <c r="F467">
        <v>220</v>
      </c>
      <c r="G467" s="1">
        <v>0.23899999999999999</v>
      </c>
      <c r="H467" s="1">
        <v>0.32533333333333336</v>
      </c>
      <c r="I467" s="1">
        <v>0.30733333333333335</v>
      </c>
      <c r="J467" s="2">
        <f>$F467/(1-G467)</f>
        <v>289.0932982917214</v>
      </c>
      <c r="K467" s="2">
        <f>$F467/(1-H467)</f>
        <v>326.08695652173913</v>
      </c>
      <c r="L467" s="2">
        <f>$F467/(1-I467)</f>
        <v>317.61308950914344</v>
      </c>
      <c r="M467" s="3">
        <v>0.71359223300999997</v>
      </c>
      <c r="N467" s="3">
        <v>0.28640776698999998</v>
      </c>
      <c r="O467" s="3">
        <v>0</v>
      </c>
      <c r="P467" s="2">
        <f>(J470*$M467)+(J471*$N467)+(J472*$O467)</f>
        <v>261.2018843026558</v>
      </c>
      <c r="Q467" s="2">
        <f>(K470*$M467)+(K471*$N467)+(K472*$O467)</f>
        <v>280.67266453463071</v>
      </c>
      <c r="R467" s="2">
        <f>(L470*$M467)+(L471*$N467)+(L472*$O467)</f>
        <v>273.74485304416282</v>
      </c>
      <c r="S467">
        <f>P467/$F467</f>
        <v>1.1872812922847991</v>
      </c>
      <c r="T467">
        <f>Q467/$F467</f>
        <v>1.275784838793776</v>
      </c>
      <c r="U467">
        <f>R467/$F467</f>
        <v>1.2442947865643765</v>
      </c>
    </row>
    <row r="468" spans="1:21" x14ac:dyDescent="0.25">
      <c r="A468">
        <v>11</v>
      </c>
      <c r="B468" t="s">
        <v>35</v>
      </c>
      <c r="C468">
        <v>6</v>
      </c>
      <c r="D468" t="s">
        <v>29</v>
      </c>
      <c r="E468">
        <v>2008</v>
      </c>
      <c r="F468">
        <v>250</v>
      </c>
      <c r="G468" s="1">
        <v>0.25900000000000001</v>
      </c>
      <c r="H468" s="1">
        <v>0.3046666666666667</v>
      </c>
      <c r="I468" s="1">
        <v>0.28266666666666668</v>
      </c>
      <c r="J468" s="2">
        <f>$F468/(1-G468)</f>
        <v>337.38191632928476</v>
      </c>
      <c r="K468" s="2">
        <f>$F468/(1-H468)</f>
        <v>359.53978906999038</v>
      </c>
      <c r="L468" s="2">
        <f>$F468/(1-I468)</f>
        <v>348.51301115241631</v>
      </c>
      <c r="M468" s="3">
        <v>0.71359223300999997</v>
      </c>
      <c r="N468" s="3">
        <v>0.28640776698999998</v>
      </c>
      <c r="O468" s="3">
        <v>0</v>
      </c>
      <c r="P468" s="2">
        <f>(J471*$M468)+(J472*$N468)+(J473*$O468)</f>
        <v>368.31436069550853</v>
      </c>
      <c r="Q468" s="2">
        <f>(K471*$M468)+(K472*$N468)+(K473*$O468)</f>
        <v>377.71288710171285</v>
      </c>
      <c r="R468" s="2">
        <f>(L471*$M468)+(L472*$N468)+(L473*$O468)</f>
        <v>368.24134611711418</v>
      </c>
      <c r="S468">
        <f>P468/$F468</f>
        <v>1.4732574427820342</v>
      </c>
      <c r="T468">
        <f>Q468/$F468</f>
        <v>1.5108515484068514</v>
      </c>
      <c r="U468">
        <f>R468/$F468</f>
        <v>1.4729653844684567</v>
      </c>
    </row>
    <row r="469" spans="1:21" x14ac:dyDescent="0.25">
      <c r="A469">
        <v>11</v>
      </c>
      <c r="B469" t="s">
        <v>35</v>
      </c>
      <c r="C469">
        <v>6</v>
      </c>
      <c r="D469" t="s">
        <v>29</v>
      </c>
      <c r="E469">
        <v>2009</v>
      </c>
      <c r="F469">
        <v>800</v>
      </c>
      <c r="G469" s="1">
        <v>0.247</v>
      </c>
      <c r="H469" s="1">
        <v>0.28799999999999998</v>
      </c>
      <c r="I469" s="1">
        <v>0.26449999999999996</v>
      </c>
      <c r="J469" s="2">
        <f>$F469/(1-G469)</f>
        <v>1062.4169986719787</v>
      </c>
      <c r="K469" s="2">
        <f>$F469/(1-H469)</f>
        <v>1123.5955056179776</v>
      </c>
      <c r="L469" s="2">
        <f>$F469/(1-I469)</f>
        <v>1087.6954452753228</v>
      </c>
      <c r="M469" s="3">
        <v>0.71359223300999997</v>
      </c>
      <c r="N469" s="3">
        <v>0.28640776698999998</v>
      </c>
      <c r="O469" s="3">
        <v>0</v>
      </c>
      <c r="P469" s="2">
        <f>(J472*$M469)+(J473*$N469)+(J474*$O469)</f>
        <v>295.86001761605422</v>
      </c>
      <c r="Q469" s="2">
        <f>(K472*$M469)+(K473*$N469)+(K474*$O469)</f>
        <v>327.44530350455676</v>
      </c>
      <c r="R469" s="2">
        <f>(L472*$M469)+(L473*$N469)+(L474*$O469)</f>
        <v>317.14235473950333</v>
      </c>
      <c r="S469">
        <f>P469/$F469</f>
        <v>0.36982502202006778</v>
      </c>
      <c r="T469">
        <f>Q469/$F469</f>
        <v>0.40930662938069595</v>
      </c>
      <c r="U469">
        <f>R469/$F469</f>
        <v>0.39642794342437915</v>
      </c>
    </row>
    <row r="470" spans="1:21" x14ac:dyDescent="0.25">
      <c r="A470">
        <v>11</v>
      </c>
      <c r="B470" t="s">
        <v>35</v>
      </c>
      <c r="C470">
        <v>6</v>
      </c>
      <c r="D470" t="s">
        <v>29</v>
      </c>
      <c r="E470">
        <v>2010</v>
      </c>
      <c r="F470">
        <v>160</v>
      </c>
      <c r="G470" s="1">
        <v>0.19700000000000001</v>
      </c>
      <c r="H470" s="1">
        <v>0.29066666666666668</v>
      </c>
      <c r="I470" s="1">
        <v>0.27216666666666667</v>
      </c>
      <c r="J470" s="2">
        <f>$F470/(1-G470)</f>
        <v>199.25280199252805</v>
      </c>
      <c r="K470" s="2">
        <f>$F470/(1-H470)</f>
        <v>225.56390977443607</v>
      </c>
      <c r="L470" s="2">
        <f>$F470/(1-I470)</f>
        <v>219.83054728646667</v>
      </c>
      <c r="M470" s="3">
        <v>0.71359223300999997</v>
      </c>
      <c r="N470" s="3">
        <v>0.28640776698999998</v>
      </c>
      <c r="O470" s="3">
        <v>0</v>
      </c>
      <c r="P470" s="2">
        <f>(J473*$M470)+(J474*$N470)+(J475*$O470)</f>
        <v>492.53337150809267</v>
      </c>
      <c r="Q470" s="2">
        <f>(K473*$M470)+(K474*$N470)+(K475*$O470)</f>
        <v>538.62864104419907</v>
      </c>
      <c r="R470" s="2">
        <f>(L473*$M470)+(L474*$N470)+(L475*$O470)</f>
        <v>526.80316340272248</v>
      </c>
      <c r="S470">
        <f>P470/$F470</f>
        <v>3.0783335719255791</v>
      </c>
      <c r="T470">
        <f>Q470/$F470</f>
        <v>3.3664290065262441</v>
      </c>
      <c r="U470">
        <f>R470/$F470</f>
        <v>3.2925197712670156</v>
      </c>
    </row>
    <row r="471" spans="1:21" x14ac:dyDescent="0.25">
      <c r="A471">
        <v>11</v>
      </c>
      <c r="B471" t="s">
        <v>35</v>
      </c>
      <c r="C471">
        <v>6</v>
      </c>
      <c r="D471" t="s">
        <v>29</v>
      </c>
      <c r="E471">
        <v>2011</v>
      </c>
      <c r="F471">
        <v>310</v>
      </c>
      <c r="G471" s="1">
        <v>0.254</v>
      </c>
      <c r="H471" s="1">
        <v>0.2583333333333333</v>
      </c>
      <c r="I471" s="1">
        <v>0.24033333333333334</v>
      </c>
      <c r="J471" s="2">
        <f>$F471/(1-G471)</f>
        <v>415.54959785522789</v>
      </c>
      <c r="K471" s="2">
        <f>$F471/(1-H471)</f>
        <v>417.97752808988764</v>
      </c>
      <c r="L471" s="2">
        <f>$F471/(1-I471)</f>
        <v>408.07371654234311</v>
      </c>
      <c r="M471" s="3">
        <v>0.71359223300999997</v>
      </c>
      <c r="N471" s="3">
        <v>0.28640776698999998</v>
      </c>
      <c r="O471" s="3">
        <v>0</v>
      </c>
      <c r="P471" s="2">
        <f>(J474*$M471)+(J475*$N471)+(J476*$O471)</f>
        <v>651.50740929999995</v>
      </c>
      <c r="Q471" s="2">
        <f>(K474*$M471)+(K475*$N471)+(K476*$O471)</f>
        <v>702.71109640640873</v>
      </c>
      <c r="R471" s="2">
        <f>(L474*$M471)+(L475*$N471)+(L476*$O471)</f>
        <v>696.09483442355179</v>
      </c>
      <c r="S471">
        <f>P471/$F471</f>
        <v>2.1016368041935483</v>
      </c>
      <c r="T471">
        <f>Q471/$F471</f>
        <v>2.2668099884077701</v>
      </c>
      <c r="U471">
        <f>R471/$F471</f>
        <v>2.2454672078179092</v>
      </c>
    </row>
    <row r="472" spans="1:21" x14ac:dyDescent="0.25">
      <c r="A472">
        <v>11</v>
      </c>
      <c r="B472" t="s">
        <v>35</v>
      </c>
      <c r="C472">
        <v>6</v>
      </c>
      <c r="D472" t="s">
        <v>29</v>
      </c>
      <c r="E472">
        <v>2012</v>
      </c>
      <c r="F472">
        <v>200</v>
      </c>
      <c r="G472" s="1">
        <v>0.20199999999999999</v>
      </c>
      <c r="H472" s="1">
        <v>0.27900000000000003</v>
      </c>
      <c r="I472" s="1">
        <v>0.25650000000000001</v>
      </c>
      <c r="J472" s="2">
        <f>$F472/(1-G472)</f>
        <v>250.62656641604008</v>
      </c>
      <c r="K472" s="2">
        <f>$F472/(1-H472)</f>
        <v>277.39251040221916</v>
      </c>
      <c r="L472" s="2">
        <f>$F472/(1-I472)</f>
        <v>268.99798251513113</v>
      </c>
      <c r="M472" s="3">
        <v>0.71359223300999997</v>
      </c>
      <c r="N472" s="3">
        <v>0.28640776698999998</v>
      </c>
      <c r="O472" s="3">
        <v>0</v>
      </c>
      <c r="P472" s="2">
        <f>(J475*$M472)+(J476*$N472)+(J477*$O472)</f>
        <v>452.15447632119327</v>
      </c>
      <c r="Q472" s="2">
        <f>(K475*$M472)+(K476*$N472)+(K477*$O472)</f>
        <v>491.59206252231814</v>
      </c>
      <c r="R472" s="2">
        <f>(L475*$M472)+(L476*$N472)+(L477*$O472)</f>
        <v>479.77961801700928</v>
      </c>
      <c r="S472">
        <f>P472/$F472</f>
        <v>2.2607723816059662</v>
      </c>
      <c r="T472">
        <f>Q472/$F472</f>
        <v>2.4579603126115908</v>
      </c>
      <c r="U472">
        <f>R472/$F472</f>
        <v>2.3988980900850465</v>
      </c>
    </row>
    <row r="473" spans="1:21" x14ac:dyDescent="0.25">
      <c r="A473">
        <v>11</v>
      </c>
      <c r="B473" t="s">
        <v>35</v>
      </c>
      <c r="C473">
        <v>6</v>
      </c>
      <c r="D473" t="s">
        <v>29</v>
      </c>
      <c r="E473">
        <v>2013</v>
      </c>
      <c r="F473">
        <v>315</v>
      </c>
      <c r="G473" s="1">
        <v>0.22900000000000001</v>
      </c>
      <c r="H473" s="1">
        <v>0.30333333333333334</v>
      </c>
      <c r="I473" s="1">
        <v>0.27933333333333332</v>
      </c>
      <c r="J473" s="2">
        <f>$F473/(1-G473)</f>
        <v>408.56031128404669</v>
      </c>
      <c r="K473" s="2">
        <f>$F473/(1-H473)</f>
        <v>452.15311004784689</v>
      </c>
      <c r="L473" s="2">
        <f>$F473/(1-I473)</f>
        <v>437.09528214616097</v>
      </c>
      <c r="M473" s="3">
        <v>0.71359223300999997</v>
      </c>
      <c r="N473" s="3">
        <v>0.28640776698999998</v>
      </c>
      <c r="O473" s="3">
        <v>0</v>
      </c>
      <c r="P473" s="2">
        <f>(J476*$M473)+(J477*$N473)+(J478*$O473)</f>
        <v>268.65074067121299</v>
      </c>
      <c r="Q473" s="2">
        <f>(K476*$M473)+(K477*$N473)+(K478*$O473)</f>
        <v>289.02764090468838</v>
      </c>
      <c r="R473" s="2">
        <f>(L476*$M473)+(L477*$N473)+(L478*$O473)</f>
        <v>281.28772548998057</v>
      </c>
      <c r="S473">
        <f>P473/$F473</f>
        <v>0.85285949419432694</v>
      </c>
      <c r="T473">
        <f>Q473/$F473</f>
        <v>0.91754806636409014</v>
      </c>
      <c r="U473">
        <f>R473/$F473</f>
        <v>0.89297690631739868</v>
      </c>
    </row>
    <row r="474" spans="1:21" x14ac:dyDescent="0.25">
      <c r="A474">
        <v>11</v>
      </c>
      <c r="B474" t="s">
        <v>35</v>
      </c>
      <c r="C474">
        <v>6</v>
      </c>
      <c r="D474" t="s">
        <v>29</v>
      </c>
      <c r="E474">
        <v>2014</v>
      </c>
      <c r="F474">
        <v>600</v>
      </c>
      <c r="G474" s="1">
        <v>0.14499999999999999</v>
      </c>
      <c r="H474" s="1">
        <v>0.20433333333333331</v>
      </c>
      <c r="I474" s="1">
        <v>0.20033333333333331</v>
      </c>
      <c r="J474" s="2">
        <f>$F474/(1-G474)</f>
        <v>701.75438596491233</v>
      </c>
      <c r="K474" s="2">
        <f>$F474/(1-H474)</f>
        <v>754.08462505236696</v>
      </c>
      <c r="L474" s="2">
        <f>$F474/(1-I474)</f>
        <v>750.31263026260933</v>
      </c>
      <c r="M474" s="3">
        <v>0.71359223300999997</v>
      </c>
      <c r="N474" s="3">
        <v>0.28640776698999998</v>
      </c>
      <c r="O474" s="3">
        <v>0</v>
      </c>
      <c r="P474" s="2">
        <f>(J477*$M474)+(J478*$N474)+(J479*$O474)</f>
        <v>243.82985574397961</v>
      </c>
      <c r="Q474" s="2">
        <f>(K477*$M474)+(K478*$N474)+(K479*$O474)</f>
        <v>271.89572562481169</v>
      </c>
      <c r="R474" s="2">
        <f>(L477*$M474)+(L478*$N474)+(L479*$O474)</f>
        <v>264.49863759492689</v>
      </c>
      <c r="S474">
        <f>P474/$F474</f>
        <v>0.40638309290663266</v>
      </c>
      <c r="T474">
        <f>Q474/$F474</f>
        <v>0.4531595427080195</v>
      </c>
      <c r="U474">
        <f>R474/$F474</f>
        <v>0.44083106265821148</v>
      </c>
    </row>
    <row r="475" spans="1:21" x14ac:dyDescent="0.25">
      <c r="A475">
        <v>11</v>
      </c>
      <c r="B475" t="s">
        <v>35</v>
      </c>
      <c r="C475">
        <v>6</v>
      </c>
      <c r="D475" t="s">
        <v>29</v>
      </c>
      <c r="E475">
        <v>2015</v>
      </c>
      <c r="F475">
        <v>400</v>
      </c>
      <c r="G475" s="1">
        <v>0.24</v>
      </c>
      <c r="H475" s="1">
        <v>0.30400000000000005</v>
      </c>
      <c r="I475" s="1">
        <v>0.28700000000000003</v>
      </c>
      <c r="J475" s="2">
        <f>$F475/(1-G475)</f>
        <v>526.31578947368416</v>
      </c>
      <c r="K475" s="2">
        <f>$F475/(1-H475)</f>
        <v>574.71264367816093</v>
      </c>
      <c r="L475" s="2">
        <f>$F475/(1-I475)</f>
        <v>561.00981767180929</v>
      </c>
      <c r="M475" s="3">
        <v>0.71359223300999997</v>
      </c>
      <c r="N475" s="3">
        <v>0.28640776698999998</v>
      </c>
      <c r="O475" s="3">
        <v>0</v>
      </c>
      <c r="P475" s="2">
        <f>(J478*$M475)+(J479*$N475)+(J480*$O475)</f>
        <v>236.46567243127072</v>
      </c>
      <c r="Q475" s="2">
        <f>(K478*$M475)+(K479*$N475)+(K480*$O475)</f>
        <v>270.94884235052814</v>
      </c>
      <c r="R475" s="2">
        <f>(L478*$M475)+(L479*$N475)+(L480*$O475)</f>
        <v>267.09353398148369</v>
      </c>
      <c r="S475">
        <f>P475/$F475</f>
        <v>0.59116418107817681</v>
      </c>
      <c r="T475">
        <f>Q475/$F475</f>
        <v>0.67737210587632035</v>
      </c>
      <c r="U475">
        <f>R475/$F475</f>
        <v>0.66773383495370919</v>
      </c>
    </row>
    <row r="476" spans="1:21" x14ac:dyDescent="0.25">
      <c r="A476">
        <v>11</v>
      </c>
      <c r="B476" t="s">
        <v>35</v>
      </c>
      <c r="C476">
        <v>6</v>
      </c>
      <c r="D476" t="s">
        <v>29</v>
      </c>
      <c r="E476">
        <v>2016</v>
      </c>
      <c r="F476">
        <v>200</v>
      </c>
      <c r="G476" s="1">
        <v>0.252</v>
      </c>
      <c r="H476" s="1">
        <v>0.29700000000000004</v>
      </c>
      <c r="I476" s="1">
        <v>0.27900000000000003</v>
      </c>
      <c r="J476" s="2">
        <f>$F476/(1-G476)</f>
        <v>267.37967914438502</v>
      </c>
      <c r="K476" s="2">
        <f>$F476/(1-H476)</f>
        <v>284.49502133712662</v>
      </c>
      <c r="L476" s="2">
        <f>$F476/(1-I476)</f>
        <v>277.39251040221916</v>
      </c>
      <c r="M476" s="3">
        <v>0.71359223300999997</v>
      </c>
      <c r="N476" s="3">
        <v>0.28640776698999998</v>
      </c>
      <c r="O476" s="3">
        <v>0</v>
      </c>
      <c r="P476" s="2" t="e">
        <f>(J479*$M476)+(J480*$N476)+(J481*$O476)</f>
        <v>#VALUE!</v>
      </c>
      <c r="Q476" s="2" t="e">
        <f>(K479*$M476)+(K480*$N476)+(K481*$O476)</f>
        <v>#VALUE!</v>
      </c>
      <c r="R476" s="2" t="e">
        <f>(L479*$M476)+(L480*$N476)+(L481*$O476)</f>
        <v>#VALUE!</v>
      </c>
      <c r="S476" t="e">
        <f>P476/$F476</f>
        <v>#VALUE!</v>
      </c>
      <c r="T476" t="e">
        <f>Q476/$F476</f>
        <v>#VALUE!</v>
      </c>
      <c r="U476" t="e">
        <f>R476/$F476</f>
        <v>#VALUE!</v>
      </c>
    </row>
    <row r="477" spans="1:21" x14ac:dyDescent="0.25">
      <c r="A477">
        <v>11</v>
      </c>
      <c r="B477" t="s">
        <v>35</v>
      </c>
      <c r="C477">
        <v>6</v>
      </c>
      <c r="D477" t="s">
        <v>29</v>
      </c>
      <c r="E477">
        <v>2017</v>
      </c>
      <c r="F477">
        <v>200</v>
      </c>
      <c r="G477" s="1">
        <v>0.26421253355763952</v>
      </c>
      <c r="H477" s="1">
        <v>0.33404541147798106</v>
      </c>
      <c r="I477" s="1">
        <v>0.31269765999824639</v>
      </c>
      <c r="J477" s="2">
        <f>$F477/(1-G477)</f>
        <v>271.81762278043294</v>
      </c>
      <c r="K477" s="2">
        <f>$F477/(1-H477)</f>
        <v>300.32077779337538</v>
      </c>
      <c r="L477" s="2">
        <f>$F477/(1-I477)</f>
        <v>290.99275291204407</v>
      </c>
      <c r="M477" s="3">
        <v>0.71359223300999997</v>
      </c>
      <c r="N477" s="3">
        <v>0.28640776698999998</v>
      </c>
      <c r="O477" s="3">
        <v>0</v>
      </c>
      <c r="P477" t="s">
        <v>23</v>
      </c>
      <c r="Q477" t="s">
        <v>23</v>
      </c>
      <c r="R477" t="s">
        <v>23</v>
      </c>
      <c r="S477" s="2" t="s">
        <v>23</v>
      </c>
      <c r="T477" s="2" t="s">
        <v>23</v>
      </c>
      <c r="U477" s="2" t="s">
        <v>23</v>
      </c>
    </row>
    <row r="478" spans="1:21" x14ac:dyDescent="0.25">
      <c r="A478">
        <v>11</v>
      </c>
      <c r="B478" t="s">
        <v>35</v>
      </c>
      <c r="C478">
        <v>6</v>
      </c>
      <c r="D478" t="s">
        <v>29</v>
      </c>
      <c r="E478">
        <v>2018</v>
      </c>
      <c r="F478">
        <v>130</v>
      </c>
      <c r="G478" s="1">
        <v>0.25329250311259038</v>
      </c>
      <c r="H478" s="1">
        <v>0.35347180943220174</v>
      </c>
      <c r="I478" s="1">
        <v>0.34504815702446495</v>
      </c>
      <c r="J478" s="2">
        <f>$F478/(1-G478)</f>
        <v>174.09762261915753</v>
      </c>
      <c r="K478" s="2">
        <f>$F478/(1-H478)</f>
        <v>201.07398547591646</v>
      </c>
      <c r="L478" s="2">
        <f>$F478/(1-I478)</f>
        <v>198.48787570303242</v>
      </c>
      <c r="M478" s="3">
        <v>0.71359223300999997</v>
      </c>
      <c r="N478" s="3">
        <v>0.28640776698999998</v>
      </c>
      <c r="O478" s="3">
        <v>0</v>
      </c>
      <c r="P478" t="s">
        <v>23</v>
      </c>
      <c r="Q478" t="s">
        <v>23</v>
      </c>
      <c r="R478" t="s">
        <v>23</v>
      </c>
      <c r="S478" s="2" t="s">
        <v>23</v>
      </c>
      <c r="T478" s="2" t="s">
        <v>23</v>
      </c>
      <c r="U478" s="2" t="s">
        <v>23</v>
      </c>
    </row>
    <row r="479" spans="1:21" x14ac:dyDescent="0.25">
      <c r="A479">
        <v>11</v>
      </c>
      <c r="B479" t="s">
        <v>35</v>
      </c>
      <c r="C479">
        <v>6</v>
      </c>
      <c r="D479" t="s">
        <v>29</v>
      </c>
      <c r="E479">
        <v>2019</v>
      </c>
      <c r="F479">
        <v>300</v>
      </c>
      <c r="G479" s="1">
        <v>0.23441509169475994</v>
      </c>
      <c r="H479" s="1">
        <v>0.32590908281944742</v>
      </c>
      <c r="I479" s="1">
        <v>0.31510957999927913</v>
      </c>
      <c r="J479" s="2">
        <f>$F479/(1-G479)</f>
        <v>391.85725416675723</v>
      </c>
      <c r="K479" s="2">
        <f>$F479/(1-H479)</f>
        <v>445.04382473328326</v>
      </c>
      <c r="L479" s="2">
        <f>$F479/(1-I479)</f>
        <v>438.02627579413979</v>
      </c>
      <c r="M479" s="3">
        <v>0.71359223300999997</v>
      </c>
      <c r="N479" s="3">
        <v>0.28640776698999998</v>
      </c>
      <c r="O479" s="3">
        <v>0</v>
      </c>
      <c r="P479" t="s">
        <v>23</v>
      </c>
      <c r="Q479" t="s">
        <v>23</v>
      </c>
      <c r="R479" t="s">
        <v>23</v>
      </c>
      <c r="S479" s="2" t="s">
        <v>23</v>
      </c>
      <c r="T479" s="2" t="s">
        <v>23</v>
      </c>
      <c r="U479" s="2" t="s">
        <v>23</v>
      </c>
    </row>
    <row r="480" spans="1:21" x14ac:dyDescent="0.25">
      <c r="A480">
        <v>11</v>
      </c>
      <c r="B480" t="s">
        <v>35</v>
      </c>
      <c r="C480">
        <v>6</v>
      </c>
      <c r="D480" t="s">
        <v>29</v>
      </c>
      <c r="E480">
        <v>2020</v>
      </c>
      <c r="F480">
        <v>135</v>
      </c>
      <c r="G480" s="1">
        <v>0.10759564786873591</v>
      </c>
      <c r="H480" s="1">
        <v>0.25668946937664994</v>
      </c>
      <c r="I480" s="1">
        <v>0.25426527177111524</v>
      </c>
      <c r="J480" s="2">
        <f>$F480/(1-G480)</f>
        <v>151.27671629748261</v>
      </c>
      <c r="K480" s="2">
        <f>$F480/(1-H480)</f>
        <v>181.61992120142199</v>
      </c>
      <c r="L480" s="2">
        <f>$F480/(1-I480)</f>
        <v>181.02952013596595</v>
      </c>
      <c r="M480" s="3">
        <v>0.71359223300999997</v>
      </c>
      <c r="N480" s="3">
        <v>0.28640776698999998</v>
      </c>
      <c r="O480" s="3">
        <v>0</v>
      </c>
      <c r="P480" t="s">
        <v>23</v>
      </c>
      <c r="Q480" t="s">
        <v>23</v>
      </c>
      <c r="R480" t="s">
        <v>23</v>
      </c>
      <c r="S480" s="2" t="s">
        <v>23</v>
      </c>
      <c r="T480" s="2" t="s">
        <v>23</v>
      </c>
      <c r="U480" s="2" t="s">
        <v>23</v>
      </c>
    </row>
    <row r="481" spans="1:21" x14ac:dyDescent="0.25">
      <c r="A481">
        <v>11</v>
      </c>
      <c r="B481" t="s">
        <v>35</v>
      </c>
      <c r="C481">
        <v>6</v>
      </c>
      <c r="D481" t="s">
        <v>29</v>
      </c>
      <c r="E481">
        <v>2021</v>
      </c>
      <c r="F481">
        <v>115</v>
      </c>
      <c r="G481" t="s">
        <v>23</v>
      </c>
      <c r="H481" t="s">
        <v>23</v>
      </c>
      <c r="I481" t="s">
        <v>23</v>
      </c>
      <c r="J481" t="s">
        <v>23</v>
      </c>
      <c r="K481" t="s">
        <v>23</v>
      </c>
      <c r="L481" t="s">
        <v>23</v>
      </c>
      <c r="M481" s="14" t="s">
        <v>23</v>
      </c>
      <c r="N481" s="14" t="s">
        <v>23</v>
      </c>
      <c r="O481" s="14" t="s">
        <v>23</v>
      </c>
      <c r="P481" t="s">
        <v>23</v>
      </c>
      <c r="Q481" t="s">
        <v>23</v>
      </c>
      <c r="R481" t="s">
        <v>23</v>
      </c>
      <c r="S481" t="s">
        <v>23</v>
      </c>
      <c r="T481" t="s">
        <v>23</v>
      </c>
      <c r="U481" t="s">
        <v>23</v>
      </c>
    </row>
    <row r="482" spans="1:21" x14ac:dyDescent="0.25">
      <c r="A482">
        <v>11</v>
      </c>
      <c r="B482" t="s">
        <v>35</v>
      </c>
      <c r="C482">
        <v>6</v>
      </c>
      <c r="D482" t="s">
        <v>29</v>
      </c>
      <c r="E482">
        <v>2022</v>
      </c>
      <c r="F482">
        <v>250</v>
      </c>
      <c r="G482" t="s">
        <v>23</v>
      </c>
      <c r="H482" t="s">
        <v>23</v>
      </c>
      <c r="I482" t="s">
        <v>23</v>
      </c>
      <c r="J482" t="s">
        <v>23</v>
      </c>
      <c r="K482" t="s">
        <v>23</v>
      </c>
      <c r="L482" t="s">
        <v>23</v>
      </c>
      <c r="M482" s="14" t="s">
        <v>23</v>
      </c>
      <c r="N482" s="14" t="s">
        <v>23</v>
      </c>
      <c r="O482" s="14" t="s">
        <v>23</v>
      </c>
      <c r="P482" t="s">
        <v>23</v>
      </c>
      <c r="Q482" t="s">
        <v>23</v>
      </c>
      <c r="R482" t="s">
        <v>23</v>
      </c>
      <c r="S482" t="s">
        <v>23</v>
      </c>
      <c r="T482" t="s">
        <v>23</v>
      </c>
      <c r="U482" t="s">
        <v>23</v>
      </c>
    </row>
    <row r="483" spans="1:21" x14ac:dyDescent="0.25">
      <c r="A483">
        <v>11</v>
      </c>
      <c r="B483" t="s">
        <v>35</v>
      </c>
      <c r="C483">
        <v>6</v>
      </c>
      <c r="D483" t="s">
        <v>29</v>
      </c>
      <c r="E483">
        <v>2023</v>
      </c>
      <c r="F483">
        <v>160</v>
      </c>
      <c r="G483" t="s">
        <v>23</v>
      </c>
      <c r="H483" t="s">
        <v>23</v>
      </c>
      <c r="I483" t="s">
        <v>23</v>
      </c>
      <c r="J483" t="s">
        <v>23</v>
      </c>
      <c r="K483" t="s">
        <v>23</v>
      </c>
      <c r="L483" t="s">
        <v>23</v>
      </c>
      <c r="M483" s="14" t="s">
        <v>23</v>
      </c>
      <c r="N483" s="14" t="s">
        <v>23</v>
      </c>
      <c r="O483" s="14" t="s">
        <v>23</v>
      </c>
      <c r="P483" t="s">
        <v>23</v>
      </c>
      <c r="Q483" t="s">
        <v>23</v>
      </c>
      <c r="R483" t="s">
        <v>23</v>
      </c>
      <c r="S483" t="s">
        <v>23</v>
      </c>
      <c r="T483" t="s">
        <v>23</v>
      </c>
      <c r="U483" t="s">
        <v>23</v>
      </c>
    </row>
    <row r="484" spans="1:21" x14ac:dyDescent="0.25">
      <c r="A484">
        <v>11</v>
      </c>
      <c r="B484" t="s">
        <v>35</v>
      </c>
      <c r="C484">
        <v>6</v>
      </c>
      <c r="D484" t="s">
        <v>29</v>
      </c>
      <c r="E484">
        <v>2024</v>
      </c>
      <c r="F484" t="s">
        <v>23</v>
      </c>
      <c r="G484" t="s">
        <v>23</v>
      </c>
      <c r="H484" t="s">
        <v>23</v>
      </c>
      <c r="I484" t="s">
        <v>23</v>
      </c>
      <c r="J484" t="s">
        <v>23</v>
      </c>
      <c r="K484" t="s">
        <v>23</v>
      </c>
      <c r="L484" t="s">
        <v>23</v>
      </c>
      <c r="M484" s="14" t="s">
        <v>23</v>
      </c>
      <c r="N484" s="14" t="s">
        <v>23</v>
      </c>
      <c r="O484" s="14" t="s">
        <v>23</v>
      </c>
      <c r="P484" t="s">
        <v>23</v>
      </c>
      <c r="Q484" t="s">
        <v>23</v>
      </c>
      <c r="R484" t="s">
        <v>23</v>
      </c>
      <c r="S484" t="s">
        <v>23</v>
      </c>
      <c r="T484" t="s">
        <v>23</v>
      </c>
      <c r="U484" t="s">
        <v>23</v>
      </c>
    </row>
    <row r="485" spans="1:21" x14ac:dyDescent="0.25">
      <c r="A485">
        <v>12</v>
      </c>
      <c r="B485" t="s">
        <v>36</v>
      </c>
      <c r="C485">
        <v>6</v>
      </c>
      <c r="D485" t="s">
        <v>37</v>
      </c>
      <c r="E485">
        <v>1980</v>
      </c>
      <c r="F485">
        <v>800</v>
      </c>
      <c r="G485" s="1">
        <v>0.56200000000000006</v>
      </c>
      <c r="H485" s="1">
        <v>0.57033333333333336</v>
      </c>
      <c r="I485" s="1">
        <v>0.46133333333333337</v>
      </c>
      <c r="J485" s="2">
        <f>$F485/(1-G485)</f>
        <v>1826.4840182648404</v>
      </c>
      <c r="K485" s="2">
        <f>$F485/(1-H485)</f>
        <v>1861.9084561675718</v>
      </c>
      <c r="L485" s="2">
        <f>$F485/(1-I485)</f>
        <v>1485.1485148514853</v>
      </c>
      <c r="M485" s="3">
        <v>0.71359223300999997</v>
      </c>
      <c r="N485" s="3">
        <v>0.28640776698999998</v>
      </c>
      <c r="O485" s="3">
        <v>0</v>
      </c>
      <c r="P485" s="2">
        <f>(J488*$M485)+(J489*$N485)+(J490*$O485)</f>
        <v>1119.9069951902625</v>
      </c>
      <c r="Q485" s="2">
        <f>(K488*$M485)+(K489*$N485)+(K490*$O485)</f>
        <v>1138.3086909003705</v>
      </c>
      <c r="R485" s="2">
        <f>(L488*$M485)+(L489*$N485)+(L490*$O485)</f>
        <v>884.85977714317755</v>
      </c>
      <c r="S485">
        <f>P485/$F485</f>
        <v>1.399883743987828</v>
      </c>
      <c r="T485">
        <f>Q485/$F485</f>
        <v>1.4228858636254631</v>
      </c>
      <c r="U485">
        <f>R485/$F485</f>
        <v>1.1060747214289719</v>
      </c>
    </row>
    <row r="486" spans="1:21" x14ac:dyDescent="0.25">
      <c r="A486">
        <v>12</v>
      </c>
      <c r="B486" t="s">
        <v>36</v>
      </c>
      <c r="C486">
        <v>6</v>
      </c>
      <c r="D486" t="s">
        <v>37</v>
      </c>
      <c r="E486">
        <v>1981</v>
      </c>
      <c r="F486">
        <v>500</v>
      </c>
      <c r="G486" s="1">
        <v>0.50800000000000001</v>
      </c>
      <c r="H486" s="1">
        <v>0.53233333333333333</v>
      </c>
      <c r="I486" s="1">
        <v>0.43383333333333329</v>
      </c>
      <c r="J486" s="2">
        <f>$F486/(1-G486)</f>
        <v>1016.260162601626</v>
      </c>
      <c r="K486" s="2">
        <f>$F486/(1-H486)</f>
        <v>1069.1375623663578</v>
      </c>
      <c r="L486" s="2">
        <f>$F486/(1-I486)</f>
        <v>883.13217544892541</v>
      </c>
      <c r="M486" s="3">
        <v>0.71359223300999997</v>
      </c>
      <c r="N486" s="3">
        <v>0.28640776698999998</v>
      </c>
      <c r="O486" s="3">
        <v>0</v>
      </c>
      <c r="P486" s="2">
        <f>(J489*$M486)+(J490*$N486)+(J491*$O486)</f>
        <v>1275.3330261716731</v>
      </c>
      <c r="Q486" s="2">
        <f>(K489*$M486)+(K490*$N486)+(K491*$O486)</f>
        <v>1315.9206435536651</v>
      </c>
      <c r="R486" s="2">
        <f>(L489*$M486)+(L490*$N486)+(L491*$O486)</f>
        <v>1055.6048891439523</v>
      </c>
      <c r="S486">
        <f>P486/$F486</f>
        <v>2.5506660523433462</v>
      </c>
      <c r="T486">
        <f>Q486/$F486</f>
        <v>2.63184128710733</v>
      </c>
      <c r="U486">
        <f>R486/$F486</f>
        <v>2.1112097782879045</v>
      </c>
    </row>
    <row r="487" spans="1:21" x14ac:dyDescent="0.25">
      <c r="A487">
        <v>12</v>
      </c>
      <c r="B487" t="s">
        <v>36</v>
      </c>
      <c r="C487">
        <v>6</v>
      </c>
      <c r="D487" t="s">
        <v>37</v>
      </c>
      <c r="E487">
        <v>1982</v>
      </c>
      <c r="F487">
        <v>500</v>
      </c>
      <c r="G487" s="1">
        <v>0.44</v>
      </c>
      <c r="H487" s="1">
        <v>0.48499999999999999</v>
      </c>
      <c r="I487" s="1">
        <v>0.39999999999999997</v>
      </c>
      <c r="J487" s="2">
        <f>$F487/(1-G487)</f>
        <v>892.85714285714278</v>
      </c>
      <c r="K487" s="2">
        <f>$F487/(1-H487)</f>
        <v>970.87378640776694</v>
      </c>
      <c r="L487" s="2">
        <f>$F487/(1-I487)</f>
        <v>833.33333333333326</v>
      </c>
      <c r="M487" s="3">
        <v>0.71359223300999997</v>
      </c>
      <c r="N487" s="3">
        <v>0.28640776698999998</v>
      </c>
      <c r="O487" s="3">
        <v>0</v>
      </c>
      <c r="P487" s="2">
        <f>(J490*$M487)+(J491*$N487)+(J492*$O487)</f>
        <v>1021.3519784286855</v>
      </c>
      <c r="Q487" s="2">
        <f>(K490*$M487)+(K491*$N487)+(K492*$O487)</f>
        <v>1036.5840220327386</v>
      </c>
      <c r="R487" s="2">
        <f>(L490*$M487)+(L491*$N487)+(L492*$O487)</f>
        <v>814.90596119376858</v>
      </c>
      <c r="S487">
        <f>P487/$F487</f>
        <v>2.0427039568573711</v>
      </c>
      <c r="T487">
        <f>Q487/$F487</f>
        <v>2.0731680440654774</v>
      </c>
      <c r="U487">
        <f>R487/$F487</f>
        <v>1.6298119223875371</v>
      </c>
    </row>
    <row r="488" spans="1:21" x14ac:dyDescent="0.25">
      <c r="A488">
        <v>12</v>
      </c>
      <c r="B488" t="s">
        <v>36</v>
      </c>
      <c r="C488">
        <v>6</v>
      </c>
      <c r="D488" t="s">
        <v>37</v>
      </c>
      <c r="E488">
        <v>1983</v>
      </c>
      <c r="F488">
        <v>400</v>
      </c>
      <c r="G488" s="1">
        <v>0.61499999999999999</v>
      </c>
      <c r="H488" s="1">
        <v>0.6176666666666667</v>
      </c>
      <c r="I488" s="1">
        <v>0.4986666666666667</v>
      </c>
      <c r="J488" s="2">
        <f>$F488/(1-G488)</f>
        <v>1038.9610389610389</v>
      </c>
      <c r="K488" s="2">
        <f>$F488/(1-H488)</f>
        <v>1046.2074978204012</v>
      </c>
      <c r="L488" s="2">
        <f>$F488/(1-I488)</f>
        <v>797.872340425532</v>
      </c>
      <c r="M488" s="3">
        <v>0.71359223300999997</v>
      </c>
      <c r="N488" s="3">
        <v>0.28640776698999998</v>
      </c>
      <c r="O488" s="3">
        <v>0</v>
      </c>
      <c r="P488" s="2">
        <f>(J491*$M488)+(J492*$N488)+(J493*$O488)</f>
        <v>649.32098053252184</v>
      </c>
      <c r="Q488" s="2">
        <f>(K491*$M488)+(K492*$N488)+(K493*$O488)</f>
        <v>648.37696630196967</v>
      </c>
      <c r="R488" s="2">
        <f>(L491*$M488)+(L492*$N488)+(L493*$O488)</f>
        <v>504.56790283484372</v>
      </c>
      <c r="S488">
        <f>P488/$F488</f>
        <v>1.6233024513313046</v>
      </c>
      <c r="T488">
        <f>Q488/$F488</f>
        <v>1.6209424157549241</v>
      </c>
      <c r="U488">
        <f>R488/$F488</f>
        <v>1.2614197570871093</v>
      </c>
    </row>
    <row r="489" spans="1:21" x14ac:dyDescent="0.25">
      <c r="A489">
        <v>12</v>
      </c>
      <c r="B489" t="s">
        <v>36</v>
      </c>
      <c r="C489">
        <v>6</v>
      </c>
      <c r="D489" t="s">
        <v>37</v>
      </c>
      <c r="E489">
        <v>1984</v>
      </c>
      <c r="F489">
        <v>600</v>
      </c>
      <c r="G489" s="1">
        <v>0.54600000000000004</v>
      </c>
      <c r="H489" s="1">
        <v>0.56133333333333324</v>
      </c>
      <c r="I489" s="1">
        <v>0.45533333333333326</v>
      </c>
      <c r="J489" s="2">
        <f>$F489/(1-G489)</f>
        <v>1321.5859030837005</v>
      </c>
      <c r="K489" s="2">
        <f>$F489/(1-H489)</f>
        <v>1367.7811550151973</v>
      </c>
      <c r="L489" s="2">
        <f>$F489/(1-I489)</f>
        <v>1101.5911872705017</v>
      </c>
      <c r="M489" s="3">
        <v>0.71359223300999997</v>
      </c>
      <c r="N489" s="3">
        <v>0.28640776698999998</v>
      </c>
      <c r="O489" s="3">
        <v>0</v>
      </c>
      <c r="P489" s="2">
        <f>(J492*$M489)+(J493*$N489)+(J494*$O489)</f>
        <v>800.56523939788599</v>
      </c>
      <c r="Q489" s="2">
        <f>(K492*$M489)+(K493*$N489)+(K494*$O489)</f>
        <v>840.33927062545695</v>
      </c>
      <c r="R489" s="2">
        <f>(L492*$M489)+(L493*$N489)+(L494*$O489)</f>
        <v>706.70015326680414</v>
      </c>
      <c r="S489">
        <f>P489/$F489</f>
        <v>1.3342753989964766</v>
      </c>
      <c r="T489">
        <f>Q489/$F489</f>
        <v>1.4005654510424284</v>
      </c>
      <c r="U489">
        <f>R489/$F489</f>
        <v>1.1778335887780069</v>
      </c>
    </row>
    <row r="490" spans="1:21" x14ac:dyDescent="0.25">
      <c r="A490">
        <v>12</v>
      </c>
      <c r="B490" t="s">
        <v>36</v>
      </c>
      <c r="C490">
        <v>6</v>
      </c>
      <c r="D490" t="s">
        <v>37</v>
      </c>
      <c r="E490">
        <v>1985</v>
      </c>
      <c r="F490">
        <v>500</v>
      </c>
      <c r="G490" s="1">
        <v>0.56899999999999995</v>
      </c>
      <c r="H490" s="1">
        <v>0.57866666666666666</v>
      </c>
      <c r="I490" s="1">
        <v>0.46866666666666668</v>
      </c>
      <c r="J490" s="2">
        <f>$F490/(1-G490)</f>
        <v>1160.0928074245937</v>
      </c>
      <c r="K490" s="2">
        <f>$F490/(1-H490)</f>
        <v>1186.7088607594937</v>
      </c>
      <c r="L490" s="2">
        <f>$F490/(1-I490)</f>
        <v>941.02885821831876</v>
      </c>
      <c r="M490" s="3">
        <v>0.71359223300999997</v>
      </c>
      <c r="N490" s="3">
        <v>0.28640776698999998</v>
      </c>
      <c r="O490" s="3">
        <v>0</v>
      </c>
      <c r="P490" s="2">
        <f>(J493*$M490)+(J494*$N490)</f>
        <v>1064.1932769845666</v>
      </c>
      <c r="Q490" s="2">
        <f>(K493*$M490)+(K494*$N490)</f>
        <v>1117.2918783414095</v>
      </c>
      <c r="R490" s="2">
        <f>(L493*$M490)+(L494*$N490)</f>
        <v>942.77526443548004</v>
      </c>
      <c r="S490">
        <f>P490/$F490</f>
        <v>2.1283865539691331</v>
      </c>
      <c r="T490">
        <f>Q490/$F490</f>
        <v>2.2345837566828193</v>
      </c>
      <c r="U490">
        <f>R490/$F490</f>
        <v>1.88555052887096</v>
      </c>
    </row>
    <row r="491" spans="1:21" x14ac:dyDescent="0.25">
      <c r="A491">
        <v>12</v>
      </c>
      <c r="B491" t="s">
        <v>36</v>
      </c>
      <c r="C491">
        <v>6</v>
      </c>
      <c r="D491" t="s">
        <v>37</v>
      </c>
      <c r="E491">
        <v>1986</v>
      </c>
      <c r="F491">
        <v>250</v>
      </c>
      <c r="G491" s="1">
        <v>0.63</v>
      </c>
      <c r="H491" s="1">
        <v>0.6226666666666667</v>
      </c>
      <c r="I491" s="1">
        <v>0.50066666666666659</v>
      </c>
      <c r="J491" s="2">
        <f>$F491/(1-G491)</f>
        <v>675.67567567567573</v>
      </c>
      <c r="K491" s="2">
        <f>$F491/(1-H491)</f>
        <v>662.54416961130744</v>
      </c>
      <c r="L491" s="2">
        <f>$F491/(1-I491)</f>
        <v>500.66755674232303</v>
      </c>
      <c r="M491" s="3">
        <v>0.71359223300999997</v>
      </c>
      <c r="N491" s="3">
        <v>0.28640776698999998</v>
      </c>
      <c r="O491" s="3">
        <v>0</v>
      </c>
      <c r="P491" t="s">
        <v>23</v>
      </c>
      <c r="Q491" t="s">
        <v>23</v>
      </c>
      <c r="R491" t="s">
        <v>23</v>
      </c>
      <c r="S491" s="2" t="s">
        <v>23</v>
      </c>
      <c r="T491" s="2" t="s">
        <v>23</v>
      </c>
      <c r="U491" s="2" t="s">
        <v>23</v>
      </c>
    </row>
    <row r="492" spans="1:21" x14ac:dyDescent="0.25">
      <c r="A492">
        <v>12</v>
      </c>
      <c r="B492" t="s">
        <v>36</v>
      </c>
      <c r="C492">
        <v>6</v>
      </c>
      <c r="D492" t="s">
        <v>37</v>
      </c>
      <c r="E492">
        <v>1987</v>
      </c>
      <c r="F492">
        <v>300</v>
      </c>
      <c r="G492" s="1">
        <v>0.48599999999999999</v>
      </c>
      <c r="H492" s="1">
        <v>0.51066666666666671</v>
      </c>
      <c r="I492" s="1">
        <v>0.41666666666666669</v>
      </c>
      <c r="J492" s="2">
        <f>$F492/(1-G492)</f>
        <v>583.65758754863816</v>
      </c>
      <c r="K492" s="2">
        <f>$F492/(1-H492)</f>
        <v>613.0790190735695</v>
      </c>
      <c r="L492" s="2">
        <f>$F492/(1-I492)</f>
        <v>514.28571428571433</v>
      </c>
      <c r="M492" s="3">
        <v>0.71359223300999997</v>
      </c>
      <c r="N492" s="3">
        <v>0.28640776698999998</v>
      </c>
      <c r="O492" s="3">
        <v>0</v>
      </c>
      <c r="P492" t="s">
        <v>23</v>
      </c>
      <c r="Q492" t="s">
        <v>23</v>
      </c>
      <c r="R492" t="s">
        <v>23</v>
      </c>
      <c r="S492" s="2" t="s">
        <v>23</v>
      </c>
      <c r="T492" s="2" t="s">
        <v>23</v>
      </c>
      <c r="U492" s="2" t="s">
        <v>23</v>
      </c>
    </row>
    <row r="493" spans="1:21" x14ac:dyDescent="0.25">
      <c r="A493">
        <v>12</v>
      </c>
      <c r="B493" t="s">
        <v>36</v>
      </c>
      <c r="C493">
        <v>6</v>
      </c>
      <c r="D493" t="s">
        <v>37</v>
      </c>
      <c r="E493">
        <v>1988</v>
      </c>
      <c r="F493">
        <v>700</v>
      </c>
      <c r="G493" s="1">
        <v>0.47799999999999998</v>
      </c>
      <c r="H493" s="1">
        <v>0.50233333333333341</v>
      </c>
      <c r="I493" s="1">
        <v>0.40983333333333338</v>
      </c>
      <c r="J493" s="2">
        <f>$F493/(1-G493)</f>
        <v>1340.9961685823755</v>
      </c>
      <c r="K493" s="2">
        <f>$F493/(1-H493)</f>
        <v>1406.5639651707972</v>
      </c>
      <c r="L493" s="2">
        <f>$F493/(1-I493)</f>
        <v>1186.1056198813894</v>
      </c>
      <c r="M493" s="3">
        <v>0.71359223300999997</v>
      </c>
      <c r="N493" s="3">
        <v>0.28640776698999998</v>
      </c>
      <c r="O493" s="3">
        <v>0</v>
      </c>
      <c r="P493" s="2">
        <f>(J496*$M493)+(J497*$N493)+(J498*$O493)</f>
        <v>728.75773093685018</v>
      </c>
      <c r="Q493" s="2">
        <f>(K496*$M493)+(K497*$N493)+(K498*$O493)</f>
        <v>771.8905197502778</v>
      </c>
      <c r="R493" s="2">
        <f>(L496*$M493)+(L497*$N493)+(L498*$O493)</f>
        <v>570.85531379456029</v>
      </c>
      <c r="S493">
        <f>P493/$F493</f>
        <v>1.0410824727669288</v>
      </c>
      <c r="T493">
        <f>Q493/$F493</f>
        <v>1.102700742500397</v>
      </c>
      <c r="U493">
        <f>R493/$F493</f>
        <v>0.81550759113508609</v>
      </c>
    </row>
    <row r="494" spans="1:21" x14ac:dyDescent="0.25">
      <c r="A494">
        <v>12</v>
      </c>
      <c r="B494" t="s">
        <v>36</v>
      </c>
      <c r="C494">
        <v>6</v>
      </c>
      <c r="D494" t="s">
        <v>37</v>
      </c>
      <c r="E494">
        <v>1989</v>
      </c>
      <c r="F494">
        <v>200</v>
      </c>
      <c r="G494" s="1">
        <v>0.46600000000000003</v>
      </c>
      <c r="H494" s="1">
        <v>0.4956666666666667</v>
      </c>
      <c r="I494" s="1">
        <v>0.40566666666666668</v>
      </c>
      <c r="J494" s="2">
        <f>$F494/(1-G494)</f>
        <v>374.53183520599248</v>
      </c>
      <c r="K494" s="2">
        <f>$F494/(1-H494)</f>
        <v>396.56311962987445</v>
      </c>
      <c r="L494" s="2">
        <f>$F494/(1-I494)</f>
        <v>336.51149747616375</v>
      </c>
      <c r="M494" s="13">
        <v>0.71359223300999997</v>
      </c>
      <c r="N494" s="13">
        <v>0.28640776698999998</v>
      </c>
      <c r="O494" s="13">
        <v>0</v>
      </c>
      <c r="P494" s="2">
        <f>(J497*$M494)+(J498*$N494)+(J499*$O494)</f>
        <v>1312.7998496156899</v>
      </c>
      <c r="Q494" s="2">
        <f>(K497*$M494)+(K498*$N494)+(K499*$O494)</f>
        <v>1391.8448576017279</v>
      </c>
      <c r="R494" s="2">
        <f>(L497*$M494)+(L498*$N494)+(L499*$O494)</f>
        <v>1013.7626514227474</v>
      </c>
      <c r="S494">
        <f>P494/$F494</f>
        <v>6.5639992480784493</v>
      </c>
      <c r="T494">
        <f>Q494/$F494</f>
        <v>6.959224288008639</v>
      </c>
      <c r="U494">
        <f>R494/$F494</f>
        <v>5.068813257113737</v>
      </c>
    </row>
    <row r="495" spans="1:21" x14ac:dyDescent="0.25">
      <c r="A495">
        <v>12</v>
      </c>
      <c r="B495" t="s">
        <v>36</v>
      </c>
      <c r="C495">
        <v>6</v>
      </c>
      <c r="D495" t="s">
        <v>37</v>
      </c>
      <c r="E495">
        <v>1990</v>
      </c>
      <c r="F495" t="s">
        <v>23</v>
      </c>
      <c r="G495" s="1">
        <v>0.52900000000000003</v>
      </c>
      <c r="H495" s="1">
        <v>0.56133333333333324</v>
      </c>
      <c r="I495" s="1">
        <v>0.45883333333333332</v>
      </c>
      <c r="J495" t="s">
        <v>23</v>
      </c>
      <c r="K495" t="s">
        <v>23</v>
      </c>
      <c r="L495" t="s">
        <v>23</v>
      </c>
      <c r="M495" s="13">
        <v>0.71359223300999997</v>
      </c>
      <c r="N495" s="13">
        <v>0.28640776698999998</v>
      </c>
      <c r="O495" s="13">
        <v>0</v>
      </c>
      <c r="P495" s="2">
        <f>(J498*$M495)+(J499*$N495)+(J500*$O495)</f>
        <v>720.0826641982444</v>
      </c>
      <c r="Q495" s="2">
        <f>(K498*$M495)+(K499*$N495)+(K500*$O495)</f>
        <v>757.91174171391094</v>
      </c>
      <c r="R495" s="2">
        <f>(L498*$M495)+(L499*$N495)+(L500*$O495)</f>
        <v>591.23623995802848</v>
      </c>
      <c r="S495" t="e">
        <f>P495/$F495</f>
        <v>#VALUE!</v>
      </c>
      <c r="T495" t="e">
        <f>Q495/$F495</f>
        <v>#VALUE!</v>
      </c>
      <c r="U495" t="e">
        <f>R495/$F495</f>
        <v>#VALUE!</v>
      </c>
    </row>
    <row r="496" spans="1:21" x14ac:dyDescent="0.25">
      <c r="A496">
        <v>12</v>
      </c>
      <c r="B496" t="s">
        <v>36</v>
      </c>
      <c r="C496">
        <v>6</v>
      </c>
      <c r="D496" t="s">
        <v>37</v>
      </c>
      <c r="E496">
        <v>1991</v>
      </c>
      <c r="F496">
        <v>200</v>
      </c>
      <c r="G496" s="1">
        <v>0.503</v>
      </c>
      <c r="H496" s="1">
        <v>0.52800000000000002</v>
      </c>
      <c r="I496" s="1">
        <v>0.39349999999999996</v>
      </c>
      <c r="J496" s="2">
        <f>$F496/(1-G496)</f>
        <v>402.4144869215292</v>
      </c>
      <c r="K496" s="2">
        <f>$F496/(1-H496)</f>
        <v>423.72881355932208</v>
      </c>
      <c r="L496" s="2">
        <f>$F496/(1-I496)</f>
        <v>329.76092333058529</v>
      </c>
      <c r="M496" s="13">
        <v>0.71359223300999997</v>
      </c>
      <c r="N496" s="13">
        <v>0.28640776698999998</v>
      </c>
      <c r="O496" s="13">
        <v>0</v>
      </c>
      <c r="P496" s="2">
        <f>(J499*$M496)+(J500*$N496)+(J501*$O496)</f>
        <v>508.6179499631246</v>
      </c>
      <c r="Q496" s="2">
        <f>(K499*$M496)+(K500*$N496)+(K501*$O496)</f>
        <v>545.52722416892743</v>
      </c>
      <c r="R496" s="2">
        <f>(L499*$M496)+(L500*$N496)+(L501*$O496)</f>
        <v>400.9961783968086</v>
      </c>
      <c r="S496">
        <f>P496/$F496</f>
        <v>2.5430897498156231</v>
      </c>
      <c r="T496">
        <f>Q496/$F496</f>
        <v>2.7276361208446374</v>
      </c>
      <c r="U496">
        <f>R496/$F496</f>
        <v>2.0049808919840428</v>
      </c>
    </row>
    <row r="497" spans="1:21" x14ac:dyDescent="0.25">
      <c r="A497">
        <v>12</v>
      </c>
      <c r="B497" t="s">
        <v>36</v>
      </c>
      <c r="C497">
        <v>6</v>
      </c>
      <c r="D497" t="s">
        <v>37</v>
      </c>
      <c r="E497">
        <v>1992</v>
      </c>
      <c r="F497">
        <v>700</v>
      </c>
      <c r="G497" s="1">
        <v>0.54600000000000004</v>
      </c>
      <c r="H497" s="1">
        <v>0.57299999999999995</v>
      </c>
      <c r="I497" s="1">
        <v>0.40249999999999997</v>
      </c>
      <c r="J497" s="2">
        <f>$F497/(1-G497)</f>
        <v>1541.8502202643174</v>
      </c>
      <c r="K497" s="2">
        <f>$F497/(1-H497)</f>
        <v>1639.3442622950818</v>
      </c>
      <c r="L497" s="2">
        <f>$F497/(1-I497)</f>
        <v>1171.5481171548117</v>
      </c>
      <c r="M497" s="13">
        <v>0.71359223300999997</v>
      </c>
      <c r="N497" s="13">
        <v>0.28640776698999998</v>
      </c>
      <c r="O497" s="13">
        <v>0</v>
      </c>
      <c r="P497" s="2">
        <f>(J500*$M497)+(J501*$N497)+(J502*$O497)</f>
        <v>174.49261182603874</v>
      </c>
      <c r="Q497" s="2">
        <f>(K500*$M497)+(K501*$N497)+(K502*$O497)</f>
        <v>181.402761749962</v>
      </c>
      <c r="R497" s="2">
        <f>(L500*$M497)+(L501*$N497)+(L502*$O497)</f>
        <v>149.88314621349275</v>
      </c>
      <c r="S497">
        <f>P497/$F497</f>
        <v>0.24927515975148393</v>
      </c>
      <c r="T497">
        <f>Q497/$F497</f>
        <v>0.25914680249994571</v>
      </c>
      <c r="U497">
        <f>R497/$F497</f>
        <v>0.21411878030498965</v>
      </c>
    </row>
    <row r="498" spans="1:21" x14ac:dyDescent="0.25">
      <c r="A498">
        <v>12</v>
      </c>
      <c r="B498" t="s">
        <v>36</v>
      </c>
      <c r="C498">
        <v>6</v>
      </c>
      <c r="D498" t="s">
        <v>37</v>
      </c>
      <c r="E498">
        <v>1993</v>
      </c>
      <c r="F498">
        <v>400</v>
      </c>
      <c r="G498" s="1">
        <v>0.46100000000000002</v>
      </c>
      <c r="H498" s="1">
        <v>0.48399999999999999</v>
      </c>
      <c r="I498" s="1">
        <v>0.35550000000000004</v>
      </c>
      <c r="J498" s="2">
        <f>$F498/(1-G498)</f>
        <v>742.1150278293137</v>
      </c>
      <c r="K498" s="2">
        <f>$F498/(1-H498)</f>
        <v>775.19379844961236</v>
      </c>
      <c r="L498" s="2">
        <f>$F498/(1-I498)</f>
        <v>620.63615205585734</v>
      </c>
      <c r="M498" s="13">
        <v>0.71359223300999997</v>
      </c>
      <c r="N498" s="13">
        <v>0.28640776698999998</v>
      </c>
      <c r="O498" s="13">
        <v>0</v>
      </c>
      <c r="P498" s="2">
        <f>(J501*$M498)+(J502*$N498)+(J503*$O498)</f>
        <v>254.96433529848332</v>
      </c>
      <c r="Q498" s="2">
        <f>(K501*$M498)+(K502*$N498)+(K503*$O498)</f>
        <v>261.25862674003469</v>
      </c>
      <c r="R498" s="2">
        <f>(L501*$M498)+(L502*$N498)+(L503*$O498)</f>
        <v>200.68721073467614</v>
      </c>
      <c r="S498">
        <f>P498/$F498</f>
        <v>0.63741083824620826</v>
      </c>
      <c r="T498">
        <f>Q498/$F498</f>
        <v>0.65314656685008676</v>
      </c>
      <c r="U498">
        <f>R498/$F498</f>
        <v>0.50171802683669031</v>
      </c>
    </row>
    <row r="499" spans="1:21" x14ac:dyDescent="0.25">
      <c r="A499">
        <v>12</v>
      </c>
      <c r="B499" t="s">
        <v>36</v>
      </c>
      <c r="C499">
        <v>6</v>
      </c>
      <c r="D499" t="s">
        <v>37</v>
      </c>
      <c r="E499">
        <v>1994</v>
      </c>
      <c r="F499">
        <v>300</v>
      </c>
      <c r="G499" s="1">
        <v>0.54900000000000004</v>
      </c>
      <c r="H499" s="1">
        <v>0.58033333333333326</v>
      </c>
      <c r="I499" s="1">
        <v>0.42083333333333328</v>
      </c>
      <c r="J499" s="2">
        <f>$F499/(1-G499)</f>
        <v>665.1884700665189</v>
      </c>
      <c r="K499" s="2">
        <f>$F499/(1-H499)</f>
        <v>714.85305798252568</v>
      </c>
      <c r="L499" s="2">
        <f>$F499/(1-I499)</f>
        <v>517.98561151079127</v>
      </c>
      <c r="M499" s="13">
        <v>0.71359223300999997</v>
      </c>
      <c r="N499" s="13">
        <v>0.28640776698999998</v>
      </c>
      <c r="O499" s="13">
        <v>0</v>
      </c>
      <c r="P499" s="2">
        <f>(J502*$M499)+(J503*$N499)</f>
        <v>113.50044342112781</v>
      </c>
      <c r="Q499" s="2">
        <f>(K502*$M499)+(K503*$N499)</f>
        <v>107.73952855397003</v>
      </c>
      <c r="R499" s="2">
        <f>(L502*$M499)+(L503*$N499)</f>
        <v>87.151229867675227</v>
      </c>
      <c r="S499">
        <f>P499/$F499</f>
        <v>0.37833481140375935</v>
      </c>
      <c r="T499">
        <f>Q499/$F499</f>
        <v>0.35913176184656675</v>
      </c>
      <c r="U499">
        <f>R499/$F499</f>
        <v>0.29050409955891743</v>
      </c>
    </row>
    <row r="500" spans="1:21" x14ac:dyDescent="0.25">
      <c r="A500">
        <v>12</v>
      </c>
      <c r="B500" t="s">
        <v>36</v>
      </c>
      <c r="C500">
        <v>6</v>
      </c>
      <c r="D500" t="s">
        <v>37</v>
      </c>
      <c r="E500">
        <v>1995</v>
      </c>
      <c r="F500">
        <v>80</v>
      </c>
      <c r="G500" s="1">
        <v>0.32500000000000001</v>
      </c>
      <c r="H500" s="1">
        <v>0.35299999999999998</v>
      </c>
      <c r="I500" s="1">
        <v>0.26950000000000002</v>
      </c>
      <c r="J500" s="2">
        <f>$F500/(1-G500)</f>
        <v>118.5185185185185</v>
      </c>
      <c r="K500" s="2">
        <f>$F500/(1-H500)</f>
        <v>123.64760432766614</v>
      </c>
      <c r="L500" s="2">
        <f>$F500/(1-I500)</f>
        <v>109.51403148528406</v>
      </c>
      <c r="M500" s="13">
        <v>0.71359223300999997</v>
      </c>
      <c r="N500" s="13">
        <v>0.28640776698999998</v>
      </c>
      <c r="O500" s="13">
        <v>0</v>
      </c>
      <c r="P500" t="s">
        <v>23</v>
      </c>
      <c r="Q500" t="s">
        <v>23</v>
      </c>
      <c r="R500" t="s">
        <v>23</v>
      </c>
      <c r="S500" s="2" t="s">
        <v>23</v>
      </c>
      <c r="T500" s="2" t="s">
        <v>23</v>
      </c>
      <c r="U500" s="2" t="s">
        <v>23</v>
      </c>
    </row>
    <row r="501" spans="1:21" x14ac:dyDescent="0.25">
      <c r="A501">
        <v>12</v>
      </c>
      <c r="B501" t="s">
        <v>36</v>
      </c>
      <c r="C501">
        <v>6</v>
      </c>
      <c r="D501" t="s">
        <v>37</v>
      </c>
      <c r="E501">
        <v>1996</v>
      </c>
      <c r="F501">
        <v>135</v>
      </c>
      <c r="G501" s="1">
        <v>0.56999999999999995</v>
      </c>
      <c r="H501" s="1">
        <v>0.58499999999999996</v>
      </c>
      <c r="I501" s="1">
        <v>0.46100000000000002</v>
      </c>
      <c r="J501" s="2">
        <f>$F501/(1-G501)</f>
        <v>313.95348837209298</v>
      </c>
      <c r="K501" s="2">
        <f>$F501/(1-H501)</f>
        <v>325.30120481927707</v>
      </c>
      <c r="L501" s="2">
        <f>$F501/(1-I501)</f>
        <v>250.46382189239336</v>
      </c>
      <c r="M501" s="13">
        <v>0.71359223300999997</v>
      </c>
      <c r="N501" s="13">
        <v>0.28640776698999998</v>
      </c>
      <c r="O501" s="13">
        <v>0</v>
      </c>
      <c r="P501" t="s">
        <v>23</v>
      </c>
      <c r="Q501" t="s">
        <v>23</v>
      </c>
      <c r="R501" t="s">
        <v>23</v>
      </c>
      <c r="S501" s="2" t="s">
        <v>23</v>
      </c>
      <c r="T501" s="2" t="s">
        <v>23</v>
      </c>
      <c r="U501" s="2" t="s">
        <v>23</v>
      </c>
    </row>
    <row r="502" spans="1:21" x14ac:dyDescent="0.25">
      <c r="A502">
        <v>12</v>
      </c>
      <c r="B502" t="s">
        <v>36</v>
      </c>
      <c r="C502">
        <v>6</v>
      </c>
      <c r="D502" t="s">
        <v>37</v>
      </c>
      <c r="E502">
        <v>1997</v>
      </c>
      <c r="F502">
        <v>50</v>
      </c>
      <c r="G502" s="1">
        <v>0.53699999999999992</v>
      </c>
      <c r="H502" s="1">
        <v>0.5083333333333333</v>
      </c>
      <c r="I502" s="1">
        <v>0.34783333333333333</v>
      </c>
      <c r="J502" s="2">
        <f>$F502/(1-G502)</f>
        <v>107.99136069114469</v>
      </c>
      <c r="K502" s="2">
        <f>$F502/(1-H502)</f>
        <v>101.69491525423729</v>
      </c>
      <c r="L502" s="2">
        <f>$F502/(1-I502)</f>
        <v>76.667518527983646</v>
      </c>
      <c r="M502" s="13">
        <v>0.71359223300999997</v>
      </c>
      <c r="N502" s="13">
        <v>0.28640776698999998</v>
      </c>
      <c r="O502" s="13">
        <v>0</v>
      </c>
      <c r="P502" t="s">
        <v>23</v>
      </c>
      <c r="Q502" t="s">
        <v>23</v>
      </c>
      <c r="R502" t="s">
        <v>23</v>
      </c>
      <c r="S502" s="2" t="s">
        <v>23</v>
      </c>
      <c r="T502" s="2" t="s">
        <v>23</v>
      </c>
      <c r="U502" s="2" t="s">
        <v>23</v>
      </c>
    </row>
    <row r="503" spans="1:21" x14ac:dyDescent="0.25">
      <c r="A503">
        <v>12</v>
      </c>
      <c r="B503" t="s">
        <v>36</v>
      </c>
      <c r="C503">
        <v>6</v>
      </c>
      <c r="D503" t="s">
        <v>37</v>
      </c>
      <c r="E503">
        <v>1998</v>
      </c>
      <c r="F503">
        <v>100</v>
      </c>
      <c r="G503" s="1">
        <v>0.214</v>
      </c>
      <c r="H503" s="1">
        <v>0.18566666666666665</v>
      </c>
      <c r="I503" s="1">
        <v>0.11716666666666666</v>
      </c>
      <c r="J503" s="2">
        <f>$F503/(1-G503)</f>
        <v>127.22646310432569</v>
      </c>
      <c r="K503" s="2">
        <f>$F503/(1-H503)</f>
        <v>122.79983626688498</v>
      </c>
      <c r="L503" s="2">
        <f>$F503/(1-I503)</f>
        <v>113.27166320558807</v>
      </c>
      <c r="M503" s="13">
        <v>0.71359223300999997</v>
      </c>
      <c r="N503" s="13">
        <v>0.28640776698999998</v>
      </c>
      <c r="O503" s="13">
        <v>0</v>
      </c>
      <c r="P503" t="s">
        <v>23</v>
      </c>
      <c r="Q503" t="s">
        <v>23</v>
      </c>
      <c r="R503" t="s">
        <v>23</v>
      </c>
      <c r="S503" s="2" t="s">
        <v>23</v>
      </c>
      <c r="T503" s="2" t="s">
        <v>23</v>
      </c>
      <c r="U503" s="2" t="s">
        <v>23</v>
      </c>
    </row>
    <row r="504" spans="1:21" x14ac:dyDescent="0.25">
      <c r="A504">
        <v>12</v>
      </c>
      <c r="B504" t="s">
        <v>36</v>
      </c>
      <c r="C504">
        <v>6</v>
      </c>
      <c r="D504" t="s">
        <v>37</v>
      </c>
      <c r="E504">
        <v>1999</v>
      </c>
      <c r="F504" t="s">
        <v>23</v>
      </c>
      <c r="G504" s="1">
        <v>0.22700000000000001</v>
      </c>
      <c r="H504" s="1">
        <v>0.20966666666666667</v>
      </c>
      <c r="I504" s="1">
        <v>0.12016666666666667</v>
      </c>
      <c r="J504" t="s">
        <v>23</v>
      </c>
      <c r="K504" t="s">
        <v>23</v>
      </c>
      <c r="L504" t="s">
        <v>23</v>
      </c>
      <c r="M504" s="13">
        <v>0.71359223300999997</v>
      </c>
      <c r="N504" s="13">
        <v>0.28640776698999998</v>
      </c>
      <c r="O504" s="13">
        <v>0</v>
      </c>
      <c r="P504" t="s">
        <v>23</v>
      </c>
      <c r="Q504" t="s">
        <v>23</v>
      </c>
      <c r="R504" t="s">
        <v>23</v>
      </c>
      <c r="S504" s="2" t="s">
        <v>23</v>
      </c>
      <c r="T504" s="2" t="s">
        <v>23</v>
      </c>
      <c r="U504" s="2" t="s">
        <v>23</v>
      </c>
    </row>
    <row r="505" spans="1:21" x14ac:dyDescent="0.25">
      <c r="A505">
        <v>12</v>
      </c>
      <c r="B505" t="s">
        <v>36</v>
      </c>
      <c r="C505">
        <v>6</v>
      </c>
      <c r="D505" t="s">
        <v>37</v>
      </c>
      <c r="E505">
        <v>2000</v>
      </c>
      <c r="F505" t="s">
        <v>23</v>
      </c>
      <c r="G505" s="1">
        <v>0.28900000000000003</v>
      </c>
      <c r="H505" s="1">
        <v>0.34600000000000003</v>
      </c>
      <c r="I505" s="1">
        <v>0.21150000000000002</v>
      </c>
      <c r="J505" t="s">
        <v>23</v>
      </c>
      <c r="K505" t="s">
        <v>23</v>
      </c>
      <c r="L505" t="s">
        <v>23</v>
      </c>
      <c r="M505" s="13">
        <v>0.71359223300999997</v>
      </c>
      <c r="N505" s="13">
        <v>0.28640776698999998</v>
      </c>
      <c r="O505" s="13">
        <v>0</v>
      </c>
      <c r="P505" t="s">
        <v>23</v>
      </c>
      <c r="Q505" t="s">
        <v>23</v>
      </c>
      <c r="R505" t="s">
        <v>23</v>
      </c>
      <c r="S505" s="2" t="s">
        <v>23</v>
      </c>
      <c r="T505" s="2" t="s">
        <v>23</v>
      </c>
      <c r="U505" s="2" t="s">
        <v>23</v>
      </c>
    </row>
    <row r="506" spans="1:21" x14ac:dyDescent="0.25">
      <c r="A506">
        <v>12</v>
      </c>
      <c r="B506" t="s">
        <v>36</v>
      </c>
      <c r="C506">
        <v>6</v>
      </c>
      <c r="D506" t="s">
        <v>37</v>
      </c>
      <c r="E506">
        <v>2001</v>
      </c>
      <c r="F506" t="s">
        <v>23</v>
      </c>
      <c r="G506" s="1">
        <v>0.27599999999999997</v>
      </c>
      <c r="H506" s="1">
        <v>0.29633333333333334</v>
      </c>
      <c r="I506" s="1">
        <v>0.17783333333333332</v>
      </c>
      <c r="J506" t="s">
        <v>23</v>
      </c>
      <c r="K506" t="s">
        <v>23</v>
      </c>
      <c r="L506" t="s">
        <v>23</v>
      </c>
      <c r="M506" s="13">
        <v>0.71359223300999997</v>
      </c>
      <c r="N506" s="13">
        <v>0.28640776698999998</v>
      </c>
      <c r="O506" s="13">
        <v>0</v>
      </c>
      <c r="P506" t="s">
        <v>23</v>
      </c>
      <c r="Q506" t="s">
        <v>23</v>
      </c>
      <c r="R506" t="s">
        <v>23</v>
      </c>
      <c r="S506" s="2" t="s">
        <v>23</v>
      </c>
      <c r="T506" s="2" t="s">
        <v>23</v>
      </c>
      <c r="U506" s="2" t="s">
        <v>23</v>
      </c>
    </row>
    <row r="507" spans="1:21" x14ac:dyDescent="0.25">
      <c r="A507">
        <v>12</v>
      </c>
      <c r="B507" t="s">
        <v>36</v>
      </c>
      <c r="C507">
        <v>6</v>
      </c>
      <c r="D507" t="s">
        <v>37</v>
      </c>
      <c r="E507">
        <v>2002</v>
      </c>
      <c r="F507">
        <v>400</v>
      </c>
      <c r="G507" s="1">
        <v>0.185</v>
      </c>
      <c r="H507" s="1">
        <v>0.19900000000000001</v>
      </c>
      <c r="I507" s="1">
        <v>0.13250000000000001</v>
      </c>
      <c r="J507" s="2">
        <f>$F507/(1-G507)</f>
        <v>490.79754601226995</v>
      </c>
      <c r="K507" s="2">
        <f>$F507/(1-H507)</f>
        <v>499.37578027465673</v>
      </c>
      <c r="L507" s="2">
        <f>$F507/(1-I507)</f>
        <v>461.09510086455333</v>
      </c>
      <c r="M507" s="13">
        <v>0.71359223300999997</v>
      </c>
      <c r="N507" s="13">
        <v>0.28640776698999998</v>
      </c>
      <c r="O507" s="13">
        <v>0</v>
      </c>
      <c r="P507" s="2">
        <f>(J510*$M507)+(J511*$N507)+(J512*$O507)</f>
        <v>1093.5831876351067</v>
      </c>
      <c r="Q507" s="2">
        <f>(K510*$M507)+(K511*$N507)+(K512*$O507)</f>
        <v>1259.5860373804442</v>
      </c>
      <c r="R507" s="2">
        <f>(L510*$M507)+(L511*$N507)+(L512*$O507)</f>
        <v>1201.5329937220945</v>
      </c>
      <c r="S507">
        <f>P507/$F507</f>
        <v>2.7339579690877667</v>
      </c>
      <c r="T507">
        <f>Q507/$F507</f>
        <v>3.1489650934511104</v>
      </c>
      <c r="U507">
        <f>R507/$F507</f>
        <v>3.0038324843052364</v>
      </c>
    </row>
    <row r="508" spans="1:21" x14ac:dyDescent="0.25">
      <c r="A508">
        <v>12</v>
      </c>
      <c r="B508" t="s">
        <v>36</v>
      </c>
      <c r="C508">
        <v>6</v>
      </c>
      <c r="D508" t="s">
        <v>37</v>
      </c>
      <c r="E508">
        <v>2003</v>
      </c>
      <c r="F508" t="s">
        <v>23</v>
      </c>
      <c r="G508" s="1">
        <v>0.249</v>
      </c>
      <c r="H508" s="1">
        <v>0.27333333333333332</v>
      </c>
      <c r="I508" s="1">
        <v>0.18033333333333335</v>
      </c>
      <c r="J508" t="s">
        <v>23</v>
      </c>
      <c r="K508" t="s">
        <v>23</v>
      </c>
      <c r="L508" t="s">
        <v>23</v>
      </c>
      <c r="M508" s="13">
        <v>0.71359223300999997</v>
      </c>
      <c r="N508" s="13">
        <v>0.28640776698999998</v>
      </c>
      <c r="O508" s="13">
        <v>0</v>
      </c>
      <c r="P508" s="2">
        <f>(J511*$M508)+(J512*$N508)+(J513*$O508)</f>
        <v>698.31133370185648</v>
      </c>
      <c r="Q508" s="2">
        <f>(K511*$M508)+(K512*$N508)+(K513*$O508)</f>
        <v>752.68774760175131</v>
      </c>
      <c r="R508" s="2">
        <f>(L511*$M508)+(L512*$N508)+(L513*$O508)</f>
        <v>664.27361885503126</v>
      </c>
      <c r="S508" s="2" t="s">
        <v>23</v>
      </c>
      <c r="T508" s="2" t="s">
        <v>23</v>
      </c>
      <c r="U508" s="2" t="s">
        <v>23</v>
      </c>
    </row>
    <row r="509" spans="1:21" x14ac:dyDescent="0.25">
      <c r="A509">
        <v>12</v>
      </c>
      <c r="B509" t="s">
        <v>36</v>
      </c>
      <c r="C509">
        <v>6</v>
      </c>
      <c r="D509" t="s">
        <v>37</v>
      </c>
      <c r="E509">
        <v>2004</v>
      </c>
      <c r="F509" t="s">
        <v>23</v>
      </c>
      <c r="G509" s="1">
        <v>0.29299999999999998</v>
      </c>
      <c r="H509" s="1">
        <v>0.51500000000000001</v>
      </c>
      <c r="I509" s="1">
        <v>0.41199999999999998</v>
      </c>
      <c r="J509" t="s">
        <v>23</v>
      </c>
      <c r="K509" t="s">
        <v>23</v>
      </c>
      <c r="L509" t="s">
        <v>23</v>
      </c>
      <c r="M509" s="13">
        <v>0.71359223300999997</v>
      </c>
      <c r="N509" s="13">
        <v>0.28640776698999998</v>
      </c>
      <c r="O509" s="13">
        <v>0</v>
      </c>
      <c r="P509" s="2">
        <f>(J512*$M509)+(J513*$N509)</f>
        <v>393.42966809665802</v>
      </c>
      <c r="Q509" s="2">
        <f>(K512*$M509)+(K513*$N509)</f>
        <v>423.09781707614349</v>
      </c>
      <c r="R509" s="2">
        <f>(L512*$M509)+(L513*$N509)</f>
        <v>337.40600501475717</v>
      </c>
      <c r="S509" s="2" t="s">
        <v>23</v>
      </c>
      <c r="T509" s="2" t="s">
        <v>23</v>
      </c>
      <c r="U509" s="2" t="s">
        <v>23</v>
      </c>
    </row>
    <row r="510" spans="1:21" x14ac:dyDescent="0.25">
      <c r="A510">
        <v>12</v>
      </c>
      <c r="B510" t="s">
        <v>36</v>
      </c>
      <c r="C510">
        <v>6</v>
      </c>
      <c r="D510" t="s">
        <v>37</v>
      </c>
      <c r="E510">
        <v>2005</v>
      </c>
      <c r="F510">
        <v>800</v>
      </c>
      <c r="G510" s="1">
        <v>0.33700000000000002</v>
      </c>
      <c r="H510" s="1">
        <v>0.43433333333333335</v>
      </c>
      <c r="I510" s="1">
        <v>0.41533333333333339</v>
      </c>
      <c r="J510" s="2">
        <f>$F510/(1-G510)</f>
        <v>1206.6365007541478</v>
      </c>
      <c r="K510" s="2">
        <f>$F510/(1-H510)</f>
        <v>1414.2604596346494</v>
      </c>
      <c r="L510" s="2">
        <f>$F510/(1-I510)</f>
        <v>1368.3010262257696</v>
      </c>
      <c r="M510" s="13">
        <v>0.71359223300999997</v>
      </c>
      <c r="N510" s="13">
        <v>0.28640776698999998</v>
      </c>
      <c r="O510" s="13">
        <v>0</v>
      </c>
      <c r="P510" t="s">
        <v>23</v>
      </c>
      <c r="Q510" t="s">
        <v>23</v>
      </c>
      <c r="R510" t="s">
        <v>23</v>
      </c>
      <c r="S510" s="2" t="s">
        <v>23</v>
      </c>
      <c r="T510" s="2" t="s">
        <v>23</v>
      </c>
      <c r="U510" s="2" t="s">
        <v>23</v>
      </c>
    </row>
    <row r="511" spans="1:21" x14ac:dyDescent="0.25">
      <c r="A511">
        <v>12</v>
      </c>
      <c r="B511" t="s">
        <v>36</v>
      </c>
      <c r="C511">
        <v>6</v>
      </c>
      <c r="D511" t="s">
        <v>37</v>
      </c>
      <c r="E511">
        <v>2006</v>
      </c>
      <c r="F511">
        <v>600</v>
      </c>
      <c r="G511" s="1">
        <v>0.26100000000000001</v>
      </c>
      <c r="H511" s="1">
        <v>0.3136666666666667</v>
      </c>
      <c r="I511" s="1">
        <v>0.23666666666666669</v>
      </c>
      <c r="J511" s="2">
        <f>$F511/(1-G511)</f>
        <v>811.90798376184034</v>
      </c>
      <c r="K511" s="2">
        <f>$F511/(1-H511)</f>
        <v>874.21078193297728</v>
      </c>
      <c r="L511" s="2">
        <f>$F511/(1-I511)</f>
        <v>786.02620087336243</v>
      </c>
      <c r="M511" s="13">
        <v>0.71359223300999997</v>
      </c>
      <c r="N511" s="13">
        <v>0.28640776698999998</v>
      </c>
      <c r="O511" s="13">
        <v>0</v>
      </c>
      <c r="P511" t="s">
        <v>23</v>
      </c>
      <c r="Q511" t="s">
        <v>23</v>
      </c>
      <c r="R511" t="s">
        <v>23</v>
      </c>
      <c r="S511" s="2" t="s">
        <v>23</v>
      </c>
      <c r="T511" s="2" t="s">
        <v>23</v>
      </c>
      <c r="U511" s="2" t="s">
        <v>23</v>
      </c>
    </row>
    <row r="512" spans="1:21" x14ac:dyDescent="0.25">
      <c r="A512">
        <v>12</v>
      </c>
      <c r="B512" t="s">
        <v>36</v>
      </c>
      <c r="C512">
        <v>6</v>
      </c>
      <c r="D512" t="s">
        <v>37</v>
      </c>
      <c r="E512">
        <v>2007</v>
      </c>
      <c r="F512">
        <v>250</v>
      </c>
      <c r="G512" s="1">
        <v>0.39800000000000002</v>
      </c>
      <c r="H512" s="1">
        <v>0.44433333333333336</v>
      </c>
      <c r="I512" s="1">
        <v>0.30733333333333335</v>
      </c>
      <c r="J512" s="2">
        <f>$F512/(1-G512)</f>
        <v>415.28239202657807</v>
      </c>
      <c r="K512" s="2">
        <f>$F512/(1-H512)</f>
        <v>449.91001799640077</v>
      </c>
      <c r="L512" s="2">
        <f>$F512/(1-I512)</f>
        <v>360.92396535129933</v>
      </c>
      <c r="M512" s="13">
        <v>0.71359223300999997</v>
      </c>
      <c r="N512" s="13">
        <v>0.28640776698999998</v>
      </c>
      <c r="O512" s="13">
        <v>0</v>
      </c>
      <c r="P512" t="s">
        <v>23</v>
      </c>
      <c r="Q512" t="s">
        <v>23</v>
      </c>
      <c r="R512" t="s">
        <v>23</v>
      </c>
      <c r="S512" s="2" t="s">
        <v>23</v>
      </c>
      <c r="T512" s="2" t="s">
        <v>23</v>
      </c>
      <c r="U512" s="2" t="s">
        <v>23</v>
      </c>
    </row>
    <row r="513" spans="1:21" x14ac:dyDescent="0.25">
      <c r="A513">
        <v>12</v>
      </c>
      <c r="B513" t="s">
        <v>36</v>
      </c>
      <c r="C513">
        <v>6</v>
      </c>
      <c r="D513" t="s">
        <v>37</v>
      </c>
      <c r="E513">
        <v>2008</v>
      </c>
      <c r="F513">
        <v>200</v>
      </c>
      <c r="G513" s="1">
        <v>0.41000000000000003</v>
      </c>
      <c r="H513" s="1">
        <v>0.4386666666666667</v>
      </c>
      <c r="I513" s="1">
        <v>0.28266666666666668</v>
      </c>
      <c r="J513" s="2">
        <f>$F513/(1-G513)</f>
        <v>338.98305084745766</v>
      </c>
      <c r="K513" s="2">
        <f>$F513/(1-H513)</f>
        <v>356.2945368171022</v>
      </c>
      <c r="L513" s="2">
        <f>$F513/(1-I513)</f>
        <v>278.81040892193306</v>
      </c>
      <c r="M513" s="13">
        <v>0.71359223300999997</v>
      </c>
      <c r="N513" s="13">
        <v>0.28640776698999998</v>
      </c>
      <c r="O513" s="13">
        <v>0</v>
      </c>
      <c r="P513" t="s">
        <v>23</v>
      </c>
      <c r="Q513" t="s">
        <v>23</v>
      </c>
      <c r="R513" t="s">
        <v>23</v>
      </c>
      <c r="S513" s="2" t="s">
        <v>23</v>
      </c>
      <c r="T513" s="2" t="s">
        <v>23</v>
      </c>
      <c r="U513" s="2" t="s">
        <v>23</v>
      </c>
    </row>
    <row r="514" spans="1:21" x14ac:dyDescent="0.25">
      <c r="A514">
        <v>12</v>
      </c>
      <c r="B514" t="s">
        <v>36</v>
      </c>
      <c r="C514">
        <v>6</v>
      </c>
      <c r="D514" t="s">
        <v>37</v>
      </c>
      <c r="E514">
        <v>2009</v>
      </c>
      <c r="F514" t="s">
        <v>23</v>
      </c>
      <c r="G514" s="1">
        <v>0.44099999999999995</v>
      </c>
      <c r="H514" s="1">
        <v>0.40699999999999997</v>
      </c>
      <c r="I514" s="1">
        <v>0.26449999999999996</v>
      </c>
      <c r="J514" t="s">
        <v>23</v>
      </c>
      <c r="K514" t="s">
        <v>23</v>
      </c>
      <c r="L514" t="s">
        <v>23</v>
      </c>
      <c r="M514" s="13">
        <v>0.71359223300999997</v>
      </c>
      <c r="N514" s="13">
        <v>0.28640776698999998</v>
      </c>
      <c r="O514" s="13">
        <v>0</v>
      </c>
      <c r="P514" t="s">
        <v>23</v>
      </c>
      <c r="Q514" t="s">
        <v>23</v>
      </c>
      <c r="R514" t="s">
        <v>23</v>
      </c>
      <c r="S514" s="2" t="s">
        <v>23</v>
      </c>
      <c r="T514" s="2" t="s">
        <v>23</v>
      </c>
      <c r="U514" s="2" t="s">
        <v>23</v>
      </c>
    </row>
    <row r="515" spans="1:21" x14ac:dyDescent="0.25">
      <c r="A515">
        <v>12</v>
      </c>
      <c r="B515" t="s">
        <v>36</v>
      </c>
      <c r="C515">
        <v>6</v>
      </c>
      <c r="D515" t="s">
        <v>37</v>
      </c>
      <c r="E515">
        <v>2010</v>
      </c>
      <c r="F515" t="s">
        <v>23</v>
      </c>
      <c r="G515" s="1">
        <v>0.28100000000000003</v>
      </c>
      <c r="H515" s="1">
        <v>0.3686666666666667</v>
      </c>
      <c r="I515" s="1">
        <v>0.27216666666666667</v>
      </c>
      <c r="J515" t="s">
        <v>23</v>
      </c>
      <c r="K515" t="s">
        <v>23</v>
      </c>
      <c r="L515" t="s">
        <v>23</v>
      </c>
      <c r="M515" s="13">
        <v>0.71359223300999997</v>
      </c>
      <c r="N515" s="13">
        <v>0.28640776698999998</v>
      </c>
      <c r="O515" s="13">
        <v>0</v>
      </c>
      <c r="P515" t="s">
        <v>23</v>
      </c>
      <c r="Q515" t="s">
        <v>23</v>
      </c>
      <c r="R515" t="s">
        <v>23</v>
      </c>
      <c r="S515" s="2" t="s">
        <v>23</v>
      </c>
      <c r="T515" s="2" t="s">
        <v>23</v>
      </c>
      <c r="U515" s="2" t="s">
        <v>23</v>
      </c>
    </row>
    <row r="516" spans="1:21" x14ac:dyDescent="0.25">
      <c r="A516">
        <v>12</v>
      </c>
      <c r="B516" t="s">
        <v>36</v>
      </c>
      <c r="C516">
        <v>6</v>
      </c>
      <c r="D516" t="s">
        <v>37</v>
      </c>
      <c r="E516">
        <v>2011</v>
      </c>
      <c r="F516" t="s">
        <v>23</v>
      </c>
      <c r="G516" s="1">
        <v>0.42400000000000004</v>
      </c>
      <c r="H516" s="1">
        <v>0.33833333333333337</v>
      </c>
      <c r="I516" s="1">
        <v>0.24033333333333334</v>
      </c>
      <c r="J516" t="s">
        <v>23</v>
      </c>
      <c r="K516" t="s">
        <v>23</v>
      </c>
      <c r="L516" t="s">
        <v>23</v>
      </c>
      <c r="M516" s="13">
        <v>0.71359223300999997</v>
      </c>
      <c r="N516" s="13">
        <v>0.28640776698999998</v>
      </c>
      <c r="O516" s="13">
        <v>0</v>
      </c>
      <c r="P516" t="s">
        <v>23</v>
      </c>
      <c r="Q516" t="s">
        <v>23</v>
      </c>
      <c r="R516" t="s">
        <v>23</v>
      </c>
      <c r="S516" s="2" t="s">
        <v>23</v>
      </c>
      <c r="T516" s="2" t="s">
        <v>23</v>
      </c>
      <c r="U516" s="2" t="s">
        <v>23</v>
      </c>
    </row>
    <row r="517" spans="1:21" x14ac:dyDescent="0.25">
      <c r="A517">
        <v>12</v>
      </c>
      <c r="B517" t="s">
        <v>36</v>
      </c>
      <c r="C517">
        <v>6</v>
      </c>
      <c r="D517" t="s">
        <v>37</v>
      </c>
      <c r="E517">
        <v>2012</v>
      </c>
      <c r="F517" t="s">
        <v>23</v>
      </c>
      <c r="G517" s="1">
        <v>0.33699999999999997</v>
      </c>
      <c r="H517" s="1">
        <v>0.377</v>
      </c>
      <c r="I517" s="1">
        <v>0.25650000000000001</v>
      </c>
      <c r="J517" t="s">
        <v>23</v>
      </c>
      <c r="K517" t="s">
        <v>23</v>
      </c>
      <c r="L517" t="s">
        <v>23</v>
      </c>
      <c r="M517" s="13">
        <v>0.71359223300999997</v>
      </c>
      <c r="N517" s="13">
        <v>0.28640776698999998</v>
      </c>
      <c r="O517" s="13">
        <v>0</v>
      </c>
      <c r="P517" t="s">
        <v>23</v>
      </c>
      <c r="Q517" t="s">
        <v>23</v>
      </c>
      <c r="R517" t="s">
        <v>23</v>
      </c>
      <c r="S517" s="2" t="s">
        <v>23</v>
      </c>
      <c r="T517" s="2" t="s">
        <v>23</v>
      </c>
      <c r="U517" s="2" t="s">
        <v>23</v>
      </c>
    </row>
    <row r="518" spans="1:21" x14ac:dyDescent="0.25">
      <c r="A518">
        <v>12</v>
      </c>
      <c r="B518" t="s">
        <v>36</v>
      </c>
      <c r="C518">
        <v>6</v>
      </c>
      <c r="D518" t="s">
        <v>37</v>
      </c>
      <c r="E518">
        <v>2013</v>
      </c>
      <c r="F518">
        <v>485</v>
      </c>
      <c r="G518" s="1">
        <v>0.38200000000000001</v>
      </c>
      <c r="H518" s="1">
        <v>0.41033333333333333</v>
      </c>
      <c r="I518" s="1">
        <v>0.27933333333333332</v>
      </c>
      <c r="J518" s="2">
        <f>$F518/(1-G518)</f>
        <v>784.78964401294502</v>
      </c>
      <c r="K518" s="2">
        <f>$F518/(1-H518)</f>
        <v>822.49858677218765</v>
      </c>
      <c r="L518" s="2">
        <f>$F518/(1-I518)</f>
        <v>672.98797409805729</v>
      </c>
      <c r="M518" s="13">
        <v>0.71359223300999997</v>
      </c>
      <c r="N518" s="13">
        <v>0.28640776698999998</v>
      </c>
      <c r="O518" s="13">
        <v>0</v>
      </c>
      <c r="P518" s="2">
        <f>(J521*$M518)+(J522*$N518)+(J523*$O518)</f>
        <v>1335.9656305511812</v>
      </c>
      <c r="Q518" s="2">
        <f>(K521*$M518)+(K522*$N518)+(K523*$O518)</f>
        <v>1288.3381773641868</v>
      </c>
      <c r="R518" s="2">
        <f>(L521*$M518)+(L522*$N518)+(L523*$O518)</f>
        <v>1086.0889423619737</v>
      </c>
      <c r="S518">
        <f>P518/$F518</f>
        <v>2.7545683104148067</v>
      </c>
      <c r="T518">
        <f>Q518/$F518</f>
        <v>2.6563673760086326</v>
      </c>
      <c r="U518">
        <f>R518/$F518</f>
        <v>2.2393586440453066</v>
      </c>
    </row>
    <row r="519" spans="1:21" x14ac:dyDescent="0.25">
      <c r="A519">
        <v>12</v>
      </c>
      <c r="B519" t="s">
        <v>36</v>
      </c>
      <c r="C519">
        <v>6</v>
      </c>
      <c r="D519" t="s">
        <v>37</v>
      </c>
      <c r="E519">
        <v>2014</v>
      </c>
      <c r="F519" t="s">
        <v>23</v>
      </c>
      <c r="G519" s="1">
        <v>0.24299999999999999</v>
      </c>
      <c r="H519" s="1">
        <v>0.27433333333333332</v>
      </c>
      <c r="I519" s="1">
        <v>0.20033333333333331</v>
      </c>
      <c r="J519" t="s">
        <v>23</v>
      </c>
      <c r="K519" t="s">
        <v>23</v>
      </c>
      <c r="L519" t="s">
        <v>23</v>
      </c>
      <c r="M519" s="13">
        <v>0.71359223300999997</v>
      </c>
      <c r="N519" s="13">
        <v>0.28640776698999998</v>
      </c>
      <c r="O519" s="13">
        <v>0</v>
      </c>
      <c r="P519" s="2">
        <f>(J522*$M519)+(J523*$N519)+(J524*$O519)</f>
        <v>659.40580470702741</v>
      </c>
      <c r="Q519" s="2">
        <f>(K522*$M519)+(K523*$N519)+(K524*$O519)</f>
        <v>653.28690317899589</v>
      </c>
      <c r="R519" s="2">
        <f>(L522*$M519)+(L523*$N519)+(L524*$O519)</f>
        <v>551.42503905324179</v>
      </c>
      <c r="S519" s="2" t="s">
        <v>23</v>
      </c>
      <c r="T519" s="2" t="s">
        <v>23</v>
      </c>
      <c r="U519" s="2" t="s">
        <v>23</v>
      </c>
    </row>
    <row r="520" spans="1:21" x14ac:dyDescent="0.25">
      <c r="A520">
        <v>12</v>
      </c>
      <c r="B520" t="s">
        <v>36</v>
      </c>
      <c r="C520">
        <v>6</v>
      </c>
      <c r="D520" t="s">
        <v>37</v>
      </c>
      <c r="E520">
        <v>2015</v>
      </c>
      <c r="F520" t="s">
        <v>23</v>
      </c>
      <c r="G520" s="1">
        <v>0.4</v>
      </c>
      <c r="H520" s="1">
        <v>0.39400000000000002</v>
      </c>
      <c r="I520" s="1">
        <v>0.28700000000000003</v>
      </c>
      <c r="J520" t="s">
        <v>23</v>
      </c>
      <c r="K520" t="s">
        <v>23</v>
      </c>
      <c r="L520" t="s">
        <v>23</v>
      </c>
      <c r="M520" s="13">
        <v>0.71359223300999997</v>
      </c>
      <c r="N520" s="13">
        <v>0.28640776698999998</v>
      </c>
      <c r="O520" s="13">
        <v>0</v>
      </c>
      <c r="P520" s="2">
        <f>(J523*$M520)+(J524*$N520)+(J525*$O520)</f>
        <v>660.27961265210126</v>
      </c>
      <c r="Q520" s="2">
        <f>(K523*$M520)+(K524*$N520)+(K525*$O520)</f>
        <v>646.51940804539015</v>
      </c>
      <c r="R520" s="2">
        <f>(L523*$M520)+(L524*$N520)+(L525*$O520)</f>
        <v>583.49919208065592</v>
      </c>
      <c r="S520" s="2" t="s">
        <v>23</v>
      </c>
      <c r="T520" s="2" t="s">
        <v>23</v>
      </c>
      <c r="U520" s="2" t="s">
        <v>23</v>
      </c>
    </row>
    <row r="521" spans="1:21" x14ac:dyDescent="0.25">
      <c r="A521">
        <v>12</v>
      </c>
      <c r="B521" t="s">
        <v>36</v>
      </c>
      <c r="C521">
        <v>6</v>
      </c>
      <c r="D521" t="s">
        <v>37</v>
      </c>
      <c r="E521">
        <v>2016</v>
      </c>
      <c r="F521">
        <v>950</v>
      </c>
      <c r="G521" s="1">
        <v>0.41400000000000003</v>
      </c>
      <c r="H521" s="1">
        <v>0.38900000000000001</v>
      </c>
      <c r="I521" s="1">
        <v>0.27900000000000003</v>
      </c>
      <c r="J521" s="2">
        <f>$F521/(1-G521)</f>
        <v>1621.1604095563141</v>
      </c>
      <c r="K521" s="2">
        <f>$F521/(1-H521)</f>
        <v>1554.8281505728314</v>
      </c>
      <c r="L521" s="2">
        <f>$F521/(1-I521)</f>
        <v>1317.614424410541</v>
      </c>
      <c r="M521" s="13">
        <v>0.71359223300999997</v>
      </c>
      <c r="N521" s="13">
        <v>0.28640776698999998</v>
      </c>
      <c r="O521" s="13">
        <v>0</v>
      </c>
      <c r="P521" s="2" t="e">
        <f>(J524*$M521)+(J525*$N521)+(J526*$O521)</f>
        <v>#VALUE!</v>
      </c>
      <c r="Q521" s="2" t="e">
        <f>(K524*$M521)+(K525*$N521)+(K526*$O521)</f>
        <v>#VALUE!</v>
      </c>
      <c r="R521" s="2" t="e">
        <f>(L524*$M521)+(L525*$N521)+(L526*$O521)</f>
        <v>#VALUE!</v>
      </c>
      <c r="S521" t="e">
        <f>P521/$F521</f>
        <v>#VALUE!</v>
      </c>
      <c r="T521" t="e">
        <f>Q521/$F521</f>
        <v>#VALUE!</v>
      </c>
      <c r="U521" t="e">
        <f>R521/$F521</f>
        <v>#VALUE!</v>
      </c>
    </row>
    <row r="522" spans="1:21" x14ac:dyDescent="0.25">
      <c r="A522">
        <v>12</v>
      </c>
      <c r="B522" t="s">
        <v>36</v>
      </c>
      <c r="C522">
        <v>6</v>
      </c>
      <c r="D522" t="s">
        <v>37</v>
      </c>
      <c r="E522">
        <v>2017</v>
      </c>
      <c r="F522">
        <v>350</v>
      </c>
      <c r="G522" s="1">
        <v>0.44035422259606583</v>
      </c>
      <c r="H522" s="1">
        <v>0.43943641739691974</v>
      </c>
      <c r="I522" s="1">
        <v>0.31269765999824639</v>
      </c>
      <c r="J522" s="2">
        <f>$F522/(1-G522)</f>
        <v>625.39558794416018</v>
      </c>
      <c r="K522" s="2">
        <f>$F522/(1-H522)</f>
        <v>624.37163394509241</v>
      </c>
      <c r="L522" s="2">
        <f>$F522/(1-I522)</f>
        <v>509.23731759607716</v>
      </c>
      <c r="M522" s="13">
        <v>0.71359223300999997</v>
      </c>
      <c r="N522" s="13">
        <v>0.28640776698999998</v>
      </c>
      <c r="O522" s="13">
        <v>0</v>
      </c>
      <c r="P522" t="s">
        <v>23</v>
      </c>
      <c r="Q522" t="s">
        <v>23</v>
      </c>
      <c r="R522" t="s">
        <v>23</v>
      </c>
      <c r="S522" s="2" t="s">
        <v>23</v>
      </c>
      <c r="T522" s="2" t="s">
        <v>23</v>
      </c>
      <c r="U522" s="2" t="s">
        <v>23</v>
      </c>
    </row>
    <row r="523" spans="1:21" x14ac:dyDescent="0.25">
      <c r="A523">
        <v>12</v>
      </c>
      <c r="B523" t="s">
        <v>36</v>
      </c>
      <c r="C523">
        <v>6</v>
      </c>
      <c r="D523" t="s">
        <v>37</v>
      </c>
      <c r="E523">
        <v>2018</v>
      </c>
      <c r="F523">
        <v>430</v>
      </c>
      <c r="G523" s="1">
        <v>0.42215417185431725</v>
      </c>
      <c r="H523" s="1">
        <v>0.4071664190631491</v>
      </c>
      <c r="I523" s="1">
        <v>0.34504815702446495</v>
      </c>
      <c r="J523" s="2">
        <f>$F523/(1-G523)</f>
        <v>744.14312443836002</v>
      </c>
      <c r="K523" s="2">
        <f>$F523/(1-H523)</f>
        <v>725.33003160933276</v>
      </c>
      <c r="L523" s="2">
        <f>$F523/(1-I523)</f>
        <v>656.53681963310726</v>
      </c>
      <c r="M523" s="13">
        <v>0.71359223300999997</v>
      </c>
      <c r="N523" s="13">
        <v>0.28640776698999998</v>
      </c>
      <c r="O523" s="13">
        <v>0</v>
      </c>
      <c r="P523" t="s">
        <v>23</v>
      </c>
      <c r="Q523" t="s">
        <v>23</v>
      </c>
      <c r="R523" t="s">
        <v>23</v>
      </c>
      <c r="S523" s="2" t="s">
        <v>23</v>
      </c>
      <c r="T523" s="2" t="s">
        <v>23</v>
      </c>
      <c r="U523" s="2" t="s">
        <v>23</v>
      </c>
    </row>
    <row r="524" spans="1:21" x14ac:dyDescent="0.25">
      <c r="A524">
        <v>12</v>
      </c>
      <c r="B524" t="s">
        <v>36</v>
      </c>
      <c r="C524">
        <v>6</v>
      </c>
      <c r="D524" t="s">
        <v>37</v>
      </c>
      <c r="E524">
        <v>2019</v>
      </c>
      <c r="F524">
        <v>275</v>
      </c>
      <c r="G524" s="1">
        <v>0.39069181949126658</v>
      </c>
      <c r="H524" s="1">
        <v>0.38910709410012068</v>
      </c>
      <c r="I524" s="1">
        <v>0.31510957999927913</v>
      </c>
      <c r="J524" s="2">
        <f>$F524/(1-G524)</f>
        <v>451.33154091315913</v>
      </c>
      <c r="K524" s="2">
        <f>$F524/(1-H524)</f>
        <v>450.16073577562611</v>
      </c>
      <c r="L524" s="2">
        <f>$F524/(1-I524)</f>
        <v>401.52408614462814</v>
      </c>
      <c r="M524" s="13">
        <v>0.71359223300999997</v>
      </c>
      <c r="N524" s="13">
        <v>0.28640776698999998</v>
      </c>
      <c r="O524" s="13">
        <v>0</v>
      </c>
      <c r="P524" t="s">
        <v>23</v>
      </c>
      <c r="Q524" t="s">
        <v>23</v>
      </c>
      <c r="R524" t="s">
        <v>23</v>
      </c>
      <c r="S524" s="2" t="s">
        <v>23</v>
      </c>
      <c r="T524" s="2" t="s">
        <v>23</v>
      </c>
      <c r="U524" s="2" t="s">
        <v>23</v>
      </c>
    </row>
    <row r="525" spans="1:21" x14ac:dyDescent="0.25">
      <c r="A525">
        <v>12</v>
      </c>
      <c r="B525" t="s">
        <v>36</v>
      </c>
      <c r="C525">
        <v>6</v>
      </c>
      <c r="D525" t="s">
        <v>37</v>
      </c>
      <c r="E525">
        <v>2020</v>
      </c>
      <c r="F525">
        <v>765</v>
      </c>
      <c r="G525" s="1">
        <v>0.1793260797812265</v>
      </c>
      <c r="H525" s="1">
        <v>0.28638625979878868</v>
      </c>
      <c r="I525" s="1">
        <v>0.25426527177111524</v>
      </c>
      <c r="J525" s="2">
        <f>$F525/(1-G525)</f>
        <v>932.16072931386429</v>
      </c>
      <c r="K525" s="2">
        <f>$F525/(1-H525)</f>
        <v>1072.0085067088251</v>
      </c>
      <c r="L525" s="2">
        <f>$F525/(1-I525)</f>
        <v>1025.8339474371405</v>
      </c>
      <c r="M525" s="13">
        <v>0.71359223300999997</v>
      </c>
      <c r="N525" s="13">
        <v>0.28640776698999998</v>
      </c>
      <c r="O525" s="13">
        <v>0</v>
      </c>
      <c r="P525" t="s">
        <v>23</v>
      </c>
      <c r="Q525" t="s">
        <v>23</v>
      </c>
      <c r="R525" t="s">
        <v>23</v>
      </c>
      <c r="S525" s="2" t="s">
        <v>23</v>
      </c>
      <c r="T525" s="2" t="s">
        <v>23</v>
      </c>
      <c r="U525" s="2" t="s">
        <v>23</v>
      </c>
    </row>
    <row r="526" spans="1:21" x14ac:dyDescent="0.25">
      <c r="A526">
        <v>12</v>
      </c>
      <c r="B526" t="s">
        <v>36</v>
      </c>
      <c r="C526">
        <v>6</v>
      </c>
      <c r="D526" t="s">
        <v>37</v>
      </c>
      <c r="E526">
        <v>2021</v>
      </c>
      <c r="F526">
        <v>1450</v>
      </c>
      <c r="G526" t="s">
        <v>23</v>
      </c>
      <c r="H526" t="s">
        <v>23</v>
      </c>
      <c r="I526" t="s">
        <v>23</v>
      </c>
      <c r="J526" t="s">
        <v>23</v>
      </c>
      <c r="K526" t="s">
        <v>23</v>
      </c>
      <c r="L526" t="s">
        <v>23</v>
      </c>
      <c r="M526" t="s">
        <v>23</v>
      </c>
      <c r="N526" t="s">
        <v>23</v>
      </c>
      <c r="O526" t="s">
        <v>23</v>
      </c>
      <c r="P526" t="s">
        <v>23</v>
      </c>
      <c r="Q526" t="s">
        <v>23</v>
      </c>
      <c r="R526" t="s">
        <v>23</v>
      </c>
      <c r="S526" t="s">
        <v>23</v>
      </c>
      <c r="T526" t="s">
        <v>23</v>
      </c>
      <c r="U526" t="s">
        <v>23</v>
      </c>
    </row>
    <row r="527" spans="1:21" x14ac:dyDescent="0.25">
      <c r="A527">
        <v>12</v>
      </c>
      <c r="B527" t="s">
        <v>36</v>
      </c>
      <c r="C527">
        <v>6</v>
      </c>
      <c r="D527" t="s">
        <v>37</v>
      </c>
      <c r="E527">
        <v>2022</v>
      </c>
      <c r="F527">
        <v>1390</v>
      </c>
      <c r="G527" t="s">
        <v>23</v>
      </c>
      <c r="H527" t="s">
        <v>23</v>
      </c>
      <c r="I527" t="s">
        <v>23</v>
      </c>
      <c r="J527" t="s">
        <v>23</v>
      </c>
      <c r="K527" t="s">
        <v>23</v>
      </c>
      <c r="L527" t="s">
        <v>23</v>
      </c>
      <c r="M527" t="s">
        <v>23</v>
      </c>
      <c r="N527" t="s">
        <v>23</v>
      </c>
      <c r="O527" t="s">
        <v>23</v>
      </c>
      <c r="P527" t="s">
        <v>23</v>
      </c>
      <c r="Q527" t="s">
        <v>23</v>
      </c>
      <c r="R527" t="s">
        <v>23</v>
      </c>
      <c r="S527" t="s">
        <v>23</v>
      </c>
      <c r="T527" t="s">
        <v>23</v>
      </c>
      <c r="U527" t="s">
        <v>23</v>
      </c>
    </row>
    <row r="528" spans="1:21" x14ac:dyDescent="0.25">
      <c r="A528">
        <v>12</v>
      </c>
      <c r="B528" t="s">
        <v>36</v>
      </c>
      <c r="C528">
        <v>6</v>
      </c>
      <c r="D528" t="s">
        <v>37</v>
      </c>
      <c r="E528">
        <v>2023</v>
      </c>
      <c r="F528">
        <v>1400</v>
      </c>
      <c r="G528" t="s">
        <v>23</v>
      </c>
      <c r="H528" t="s">
        <v>23</v>
      </c>
      <c r="I528" t="s">
        <v>23</v>
      </c>
      <c r="J528" t="s">
        <v>23</v>
      </c>
      <c r="K528" t="s">
        <v>23</v>
      </c>
      <c r="L528" t="s">
        <v>23</v>
      </c>
      <c r="M528" t="s">
        <v>23</v>
      </c>
      <c r="N528" t="s">
        <v>23</v>
      </c>
      <c r="O528" t="s">
        <v>23</v>
      </c>
      <c r="P528" t="s">
        <v>23</v>
      </c>
      <c r="Q528" t="s">
        <v>23</v>
      </c>
      <c r="R528" t="s">
        <v>23</v>
      </c>
      <c r="S528" t="s">
        <v>23</v>
      </c>
      <c r="T528" t="s">
        <v>23</v>
      </c>
      <c r="U528" t="s">
        <v>23</v>
      </c>
    </row>
    <row r="529" spans="1:21" x14ac:dyDescent="0.25">
      <c r="A529">
        <v>12</v>
      </c>
      <c r="B529" t="s">
        <v>36</v>
      </c>
      <c r="C529">
        <v>6</v>
      </c>
      <c r="D529" t="s">
        <v>37</v>
      </c>
      <c r="E529">
        <v>2024</v>
      </c>
      <c r="F529" t="s">
        <v>23</v>
      </c>
      <c r="G529" t="s">
        <v>23</v>
      </c>
      <c r="H529" t="s">
        <v>23</v>
      </c>
      <c r="I529" t="s">
        <v>23</v>
      </c>
      <c r="J529" t="s">
        <v>23</v>
      </c>
      <c r="K529" t="s">
        <v>23</v>
      </c>
      <c r="L529" t="s">
        <v>23</v>
      </c>
      <c r="M529" t="s">
        <v>23</v>
      </c>
      <c r="N529" t="s">
        <v>23</v>
      </c>
      <c r="O529" t="s">
        <v>23</v>
      </c>
      <c r="P529" t="s">
        <v>23</v>
      </c>
      <c r="Q529" t="s">
        <v>23</v>
      </c>
      <c r="R529" t="s">
        <v>23</v>
      </c>
      <c r="S529" t="s">
        <v>23</v>
      </c>
      <c r="T529" t="s">
        <v>23</v>
      </c>
      <c r="U529" t="s">
        <v>23</v>
      </c>
    </row>
    <row r="530" spans="1:21" x14ac:dyDescent="0.25">
      <c r="A530">
        <v>13</v>
      </c>
      <c r="B530" t="s">
        <v>38</v>
      </c>
      <c r="C530">
        <v>6</v>
      </c>
      <c r="D530" t="s">
        <v>22</v>
      </c>
      <c r="E530">
        <v>1980</v>
      </c>
      <c r="F530">
        <v>200</v>
      </c>
      <c r="G530" s="1">
        <v>0.40667522081402602</v>
      </c>
      <c r="H530" s="1">
        <v>0.41633333333333333</v>
      </c>
      <c r="I530" s="1">
        <v>0.46133333333333337</v>
      </c>
      <c r="J530" s="2">
        <f>$F530/(1-G530)</f>
        <v>337.08351145285854</v>
      </c>
      <c r="K530" s="2">
        <f>$F530/(1-H530)</f>
        <v>342.66133637921189</v>
      </c>
      <c r="L530" s="2">
        <f>$F530/(1-I530)</f>
        <v>371.28712871287132</v>
      </c>
      <c r="M530">
        <v>0.85441176471000002</v>
      </c>
      <c r="N530">
        <v>0.14117647058999999</v>
      </c>
      <c r="O530">
        <v>4.4117647059000002E-3</v>
      </c>
      <c r="P530" s="2">
        <f>(J533*$M530)+(J534*$N530)+(J535*$O530)</f>
        <v>412.67955040911323</v>
      </c>
      <c r="Q530" s="2">
        <f>(K533*$M530)+(K534*$N530)+(K535*$O530)</f>
        <v>417.89908986493901</v>
      </c>
      <c r="R530" s="2">
        <f>(L533*$M530)+(L534*$N530)+(L535*$O530)</f>
        <v>456.98972147783269</v>
      </c>
      <c r="S530">
        <f>P530/$F530</f>
        <v>2.063397752045566</v>
      </c>
      <c r="T530">
        <f>Q530/$F530</f>
        <v>2.0894954493246951</v>
      </c>
      <c r="U530">
        <f>R530/$F530</f>
        <v>2.2849486073891634</v>
      </c>
    </row>
    <row r="531" spans="1:21" x14ac:dyDescent="0.25">
      <c r="A531">
        <v>13</v>
      </c>
      <c r="B531" t="s">
        <v>38</v>
      </c>
      <c r="C531">
        <v>6</v>
      </c>
      <c r="D531" t="s">
        <v>22</v>
      </c>
      <c r="E531">
        <v>1981</v>
      </c>
      <c r="F531">
        <v>200</v>
      </c>
      <c r="G531" s="1">
        <v>0.36820594316945598</v>
      </c>
      <c r="H531" s="1">
        <v>0.39233333333333331</v>
      </c>
      <c r="I531" s="1">
        <v>0.43383333333333329</v>
      </c>
      <c r="J531" s="2">
        <f>$F531/(1-G531)</f>
        <v>316.55884989377603</v>
      </c>
      <c r="K531" s="2">
        <f>$F531/(1-H531)</f>
        <v>329.12781130005482</v>
      </c>
      <c r="L531" s="2">
        <f>$F531/(1-I531)</f>
        <v>353.25287017957021</v>
      </c>
      <c r="M531">
        <v>0.85441176471000002</v>
      </c>
      <c r="N531">
        <v>0.14117647058999999</v>
      </c>
      <c r="O531">
        <v>4.4117647059000002E-3</v>
      </c>
      <c r="P531" s="2">
        <f>(J534*$M531)+(J535*$N531)+(J536*$O531)</f>
        <v>932.27795525497629</v>
      </c>
      <c r="Q531" s="2">
        <f>(K534*$M531)+(K535*$N531)+(K536*$O531)</f>
        <v>953.78546046041731</v>
      </c>
      <c r="R531" s="2">
        <f>(L534*$M531)+(L535*$N531)+(L536*$O531)</f>
        <v>1033.0966268429013</v>
      </c>
      <c r="S531">
        <f>P531/$F531</f>
        <v>4.6613897762748815</v>
      </c>
      <c r="T531">
        <f>Q531/$F531</f>
        <v>4.7689273023020862</v>
      </c>
      <c r="U531">
        <f>R531/$F531</f>
        <v>5.1654831342145062</v>
      </c>
    </row>
    <row r="532" spans="1:21" x14ac:dyDescent="0.25">
      <c r="A532">
        <v>13</v>
      </c>
      <c r="B532" t="s">
        <v>38</v>
      </c>
      <c r="C532">
        <v>6</v>
      </c>
      <c r="D532" t="s">
        <v>22</v>
      </c>
      <c r="E532">
        <v>1982</v>
      </c>
      <c r="F532">
        <v>200</v>
      </c>
      <c r="G532" s="1">
        <v>0.31874544334072302</v>
      </c>
      <c r="H532" s="1">
        <v>0.36499999999999999</v>
      </c>
      <c r="I532" s="1">
        <v>0.39999999999999997</v>
      </c>
      <c r="J532" s="2">
        <f>$F532/(1-G532)</f>
        <v>293.57601801704811</v>
      </c>
      <c r="K532" s="2">
        <f>$F532/(1-H532)</f>
        <v>314.96062992125985</v>
      </c>
      <c r="L532" s="2">
        <f>$F532/(1-I532)</f>
        <v>333.33333333333326</v>
      </c>
      <c r="M532">
        <v>0.85441176471000002</v>
      </c>
      <c r="N532">
        <v>0.14117647058999999</v>
      </c>
      <c r="O532">
        <v>4.4117647059000002E-3</v>
      </c>
      <c r="P532" s="2">
        <f>(J535*$M532)+(J536*$N532)+(J537*$O532)</f>
        <v>2396.0859402128249</v>
      </c>
      <c r="Q532" s="2">
        <f>(K535*$M532)+(K536*$N532)+(K537*$O532)</f>
        <v>2433.622098534247</v>
      </c>
      <c r="R532" s="2">
        <f>(L535*$M532)+(L536*$N532)+(L537*$O532)</f>
        <v>2647.337943951547</v>
      </c>
      <c r="S532">
        <f>P532/$F532</f>
        <v>11.980429701064125</v>
      </c>
      <c r="T532">
        <f>Q532/$F532</f>
        <v>12.168110492671236</v>
      </c>
      <c r="U532">
        <f>R532/$F532</f>
        <v>13.236689719757734</v>
      </c>
    </row>
    <row r="533" spans="1:21" x14ac:dyDescent="0.25">
      <c r="A533">
        <v>13</v>
      </c>
      <c r="B533" t="s">
        <v>38</v>
      </c>
      <c r="C533">
        <v>6</v>
      </c>
      <c r="D533" t="s">
        <v>22</v>
      </c>
      <c r="E533">
        <v>1983</v>
      </c>
      <c r="F533">
        <v>200</v>
      </c>
      <c r="G533" s="1">
        <v>0.44514449845859599</v>
      </c>
      <c r="H533" s="1">
        <v>0.44966666666666666</v>
      </c>
      <c r="I533" s="1">
        <v>0.4986666666666667</v>
      </c>
      <c r="J533" s="2">
        <f>$F533/(1-G533)</f>
        <v>360.4542073465874</v>
      </c>
      <c r="K533" s="2">
        <f>$F533/(1-H533)</f>
        <v>363.41611144760748</v>
      </c>
      <c r="L533" s="2">
        <f>$F533/(1-I533)</f>
        <v>398.936170212766</v>
      </c>
      <c r="M533">
        <v>0.85441176471000002</v>
      </c>
      <c r="N533">
        <v>0.14117647058999999</v>
      </c>
      <c r="O533">
        <v>4.4117647059000002E-3</v>
      </c>
      <c r="P533" s="2">
        <f>(J536*$M533)+(J537*$N533)</f>
        <v>1518.1260757305422</v>
      </c>
      <c r="Q533" s="2">
        <f>(K536*$M533)+(K537*$N533)</f>
        <v>1514.2483012231282</v>
      </c>
      <c r="R533" s="2">
        <f>(L536*$M533)+(L537*$N533)</f>
        <v>1659.3041702764644</v>
      </c>
      <c r="S533">
        <f>P533/$F533</f>
        <v>7.590630378652711</v>
      </c>
      <c r="T533">
        <f>Q533/$F533</f>
        <v>7.5712415061156415</v>
      </c>
      <c r="U533">
        <f>R533/$F533</f>
        <v>8.2965208513823221</v>
      </c>
    </row>
    <row r="534" spans="1:21" x14ac:dyDescent="0.25">
      <c r="A534">
        <v>13</v>
      </c>
      <c r="B534" t="s">
        <v>38</v>
      </c>
      <c r="C534">
        <v>6</v>
      </c>
      <c r="D534" t="s">
        <v>22</v>
      </c>
      <c r="E534">
        <v>1984</v>
      </c>
      <c r="F534">
        <v>400</v>
      </c>
      <c r="G534" s="1">
        <v>0.39568399862986298</v>
      </c>
      <c r="H534" s="1">
        <v>0.41133333333333333</v>
      </c>
      <c r="I534" s="1">
        <v>0.45533333333333326</v>
      </c>
      <c r="J534" s="2">
        <f>$F534/(1-G534)</f>
        <v>661.90535927081032</v>
      </c>
      <c r="K534" s="2">
        <f>$F534/(1-H534)</f>
        <v>679.50169875424683</v>
      </c>
      <c r="L534" s="2">
        <f>$F534/(1-I534)</f>
        <v>734.39412484700108</v>
      </c>
      <c r="M534">
        <v>0.85441176471000002</v>
      </c>
      <c r="N534">
        <v>0.14117647058999999</v>
      </c>
      <c r="O534">
        <v>4.4117647059000002E-3</v>
      </c>
      <c r="P534" t="s">
        <v>23</v>
      </c>
      <c r="Q534" t="s">
        <v>23</v>
      </c>
      <c r="R534" t="s">
        <v>23</v>
      </c>
      <c r="S534" s="2" t="s">
        <v>23</v>
      </c>
      <c r="T534" s="2" t="s">
        <v>23</v>
      </c>
      <c r="U534" s="2" t="s">
        <v>23</v>
      </c>
    </row>
    <row r="535" spans="1:21" x14ac:dyDescent="0.25">
      <c r="A535">
        <v>13</v>
      </c>
      <c r="B535" t="s">
        <v>38</v>
      </c>
      <c r="C535">
        <v>6</v>
      </c>
      <c r="D535" t="s">
        <v>22</v>
      </c>
      <c r="E535">
        <v>1985</v>
      </c>
      <c r="F535">
        <v>1500</v>
      </c>
      <c r="G535" s="1">
        <v>0.41217083190610698</v>
      </c>
      <c r="H535" s="1">
        <v>0.42266666666666663</v>
      </c>
      <c r="I535" s="1">
        <v>0.46866666666666668</v>
      </c>
      <c r="J535" s="2">
        <f>$F535/(1-G535)</f>
        <v>2551.7617726659109</v>
      </c>
      <c r="K535" s="2">
        <f>$F535/(1-H535)</f>
        <v>2598.1524249422632</v>
      </c>
      <c r="L535" s="2">
        <f>$F535/(1-I535)</f>
        <v>2823.0865746549562</v>
      </c>
      <c r="M535" s="14">
        <v>0.85441176471000002</v>
      </c>
      <c r="N535" s="14">
        <v>0.14117647058999999</v>
      </c>
      <c r="O535" s="14">
        <v>4.4117647059000002E-3</v>
      </c>
      <c r="P535" t="s">
        <v>23</v>
      </c>
      <c r="Q535" t="s">
        <v>23</v>
      </c>
      <c r="R535" t="s">
        <v>23</v>
      </c>
      <c r="S535" s="2" t="s">
        <v>23</v>
      </c>
      <c r="T535" s="2" t="s">
        <v>23</v>
      </c>
      <c r="U535" s="2" t="s">
        <v>23</v>
      </c>
    </row>
    <row r="536" spans="1:21" x14ac:dyDescent="0.25">
      <c r="A536">
        <v>13</v>
      </c>
      <c r="B536" t="s">
        <v>38</v>
      </c>
      <c r="C536">
        <v>6</v>
      </c>
      <c r="D536" t="s">
        <v>22</v>
      </c>
      <c r="E536">
        <v>1986</v>
      </c>
      <c r="F536">
        <v>800</v>
      </c>
      <c r="G536" s="1">
        <v>0.45613572064275898</v>
      </c>
      <c r="H536" s="1">
        <v>0.44966666666666666</v>
      </c>
      <c r="I536" s="1">
        <v>0.50066666666666659</v>
      </c>
      <c r="J536" s="2">
        <f>$F536/(1-G536)</f>
        <v>1470.9552187274915</v>
      </c>
      <c r="K536" s="2">
        <f>$F536/(1-H536)</f>
        <v>1453.6644457904299</v>
      </c>
      <c r="L536" s="2">
        <f>$F536/(1-I536)</f>
        <v>1602.1361815754337</v>
      </c>
      <c r="M536" s="14">
        <v>0.85441176471000002</v>
      </c>
      <c r="N536" s="14">
        <v>0.14117647058999999</v>
      </c>
      <c r="O536" s="14">
        <v>4.4117647059000002E-3</v>
      </c>
      <c r="P536" t="s">
        <v>23</v>
      </c>
      <c r="Q536" t="s">
        <v>23</v>
      </c>
      <c r="R536" t="s">
        <v>23</v>
      </c>
      <c r="S536" s="2" t="s">
        <v>23</v>
      </c>
      <c r="T536" s="2" t="s">
        <v>23</v>
      </c>
      <c r="U536" s="2" t="s">
        <v>23</v>
      </c>
    </row>
    <row r="537" spans="1:21" x14ac:dyDescent="0.25">
      <c r="A537">
        <v>13</v>
      </c>
      <c r="B537" t="s">
        <v>38</v>
      </c>
      <c r="C537">
        <v>6</v>
      </c>
      <c r="D537" t="s">
        <v>22</v>
      </c>
      <c r="E537">
        <v>1987</v>
      </c>
      <c r="F537">
        <v>1200</v>
      </c>
      <c r="G537" s="1">
        <v>0.35171910989321198</v>
      </c>
      <c r="H537" s="1">
        <v>0.37766666666666671</v>
      </c>
      <c r="I537" s="1">
        <v>0.41666666666666669</v>
      </c>
      <c r="J537" s="2">
        <f>$F537/(1-G537)</f>
        <v>1851.0494730182932</v>
      </c>
      <c r="K537" s="2">
        <f>$F537/(1-H537)</f>
        <v>1928.2271023031603</v>
      </c>
      <c r="L537" s="2">
        <f>$F537/(1-I537)</f>
        <v>2057.1428571428573</v>
      </c>
      <c r="M537" s="14">
        <v>0.85441176471000002</v>
      </c>
      <c r="N537" s="14">
        <v>0.14117647058999999</v>
      </c>
      <c r="O537" s="14">
        <v>4.4117647059000002E-3</v>
      </c>
      <c r="P537" t="s">
        <v>23</v>
      </c>
      <c r="Q537" t="s">
        <v>23</v>
      </c>
      <c r="R537" t="s">
        <v>23</v>
      </c>
      <c r="S537" s="2" t="s">
        <v>23</v>
      </c>
      <c r="T537" s="2" t="s">
        <v>23</v>
      </c>
      <c r="U537" s="2" t="s">
        <v>23</v>
      </c>
    </row>
    <row r="538" spans="1:21" x14ac:dyDescent="0.25">
      <c r="A538">
        <v>13</v>
      </c>
      <c r="B538" t="s">
        <v>38</v>
      </c>
      <c r="C538">
        <v>6</v>
      </c>
      <c r="D538" t="s">
        <v>22</v>
      </c>
      <c r="E538">
        <v>1988</v>
      </c>
      <c r="F538" t="s">
        <v>23</v>
      </c>
      <c r="G538" s="1">
        <v>0.34622349880113001</v>
      </c>
      <c r="H538" s="1">
        <v>0.3713333333333334</v>
      </c>
      <c r="I538" s="1">
        <v>0.40983333333333338</v>
      </c>
      <c r="J538" t="s">
        <v>23</v>
      </c>
      <c r="K538" t="s">
        <v>23</v>
      </c>
      <c r="L538" t="s">
        <v>23</v>
      </c>
      <c r="M538" s="14">
        <v>0.85441176471000002</v>
      </c>
      <c r="N538" s="14">
        <v>0.14117647058999999</v>
      </c>
      <c r="O538" s="14">
        <v>4.4117647059000002E-3</v>
      </c>
      <c r="P538" s="2">
        <f>(J541*$M538)+(J542*$N538)+(J543*$O538)</f>
        <v>1734.7813316263748</v>
      </c>
      <c r="Q538" s="2">
        <f>(K541*$M538)+(K542*$N538)+(K543*$O538)</f>
        <v>1803.0063180432794</v>
      </c>
      <c r="R538" s="2">
        <f>(L541*$M538)+(L542*$N538)+(L543*$O538)</f>
        <v>1936.7853102943982</v>
      </c>
      <c r="S538" s="2" t="s">
        <v>23</v>
      </c>
      <c r="T538" s="2" t="s">
        <v>23</v>
      </c>
      <c r="U538" s="2" t="s">
        <v>23</v>
      </c>
    </row>
    <row r="539" spans="1:21" x14ac:dyDescent="0.25">
      <c r="A539">
        <v>13</v>
      </c>
      <c r="B539" t="s">
        <v>38</v>
      </c>
      <c r="C539">
        <v>6</v>
      </c>
      <c r="D539" t="s">
        <v>22</v>
      </c>
      <c r="E539">
        <v>1989</v>
      </c>
      <c r="F539">
        <v>300</v>
      </c>
      <c r="G539" s="1">
        <v>0.337919300105678</v>
      </c>
      <c r="H539" s="1">
        <v>0.3676666666666667</v>
      </c>
      <c r="I539" s="1">
        <v>0.40566666666666668</v>
      </c>
      <c r="J539" s="2">
        <f>$F539/(1-G539)</f>
        <v>453.11696904604599</v>
      </c>
      <c r="K539" s="2">
        <f>$F539/(1-H539)</f>
        <v>474.43331576172909</v>
      </c>
      <c r="L539" s="2">
        <f>$F539/(1-I539)</f>
        <v>504.76724621424563</v>
      </c>
      <c r="M539" s="14">
        <v>0.85441176471000002</v>
      </c>
      <c r="N539" s="14">
        <v>0.14117647058999999</v>
      </c>
      <c r="O539" s="14">
        <v>4.4117647059000002E-3</v>
      </c>
      <c r="P539" s="2">
        <f>(J542*$M539)+(J543*$N539)</f>
        <v>3032.9610114020679</v>
      </c>
      <c r="Q539" s="2">
        <f>(K542*$M539)+(K543*$N539)</f>
        <v>3157.4394463839012</v>
      </c>
      <c r="R539" s="2">
        <f>(L542*$M539)+(L543*$N539)</f>
        <v>3408.8089319548776</v>
      </c>
      <c r="S539">
        <f>P539/$F539</f>
        <v>10.109870038006893</v>
      </c>
      <c r="T539">
        <f>Q539/$F539</f>
        <v>10.524798154613004</v>
      </c>
      <c r="U539">
        <f>R539/$F539</f>
        <v>11.362696439849593</v>
      </c>
    </row>
    <row r="540" spans="1:21" x14ac:dyDescent="0.25">
      <c r="A540">
        <v>13</v>
      </c>
      <c r="B540" t="s">
        <v>38</v>
      </c>
      <c r="C540">
        <v>6</v>
      </c>
      <c r="D540" t="s">
        <v>22</v>
      </c>
      <c r="E540">
        <v>1990</v>
      </c>
      <c r="F540" t="s">
        <v>23</v>
      </c>
      <c r="G540" s="1">
        <v>0.38326529978520901</v>
      </c>
      <c r="H540" s="1">
        <v>0.41633333333333333</v>
      </c>
      <c r="I540" s="1">
        <v>0.45883333333333332</v>
      </c>
      <c r="J540" t="s">
        <v>23</v>
      </c>
      <c r="K540" t="s">
        <v>23</v>
      </c>
      <c r="L540" t="s">
        <v>23</v>
      </c>
      <c r="M540" s="14">
        <v>0.85441176471000002</v>
      </c>
      <c r="N540" s="14">
        <v>0.14117647058999999</v>
      </c>
      <c r="O540" s="14">
        <v>4.4117647059000002E-3</v>
      </c>
      <c r="P540" t="s">
        <v>23</v>
      </c>
      <c r="Q540" t="s">
        <v>23</v>
      </c>
      <c r="R540" t="s">
        <v>23</v>
      </c>
      <c r="S540" s="2" t="s">
        <v>23</v>
      </c>
      <c r="T540" s="2" t="s">
        <v>23</v>
      </c>
      <c r="U540" s="2" t="s">
        <v>23</v>
      </c>
    </row>
    <row r="541" spans="1:21" x14ac:dyDescent="0.25">
      <c r="A541">
        <v>13</v>
      </c>
      <c r="B541" t="s">
        <v>38</v>
      </c>
      <c r="C541">
        <v>6</v>
      </c>
      <c r="D541" t="s">
        <v>22</v>
      </c>
      <c r="E541">
        <v>1991</v>
      </c>
      <c r="F541">
        <v>1000</v>
      </c>
      <c r="G541" s="1">
        <v>0.32495642920263801</v>
      </c>
      <c r="H541" s="1">
        <v>0.35</v>
      </c>
      <c r="I541" s="1">
        <v>0.39349999999999996</v>
      </c>
      <c r="J541" s="2">
        <f>$F541/(1-G541)</f>
        <v>1481.3858590176619</v>
      </c>
      <c r="K541" s="2">
        <f>$F541/(1-H541)</f>
        <v>1538.4615384615383</v>
      </c>
      <c r="L541" s="2">
        <f>$F541/(1-I541)</f>
        <v>1648.8046166529266</v>
      </c>
      <c r="M541" s="14">
        <v>0.85441176471000002</v>
      </c>
      <c r="N541" s="14">
        <v>0.14117647058999999</v>
      </c>
      <c r="O541" s="14">
        <v>4.4117647059000002E-3</v>
      </c>
      <c r="P541" s="2" t="s">
        <v>23</v>
      </c>
      <c r="Q541" s="2" t="s">
        <v>23</v>
      </c>
      <c r="R541" s="2" t="s">
        <v>23</v>
      </c>
      <c r="S541" s="2" t="s">
        <v>23</v>
      </c>
      <c r="T541" s="2" t="s">
        <v>23</v>
      </c>
      <c r="U541" s="2" t="s">
        <v>23</v>
      </c>
    </row>
    <row r="542" spans="1:21" x14ac:dyDescent="0.25">
      <c r="A542">
        <v>13</v>
      </c>
      <c r="B542" t="s">
        <v>38</v>
      </c>
      <c r="C542">
        <v>6</v>
      </c>
      <c r="D542" t="s">
        <v>22</v>
      </c>
      <c r="E542">
        <v>1992</v>
      </c>
      <c r="F542">
        <v>2200</v>
      </c>
      <c r="G542" s="1">
        <v>0.32712893524410402</v>
      </c>
      <c r="H542" s="1">
        <v>0.35399999999999998</v>
      </c>
      <c r="I542" s="1">
        <v>0.40249999999999997</v>
      </c>
      <c r="J542" s="2">
        <f>$F542/(1-G542)</f>
        <v>3269.5714160306707</v>
      </c>
      <c r="K542" s="2">
        <f>$F542/(1-H542)</f>
        <v>3405.5727554179566</v>
      </c>
      <c r="L542" s="2">
        <f>$F542/(1-I542)</f>
        <v>3682.0083682008367</v>
      </c>
      <c r="M542" s="14">
        <v>0.85441176471000002</v>
      </c>
      <c r="N542" s="14">
        <v>0.14117647058999999</v>
      </c>
      <c r="O542" s="14">
        <v>4.4117647059000002E-3</v>
      </c>
      <c r="P542" s="2" t="s">
        <v>23</v>
      </c>
      <c r="Q542" s="2" t="s">
        <v>23</v>
      </c>
      <c r="R542" s="2" t="s">
        <v>23</v>
      </c>
      <c r="S542" s="2" t="s">
        <v>23</v>
      </c>
      <c r="T542" s="2" t="s">
        <v>23</v>
      </c>
      <c r="U542" s="2" t="s">
        <v>23</v>
      </c>
    </row>
    <row r="543" spans="1:21" x14ac:dyDescent="0.25">
      <c r="A543">
        <v>13</v>
      </c>
      <c r="B543" t="s">
        <v>38</v>
      </c>
      <c r="C543">
        <v>6</v>
      </c>
      <c r="D543" t="s">
        <v>22</v>
      </c>
      <c r="E543">
        <v>1993</v>
      </c>
      <c r="F543">
        <v>1200</v>
      </c>
      <c r="G543" s="1">
        <v>0.29235067022036199</v>
      </c>
      <c r="H543" s="1">
        <v>0.316</v>
      </c>
      <c r="I543" s="1">
        <v>0.35550000000000004</v>
      </c>
      <c r="J543" s="2">
        <f>$F543/(1-G543)</f>
        <v>1695.7551565457993</v>
      </c>
      <c r="K543" s="2">
        <f>$F543/(1-H543)</f>
        <v>1754.3859649122808</v>
      </c>
      <c r="L543" s="2">
        <f>$F543/(1-I543)</f>
        <v>1861.9084561675718</v>
      </c>
      <c r="M543" s="14">
        <v>0.85441176471000002</v>
      </c>
      <c r="N543" s="14">
        <v>0.14117647058999999</v>
      </c>
      <c r="O543" s="14">
        <v>4.4117647059000002E-3</v>
      </c>
      <c r="P543" s="2" t="s">
        <v>23</v>
      </c>
      <c r="Q543" s="2" t="s">
        <v>23</v>
      </c>
      <c r="R543" s="2" t="s">
        <v>23</v>
      </c>
      <c r="S543" s="2" t="s">
        <v>23</v>
      </c>
      <c r="T543" s="2" t="s">
        <v>23</v>
      </c>
      <c r="U543" s="2" t="s">
        <v>23</v>
      </c>
    </row>
    <row r="544" spans="1:21" x14ac:dyDescent="0.25">
      <c r="A544">
        <v>13</v>
      </c>
      <c r="B544" t="s">
        <v>38</v>
      </c>
      <c r="C544">
        <v>6</v>
      </c>
      <c r="D544" t="s">
        <v>22</v>
      </c>
      <c r="E544">
        <v>1994</v>
      </c>
      <c r="F544" t="s">
        <v>23</v>
      </c>
      <c r="G544" s="1">
        <v>0.33047368103241698</v>
      </c>
      <c r="H544" s="1">
        <v>0.37233333333333329</v>
      </c>
      <c r="I544" s="1">
        <v>0.42083333333333328</v>
      </c>
      <c r="J544" t="s">
        <v>23</v>
      </c>
      <c r="K544" t="s">
        <v>23</v>
      </c>
      <c r="L544" t="s">
        <v>23</v>
      </c>
      <c r="M544" s="14">
        <v>0.85441176471000002</v>
      </c>
      <c r="N544" s="14">
        <v>0.14117647058999999</v>
      </c>
      <c r="O544" s="14">
        <v>4.4117647059000002E-3</v>
      </c>
      <c r="P544" s="2" t="s">
        <v>23</v>
      </c>
      <c r="Q544" s="2" t="s">
        <v>23</v>
      </c>
      <c r="R544" s="2" t="s">
        <v>23</v>
      </c>
      <c r="S544" s="2" t="s">
        <v>23</v>
      </c>
      <c r="T544" s="2" t="s">
        <v>23</v>
      </c>
      <c r="U544" s="2" t="s">
        <v>23</v>
      </c>
    </row>
    <row r="545" spans="1:21" x14ac:dyDescent="0.25">
      <c r="A545">
        <v>13</v>
      </c>
      <c r="B545" t="s">
        <v>38</v>
      </c>
      <c r="C545">
        <v>6</v>
      </c>
      <c r="D545" t="s">
        <v>22</v>
      </c>
      <c r="E545">
        <v>1995</v>
      </c>
      <c r="F545" t="s">
        <v>23</v>
      </c>
      <c r="G545" s="1">
        <v>0.197903485305433</v>
      </c>
      <c r="H545" s="1">
        <v>0.24099999999999999</v>
      </c>
      <c r="I545" s="1">
        <v>0.26950000000000002</v>
      </c>
      <c r="J545" t="s">
        <v>23</v>
      </c>
      <c r="K545" t="s">
        <v>23</v>
      </c>
      <c r="L545" t="s">
        <v>23</v>
      </c>
      <c r="M545" s="14">
        <v>0.85441176471000002</v>
      </c>
      <c r="N545" s="14">
        <v>0.14117647058999999</v>
      </c>
      <c r="O545" s="14">
        <v>4.4117647059000002E-3</v>
      </c>
      <c r="P545" s="2" t="s">
        <v>23</v>
      </c>
      <c r="Q545" s="2" t="s">
        <v>23</v>
      </c>
      <c r="R545" s="2" t="s">
        <v>23</v>
      </c>
      <c r="S545" s="2" t="s">
        <v>23</v>
      </c>
      <c r="T545" s="2" t="s">
        <v>23</v>
      </c>
      <c r="U545" s="2" t="s">
        <v>23</v>
      </c>
    </row>
    <row r="546" spans="1:21" x14ac:dyDescent="0.25">
      <c r="A546">
        <v>13</v>
      </c>
      <c r="B546" t="s">
        <v>38</v>
      </c>
      <c r="C546">
        <v>6</v>
      </c>
      <c r="D546" t="s">
        <v>22</v>
      </c>
      <c r="E546">
        <v>1996</v>
      </c>
      <c r="F546">
        <v>42</v>
      </c>
      <c r="G546" s="1">
        <v>0.40303950660207699</v>
      </c>
      <c r="H546" s="1">
        <v>0.41599999999999998</v>
      </c>
      <c r="I546" s="1">
        <v>0.46100000000000002</v>
      </c>
      <c r="J546" s="2">
        <f>$F546/(1-G546)</f>
        <v>70.356414644684975</v>
      </c>
      <c r="K546" s="2">
        <f>$F546/(1-H546)</f>
        <v>71.91780821917807</v>
      </c>
      <c r="L546" s="2">
        <f>$F546/(1-I546)</f>
        <v>77.922077922077932</v>
      </c>
      <c r="M546" s="14">
        <v>0.85441176471000002</v>
      </c>
      <c r="N546" s="14">
        <v>0.14117647058999999</v>
      </c>
      <c r="O546" s="14">
        <v>4.4117647059000002E-3</v>
      </c>
      <c r="P546" s="2" t="s">
        <v>23</v>
      </c>
      <c r="Q546" s="2" t="s">
        <v>23</v>
      </c>
      <c r="R546" s="2" t="s">
        <v>23</v>
      </c>
      <c r="S546" s="2" t="s">
        <v>23</v>
      </c>
      <c r="T546" s="2" t="s">
        <v>23</v>
      </c>
      <c r="U546" s="2" t="s">
        <v>23</v>
      </c>
    </row>
    <row r="547" spans="1:21" x14ac:dyDescent="0.25">
      <c r="A547">
        <v>13</v>
      </c>
      <c r="B547" t="s">
        <v>38</v>
      </c>
      <c r="C547">
        <v>6</v>
      </c>
      <c r="D547" t="s">
        <v>22</v>
      </c>
      <c r="E547">
        <v>1997</v>
      </c>
      <c r="F547" t="s">
        <v>23</v>
      </c>
      <c r="G547" s="1">
        <v>0.375</v>
      </c>
      <c r="H547" s="1">
        <v>0.29633333333333334</v>
      </c>
      <c r="I547" s="1">
        <v>0.34783333333333333</v>
      </c>
      <c r="J547" t="s">
        <v>23</v>
      </c>
      <c r="K547" t="s">
        <v>23</v>
      </c>
      <c r="L547" t="s">
        <v>23</v>
      </c>
      <c r="M547" s="14">
        <v>0.85441176471000002</v>
      </c>
      <c r="N547" s="14">
        <v>0.14117647058999999</v>
      </c>
      <c r="O547" s="14">
        <v>4.4117647059000002E-3</v>
      </c>
      <c r="P547" s="2">
        <f>(J550*$M547)+(J551*$N547)+(J552*$O547)</f>
        <v>345.62667962400252</v>
      </c>
      <c r="Q547" s="2">
        <f>(K550*$M547)+(K551*$N547)+(K552*$O547)</f>
        <v>349.2940999817742</v>
      </c>
      <c r="R547" s="2">
        <f>(L550*$M547)+(L551*$N547)+(L552*$O547)</f>
        <v>359.94527126006648</v>
      </c>
      <c r="S547" s="2" t="s">
        <v>23</v>
      </c>
      <c r="T547" s="2" t="s">
        <v>23</v>
      </c>
      <c r="U547" s="2" t="s">
        <v>23</v>
      </c>
    </row>
    <row r="548" spans="1:21" x14ac:dyDescent="0.25">
      <c r="A548">
        <v>13</v>
      </c>
      <c r="B548" t="s">
        <v>38</v>
      </c>
      <c r="C548">
        <v>6</v>
      </c>
      <c r="D548" t="s">
        <v>22</v>
      </c>
      <c r="E548">
        <v>1998</v>
      </c>
      <c r="F548">
        <v>175</v>
      </c>
      <c r="G548" s="1">
        <v>0.125</v>
      </c>
      <c r="H548" s="1">
        <v>7.7666666666666662E-2</v>
      </c>
      <c r="I548" s="1">
        <v>0.11716666666666666</v>
      </c>
      <c r="J548" s="2">
        <f>$F548/(1-G548)</f>
        <v>200</v>
      </c>
      <c r="K548" s="2">
        <f>$F548/(1-H548)</f>
        <v>189.73617636429347</v>
      </c>
      <c r="L548" s="2">
        <f>$F548/(1-I548)</f>
        <v>198.22541060977912</v>
      </c>
      <c r="M548" s="14">
        <v>0.85441176471000002</v>
      </c>
      <c r="N548" s="14">
        <v>0.14117647058999999</v>
      </c>
      <c r="O548" s="14">
        <v>4.4117647059000002E-3</v>
      </c>
      <c r="P548" s="2">
        <f>(J551*$M548)+(J552*$N548)+(J553*$O548)</f>
        <v>1773.71570664673</v>
      </c>
      <c r="Q548" s="2">
        <f>(K551*$M548)+(K552*$N548)+(K553*$O548)</f>
        <v>1767.9776426131573</v>
      </c>
      <c r="R548" s="2">
        <f>(L551*$M548)+(L552*$N548)+(L553*$O548)</f>
        <v>1815.6255041723227</v>
      </c>
      <c r="S548">
        <f>P548/$F548</f>
        <v>10.135518323695599</v>
      </c>
      <c r="T548">
        <f>Q548/$F548</f>
        <v>10.102729386360899</v>
      </c>
      <c r="U548">
        <f>R548/$F548</f>
        <v>10.375002880984701</v>
      </c>
    </row>
    <row r="549" spans="1:21" x14ac:dyDescent="0.25">
      <c r="A549">
        <v>13</v>
      </c>
      <c r="B549" t="s">
        <v>38</v>
      </c>
      <c r="C549">
        <v>6</v>
      </c>
      <c r="D549" t="s">
        <v>22</v>
      </c>
      <c r="E549">
        <v>1999</v>
      </c>
      <c r="F549" t="s">
        <v>23</v>
      </c>
      <c r="G549" s="1">
        <v>0.123</v>
      </c>
      <c r="H549" s="1">
        <v>8.9666666666666672E-2</v>
      </c>
      <c r="I549" s="1">
        <v>0.12016666666666667</v>
      </c>
      <c r="J549" t="s">
        <v>23</v>
      </c>
      <c r="K549" t="s">
        <v>23</v>
      </c>
      <c r="L549" t="s">
        <v>23</v>
      </c>
      <c r="M549" s="14">
        <v>0.85441176471000002</v>
      </c>
      <c r="N549" s="14">
        <v>0.14117647058999999</v>
      </c>
      <c r="O549" s="14">
        <v>4.4117647059000002E-3</v>
      </c>
      <c r="P549" s="2">
        <f>(J552*$M549)+(J553*$N549)+(J554*$O549)</f>
        <v>2219.6443869285795</v>
      </c>
      <c r="Q549" s="2">
        <f>(K552*$M549)+(K553*$N549)+(K554*$O549)</f>
        <v>2223.5016375458845</v>
      </c>
      <c r="R549" s="2">
        <f>(L552*$M549)+(L553*$N549)+(L554*$O549)</f>
        <v>2258.9285557002841</v>
      </c>
      <c r="S549" s="2" t="s">
        <v>23</v>
      </c>
      <c r="T549" s="2" t="s">
        <v>23</v>
      </c>
      <c r="U549" s="2" t="s">
        <v>23</v>
      </c>
    </row>
    <row r="550" spans="1:21" x14ac:dyDescent="0.25">
      <c r="A550">
        <v>13</v>
      </c>
      <c r="B550" t="s">
        <v>38</v>
      </c>
      <c r="C550">
        <v>6</v>
      </c>
      <c r="D550" t="s">
        <v>22</v>
      </c>
      <c r="E550">
        <v>2000</v>
      </c>
      <c r="F550">
        <v>100</v>
      </c>
      <c r="G550" s="1">
        <v>0.14699999999999999</v>
      </c>
      <c r="H550" s="1">
        <v>0.185</v>
      </c>
      <c r="I550" s="1">
        <v>0.21150000000000002</v>
      </c>
      <c r="J550" s="2">
        <f>$F550/(1-G550)</f>
        <v>117.23329425556858</v>
      </c>
      <c r="K550" s="2">
        <f>$F550/(1-H550)</f>
        <v>122.69938650306749</v>
      </c>
      <c r="L550" s="2">
        <f>$F550/(1-I550)</f>
        <v>126.82308180088776</v>
      </c>
      <c r="M550" s="14">
        <v>0.85441176471000002</v>
      </c>
      <c r="N550" s="14">
        <v>0.14117647058999999</v>
      </c>
      <c r="O550" s="14">
        <v>4.4117647059000002E-3</v>
      </c>
      <c r="P550" s="2">
        <f>(J553*$M550)+(J554*$N550)+(J555*$O550)</f>
        <v>661.34702319123971</v>
      </c>
      <c r="Q550" s="2">
        <f>(K553*$M550)+(K554*$N550)+(K555*$O550)</f>
        <v>702.83632579404366</v>
      </c>
      <c r="R550" s="2">
        <f>(L553*$M550)+(L554*$N550)+(L555*$O550)</f>
        <v>725.34472618790051</v>
      </c>
      <c r="S550">
        <f>P550/$F550</f>
        <v>6.6134702319123972</v>
      </c>
      <c r="T550">
        <f>Q550/$F550</f>
        <v>7.0283632579404367</v>
      </c>
      <c r="U550">
        <f>R550/$F550</f>
        <v>7.2534472618790051</v>
      </c>
    </row>
    <row r="551" spans="1:21" x14ac:dyDescent="0.25">
      <c r="A551">
        <v>13</v>
      </c>
      <c r="B551" t="s">
        <v>38</v>
      </c>
      <c r="C551">
        <v>6</v>
      </c>
      <c r="D551" t="s">
        <v>22</v>
      </c>
      <c r="E551">
        <v>2001</v>
      </c>
      <c r="F551">
        <v>1400</v>
      </c>
      <c r="G551" s="1">
        <v>0.157</v>
      </c>
      <c r="H551" s="1">
        <v>0.15333333333333332</v>
      </c>
      <c r="I551" s="1">
        <v>0.17783333333333332</v>
      </c>
      <c r="J551" s="2">
        <f>$F551/(1-G551)</f>
        <v>1660.7354685646501</v>
      </c>
      <c r="K551" s="2">
        <f>$F551/(1-H551)</f>
        <v>1653.543307086614</v>
      </c>
      <c r="L551" s="2">
        <f>$F551/(1-I551)</f>
        <v>1702.8177579566186</v>
      </c>
      <c r="M551" s="14">
        <v>0.85441176471000002</v>
      </c>
      <c r="N551" s="14">
        <v>0.14117647058999999</v>
      </c>
      <c r="O551" s="14">
        <v>4.4117647059000002E-3</v>
      </c>
      <c r="P551" s="2">
        <f>(J554*$M551)+(J555*$N551)+(J556*$O551)</f>
        <v>1151.92782583299</v>
      </c>
      <c r="Q551" s="2">
        <f>(K554*$M551)+(K555*$N551)+(K556*$O551)</f>
        <v>1434.1432929254217</v>
      </c>
      <c r="R551" s="2">
        <f>(L554*$M551)+(L555*$N551)+(L556*$O551)</f>
        <v>1550.0803181464644</v>
      </c>
      <c r="S551">
        <f>P551/$F551</f>
        <v>0.82280558988070718</v>
      </c>
      <c r="T551">
        <f>Q551/$F551</f>
        <v>1.0243880663753013</v>
      </c>
      <c r="U551">
        <f>R551/$F551</f>
        <v>1.1072002272474746</v>
      </c>
    </row>
    <row r="552" spans="1:21" x14ac:dyDescent="0.25">
      <c r="A552">
        <v>13</v>
      </c>
      <c r="B552" t="s">
        <v>38</v>
      </c>
      <c r="C552">
        <v>6</v>
      </c>
      <c r="D552" t="s">
        <v>22</v>
      </c>
      <c r="E552">
        <v>2002</v>
      </c>
      <c r="F552">
        <v>2200</v>
      </c>
      <c r="G552" s="1">
        <v>0.11799999999999999</v>
      </c>
      <c r="H552" s="1">
        <v>0.11899999999999999</v>
      </c>
      <c r="I552" s="1">
        <v>0.13250000000000001</v>
      </c>
      <c r="J552" s="2">
        <f>$F552/(1-G552)</f>
        <v>2494.3310657596371</v>
      </c>
      <c r="K552" s="2">
        <f>$F552/(1-H552)</f>
        <v>2497.1623155505108</v>
      </c>
      <c r="L552" s="2">
        <f>$F552/(1-I552)</f>
        <v>2536.0230547550436</v>
      </c>
      <c r="M552" s="14">
        <v>0.85441176471000002</v>
      </c>
      <c r="N552" s="14">
        <v>0.14117647058999999</v>
      </c>
      <c r="O552" s="14">
        <v>4.4117647059000002E-3</v>
      </c>
      <c r="P552" s="2">
        <f>(J555*$M552)+(J556*$N552)+(J557*$O552)</f>
        <v>1698.9866802532667</v>
      </c>
      <c r="Q552" s="2">
        <f>(K555*$M552)+(K556*$N552)+(K557*$O552)</f>
        <v>1996.8567017428149</v>
      </c>
      <c r="R552" s="2">
        <f>(L555*$M552)+(L556*$N552)+(L557*$O552)</f>
        <v>2380.3383307315717</v>
      </c>
      <c r="S552">
        <f>P552/$F552</f>
        <v>0.77226667284239392</v>
      </c>
      <c r="T552">
        <f>Q552/$F552</f>
        <v>0.907662137155825</v>
      </c>
      <c r="U552">
        <f>R552/$F552</f>
        <v>1.0819719685143507</v>
      </c>
    </row>
    <row r="553" spans="1:21" x14ac:dyDescent="0.25">
      <c r="A553">
        <v>13</v>
      </c>
      <c r="B553" t="s">
        <v>38</v>
      </c>
      <c r="C553">
        <v>6</v>
      </c>
      <c r="D553" t="s">
        <v>22</v>
      </c>
      <c r="E553">
        <v>2003</v>
      </c>
      <c r="F553">
        <v>500</v>
      </c>
      <c r="G553" s="1">
        <v>0.159</v>
      </c>
      <c r="H553" s="1">
        <v>0.16133333333333333</v>
      </c>
      <c r="I553" s="1">
        <v>0.18033333333333335</v>
      </c>
      <c r="J553" s="2">
        <f>$F553/(1-G553)</f>
        <v>594.53032104637339</v>
      </c>
      <c r="K553" s="2">
        <f>$F553/(1-H553)</f>
        <v>596.18441971383152</v>
      </c>
      <c r="L553" s="2">
        <f>$F553/(1-I553)</f>
        <v>610.00406669377799</v>
      </c>
      <c r="M553" s="14">
        <v>0.85441176471000002</v>
      </c>
      <c r="N553" s="14">
        <v>0.14117647058999999</v>
      </c>
      <c r="O553" s="14">
        <v>4.4117647059000002E-3</v>
      </c>
      <c r="P553" s="2">
        <f>(J556*$M553)+(J557*$N553)+(J558*$O553)</f>
        <v>268.25545461290636</v>
      </c>
      <c r="Q553" s="2">
        <f>(K556*$M553)+(K557*$N553)+(K558*$O553)</f>
        <v>285.70963518773669</v>
      </c>
      <c r="R553" s="2">
        <f>(L556*$M553)+(L557*$N553)+(L558*$O553)</f>
        <v>300.20009681521094</v>
      </c>
      <c r="S553">
        <f>P553/$F553</f>
        <v>0.53651090922581268</v>
      </c>
      <c r="T553">
        <f>Q553/$F553</f>
        <v>0.57141927037547335</v>
      </c>
      <c r="U553">
        <f>R553/$F553</f>
        <v>0.60040019363042185</v>
      </c>
    </row>
    <row r="554" spans="1:21" x14ac:dyDescent="0.25">
      <c r="A554">
        <v>13</v>
      </c>
      <c r="B554" t="s">
        <v>38</v>
      </c>
      <c r="C554">
        <v>6</v>
      </c>
      <c r="D554" t="s">
        <v>22</v>
      </c>
      <c r="E554">
        <v>2004</v>
      </c>
      <c r="F554">
        <v>800</v>
      </c>
      <c r="G554" s="1">
        <v>0.22</v>
      </c>
      <c r="H554" s="1">
        <v>0.38400000000000001</v>
      </c>
      <c r="I554" s="1">
        <v>0.41199999999999998</v>
      </c>
      <c r="J554" s="2">
        <f>$F554/(1-G554)</f>
        <v>1025.6410256410256</v>
      </c>
      <c r="K554" s="2">
        <f>$F554/(1-H554)</f>
        <v>1298.7012987012988</v>
      </c>
      <c r="L554" s="2">
        <f>$F554/(1-I554)</f>
        <v>1360.5442176870747</v>
      </c>
      <c r="M554" s="14">
        <v>0.85441176471000002</v>
      </c>
      <c r="N554" s="14">
        <v>0.14117647058999999</v>
      </c>
      <c r="O554" s="14">
        <v>4.4117647059000002E-3</v>
      </c>
      <c r="P554" s="2">
        <f>(J557*$M554)+(J558*$N554)+(J559*$O554)</f>
        <v>457.59079794959058</v>
      </c>
      <c r="Q554" s="2">
        <f>(K557*$M554)+(K558*$N554)+(K559*$O554)</f>
        <v>493.33860562483477</v>
      </c>
      <c r="R554" s="2">
        <f>(L557*$M554)+(L558*$N554)+(L559*$O554)</f>
        <v>523.83205426893278</v>
      </c>
      <c r="S554">
        <f>P554/$F554</f>
        <v>0.57198849743698821</v>
      </c>
      <c r="T554">
        <f>Q554/$F554</f>
        <v>0.61667325703104348</v>
      </c>
      <c r="U554">
        <f>R554/$F554</f>
        <v>0.654790067836166</v>
      </c>
    </row>
    <row r="555" spans="1:21" x14ac:dyDescent="0.25">
      <c r="A555">
        <v>13</v>
      </c>
      <c r="B555" t="s">
        <v>38</v>
      </c>
      <c r="C555">
        <v>6</v>
      </c>
      <c r="D555" t="s">
        <v>22</v>
      </c>
      <c r="E555">
        <v>2005</v>
      </c>
      <c r="F555">
        <v>1600</v>
      </c>
      <c r="G555" s="1">
        <v>0.17699999999999999</v>
      </c>
      <c r="H555" s="1">
        <v>0.30133333333333334</v>
      </c>
      <c r="I555" s="1">
        <v>0.41533333333333339</v>
      </c>
      <c r="J555" s="2">
        <f>$F555/(1-G555)</f>
        <v>1944.1069258809237</v>
      </c>
      <c r="K555" s="2">
        <f>$F555/(1-H555)</f>
        <v>2290.0763358778627</v>
      </c>
      <c r="L555" s="2">
        <f>$F555/(1-I555)</f>
        <v>2736.6020524515393</v>
      </c>
      <c r="M555" s="14">
        <v>0.85441176471000002</v>
      </c>
      <c r="N555" s="14">
        <v>0.14117647058999999</v>
      </c>
      <c r="O555" s="14">
        <v>4.4117647059000002E-3</v>
      </c>
      <c r="P555" s="2">
        <f>(J558*$M555)+(J559*$N555)+(J560*$O555)</f>
        <v>1639.7414047333953</v>
      </c>
      <c r="Q555" s="2">
        <f>(K558*$M555)+(K559*$N555)+(K560*$O555)</f>
        <v>1716.3327475458411</v>
      </c>
      <c r="R555" s="2">
        <f>(L558*$M555)+(L559*$N555)+(L560*$O555)</f>
        <v>1819.4180547623371</v>
      </c>
      <c r="S555">
        <f>P555/$F555</f>
        <v>1.0248383779583721</v>
      </c>
      <c r="T555">
        <f>Q555/$F555</f>
        <v>1.0727079672161508</v>
      </c>
      <c r="U555">
        <f>R555/$F555</f>
        <v>1.1371362842264607</v>
      </c>
    </row>
    <row r="556" spans="1:21" x14ac:dyDescent="0.25">
      <c r="A556">
        <v>13</v>
      </c>
      <c r="B556" t="s">
        <v>38</v>
      </c>
      <c r="C556">
        <v>6</v>
      </c>
      <c r="D556" t="s">
        <v>22</v>
      </c>
      <c r="E556">
        <v>2006</v>
      </c>
      <c r="F556">
        <v>220</v>
      </c>
      <c r="G556" s="1">
        <v>0.153</v>
      </c>
      <c r="H556" s="1">
        <v>0.19966666666666669</v>
      </c>
      <c r="I556" s="1">
        <v>0.23666666666666669</v>
      </c>
      <c r="J556" s="2">
        <f>$F556/(1-G556)</f>
        <v>259.74025974025977</v>
      </c>
      <c r="K556" s="2">
        <f>$F556/(1-H556)</f>
        <v>274.88546438983758</v>
      </c>
      <c r="L556" s="2">
        <f>$F556/(1-I556)</f>
        <v>288.20960698689959</v>
      </c>
      <c r="M556" s="14">
        <v>0.85441176471000002</v>
      </c>
      <c r="N556" s="14">
        <v>0.14117647058999999</v>
      </c>
      <c r="O556" s="14">
        <v>4.4117647059000002E-3</v>
      </c>
      <c r="P556" s="2">
        <f>(J559*$M556)+(J560*$N556)+(J561*$O556)</f>
        <v>2681.5318125849135</v>
      </c>
      <c r="Q556" s="2">
        <f>(K559*$M556)+(K560*$N556)+(K561*$O556)</f>
        <v>2809.3844382586412</v>
      </c>
      <c r="R556" s="2">
        <f>(L559*$M556)+(L560*$N556)+(L561*$O556)</f>
        <v>2939.4002076291422</v>
      </c>
      <c r="S556">
        <f>P556/$F556</f>
        <v>12.188780966295061</v>
      </c>
      <c r="T556">
        <f>Q556/$F556</f>
        <v>12.769929264812006</v>
      </c>
      <c r="U556">
        <f>R556/$F556</f>
        <v>13.36091003467792</v>
      </c>
    </row>
    <row r="557" spans="1:21" x14ac:dyDescent="0.25">
      <c r="A557">
        <v>13</v>
      </c>
      <c r="B557" t="s">
        <v>38</v>
      </c>
      <c r="C557">
        <v>6</v>
      </c>
      <c r="D557" t="s">
        <v>22</v>
      </c>
      <c r="E557">
        <v>2007</v>
      </c>
      <c r="F557">
        <v>230</v>
      </c>
      <c r="G557" s="1">
        <v>0.188</v>
      </c>
      <c r="H557" s="1">
        <v>0.26533333333333331</v>
      </c>
      <c r="I557" s="1">
        <v>0.30733333333333335</v>
      </c>
      <c r="J557" s="2">
        <f>$F557/(1-G557)</f>
        <v>283.25123152709358</v>
      </c>
      <c r="K557" s="2">
        <f>$F557/(1-H557)</f>
        <v>313.06715063520869</v>
      </c>
      <c r="L557" s="2">
        <f>$F557/(1-I557)</f>
        <v>332.05004812319538</v>
      </c>
      <c r="M557" s="14">
        <v>0.85441176471000002</v>
      </c>
      <c r="N557" s="14">
        <v>0.14117647058999999</v>
      </c>
      <c r="O557" s="14">
        <v>4.4117647059000002E-3</v>
      </c>
      <c r="P557" s="2">
        <f>(J560*$M557)+(J561*$N557)+(J562*$O557)</f>
        <v>1559.2303263177791</v>
      </c>
      <c r="Q557" s="2">
        <f>(K560*$M557)+(K561*$N557)+(K562*$O557)</f>
        <v>1727.5882455667206</v>
      </c>
      <c r="R557" s="2">
        <f>(L560*$M557)+(L561*$N557)+(L562*$O557)</f>
        <v>1774.3206828547936</v>
      </c>
      <c r="S557">
        <f>P557/$F557</f>
        <v>6.7792622883381704</v>
      </c>
      <c r="T557">
        <f>Q557/$F557</f>
        <v>7.5112532415944377</v>
      </c>
      <c r="U557">
        <f>R557/$F557</f>
        <v>7.7144377515425813</v>
      </c>
    </row>
    <row r="558" spans="1:21" x14ac:dyDescent="0.25">
      <c r="A558">
        <v>13</v>
      </c>
      <c r="B558" t="s">
        <v>38</v>
      </c>
      <c r="C558">
        <v>6</v>
      </c>
      <c r="D558" t="s">
        <v>22</v>
      </c>
      <c r="E558">
        <v>2008</v>
      </c>
      <c r="F558">
        <v>1150</v>
      </c>
      <c r="G558" s="1">
        <v>0.2</v>
      </c>
      <c r="H558" s="1">
        <v>0.23666666666666669</v>
      </c>
      <c r="I558" s="1">
        <v>0.28266666666666668</v>
      </c>
      <c r="J558" s="2">
        <f>$F558/(1-G558)</f>
        <v>1437.5</v>
      </c>
      <c r="K558" s="2">
        <f>$F558/(1-H558)</f>
        <v>1506.5502183406113</v>
      </c>
      <c r="L558" s="2">
        <f>$F558/(1-I558)</f>
        <v>1603.1598513011152</v>
      </c>
      <c r="M558" s="14">
        <v>0.85441176471000002</v>
      </c>
      <c r="N558" s="14">
        <v>0.14117647058999999</v>
      </c>
      <c r="O558" s="14">
        <v>4.4117647059000002E-3</v>
      </c>
      <c r="P558" s="2">
        <f>(J561*$M558)+(J562*$N558)+(J563*$O558)</f>
        <v>1218.601434118307</v>
      </c>
      <c r="Q558" s="2">
        <f>(K561*$M558)+(K562*$N558)+(K563*$O558)</f>
        <v>1308.2712493806698</v>
      </c>
      <c r="R558" s="2">
        <f>(L561*$M558)+(L562*$N558)+(L563*$O558)</f>
        <v>1347.7792678693561</v>
      </c>
      <c r="S558">
        <f>P558/$F558</f>
        <v>1.0596534209724409</v>
      </c>
      <c r="T558">
        <f>Q558/$F558</f>
        <v>1.1376271733744956</v>
      </c>
      <c r="U558">
        <f>R558/$F558</f>
        <v>1.1719819720603097</v>
      </c>
    </row>
    <row r="559" spans="1:21" x14ac:dyDescent="0.25">
      <c r="A559">
        <v>13</v>
      </c>
      <c r="B559" t="s">
        <v>38</v>
      </c>
      <c r="C559">
        <v>6</v>
      </c>
      <c r="D559" t="s">
        <v>22</v>
      </c>
      <c r="E559">
        <v>2009</v>
      </c>
      <c r="F559">
        <v>2300</v>
      </c>
      <c r="G559" s="1">
        <v>0.19700000000000001</v>
      </c>
      <c r="H559" s="1">
        <v>0.22899999999999998</v>
      </c>
      <c r="I559" s="1">
        <v>0.26449999999999996</v>
      </c>
      <c r="J559" s="2">
        <f>$F559/(1-G559)</f>
        <v>2864.2590286425907</v>
      </c>
      <c r="K559" s="2">
        <f>$F559/(1-H559)</f>
        <v>2983.1387808041504</v>
      </c>
      <c r="L559" s="2">
        <f>$F559/(1-I559)</f>
        <v>3127.1244051665531</v>
      </c>
      <c r="M559" s="14">
        <v>0.85441176471000002</v>
      </c>
      <c r="N559" s="14">
        <v>0.14117647058999999</v>
      </c>
      <c r="O559" s="14">
        <v>4.4117647059000002E-3</v>
      </c>
      <c r="P559" s="2">
        <f>(J562*$M559)+(J563*$N559)+(J564*$O559)</f>
        <v>1463.5687385997337</v>
      </c>
      <c r="Q559" s="2">
        <f>(K562*$M559)+(K563*$N559)+(K564*$O559)</f>
        <v>1645.3810920371216</v>
      </c>
      <c r="R559" s="2">
        <f>(L562*$M559)+(L563*$N559)+(L564*$O559)</f>
        <v>1705.2052617354113</v>
      </c>
      <c r="S559">
        <f>P559/$F559</f>
        <v>0.63633423417379731</v>
      </c>
      <c r="T559">
        <f>Q559/$F559</f>
        <v>0.71538308349440072</v>
      </c>
      <c r="U559">
        <f>R559/$F559</f>
        <v>0.74139359205887445</v>
      </c>
    </row>
    <row r="560" spans="1:21" x14ac:dyDescent="0.25">
      <c r="A560">
        <v>13</v>
      </c>
      <c r="B560" t="s">
        <v>38</v>
      </c>
      <c r="C560">
        <v>6</v>
      </c>
      <c r="D560" t="s">
        <v>22</v>
      </c>
      <c r="E560">
        <v>2010</v>
      </c>
      <c r="F560">
        <v>1350</v>
      </c>
      <c r="G560" s="1">
        <v>0.16799999999999998</v>
      </c>
      <c r="H560" s="1">
        <v>0.25266666666666665</v>
      </c>
      <c r="I560" s="1">
        <v>0.27216666666666667</v>
      </c>
      <c r="J560" s="2">
        <f>$F560/(1-G560)</f>
        <v>1622.5961538461538</v>
      </c>
      <c r="K560" s="2">
        <f>$F560/(1-H560)</f>
        <v>1806.422836752899</v>
      </c>
      <c r="L560" s="2">
        <f>$F560/(1-I560)</f>
        <v>1854.8202427295626</v>
      </c>
      <c r="M560" s="14">
        <v>0.85441176471000002</v>
      </c>
      <c r="N560" s="14">
        <v>0.14117647058999999</v>
      </c>
      <c r="O560" s="14">
        <v>4.4117647059000002E-3</v>
      </c>
      <c r="P560" s="2">
        <f>(J563*$M560)+(J564*$N560)</f>
        <v>1528.3918295446886</v>
      </c>
      <c r="Q560" s="2">
        <f>(K563*$M560)+(K564*$N560)</f>
        <v>1719.2776411724903</v>
      </c>
      <c r="R560" s="2">
        <f>(L563*$M560)+(L564*$N560)</f>
        <v>1788.1791124321308</v>
      </c>
      <c r="S560">
        <f>P560/$F560</f>
        <v>1.1321420959590285</v>
      </c>
      <c r="T560">
        <f>Q560/$F560</f>
        <v>1.2735389934611039</v>
      </c>
      <c r="U560">
        <f>R560/$F560</f>
        <v>1.3245771203200969</v>
      </c>
    </row>
    <row r="561" spans="1:21" x14ac:dyDescent="0.25">
      <c r="A561">
        <v>13</v>
      </c>
      <c r="B561" t="s">
        <v>38</v>
      </c>
      <c r="C561">
        <v>6</v>
      </c>
      <c r="D561" t="s">
        <v>22</v>
      </c>
      <c r="E561">
        <v>2011</v>
      </c>
      <c r="F561">
        <v>980</v>
      </c>
      <c r="G561" s="1">
        <v>0.16899999999999998</v>
      </c>
      <c r="H561" s="1">
        <v>0.21833333333333332</v>
      </c>
      <c r="I561" s="1">
        <v>0.24033333333333334</v>
      </c>
      <c r="J561" s="2">
        <f>$F561/(1-G561)</f>
        <v>1179.3020457280386</v>
      </c>
      <c r="K561" s="2">
        <f>$F561/(1-H561)</f>
        <v>1253.731343283582</v>
      </c>
      <c r="L561" s="2">
        <f>$F561/(1-I561)</f>
        <v>1290.0394910048267</v>
      </c>
      <c r="M561" s="14">
        <v>0.85441176471000002</v>
      </c>
      <c r="N561" s="14">
        <v>0.14117647058999999</v>
      </c>
      <c r="O561" s="14">
        <v>4.4117647059000002E-3</v>
      </c>
      <c r="P561" s="2" t="s">
        <v>23</v>
      </c>
      <c r="Q561" s="2" t="s">
        <v>23</v>
      </c>
      <c r="R561" s="2" t="s">
        <v>23</v>
      </c>
      <c r="S561" s="2" t="s">
        <v>23</v>
      </c>
      <c r="T561" s="2" t="s">
        <v>23</v>
      </c>
      <c r="U561" s="2" t="s">
        <v>23</v>
      </c>
    </row>
    <row r="562" spans="1:21" x14ac:dyDescent="0.25">
      <c r="A562">
        <v>13</v>
      </c>
      <c r="B562" t="s">
        <v>38</v>
      </c>
      <c r="C562">
        <v>6</v>
      </c>
      <c r="D562" t="s">
        <v>22</v>
      </c>
      <c r="E562">
        <v>2012</v>
      </c>
      <c r="F562">
        <v>1250</v>
      </c>
      <c r="G562" s="1">
        <v>0.13500000000000001</v>
      </c>
      <c r="H562" s="1">
        <v>0.23</v>
      </c>
      <c r="I562" s="1">
        <v>0.25650000000000001</v>
      </c>
      <c r="J562" s="2">
        <f>$F562/(1-G562)</f>
        <v>1445.0867052023123</v>
      </c>
      <c r="K562" s="2">
        <f>$F562/(1-H562)</f>
        <v>1623.3766233766232</v>
      </c>
      <c r="L562" s="2">
        <f>$F562/(1-I562)</f>
        <v>1681.2373907195695</v>
      </c>
      <c r="M562" s="14">
        <v>0.85441176471000002</v>
      </c>
      <c r="N562" s="14">
        <v>0.14117647058999999</v>
      </c>
      <c r="O562" s="14">
        <v>4.4117647059000002E-3</v>
      </c>
      <c r="P562" s="2" t="s">
        <v>23</v>
      </c>
      <c r="Q562" s="2" t="s">
        <v>23</v>
      </c>
      <c r="R562" s="2" t="s">
        <v>23</v>
      </c>
      <c r="S562" s="2" t="s">
        <v>23</v>
      </c>
      <c r="T562" s="2" t="s">
        <v>23</v>
      </c>
      <c r="U562" s="2" t="s">
        <v>23</v>
      </c>
    </row>
    <row r="563" spans="1:21" x14ac:dyDescent="0.25">
      <c r="A563">
        <v>13</v>
      </c>
      <c r="B563" t="s">
        <v>38</v>
      </c>
      <c r="C563">
        <v>6</v>
      </c>
      <c r="D563" t="s">
        <v>22</v>
      </c>
      <c r="E563">
        <v>2013</v>
      </c>
      <c r="F563">
        <v>1340</v>
      </c>
      <c r="G563" s="1">
        <v>0.153</v>
      </c>
      <c r="H563" s="1">
        <v>0.2503333333333333</v>
      </c>
      <c r="I563" s="1">
        <v>0.27933333333333332</v>
      </c>
      <c r="J563" s="2">
        <f>$F563/(1-G563)</f>
        <v>1582.0543093270367</v>
      </c>
      <c r="K563" s="2">
        <f>$F563/(1-H563)</f>
        <v>1787.4610938194753</v>
      </c>
      <c r="L563" s="2">
        <f>$F563/(1-I563)</f>
        <v>1859.3894542090657</v>
      </c>
      <c r="M563" s="14">
        <v>0.85441176471000002</v>
      </c>
      <c r="N563" s="14">
        <v>0.14117647058999999</v>
      </c>
      <c r="O563" s="14">
        <v>4.4117647059000002E-3</v>
      </c>
      <c r="P563" s="2" t="s">
        <v>23</v>
      </c>
      <c r="Q563" s="2" t="s">
        <v>23</v>
      </c>
      <c r="R563" s="2" t="s">
        <v>23</v>
      </c>
      <c r="S563" s="2" t="s">
        <v>23</v>
      </c>
      <c r="T563" s="2" t="s">
        <v>23</v>
      </c>
      <c r="U563" s="2" t="s">
        <v>23</v>
      </c>
    </row>
    <row r="564" spans="1:21" x14ac:dyDescent="0.25">
      <c r="A564">
        <v>13</v>
      </c>
      <c r="B564" t="s">
        <v>38</v>
      </c>
      <c r="C564">
        <v>6</v>
      </c>
      <c r="D564" t="s">
        <v>22</v>
      </c>
      <c r="E564">
        <v>2014</v>
      </c>
      <c r="F564">
        <v>1130</v>
      </c>
      <c r="G564" s="1">
        <v>9.7000000000000003E-2</v>
      </c>
      <c r="H564" s="1">
        <v>0.16933333333333334</v>
      </c>
      <c r="I564" s="1">
        <v>0.20033333333333331</v>
      </c>
      <c r="J564" s="2">
        <f>$F564/(1-G564)</f>
        <v>1251.3842746400885</v>
      </c>
      <c r="K564" s="2">
        <f>$F564/(1-H564)</f>
        <v>1360.3531300160514</v>
      </c>
      <c r="L564" s="2">
        <f>$F564/(1-I564)</f>
        <v>1413.0887869945809</v>
      </c>
      <c r="M564" s="14">
        <v>0.85441176471000002</v>
      </c>
      <c r="N564" s="14">
        <v>0.14117647058999999</v>
      </c>
      <c r="O564" s="14">
        <v>4.4117647059000002E-3</v>
      </c>
      <c r="P564" s="2" t="s">
        <v>23</v>
      </c>
      <c r="Q564" s="2" t="s">
        <v>23</v>
      </c>
      <c r="R564" s="2" t="s">
        <v>23</v>
      </c>
      <c r="S564" s="2" t="s">
        <v>23</v>
      </c>
      <c r="T564" s="2" t="s">
        <v>23</v>
      </c>
      <c r="U564" s="2" t="s">
        <v>23</v>
      </c>
    </row>
    <row r="565" spans="1:21" x14ac:dyDescent="0.25">
      <c r="A565">
        <v>13</v>
      </c>
      <c r="B565" t="s">
        <v>38</v>
      </c>
      <c r="C565">
        <v>6</v>
      </c>
      <c r="D565" t="s">
        <v>22</v>
      </c>
      <c r="E565">
        <v>2015</v>
      </c>
      <c r="F565" t="s">
        <v>23</v>
      </c>
      <c r="G565" s="1">
        <v>0.16099999999999998</v>
      </c>
      <c r="H565" s="1">
        <v>0.26</v>
      </c>
      <c r="I565" s="1">
        <v>0.28700000000000003</v>
      </c>
      <c r="J565" t="s">
        <v>23</v>
      </c>
      <c r="K565" t="s">
        <v>23</v>
      </c>
      <c r="L565" t="s">
        <v>23</v>
      </c>
      <c r="M565" s="14">
        <v>0.85441176471000002</v>
      </c>
      <c r="N565" s="14">
        <v>0.14117647058999999</v>
      </c>
      <c r="O565" s="14">
        <v>4.4117647059000002E-3</v>
      </c>
      <c r="P565" s="2" t="s">
        <v>23</v>
      </c>
      <c r="Q565" s="2" t="s">
        <v>23</v>
      </c>
      <c r="R565" s="2" t="s">
        <v>23</v>
      </c>
      <c r="S565" s="2" t="s">
        <v>23</v>
      </c>
      <c r="T565" s="2" t="s">
        <v>23</v>
      </c>
      <c r="U565" s="2" t="s">
        <v>23</v>
      </c>
    </row>
    <row r="566" spans="1:21" x14ac:dyDescent="0.25">
      <c r="A566">
        <v>13</v>
      </c>
      <c r="B566" t="s">
        <v>38</v>
      </c>
      <c r="C566">
        <v>6</v>
      </c>
      <c r="D566" t="s">
        <v>22</v>
      </c>
      <c r="E566">
        <v>2016</v>
      </c>
      <c r="F566">
        <v>400</v>
      </c>
      <c r="G566" s="1">
        <v>0.16599999999999998</v>
      </c>
      <c r="H566" s="1">
        <v>0.251</v>
      </c>
      <c r="I566" s="1">
        <v>0.27900000000000003</v>
      </c>
      <c r="J566" s="2">
        <f>$F566/(1-G566)</f>
        <v>479.61630695443642</v>
      </c>
      <c r="K566" s="2">
        <f>$F566/(1-H566)</f>
        <v>534.04539385847795</v>
      </c>
      <c r="L566" s="2">
        <f>$F566/(1-I566)</f>
        <v>554.78502080443832</v>
      </c>
      <c r="M566" s="14">
        <v>0.85441176471000002</v>
      </c>
      <c r="N566" s="14">
        <v>0.14117647058999999</v>
      </c>
      <c r="O566" s="14">
        <v>4.4117647059000002E-3</v>
      </c>
      <c r="P566" s="2" t="s">
        <v>23</v>
      </c>
      <c r="Q566" s="2" t="s">
        <v>23</v>
      </c>
      <c r="R566" s="2" t="s">
        <v>23</v>
      </c>
      <c r="S566" s="2" t="s">
        <v>23</v>
      </c>
      <c r="T566" s="2" t="s">
        <v>23</v>
      </c>
      <c r="U566" s="2" t="s">
        <v>23</v>
      </c>
    </row>
    <row r="567" spans="1:21" x14ac:dyDescent="0.25">
      <c r="A567">
        <v>13</v>
      </c>
      <c r="B567" t="s">
        <v>38</v>
      </c>
      <c r="C567">
        <v>6</v>
      </c>
      <c r="D567" t="s">
        <v>22</v>
      </c>
      <c r="E567">
        <v>2017</v>
      </c>
      <c r="F567" t="s">
        <v>23</v>
      </c>
      <c r="G567" s="1">
        <v>0.17614168903842634</v>
      </c>
      <c r="H567" s="1">
        <v>0.28134990851851172</v>
      </c>
      <c r="I567" s="1">
        <v>0.31269765999824639</v>
      </c>
      <c r="J567" t="s">
        <v>23</v>
      </c>
      <c r="K567" t="s">
        <v>23</v>
      </c>
      <c r="L567" t="s">
        <v>23</v>
      </c>
      <c r="M567" s="14">
        <v>0.85441176471000002</v>
      </c>
      <c r="N567" s="14">
        <v>0.14117647058999999</v>
      </c>
      <c r="O567" s="14">
        <v>4.4117647059000002E-3</v>
      </c>
      <c r="P567" s="2" t="s">
        <v>23</v>
      </c>
      <c r="Q567" s="2" t="s">
        <v>23</v>
      </c>
      <c r="R567" s="2" t="s">
        <v>23</v>
      </c>
      <c r="S567" s="2" t="s">
        <v>23</v>
      </c>
      <c r="T567" s="2" t="s">
        <v>23</v>
      </c>
      <c r="U567" s="2" t="s">
        <v>23</v>
      </c>
    </row>
    <row r="568" spans="1:21" x14ac:dyDescent="0.25">
      <c r="A568">
        <v>13</v>
      </c>
      <c r="B568" t="s">
        <v>38</v>
      </c>
      <c r="C568">
        <v>6</v>
      </c>
      <c r="D568" t="s">
        <v>22</v>
      </c>
      <c r="E568">
        <v>2018</v>
      </c>
      <c r="F568" t="s">
        <v>23</v>
      </c>
      <c r="G568" s="1">
        <v>0.16886166874172692</v>
      </c>
      <c r="H568" s="1">
        <v>0.3266245046167281</v>
      </c>
      <c r="I568" s="1">
        <v>0.34504815702446495</v>
      </c>
      <c r="J568" t="s">
        <v>23</v>
      </c>
      <c r="K568" t="s">
        <v>23</v>
      </c>
      <c r="L568" t="s">
        <v>23</v>
      </c>
      <c r="M568" s="14">
        <v>0.85441176471000002</v>
      </c>
      <c r="N568" s="14">
        <v>0.14117647058999999</v>
      </c>
      <c r="O568" s="14">
        <v>4.4117647059000002E-3</v>
      </c>
      <c r="P568" s="2" t="s">
        <v>23</v>
      </c>
      <c r="Q568" s="2" t="s">
        <v>23</v>
      </c>
      <c r="R568" s="2" t="s">
        <v>23</v>
      </c>
      <c r="S568" s="2" t="s">
        <v>23</v>
      </c>
      <c r="T568" s="2" t="s">
        <v>23</v>
      </c>
      <c r="U568" s="2" t="s">
        <v>23</v>
      </c>
    </row>
    <row r="569" spans="1:21" x14ac:dyDescent="0.25">
      <c r="A569">
        <v>13</v>
      </c>
      <c r="B569" t="s">
        <v>38</v>
      </c>
      <c r="C569">
        <v>6</v>
      </c>
      <c r="D569" t="s">
        <v>22</v>
      </c>
      <c r="E569">
        <v>2019</v>
      </c>
      <c r="F569">
        <v>370</v>
      </c>
      <c r="G569" s="1">
        <v>0.15627672779650664</v>
      </c>
      <c r="H569" s="1">
        <v>0.29431007717911079</v>
      </c>
      <c r="I569" s="1">
        <v>0.31510957999927913</v>
      </c>
      <c r="J569" s="2">
        <f>$F569/(1-G569)</f>
        <v>438.53241008002158</v>
      </c>
      <c r="K569" s="2">
        <f>$F569/(1-H569)</f>
        <v>524.30959835869658</v>
      </c>
      <c r="L569" s="2">
        <f>$F569/(1-I569)</f>
        <v>540.23240681277241</v>
      </c>
      <c r="M569" s="14">
        <v>0.85441176471000002</v>
      </c>
      <c r="N569" s="14">
        <v>0.14117647058999999</v>
      </c>
      <c r="O569" s="14">
        <v>4.4117647059000002E-3</v>
      </c>
      <c r="P569" s="2" t="s">
        <v>23</v>
      </c>
      <c r="Q569" s="2" t="s">
        <v>23</v>
      </c>
      <c r="R569" s="2" t="s">
        <v>23</v>
      </c>
      <c r="S569" s="2" t="s">
        <v>23</v>
      </c>
      <c r="T569" s="2" t="s">
        <v>23</v>
      </c>
      <c r="U569" s="2" t="s">
        <v>23</v>
      </c>
    </row>
    <row r="570" spans="1:21" x14ac:dyDescent="0.25">
      <c r="A570">
        <v>13</v>
      </c>
      <c r="B570" t="s">
        <v>38</v>
      </c>
      <c r="C570">
        <v>6</v>
      </c>
      <c r="D570" t="s">
        <v>22</v>
      </c>
      <c r="E570">
        <v>2020</v>
      </c>
      <c r="F570" t="s">
        <v>23</v>
      </c>
      <c r="G570" s="1">
        <v>7.1730431912490608E-2</v>
      </c>
      <c r="H570" s="1">
        <v>0.24184107416558059</v>
      </c>
      <c r="I570" s="1">
        <v>0.25426527177111524</v>
      </c>
      <c r="J570" t="s">
        <v>23</v>
      </c>
      <c r="K570" t="s">
        <v>23</v>
      </c>
      <c r="L570" t="s">
        <v>23</v>
      </c>
      <c r="M570" s="14">
        <v>0.85441176471000002</v>
      </c>
      <c r="N570" s="14">
        <v>0.14117647058999999</v>
      </c>
      <c r="O570" s="14">
        <v>4.4117647059000002E-3</v>
      </c>
      <c r="P570" s="2" t="s">
        <v>23</v>
      </c>
      <c r="Q570" s="2" t="s">
        <v>23</v>
      </c>
      <c r="R570" s="2" t="s">
        <v>23</v>
      </c>
      <c r="S570" s="2" t="s">
        <v>23</v>
      </c>
      <c r="T570" s="2" t="s">
        <v>23</v>
      </c>
      <c r="U570" s="2" t="s">
        <v>23</v>
      </c>
    </row>
    <row r="571" spans="1:21" x14ac:dyDescent="0.25">
      <c r="A571">
        <v>13</v>
      </c>
      <c r="B571" t="s">
        <v>38</v>
      </c>
      <c r="C571">
        <v>6</v>
      </c>
      <c r="D571" t="s">
        <v>22</v>
      </c>
      <c r="E571">
        <v>2021</v>
      </c>
      <c r="F571" t="s">
        <v>23</v>
      </c>
      <c r="G571" t="s">
        <v>23</v>
      </c>
      <c r="H571" t="s">
        <v>23</v>
      </c>
      <c r="I571" t="s">
        <v>23</v>
      </c>
      <c r="J571" t="s">
        <v>23</v>
      </c>
      <c r="K571" t="s">
        <v>23</v>
      </c>
      <c r="L571" t="s">
        <v>23</v>
      </c>
      <c r="M571" s="14" t="s">
        <v>23</v>
      </c>
      <c r="N571" s="14" t="s">
        <v>23</v>
      </c>
      <c r="O571" s="14" t="s">
        <v>23</v>
      </c>
      <c r="P571" t="s">
        <v>23</v>
      </c>
      <c r="Q571" t="s">
        <v>23</v>
      </c>
      <c r="R571" t="s">
        <v>23</v>
      </c>
      <c r="S571" t="s">
        <v>23</v>
      </c>
      <c r="T571" t="s">
        <v>23</v>
      </c>
      <c r="U571" t="s">
        <v>23</v>
      </c>
    </row>
    <row r="572" spans="1:21" x14ac:dyDescent="0.25">
      <c r="A572">
        <v>13</v>
      </c>
      <c r="B572" t="s">
        <v>38</v>
      </c>
      <c r="C572">
        <v>6</v>
      </c>
      <c r="D572" t="s">
        <v>22</v>
      </c>
      <c r="E572">
        <v>2022</v>
      </c>
      <c r="F572">
        <v>170</v>
      </c>
      <c r="G572" t="s">
        <v>23</v>
      </c>
      <c r="H572" t="s">
        <v>23</v>
      </c>
      <c r="I572" t="s">
        <v>23</v>
      </c>
      <c r="J572" t="s">
        <v>23</v>
      </c>
      <c r="K572" t="s">
        <v>23</v>
      </c>
      <c r="L572" t="s">
        <v>23</v>
      </c>
      <c r="M572" s="14" t="s">
        <v>23</v>
      </c>
      <c r="N572" s="14" t="s">
        <v>23</v>
      </c>
      <c r="O572" s="14" t="s">
        <v>23</v>
      </c>
      <c r="P572" t="s">
        <v>23</v>
      </c>
      <c r="Q572" t="s">
        <v>23</v>
      </c>
      <c r="R572" t="s">
        <v>23</v>
      </c>
      <c r="S572" t="s">
        <v>23</v>
      </c>
      <c r="T572" t="s">
        <v>23</v>
      </c>
      <c r="U572" t="s">
        <v>23</v>
      </c>
    </row>
    <row r="573" spans="1:21" x14ac:dyDescent="0.25">
      <c r="A573">
        <v>13</v>
      </c>
      <c r="B573" t="s">
        <v>38</v>
      </c>
      <c r="C573">
        <v>6</v>
      </c>
      <c r="D573" t="s">
        <v>22</v>
      </c>
      <c r="E573">
        <v>2023</v>
      </c>
      <c r="F573">
        <v>205</v>
      </c>
      <c r="G573" t="s">
        <v>23</v>
      </c>
      <c r="H573" t="s">
        <v>23</v>
      </c>
      <c r="I573" t="s">
        <v>23</v>
      </c>
      <c r="J573" t="s">
        <v>23</v>
      </c>
      <c r="K573" t="s">
        <v>23</v>
      </c>
      <c r="L573" t="s">
        <v>23</v>
      </c>
      <c r="M573" s="14" t="s">
        <v>23</v>
      </c>
      <c r="N573" s="14" t="s">
        <v>23</v>
      </c>
      <c r="O573" s="14" t="s">
        <v>23</v>
      </c>
      <c r="P573" t="s">
        <v>23</v>
      </c>
      <c r="Q573" t="s">
        <v>23</v>
      </c>
      <c r="R573" t="s">
        <v>23</v>
      </c>
      <c r="S573" t="s">
        <v>23</v>
      </c>
      <c r="T573" t="s">
        <v>23</v>
      </c>
      <c r="U573" t="s">
        <v>23</v>
      </c>
    </row>
    <row r="574" spans="1:21" x14ac:dyDescent="0.25">
      <c r="A574">
        <v>13</v>
      </c>
      <c r="B574" t="s">
        <v>38</v>
      </c>
      <c r="C574">
        <v>6</v>
      </c>
      <c r="D574" t="s">
        <v>22</v>
      </c>
      <c r="E574">
        <v>2024</v>
      </c>
      <c r="F574" t="s">
        <v>23</v>
      </c>
      <c r="G574" t="s">
        <v>23</v>
      </c>
      <c r="H574" t="s">
        <v>23</v>
      </c>
      <c r="I574" t="s">
        <v>23</v>
      </c>
      <c r="J574" t="s">
        <v>23</v>
      </c>
      <c r="K574" t="s">
        <v>23</v>
      </c>
      <c r="L574" t="s">
        <v>23</v>
      </c>
      <c r="M574" s="14" t="s">
        <v>23</v>
      </c>
      <c r="N574" s="14" t="s">
        <v>23</v>
      </c>
      <c r="O574" s="14" t="s">
        <v>23</v>
      </c>
      <c r="P574" t="s">
        <v>23</v>
      </c>
      <c r="Q574" t="s">
        <v>23</v>
      </c>
      <c r="R574" t="s">
        <v>23</v>
      </c>
      <c r="S574" t="s">
        <v>23</v>
      </c>
      <c r="T574" t="s">
        <v>23</v>
      </c>
      <c r="U574" t="s">
        <v>23</v>
      </c>
    </row>
    <row r="575" spans="1:21" x14ac:dyDescent="0.25">
      <c r="A575">
        <v>14</v>
      </c>
      <c r="B575" t="s">
        <v>39</v>
      </c>
      <c r="C575">
        <v>6</v>
      </c>
      <c r="D575" t="s">
        <v>29</v>
      </c>
      <c r="E575">
        <v>1980</v>
      </c>
      <c r="F575">
        <v>100</v>
      </c>
      <c r="G575" s="1">
        <v>0.44700000000000001</v>
      </c>
      <c r="H575" s="1">
        <v>0.46733333333333338</v>
      </c>
      <c r="I575" s="1">
        <v>0.46133333333333337</v>
      </c>
      <c r="J575" s="2">
        <f>$F575/(1-G575)</f>
        <v>180.83182640144668</v>
      </c>
      <c r="K575" s="2">
        <f>$F575/(1-H575)</f>
        <v>187.73466833541929</v>
      </c>
      <c r="L575" s="2">
        <f>$F575/(1-I575)</f>
        <v>185.64356435643566</v>
      </c>
      <c r="M575" s="3">
        <v>0.71359223300999997</v>
      </c>
      <c r="N575" s="3">
        <v>0.28640776698999998</v>
      </c>
      <c r="O575" s="3">
        <v>0</v>
      </c>
      <c r="P575" s="2">
        <f>(J578*$M575)+(J579*$N575)+(J580*$O575)</f>
        <v>406.56919181452372</v>
      </c>
      <c r="Q575" s="2">
        <f>(K578*$M575)+(K579*$N575)+(K580*$O575)</f>
        <v>421.6333245266166</v>
      </c>
      <c r="R575" s="2">
        <f>(L578*$M575)+(L579*$N575)+(L580*$O575)</f>
        <v>416.13786589808814</v>
      </c>
      <c r="S575">
        <f>P575/$F575</f>
        <v>4.0656919181452373</v>
      </c>
      <c r="T575">
        <f>Q575/$F575</f>
        <v>4.2163332452661662</v>
      </c>
      <c r="U575">
        <f>R575/$F575</f>
        <v>4.1613786589808814</v>
      </c>
    </row>
    <row r="576" spans="1:21" x14ac:dyDescent="0.25">
      <c r="A576">
        <v>14</v>
      </c>
      <c r="B576" t="s">
        <v>39</v>
      </c>
      <c r="C576">
        <v>6</v>
      </c>
      <c r="D576" t="s">
        <v>29</v>
      </c>
      <c r="E576">
        <v>1981</v>
      </c>
      <c r="F576">
        <v>200</v>
      </c>
      <c r="G576" s="1">
        <v>0.40500000000000003</v>
      </c>
      <c r="H576" s="1">
        <v>0.4393333333333333</v>
      </c>
      <c r="I576" s="1">
        <v>0.43383333333333329</v>
      </c>
      <c r="J576" s="2">
        <f>$F576/(1-G576)</f>
        <v>336.1344537815126</v>
      </c>
      <c r="K576" s="2">
        <f>$F576/(1-H576)</f>
        <v>356.71819262782401</v>
      </c>
      <c r="L576" s="2">
        <f>$F576/(1-I576)</f>
        <v>353.25287017957021</v>
      </c>
      <c r="M576" s="3">
        <v>0.71359223300999997</v>
      </c>
      <c r="N576" s="3">
        <v>0.28640776698999998</v>
      </c>
      <c r="O576" s="3">
        <v>0</v>
      </c>
      <c r="P576" s="2">
        <f>(J579*$M576)+(J580*$N576)+(J581*$O576)</f>
        <v>420.4682517156736</v>
      </c>
      <c r="Q576" s="2">
        <f>(K579*$M576)+(K580*$N576)+(K581*$O576)</f>
        <v>440.22300405342349</v>
      </c>
      <c r="R576" s="2">
        <f>(L579*$M576)+(L580*$N576)+(L581*$O576)</f>
        <v>435.34340424405582</v>
      </c>
      <c r="S576">
        <f>P576/$F576</f>
        <v>2.1023412585783681</v>
      </c>
      <c r="T576">
        <f>Q576/$F576</f>
        <v>2.2011150202671175</v>
      </c>
      <c r="U576">
        <f>R576/$F576</f>
        <v>2.1767170212202789</v>
      </c>
    </row>
    <row r="577" spans="1:21" x14ac:dyDescent="0.25">
      <c r="A577">
        <v>14</v>
      </c>
      <c r="B577" t="s">
        <v>39</v>
      </c>
      <c r="C577">
        <v>6</v>
      </c>
      <c r="D577" t="s">
        <v>29</v>
      </c>
      <c r="E577">
        <v>1982</v>
      </c>
      <c r="F577">
        <v>200</v>
      </c>
      <c r="G577" s="1">
        <v>0.35099999999999998</v>
      </c>
      <c r="H577" s="1">
        <v>0.40499999999999997</v>
      </c>
      <c r="I577" s="1">
        <v>0.39999999999999997</v>
      </c>
      <c r="J577" s="2">
        <f>$F577/(1-G577)</f>
        <v>308.16640986132512</v>
      </c>
      <c r="K577" s="2">
        <f>$F577/(1-H577)</f>
        <v>336.1344537815126</v>
      </c>
      <c r="L577" s="2">
        <f>$F577/(1-I577)</f>
        <v>333.33333333333326</v>
      </c>
      <c r="M577" s="3">
        <v>0.71359223300999997</v>
      </c>
      <c r="N577" s="3">
        <v>0.28640776698999998</v>
      </c>
      <c r="O577" s="3">
        <v>0</v>
      </c>
      <c r="P577" s="2">
        <f>(J580*$M577)+(J581*$N577)+(J582*$O577)</f>
        <v>548.46923591830205</v>
      </c>
      <c r="Q577" s="2">
        <f>(K580*$M577)+(K581*$N577)+(K582*$O577)</f>
        <v>562.53990891547812</v>
      </c>
      <c r="R577" s="2">
        <f>(L580*$M577)+(L581*$N577)+(L582*$O577)</f>
        <v>555.39450756695999</v>
      </c>
      <c r="S577">
        <f>P577/$F577</f>
        <v>2.7423461795915101</v>
      </c>
      <c r="T577">
        <f>Q577/$F577</f>
        <v>2.8126995445773906</v>
      </c>
      <c r="U577">
        <f>R577/$F577</f>
        <v>2.7769725378348</v>
      </c>
    </row>
    <row r="578" spans="1:21" x14ac:dyDescent="0.25">
      <c r="A578">
        <v>14</v>
      </c>
      <c r="B578" t="s">
        <v>39</v>
      </c>
      <c r="C578">
        <v>6</v>
      </c>
      <c r="D578" t="s">
        <v>29</v>
      </c>
      <c r="E578">
        <v>1983</v>
      </c>
      <c r="F578">
        <v>200</v>
      </c>
      <c r="G578" s="1">
        <v>0.49</v>
      </c>
      <c r="H578" s="1">
        <v>0.50566666666666671</v>
      </c>
      <c r="I578" s="1">
        <v>0.4986666666666667</v>
      </c>
      <c r="J578" s="2">
        <f>$F578/(1-G578)</f>
        <v>392.15686274509801</v>
      </c>
      <c r="K578" s="2">
        <f>$F578/(1-H578)</f>
        <v>404.58530006743092</v>
      </c>
      <c r="L578" s="2">
        <f>$F578/(1-I578)</f>
        <v>398.936170212766</v>
      </c>
      <c r="M578" s="3">
        <v>0.71359223300999997</v>
      </c>
      <c r="N578" s="3">
        <v>0.28640776698999998</v>
      </c>
      <c r="O578" s="3">
        <v>0</v>
      </c>
      <c r="P578" s="2">
        <f>(J581*$M578)+(J582*$N578)+(J583*$O578)</f>
        <v>809.90268745379228</v>
      </c>
      <c r="Q578" s="2">
        <f>(K581*$M578)+(K582*$N578)+(K583*$O578)</f>
        <v>823.75028028816996</v>
      </c>
      <c r="R578" s="2">
        <f>(L581*$M578)+(L582*$N578)+(L583*$O578)</f>
        <v>812.74190830511611</v>
      </c>
      <c r="S578">
        <f>P578/$F578</f>
        <v>4.0495134372689616</v>
      </c>
      <c r="T578">
        <f>Q578/$F578</f>
        <v>4.1187514014408499</v>
      </c>
      <c r="U578">
        <f>R578/$F578</f>
        <v>4.0637095415255802</v>
      </c>
    </row>
    <row r="579" spans="1:21" x14ac:dyDescent="0.25">
      <c r="A579">
        <v>14</v>
      </c>
      <c r="B579" t="s">
        <v>39</v>
      </c>
      <c r="C579">
        <v>6</v>
      </c>
      <c r="D579" t="s">
        <v>29</v>
      </c>
      <c r="E579">
        <v>1984</v>
      </c>
      <c r="F579">
        <v>250</v>
      </c>
      <c r="G579" s="1">
        <v>0.435</v>
      </c>
      <c r="H579" s="1">
        <v>0.46133333333333326</v>
      </c>
      <c r="I579" s="1">
        <v>0.45533333333333326</v>
      </c>
      <c r="J579" s="2">
        <f>$F579/(1-G579)</f>
        <v>442.47787610619474</v>
      </c>
      <c r="K579" s="2">
        <f>$F579/(1-H579)</f>
        <v>464.10891089108907</v>
      </c>
      <c r="L579" s="2">
        <f>$F579/(1-I579)</f>
        <v>458.99632802937572</v>
      </c>
      <c r="M579" s="3">
        <v>0.71359223300999997</v>
      </c>
      <c r="N579" s="3">
        <v>0.28640776698999998</v>
      </c>
      <c r="O579" s="3">
        <v>0</v>
      </c>
      <c r="P579" s="2">
        <f>(J582*$M579)+(J583*$N579)+(J584*$O579)</f>
        <v>325.35851035747282</v>
      </c>
      <c r="Q579" s="2">
        <f>(K582*$M579)+(K583*$N579)+(K584*$O579)</f>
        <v>344.58113777109986</v>
      </c>
      <c r="R579" s="2">
        <f>(L582*$M579)+(L583*$N579)+(L584*$O579)</f>
        <v>341.72015474757677</v>
      </c>
      <c r="S579">
        <f>P579/$F579</f>
        <v>1.3014340414298913</v>
      </c>
      <c r="T579">
        <f>Q579/$F579</f>
        <v>1.3783245510843996</v>
      </c>
      <c r="U579">
        <f>R579/$F579</f>
        <v>1.3668806189903071</v>
      </c>
    </row>
    <row r="580" spans="1:21" x14ac:dyDescent="0.25">
      <c r="A580">
        <v>14</v>
      </c>
      <c r="B580" t="s">
        <v>39</v>
      </c>
      <c r="C580">
        <v>6</v>
      </c>
      <c r="D580" t="s">
        <v>29</v>
      </c>
      <c r="E580">
        <v>1985</v>
      </c>
      <c r="F580">
        <v>200</v>
      </c>
      <c r="G580" s="1">
        <v>0.45300000000000001</v>
      </c>
      <c r="H580" s="1">
        <v>0.47466666666666668</v>
      </c>
      <c r="I580" s="1">
        <v>0.46866666666666668</v>
      </c>
      <c r="J580" s="2">
        <f>$F580/(1-G580)</f>
        <v>365.63071297989035</v>
      </c>
      <c r="K580" s="2">
        <f>$F580/(1-H580)</f>
        <v>380.71065989847716</v>
      </c>
      <c r="L580" s="2">
        <f>$F580/(1-I580)</f>
        <v>376.4115432873275</v>
      </c>
      <c r="M580" s="3">
        <v>0.71359223300999997</v>
      </c>
      <c r="N580" s="3">
        <v>0.28640776698999998</v>
      </c>
      <c r="O580" s="3">
        <v>0</v>
      </c>
      <c r="P580" s="2">
        <f>(J583*$M580)+(J584*$N580)</f>
        <v>276.16925090483164</v>
      </c>
      <c r="Q580" s="2">
        <f>(K583*$M580)+(K584*$N580)</f>
        <v>292.28405536143634</v>
      </c>
      <c r="R580" s="2">
        <f>(L583*$M580)+(L584*$N580)</f>
        <v>290.01711267269627</v>
      </c>
      <c r="S580">
        <f>P580/$F580</f>
        <v>1.3808462545241582</v>
      </c>
      <c r="T580">
        <f>Q580/$F580</f>
        <v>1.4614202768071818</v>
      </c>
      <c r="U580">
        <f>R580/$F580</f>
        <v>1.4500855633634813</v>
      </c>
    </row>
    <row r="581" spans="1:21" x14ac:dyDescent="0.25">
      <c r="A581">
        <v>14</v>
      </c>
      <c r="B581" t="s">
        <v>39</v>
      </c>
      <c r="C581">
        <v>6</v>
      </c>
      <c r="D581" t="s">
        <v>29</v>
      </c>
      <c r="E581">
        <v>1986</v>
      </c>
      <c r="F581">
        <v>500</v>
      </c>
      <c r="G581" s="1">
        <v>0.502</v>
      </c>
      <c r="H581" s="1">
        <v>0.50766666666666671</v>
      </c>
      <c r="I581" s="1">
        <v>0.50066666666666659</v>
      </c>
      <c r="J581" s="2">
        <f>$F581/(1-G581)</f>
        <v>1004.0160642570281</v>
      </c>
      <c r="K581" s="2">
        <f>$F581/(1-H581)</f>
        <v>1015.5721056194991</v>
      </c>
      <c r="L581" s="2">
        <f>$F581/(1-I581)</f>
        <v>1001.3351134846461</v>
      </c>
      <c r="M581" s="3">
        <v>0.71359223300999997</v>
      </c>
      <c r="N581" s="3">
        <v>0.28640776698999998</v>
      </c>
      <c r="O581" s="3">
        <v>0</v>
      </c>
      <c r="P581" s="2" t="s">
        <v>23</v>
      </c>
      <c r="Q581" s="2" t="s">
        <v>23</v>
      </c>
      <c r="R581" s="2" t="s">
        <v>23</v>
      </c>
      <c r="S581" s="2" t="s">
        <v>23</v>
      </c>
      <c r="T581" s="2" t="s">
        <v>23</v>
      </c>
      <c r="U581" s="2" t="s">
        <v>23</v>
      </c>
    </row>
    <row r="582" spans="1:21" x14ac:dyDescent="0.25">
      <c r="A582">
        <v>14</v>
      </c>
      <c r="B582" t="s">
        <v>39</v>
      </c>
      <c r="C582">
        <v>6</v>
      </c>
      <c r="D582" t="s">
        <v>29</v>
      </c>
      <c r="E582">
        <v>1987</v>
      </c>
      <c r="F582">
        <v>200</v>
      </c>
      <c r="G582" s="1">
        <v>0.38700000000000001</v>
      </c>
      <c r="H582" s="1">
        <v>0.42166666666666669</v>
      </c>
      <c r="I582" s="1">
        <v>0.41666666666666669</v>
      </c>
      <c r="J582" s="2">
        <f>$F582/(1-G582)</f>
        <v>326.26427406199019</v>
      </c>
      <c r="K582" s="2">
        <f>$F582/(1-H582)</f>
        <v>345.82132564841498</v>
      </c>
      <c r="L582" s="2">
        <f>$F582/(1-I582)</f>
        <v>342.85714285714289</v>
      </c>
      <c r="M582" s="3">
        <v>0.71359223300999997</v>
      </c>
      <c r="N582" s="3">
        <v>0.28640776698999998</v>
      </c>
      <c r="O582" s="3">
        <v>0</v>
      </c>
      <c r="P582" s="2" t="s">
        <v>23</v>
      </c>
      <c r="Q582" s="2" t="s">
        <v>23</v>
      </c>
      <c r="R582" s="2" t="s">
        <v>23</v>
      </c>
      <c r="S582" s="2" t="s">
        <v>23</v>
      </c>
      <c r="T582" s="2" t="s">
        <v>23</v>
      </c>
      <c r="U582" s="2" t="s">
        <v>23</v>
      </c>
    </row>
    <row r="583" spans="1:21" x14ac:dyDescent="0.25">
      <c r="A583">
        <v>14</v>
      </c>
      <c r="B583" t="s">
        <v>39</v>
      </c>
      <c r="C583">
        <v>6</v>
      </c>
      <c r="D583" t="s">
        <v>29</v>
      </c>
      <c r="E583">
        <v>1988</v>
      </c>
      <c r="F583">
        <v>200</v>
      </c>
      <c r="G583" s="1">
        <v>0.38100000000000001</v>
      </c>
      <c r="H583" s="1">
        <v>0.41433333333333339</v>
      </c>
      <c r="I583" s="1">
        <v>0.40983333333333338</v>
      </c>
      <c r="J583" s="2">
        <f>$F583/(1-G583)</f>
        <v>323.10177705977384</v>
      </c>
      <c r="K583" s="2">
        <f>$F583/(1-H583)</f>
        <v>341.49117814456469</v>
      </c>
      <c r="L583" s="2">
        <f>$F583/(1-I583)</f>
        <v>338.88731996611131</v>
      </c>
      <c r="M583" s="3">
        <v>0.71359223300999997</v>
      </c>
      <c r="N583" s="3">
        <v>0.28640776698999998</v>
      </c>
      <c r="O583" s="3">
        <v>0</v>
      </c>
      <c r="P583" s="2">
        <f>(J586*$M583)+(J587*$N583)+(J588*$O583)</f>
        <v>185.25074128022658</v>
      </c>
      <c r="Q583" s="2">
        <f>(K586*$M583)+(K587*$N583)+(K588*$O583)</f>
        <v>195.92369133637413</v>
      </c>
      <c r="R583" s="2">
        <f>(L586*$M583)+(L587*$N583)+(L588*$O583)</f>
        <v>189.55894828138054</v>
      </c>
      <c r="S583">
        <f>P583/$F583</f>
        <v>0.92625370640113291</v>
      </c>
      <c r="T583">
        <f>Q583/$F583</f>
        <v>0.97961845668187064</v>
      </c>
      <c r="U583">
        <f>R583/$F583</f>
        <v>0.94779474140690267</v>
      </c>
    </row>
    <row r="584" spans="1:21" x14ac:dyDescent="0.25">
      <c r="A584">
        <v>14</v>
      </c>
      <c r="B584" t="s">
        <v>39</v>
      </c>
      <c r="C584">
        <v>6</v>
      </c>
      <c r="D584" t="s">
        <v>29</v>
      </c>
      <c r="E584">
        <v>1989</v>
      </c>
      <c r="F584">
        <v>100</v>
      </c>
      <c r="G584" s="1">
        <v>0.372</v>
      </c>
      <c r="H584" s="1">
        <v>0.41066666666666668</v>
      </c>
      <c r="I584" s="1">
        <v>0.40566666666666668</v>
      </c>
      <c r="J584" s="2">
        <f>$F584/(1-G584)</f>
        <v>159.23566878980893</v>
      </c>
      <c r="K584" s="2">
        <f>$F584/(1-H584)</f>
        <v>169.68325791855204</v>
      </c>
      <c r="L584" s="2">
        <f>$F584/(1-I584)</f>
        <v>168.25574873808188</v>
      </c>
      <c r="M584" s="3">
        <v>0.71359223300999997</v>
      </c>
      <c r="N584" s="3">
        <v>0.28640776698999998</v>
      </c>
      <c r="O584" s="3">
        <v>0</v>
      </c>
      <c r="P584" s="2">
        <f>(J587*$M584)+(J588*$N584)+(J589*$O584)</f>
        <v>228.8641603559135</v>
      </c>
      <c r="Q584" s="2">
        <f>(K587*$M584)+(K588*$N584)+(K589*$O584)</f>
        <v>241.53184826695571</v>
      </c>
      <c r="R584" s="2">
        <f>(L587*$M584)+(L588*$N584)+(L589*$O584)</f>
        <v>232.47099796975306</v>
      </c>
      <c r="S584">
        <f>P584/$F584</f>
        <v>2.2886416035591348</v>
      </c>
      <c r="T584">
        <f>Q584/$F584</f>
        <v>2.4153184826695568</v>
      </c>
      <c r="U584">
        <f>R584/$F584</f>
        <v>2.3247099796975306</v>
      </c>
    </row>
    <row r="585" spans="1:21" x14ac:dyDescent="0.25">
      <c r="A585">
        <v>14</v>
      </c>
      <c r="B585" t="s">
        <v>39</v>
      </c>
      <c r="C585">
        <v>6</v>
      </c>
      <c r="D585" t="s">
        <v>29</v>
      </c>
      <c r="E585">
        <v>1990</v>
      </c>
      <c r="F585" t="s">
        <v>23</v>
      </c>
      <c r="G585" s="1">
        <v>0.42099999999999999</v>
      </c>
      <c r="H585" s="1">
        <v>0.46433333333333326</v>
      </c>
      <c r="I585" s="1">
        <v>0.45883333333333332</v>
      </c>
      <c r="J585" t="s">
        <v>23</v>
      </c>
      <c r="K585" t="s">
        <v>23</v>
      </c>
      <c r="L585" t="s">
        <v>23</v>
      </c>
      <c r="M585" s="3">
        <v>0.71359223300999997</v>
      </c>
      <c r="N585" s="3">
        <v>0.28640776698999998</v>
      </c>
      <c r="O585" s="3">
        <v>0</v>
      </c>
      <c r="P585" s="2">
        <f>(J588*$M585)+(J589*$N585)+(J590*$O585)</f>
        <v>333.68907167648774</v>
      </c>
      <c r="Q585" s="2">
        <f>(K588*$M585)+(K589*$N585)+(K590*$O585)</f>
        <v>354.23700740679982</v>
      </c>
      <c r="R585" s="2">
        <f>(L588*$M585)+(L589*$N585)+(L590*$O585)</f>
        <v>343.03406958450205</v>
      </c>
      <c r="S585" s="2" t="s">
        <v>23</v>
      </c>
      <c r="T585" s="2" t="s">
        <v>23</v>
      </c>
      <c r="U585" s="2" t="s">
        <v>23</v>
      </c>
    </row>
    <row r="586" spans="1:21" x14ac:dyDescent="0.25">
      <c r="A586">
        <v>14</v>
      </c>
      <c r="B586" t="s">
        <v>39</v>
      </c>
      <c r="C586">
        <v>6</v>
      </c>
      <c r="D586" t="s">
        <v>29</v>
      </c>
      <c r="E586">
        <v>1991</v>
      </c>
      <c r="F586">
        <v>100</v>
      </c>
      <c r="G586" s="1">
        <v>0.376</v>
      </c>
      <c r="H586" s="1">
        <v>0.41</v>
      </c>
      <c r="I586" s="1">
        <v>0.39349999999999996</v>
      </c>
      <c r="J586" s="2">
        <f>$F586/(1-G586)</f>
        <v>160.25641025641025</v>
      </c>
      <c r="K586" s="2">
        <f>$F586/(1-H586)</f>
        <v>169.4915254237288</v>
      </c>
      <c r="L586" s="2">
        <f>$F586/(1-I586)</f>
        <v>164.88046166529264</v>
      </c>
      <c r="M586" s="3">
        <v>0.71359223300999997</v>
      </c>
      <c r="N586" s="3">
        <v>0.28640776698999998</v>
      </c>
      <c r="O586" s="3">
        <v>0</v>
      </c>
      <c r="P586" s="2">
        <f>(J589*$M586)+(J590*$N586)+(J591*$O586)</f>
        <v>508.66906276046831</v>
      </c>
      <c r="Q586" s="2">
        <f>(K589*$M586)+(K590*$N586)+(K591*$O586)</f>
        <v>544.44479978650565</v>
      </c>
      <c r="R586" s="2">
        <f>(L589*$M586)+(L590*$N586)+(L591*$O586)</f>
        <v>525.21150480605615</v>
      </c>
      <c r="S586">
        <f>P586/$F586</f>
        <v>5.0866906276046828</v>
      </c>
      <c r="T586">
        <f>Q586/$F586</f>
        <v>5.4444479978650566</v>
      </c>
      <c r="U586">
        <f>R586/$F586</f>
        <v>5.2521150480605616</v>
      </c>
    </row>
    <row r="587" spans="1:21" x14ac:dyDescent="0.25">
      <c r="A587">
        <v>14</v>
      </c>
      <c r="B587" t="s">
        <v>39</v>
      </c>
      <c r="C587">
        <v>6</v>
      </c>
      <c r="D587" t="s">
        <v>29</v>
      </c>
      <c r="E587">
        <v>1992</v>
      </c>
      <c r="F587">
        <v>150</v>
      </c>
      <c r="G587" s="1">
        <v>0.39400000000000002</v>
      </c>
      <c r="H587" s="1">
        <v>0.42699999999999999</v>
      </c>
      <c r="I587" s="1">
        <v>0.40249999999999997</v>
      </c>
      <c r="J587" s="2">
        <f>$F587/(1-G587)</f>
        <v>247.52475247524754</v>
      </c>
      <c r="K587" s="2">
        <f>$F587/(1-H587)</f>
        <v>261.78010471204192</v>
      </c>
      <c r="L587" s="2">
        <f>$F587/(1-I587)</f>
        <v>251.04602510460251</v>
      </c>
      <c r="M587" s="3">
        <v>0.71359223300999997</v>
      </c>
      <c r="N587" s="3">
        <v>0.28640776698999998</v>
      </c>
      <c r="O587" s="3">
        <v>0</v>
      </c>
      <c r="P587" s="2">
        <f>(J590*$M587)+(J591*$N587)</f>
        <v>16.728531002130151</v>
      </c>
      <c r="Q587" s="2">
        <f>(K590*$M587)+(K591*$N587)</f>
        <v>17.514393389276997</v>
      </c>
      <c r="R587" s="2">
        <f>(L590*$M587)+(L591*$N587)</f>
        <v>17.191637361820277</v>
      </c>
      <c r="S587">
        <f>P587/$F587</f>
        <v>0.11152354001420101</v>
      </c>
      <c r="T587">
        <f>Q587/$F587</f>
        <v>0.11676262259517997</v>
      </c>
      <c r="U587">
        <f>R587/$F587</f>
        <v>0.11461091574546851</v>
      </c>
    </row>
    <row r="588" spans="1:21" x14ac:dyDescent="0.25">
      <c r="A588">
        <v>14</v>
      </c>
      <c r="B588" t="s">
        <v>39</v>
      </c>
      <c r="C588">
        <v>6</v>
      </c>
      <c r="D588" t="s">
        <v>29</v>
      </c>
      <c r="E588">
        <v>1993</v>
      </c>
      <c r="F588">
        <v>120</v>
      </c>
      <c r="G588" s="1">
        <v>0.34200000000000003</v>
      </c>
      <c r="H588" s="1">
        <v>0.372</v>
      </c>
      <c r="I588" s="1">
        <v>0.35550000000000004</v>
      </c>
      <c r="J588" s="2">
        <f>$F588/(1-G588)</f>
        <v>182.37082066869303</v>
      </c>
      <c r="K588" s="2">
        <f>$F588/(1-H588)</f>
        <v>191.08280254777071</v>
      </c>
      <c r="L588" s="2">
        <f>$F588/(1-I588)</f>
        <v>186.1908456167572</v>
      </c>
      <c r="M588" s="3">
        <v>0.71359223300999997</v>
      </c>
      <c r="N588" s="3">
        <v>0.28640776698999998</v>
      </c>
      <c r="O588" s="3">
        <v>0</v>
      </c>
      <c r="P588" s="2" t="s">
        <v>23</v>
      </c>
      <c r="Q588" s="2" t="s">
        <v>23</v>
      </c>
      <c r="R588" s="2" t="s">
        <v>23</v>
      </c>
      <c r="S588" s="2" t="s">
        <v>23</v>
      </c>
      <c r="T588" s="2" t="s">
        <v>23</v>
      </c>
      <c r="U588" s="2" t="s">
        <v>23</v>
      </c>
    </row>
    <row r="589" spans="1:21" x14ac:dyDescent="0.25">
      <c r="A589">
        <v>14</v>
      </c>
      <c r="B589" t="s">
        <v>39</v>
      </c>
      <c r="C589">
        <v>6</v>
      </c>
      <c r="D589" t="s">
        <v>29</v>
      </c>
      <c r="E589">
        <v>1994</v>
      </c>
      <c r="F589">
        <v>425</v>
      </c>
      <c r="G589" s="1">
        <v>0.40200000000000002</v>
      </c>
      <c r="H589" s="1">
        <v>0.4413333333333333</v>
      </c>
      <c r="I589" s="1">
        <v>0.42083333333333328</v>
      </c>
      <c r="J589" s="2">
        <f>$F589/(1-G589)</f>
        <v>710.70234113712377</v>
      </c>
      <c r="K589" s="2">
        <f>$F589/(1-H589)</f>
        <v>760.73985680190935</v>
      </c>
      <c r="L589" s="2">
        <f>$F589/(1-I589)</f>
        <v>733.81294964028768</v>
      </c>
      <c r="M589" s="3">
        <v>0.71359223300999997</v>
      </c>
      <c r="N589" s="3">
        <v>0.28640776698999998</v>
      </c>
      <c r="O589" s="3">
        <v>0</v>
      </c>
      <c r="P589" s="2" t="s">
        <v>23</v>
      </c>
      <c r="Q589" s="2" t="s">
        <v>23</v>
      </c>
      <c r="R589" s="2" t="s">
        <v>23</v>
      </c>
      <c r="S589" s="2" t="s">
        <v>23</v>
      </c>
      <c r="T589" s="2" t="s">
        <v>23</v>
      </c>
      <c r="U589" s="2" t="s">
        <v>23</v>
      </c>
    </row>
    <row r="590" spans="1:21" x14ac:dyDescent="0.25">
      <c r="A590">
        <v>14</v>
      </c>
      <c r="B590" t="s">
        <v>39</v>
      </c>
      <c r="C590">
        <v>6</v>
      </c>
      <c r="D590" t="s">
        <v>29</v>
      </c>
      <c r="E590">
        <v>1995</v>
      </c>
      <c r="F590">
        <v>4</v>
      </c>
      <c r="G590" s="1">
        <v>0.245</v>
      </c>
      <c r="H590" s="1">
        <v>0.27800000000000002</v>
      </c>
      <c r="I590" s="1">
        <v>0.26950000000000002</v>
      </c>
      <c r="J590" s="2">
        <f>$F590/(1-G590)</f>
        <v>5.298013245033113</v>
      </c>
      <c r="K590" s="2">
        <f>$F590/(1-H590)</f>
        <v>5.54016620498615</v>
      </c>
      <c r="L590" s="2">
        <f>$F590/(1-I590)</f>
        <v>5.4757015742642032</v>
      </c>
      <c r="M590" s="3">
        <v>0.71359223300999997</v>
      </c>
      <c r="N590" s="3">
        <v>0.28640776698999998</v>
      </c>
      <c r="O590" s="3">
        <v>0</v>
      </c>
      <c r="P590" s="2" t="s">
        <v>23</v>
      </c>
      <c r="Q590" s="2" t="s">
        <v>23</v>
      </c>
      <c r="R590" s="2" t="s">
        <v>23</v>
      </c>
      <c r="S590" s="2" t="s">
        <v>23</v>
      </c>
      <c r="T590" s="2" t="s">
        <v>23</v>
      </c>
      <c r="U590" s="2" t="s">
        <v>23</v>
      </c>
    </row>
    <row r="591" spans="1:21" x14ac:dyDescent="0.25">
      <c r="A591">
        <v>14</v>
      </c>
      <c r="B591" t="s">
        <v>39</v>
      </c>
      <c r="C591">
        <v>6</v>
      </c>
      <c r="D591" t="s">
        <v>29</v>
      </c>
      <c r="E591">
        <v>1996</v>
      </c>
      <c r="F591">
        <v>25</v>
      </c>
      <c r="G591" s="1">
        <v>0.44700000000000001</v>
      </c>
      <c r="H591" s="1">
        <v>0.47199999999999998</v>
      </c>
      <c r="I591" s="1">
        <v>0.46100000000000002</v>
      </c>
      <c r="J591" s="2">
        <f>$F591/(1-G591)</f>
        <v>45.207956600361669</v>
      </c>
      <c r="K591" s="2">
        <f>$F591/(1-H591)</f>
        <v>47.348484848484844</v>
      </c>
      <c r="L591" s="2">
        <f>$F591/(1-I591)</f>
        <v>46.382189239332106</v>
      </c>
      <c r="M591" s="3">
        <v>0.71359223300999997</v>
      </c>
      <c r="N591" s="3">
        <v>0.28640776698999998</v>
      </c>
      <c r="O591" s="3">
        <v>0</v>
      </c>
      <c r="P591" s="2">
        <f>(J594*$M591)+(J595*$N591)+(J596*$O591)</f>
        <v>230.1165429889825</v>
      </c>
      <c r="Q591" s="2">
        <f>(K594*$M591)+(K595*$N591)+(K596*$O591)</f>
        <v>242.21240729017717</v>
      </c>
      <c r="R591" s="2">
        <f>(L594*$M591)+(L595*$N591)+(L596*$O591)</f>
        <v>234.15977143773921</v>
      </c>
      <c r="S591">
        <f>P591/$F591</f>
        <v>9.2046617195593008</v>
      </c>
      <c r="T591">
        <f>Q591/$F591</f>
        <v>9.6884962916070876</v>
      </c>
      <c r="U591">
        <f>R591/$F591</f>
        <v>9.3663908575095682</v>
      </c>
    </row>
    <row r="592" spans="1:21" x14ac:dyDescent="0.25">
      <c r="A592">
        <v>14</v>
      </c>
      <c r="B592" t="s">
        <v>39</v>
      </c>
      <c r="C592">
        <v>6</v>
      </c>
      <c r="D592" t="s">
        <v>29</v>
      </c>
      <c r="E592">
        <v>1997</v>
      </c>
      <c r="F592" t="s">
        <v>23</v>
      </c>
      <c r="G592" s="1">
        <v>0.437</v>
      </c>
      <c r="H592" s="1">
        <v>0.36633333333333334</v>
      </c>
      <c r="I592" s="1">
        <v>0.34783333333333333</v>
      </c>
      <c r="J592" t="s">
        <v>23</v>
      </c>
      <c r="K592" t="s">
        <v>23</v>
      </c>
      <c r="L592" t="s">
        <v>23</v>
      </c>
      <c r="M592" s="3">
        <v>0.71359223300999997</v>
      </c>
      <c r="N592" s="3">
        <v>0.28640776698999998</v>
      </c>
      <c r="O592" s="3">
        <v>0</v>
      </c>
      <c r="P592" s="2">
        <f>(J595*$M592)+(J596*$N592)+(J597*$O592)</f>
        <v>958.1533541552609</v>
      </c>
      <c r="Q592" s="2">
        <f>(K595*$M592)+(K596*$N592)+(K597*$O592)</f>
        <v>992.95086237738531</v>
      </c>
      <c r="R592" s="2">
        <f>(L595*$M592)+(L596*$N592)+(L597*$O592)</f>
        <v>961.02856682040954</v>
      </c>
      <c r="S592" s="2" t="s">
        <v>23</v>
      </c>
      <c r="T592" s="2" t="s">
        <v>23</v>
      </c>
      <c r="U592" s="2" t="s">
        <v>23</v>
      </c>
    </row>
    <row r="593" spans="1:21" x14ac:dyDescent="0.25">
      <c r="A593">
        <v>14</v>
      </c>
      <c r="B593" t="s">
        <v>39</v>
      </c>
      <c r="C593">
        <v>6</v>
      </c>
      <c r="D593" t="s">
        <v>29</v>
      </c>
      <c r="E593">
        <v>1998</v>
      </c>
      <c r="F593" t="s">
        <v>23</v>
      </c>
      <c r="G593" s="1">
        <v>0.154</v>
      </c>
      <c r="H593" s="1">
        <v>0.11366666666666667</v>
      </c>
      <c r="I593" s="1">
        <v>0.11716666666666666</v>
      </c>
      <c r="J593" t="s">
        <v>23</v>
      </c>
      <c r="K593" t="s">
        <v>23</v>
      </c>
      <c r="L593" t="s">
        <v>23</v>
      </c>
      <c r="M593" s="3">
        <v>0.71359223300999997</v>
      </c>
      <c r="N593" s="3">
        <v>0.28640776698999998</v>
      </c>
      <c r="O593" s="3">
        <v>0</v>
      </c>
      <c r="P593" s="2">
        <f>(J596*$M593)+(J597*$N593)+(J598*$O593)</f>
        <v>1395.2304457265325</v>
      </c>
      <c r="Q593" s="2">
        <f>(K596*$M593)+(K597*$N593)+(K598*$O593)</f>
        <v>1407.5474008564156</v>
      </c>
      <c r="R593" s="2">
        <f>(L596*$M593)+(L597*$N593)+(L598*$O593)</f>
        <v>1371.6823537867667</v>
      </c>
      <c r="S593" s="2" t="s">
        <v>23</v>
      </c>
      <c r="T593" s="2" t="s">
        <v>23</v>
      </c>
      <c r="U593" s="2" t="s">
        <v>23</v>
      </c>
    </row>
    <row r="594" spans="1:21" x14ac:dyDescent="0.25">
      <c r="A594" s="4">
        <v>14</v>
      </c>
      <c r="B594" s="4" t="s">
        <v>39</v>
      </c>
      <c r="C594" s="4">
        <v>6</v>
      </c>
      <c r="D594" s="4" t="s">
        <v>29</v>
      </c>
      <c r="E594" s="4">
        <v>1999</v>
      </c>
      <c r="F594" s="4">
        <v>20</v>
      </c>
      <c r="G594" s="5">
        <v>0.156</v>
      </c>
      <c r="H594" s="5">
        <v>0.12966666666666665</v>
      </c>
      <c r="I594" s="5">
        <v>0.12016666666666667</v>
      </c>
      <c r="J594" s="6">
        <f>$F594/(1-G594)</f>
        <v>23.696682464454977</v>
      </c>
      <c r="K594" s="6">
        <f>$F594/(1-H594)</f>
        <v>22.979701263883566</v>
      </c>
      <c r="L594" s="6">
        <f>$F594/(1-I594)</f>
        <v>22.731577950369388</v>
      </c>
      <c r="M594" s="7">
        <v>0.71359223300999997</v>
      </c>
      <c r="N594" s="7">
        <v>0.28640776698999998</v>
      </c>
      <c r="O594" s="7">
        <v>0</v>
      </c>
      <c r="P594" s="6">
        <f>(J597*$M594)+(J598*$N594)+(J599*$O594)</f>
        <v>1107.3987712337735</v>
      </c>
      <c r="Q594" s="6">
        <f>(K597*$M594)+(K598*$N594)+(K599*$O594)</f>
        <v>1121.4004195064704</v>
      </c>
      <c r="R594" s="6">
        <f>(L597*$M594)+(L598*$N594)+(L599*$O594)</f>
        <v>1102.1205507943039</v>
      </c>
      <c r="S594" s="4" t="s">
        <v>23</v>
      </c>
      <c r="T594" s="4" t="s">
        <v>23</v>
      </c>
      <c r="U594" s="4" t="s">
        <v>23</v>
      </c>
    </row>
    <row r="595" spans="1:21" x14ac:dyDescent="0.25">
      <c r="A595">
        <v>14</v>
      </c>
      <c r="B595" t="s">
        <v>39</v>
      </c>
      <c r="C595">
        <v>6</v>
      </c>
      <c r="D595" t="s">
        <v>29</v>
      </c>
      <c r="E595">
        <v>2000</v>
      </c>
      <c r="F595">
        <v>600</v>
      </c>
      <c r="G595" s="1">
        <v>0.19400000000000001</v>
      </c>
      <c r="H595" s="1">
        <v>0.23899999999999999</v>
      </c>
      <c r="I595" s="1">
        <v>0.21150000000000002</v>
      </c>
      <c r="J595" s="2">
        <f>$F595/(1-G595)</f>
        <v>744.41687344913146</v>
      </c>
      <c r="K595" s="2">
        <f>$F595/(1-H595)</f>
        <v>788.43626806833117</v>
      </c>
      <c r="L595" s="2">
        <f>$F595/(1-I595)</f>
        <v>760.93849080532664</v>
      </c>
      <c r="M595" s="3">
        <v>0.71359223300999997</v>
      </c>
      <c r="N595" s="3">
        <v>0.28640776698999998</v>
      </c>
      <c r="O595" s="3">
        <v>0</v>
      </c>
      <c r="P595" s="2">
        <f>(J598*$M595)+(J599*$N595)+(J600*$O595)</f>
        <v>1066.5371058280871</v>
      </c>
      <c r="Q595" s="2">
        <f>(K598*$M595)+(K599*$N595)+(K600*$O595)</f>
        <v>1187.7859086595017</v>
      </c>
      <c r="R595" s="2">
        <f>(L598*$M595)+(L599*$N595)+(L600*$O595)</f>
        <v>1159.2042996992177</v>
      </c>
      <c r="S595">
        <f>P595/$F595</f>
        <v>1.7775618430468119</v>
      </c>
      <c r="T595">
        <f>Q595/$F595</f>
        <v>1.9796431810991695</v>
      </c>
      <c r="U595">
        <f>R595/$F595</f>
        <v>1.9320071661653628</v>
      </c>
    </row>
    <row r="596" spans="1:21" x14ac:dyDescent="0.25">
      <c r="A596">
        <v>14</v>
      </c>
      <c r="B596" t="s">
        <v>39</v>
      </c>
      <c r="C596">
        <v>6</v>
      </c>
      <c r="D596" t="s">
        <v>29</v>
      </c>
      <c r="E596">
        <v>2001</v>
      </c>
      <c r="F596">
        <v>1200</v>
      </c>
      <c r="G596" s="1">
        <v>0.19499999999999998</v>
      </c>
      <c r="H596" s="1">
        <v>0.20133333333333331</v>
      </c>
      <c r="I596" s="1">
        <v>0.17783333333333332</v>
      </c>
      <c r="J596" s="2">
        <f>$F596/(1-G596)</f>
        <v>1490.6832298136644</v>
      </c>
      <c r="K596" s="2">
        <f>$F596/(1-H596)</f>
        <v>1502.5041736227045</v>
      </c>
      <c r="L596" s="2">
        <f>$F596/(1-I596)</f>
        <v>1459.5580782485301</v>
      </c>
      <c r="M596" s="3">
        <v>0.71359223300999997</v>
      </c>
      <c r="N596" s="3">
        <v>0.28640776698999998</v>
      </c>
      <c r="O596" s="3">
        <v>0</v>
      </c>
      <c r="P596" s="2">
        <f>(J599*$M596)+(J600*$N596)+(J601*$O596)</f>
        <v>1455.1422771822488</v>
      </c>
      <c r="Q596" s="2">
        <f>(K599*$M596)+(K600*$N596)+(K601*$O596)</f>
        <v>1842.3954550074704</v>
      </c>
      <c r="R596" s="2">
        <f>(L599*$M596)+(L600*$N596)+(L601*$O596)</f>
        <v>1887.710199156159</v>
      </c>
      <c r="S596">
        <f>P596/$F596</f>
        <v>1.2126185643185408</v>
      </c>
      <c r="T596">
        <f>Q596/$F596</f>
        <v>1.5353295458395586</v>
      </c>
      <c r="U596">
        <f>R596/$F596</f>
        <v>1.5730918326301324</v>
      </c>
    </row>
    <row r="597" spans="1:21" x14ac:dyDescent="0.25">
      <c r="A597">
        <v>14</v>
      </c>
      <c r="B597" t="s">
        <v>39</v>
      </c>
      <c r="C597">
        <v>6</v>
      </c>
      <c r="D597" t="s">
        <v>29</v>
      </c>
      <c r="E597">
        <v>2002</v>
      </c>
      <c r="F597">
        <v>1000</v>
      </c>
      <c r="G597" s="1">
        <v>0.13600000000000001</v>
      </c>
      <c r="H597" s="1">
        <v>0.14600000000000002</v>
      </c>
      <c r="I597" s="1">
        <v>0.13250000000000001</v>
      </c>
      <c r="J597" s="2">
        <f>$F597/(1-G597)</f>
        <v>1157.4074074074074</v>
      </c>
      <c r="K597" s="2">
        <f>$F597/(1-H597)</f>
        <v>1170.9601873536301</v>
      </c>
      <c r="L597" s="2">
        <f>$F597/(1-I597)</f>
        <v>1152.7377521613835</v>
      </c>
      <c r="M597" s="3">
        <v>0.71359223300999997</v>
      </c>
      <c r="N597" s="3">
        <v>0.28640776698999998</v>
      </c>
      <c r="O597" s="3">
        <v>0</v>
      </c>
      <c r="P597" s="2">
        <f>(J600*$M597)+(J601*$N597)+(J602*$O597)</f>
        <v>1680.4820545659531</v>
      </c>
      <c r="Q597" s="2">
        <f>(K600*$M597)+(K601*$N597)+(K602*$O597)</f>
        <v>1983.1570026911775</v>
      </c>
      <c r="R597" s="2">
        <f>(L600*$M597)+(L601*$N597)+(L602*$O597)</f>
        <v>2175.956993491438</v>
      </c>
      <c r="S597">
        <f>P597/$F597</f>
        <v>1.6804820545659531</v>
      </c>
      <c r="T597">
        <f>Q597/$F597</f>
        <v>1.9831570026911776</v>
      </c>
      <c r="U597">
        <f>R597/$F597</f>
        <v>2.1759569934914378</v>
      </c>
    </row>
    <row r="598" spans="1:21" x14ac:dyDescent="0.25">
      <c r="A598">
        <v>14</v>
      </c>
      <c r="B598" t="s">
        <v>39</v>
      </c>
      <c r="C598">
        <v>6</v>
      </c>
      <c r="D598" t="s">
        <v>29</v>
      </c>
      <c r="E598">
        <v>2003</v>
      </c>
      <c r="F598">
        <v>800</v>
      </c>
      <c r="G598" s="1">
        <v>0.186</v>
      </c>
      <c r="H598" s="1">
        <v>0.19833333333333333</v>
      </c>
      <c r="I598" s="1">
        <v>0.18033333333333335</v>
      </c>
      <c r="J598" s="2">
        <f>$F598/(1-G598)</f>
        <v>982.80098280098275</v>
      </c>
      <c r="K598" s="2">
        <f>$F598/(1-H598)</f>
        <v>997.92099792099793</v>
      </c>
      <c r="L598" s="2">
        <f>$F598/(1-I598)</f>
        <v>976.00650671004473</v>
      </c>
      <c r="M598" s="3">
        <v>0.71359223300999997</v>
      </c>
      <c r="N598" s="3">
        <v>0.28640776698999998</v>
      </c>
      <c r="O598" s="3">
        <v>0</v>
      </c>
      <c r="P598" s="2">
        <f>(J601*$M598)+(J602*$N598)+(J603*$O598)</f>
        <v>1122.4767221149436</v>
      </c>
      <c r="Q598" s="2">
        <f>(K601*$M598)+(K602*$N598)+(K603*$O598)</f>
        <v>1222.0180336293324</v>
      </c>
      <c r="R598" s="2">
        <f>(L601*$M598)+(L602*$N598)+(L603*$O598)</f>
        <v>1211.5128792540058</v>
      </c>
      <c r="S598">
        <f>P598/$F598</f>
        <v>1.4030959026436796</v>
      </c>
      <c r="T598">
        <f>Q598/$F598</f>
        <v>1.5275225420366656</v>
      </c>
      <c r="U598">
        <f>R598/$F598</f>
        <v>1.5143910990675074</v>
      </c>
    </row>
    <row r="599" spans="1:21" x14ac:dyDescent="0.25">
      <c r="A599">
        <v>14</v>
      </c>
      <c r="B599" t="s">
        <v>39</v>
      </c>
      <c r="C599">
        <v>6</v>
      </c>
      <c r="D599" t="s">
        <v>29</v>
      </c>
      <c r="E599">
        <v>2004</v>
      </c>
      <c r="F599">
        <v>950</v>
      </c>
      <c r="G599" s="1">
        <v>0.255</v>
      </c>
      <c r="H599" s="1">
        <v>0.42799999999999999</v>
      </c>
      <c r="I599" s="1">
        <v>0.41199999999999998</v>
      </c>
      <c r="J599" s="2">
        <f>$F599/(1-G599)</f>
        <v>1275.1677852348994</v>
      </c>
      <c r="K599" s="2">
        <f>$F599/(1-H599)</f>
        <v>1660.8391608391607</v>
      </c>
      <c r="L599" s="2">
        <f>$F599/(1-I599)</f>
        <v>1615.6462585034012</v>
      </c>
      <c r="M599" s="3">
        <v>0.71359223300999997</v>
      </c>
      <c r="N599" s="3">
        <v>0.28640776698999998</v>
      </c>
      <c r="O599" s="3">
        <v>0</v>
      </c>
      <c r="P599" s="2">
        <f>(J602*$M599)+(J603*$N599)+(J604*$O599)</f>
        <v>951.65391129489831</v>
      </c>
      <c r="Q599" s="2">
        <f>(K602*$M599)+(K603*$N599)+(K604*$O599)</f>
        <v>1063.801578923343</v>
      </c>
      <c r="R599" s="2">
        <f>(L602*$M599)+(L603*$N599)+(L604*$O599)</f>
        <v>1035.385563764115</v>
      </c>
      <c r="S599">
        <f>P599/$F599</f>
        <v>1.0017409592577877</v>
      </c>
      <c r="T599">
        <f>Q599/$F599</f>
        <v>1.119791135708782</v>
      </c>
      <c r="U599">
        <f>R599/$F599</f>
        <v>1.0898795408043316</v>
      </c>
    </row>
    <row r="600" spans="1:21" x14ac:dyDescent="0.25">
      <c r="A600">
        <v>14</v>
      </c>
      <c r="B600" t="s">
        <v>39</v>
      </c>
      <c r="C600">
        <v>6</v>
      </c>
      <c r="D600" t="s">
        <v>29</v>
      </c>
      <c r="E600">
        <v>2005</v>
      </c>
      <c r="F600">
        <v>1500</v>
      </c>
      <c r="G600" s="1">
        <v>0.21200000000000002</v>
      </c>
      <c r="H600" s="1">
        <v>0.34633333333333338</v>
      </c>
      <c r="I600" s="1">
        <v>0.41533333333333339</v>
      </c>
      <c r="J600" s="2">
        <f>$F600/(1-G600)</f>
        <v>1903.5532994923858</v>
      </c>
      <c r="K600" s="2">
        <f>$F600/(1-H600)</f>
        <v>2294.7475777664458</v>
      </c>
      <c r="L600" s="2">
        <f>$F600/(1-I600)</f>
        <v>2565.564424173318</v>
      </c>
      <c r="M600" s="3">
        <v>0.71359223300999997</v>
      </c>
      <c r="N600" s="3">
        <v>0.28640776698999998</v>
      </c>
      <c r="O600" s="3">
        <v>0</v>
      </c>
      <c r="P600" s="2">
        <f>(J603*$M600)+(J604*$N600)+(J605*$O600)</f>
        <v>986.16683247964352</v>
      </c>
      <c r="Q600" s="2">
        <f>(K603*$M600)+(K604*$N600)+(K605*$O600)</f>
        <v>1046.0714790354268</v>
      </c>
      <c r="R600" s="2">
        <f>(L603*$M600)+(L604*$N600)+(L605*$O600)</f>
        <v>1013.1746212799023</v>
      </c>
      <c r="S600">
        <f>P600/$F600</f>
        <v>0.65744455498642906</v>
      </c>
      <c r="T600">
        <f>Q600/$F600</f>
        <v>0.69738098602361787</v>
      </c>
      <c r="U600">
        <f>R600/$F600</f>
        <v>0.67544974751993492</v>
      </c>
    </row>
    <row r="601" spans="1:21" x14ac:dyDescent="0.25">
      <c r="A601">
        <v>14</v>
      </c>
      <c r="B601" t="s">
        <v>39</v>
      </c>
      <c r="C601">
        <v>6</v>
      </c>
      <c r="D601" t="s">
        <v>29</v>
      </c>
      <c r="E601">
        <v>2006</v>
      </c>
      <c r="F601">
        <v>920</v>
      </c>
      <c r="G601" s="1">
        <v>0.182</v>
      </c>
      <c r="H601" s="1">
        <v>0.23766666666666669</v>
      </c>
      <c r="I601" s="1">
        <v>0.23666666666666669</v>
      </c>
      <c r="J601" s="2">
        <f>$F601/(1-G601)</f>
        <v>1124.6943765281173</v>
      </c>
      <c r="K601" s="2">
        <f>$F601/(1-H601)</f>
        <v>1206.8211630957587</v>
      </c>
      <c r="L601" s="2">
        <f>$F601/(1-I601)</f>
        <v>1205.240174672489</v>
      </c>
      <c r="M601" s="3">
        <v>0.71359223300999997</v>
      </c>
      <c r="N601" s="3">
        <v>0.28640776698999998</v>
      </c>
      <c r="O601" s="3">
        <v>0</v>
      </c>
      <c r="P601" s="2">
        <f>(J604*$M601)+(J605*$N601)+(J606*$O601)</f>
        <v>1661.3809304733802</v>
      </c>
      <c r="Q601" s="2">
        <f>(K604*$M601)+(K605*$N601)+(K606*$O601)</f>
        <v>1769.2676862336034</v>
      </c>
      <c r="R601" s="2">
        <f>(L604*$M601)+(L605*$N601)+(L606*$O601)</f>
        <v>1713.9511491898834</v>
      </c>
      <c r="S601">
        <f>P601/$F601</f>
        <v>1.8058488374710655</v>
      </c>
      <c r="T601">
        <f>Q601/$F601</f>
        <v>1.9231170502539168</v>
      </c>
      <c r="U601">
        <f>R601/$F601</f>
        <v>1.8629903795542211</v>
      </c>
    </row>
    <row r="602" spans="1:21" x14ac:dyDescent="0.25">
      <c r="A602">
        <v>14</v>
      </c>
      <c r="B602" t="s">
        <v>39</v>
      </c>
      <c r="C602">
        <v>6</v>
      </c>
      <c r="D602" t="s">
        <v>29</v>
      </c>
      <c r="E602">
        <v>2007</v>
      </c>
      <c r="F602">
        <v>850</v>
      </c>
      <c r="G602" s="1">
        <v>0.23899999999999999</v>
      </c>
      <c r="H602" s="1">
        <v>0.32533333333333336</v>
      </c>
      <c r="I602" s="1">
        <v>0.30733333333333335</v>
      </c>
      <c r="J602" s="2">
        <f>$F602/(1-G602)</f>
        <v>1116.951379763469</v>
      </c>
      <c r="K602" s="2">
        <f>$F602/(1-H602)</f>
        <v>1259.8814229249012</v>
      </c>
      <c r="L602" s="2">
        <f>$F602/(1-I602)</f>
        <v>1227.1414821944177</v>
      </c>
      <c r="M602" s="3">
        <v>0.71359223300999997</v>
      </c>
      <c r="N602" s="3">
        <v>0.28640776698999998</v>
      </c>
      <c r="O602" s="3">
        <v>0</v>
      </c>
      <c r="P602" s="2">
        <f>(J605*$M602)+(J606*$N602)+(J607*$O602)</f>
        <v>639.13737161163999</v>
      </c>
      <c r="Q602" s="2">
        <f>(K605*$M602)+(K606*$N602)+(K607*$O602)</f>
        <v>694.46254585952954</v>
      </c>
      <c r="R602" s="2">
        <f>(L605*$M602)+(L606*$N602)+(L607*$O602)</f>
        <v>677.21005214764068</v>
      </c>
      <c r="S602">
        <f>P602/$F602</f>
        <v>0.75192631954310585</v>
      </c>
      <c r="T602">
        <f>Q602/$F602</f>
        <v>0.81701475983474059</v>
      </c>
      <c r="U602">
        <f>R602/$F602</f>
        <v>0.79671770840898903</v>
      </c>
    </row>
    <row r="603" spans="1:21" x14ac:dyDescent="0.25">
      <c r="A603">
        <v>14</v>
      </c>
      <c r="B603" t="s">
        <v>39</v>
      </c>
      <c r="C603">
        <v>6</v>
      </c>
      <c r="D603" t="s">
        <v>29</v>
      </c>
      <c r="E603">
        <v>2008</v>
      </c>
      <c r="F603">
        <v>400</v>
      </c>
      <c r="G603" s="1">
        <v>0.25900000000000001</v>
      </c>
      <c r="H603" s="1">
        <v>0.3046666666666667</v>
      </c>
      <c r="I603" s="1">
        <v>0.28266666666666668</v>
      </c>
      <c r="J603" s="2">
        <f>$F603/(1-G603)</f>
        <v>539.81106612685562</v>
      </c>
      <c r="K603" s="2">
        <f>$F603/(1-H603)</f>
        <v>575.26366251198465</v>
      </c>
      <c r="L603" s="2">
        <f>$F603/(1-I603)</f>
        <v>557.62081784386612</v>
      </c>
      <c r="M603" s="3">
        <v>0.71359223300999997</v>
      </c>
      <c r="N603" s="3">
        <v>0.28640776698999998</v>
      </c>
      <c r="O603" s="3">
        <v>0</v>
      </c>
      <c r="P603" s="2">
        <f>(J606*$M603)+(J607*$N603)+(J608*$O603)</f>
        <v>712.11395768641751</v>
      </c>
      <c r="Q603" s="2">
        <f>(K606*$M603)+(K607*$N603)+(K608*$O603)</f>
        <v>730.22428487162745</v>
      </c>
      <c r="R603" s="2">
        <f>(L606*$M603)+(L607*$N603)+(L608*$O603)</f>
        <v>711.91747599323639</v>
      </c>
      <c r="S603">
        <f>P603/$F603</f>
        <v>1.7802848942160439</v>
      </c>
      <c r="T603">
        <f>Q603/$F603</f>
        <v>1.8255607121790687</v>
      </c>
      <c r="U603">
        <f>R603/$F603</f>
        <v>1.7797936899830911</v>
      </c>
    </row>
    <row r="604" spans="1:21" x14ac:dyDescent="0.25">
      <c r="A604">
        <v>14</v>
      </c>
      <c r="B604" t="s">
        <v>39</v>
      </c>
      <c r="C604">
        <v>6</v>
      </c>
      <c r="D604" t="s">
        <v>29</v>
      </c>
      <c r="E604">
        <v>2009</v>
      </c>
      <c r="F604">
        <v>1580</v>
      </c>
      <c r="G604" s="1">
        <v>0.247</v>
      </c>
      <c r="H604" s="1">
        <v>0.28799999999999998</v>
      </c>
      <c r="I604" s="1">
        <v>0.26449999999999996</v>
      </c>
      <c r="J604" s="2">
        <f>$F604/(1-G604)</f>
        <v>2098.273572377158</v>
      </c>
      <c r="K604" s="2">
        <f>$F604/(1-H604)</f>
        <v>2219.1011235955057</v>
      </c>
      <c r="L604" s="2">
        <f>$F604/(1-I604)</f>
        <v>2148.1985044187627</v>
      </c>
      <c r="M604" s="3">
        <v>0.71359223300999997</v>
      </c>
      <c r="N604" s="3">
        <v>0.28640776698999998</v>
      </c>
      <c r="O604" s="3">
        <v>0</v>
      </c>
      <c r="P604" s="2">
        <f>(J607*$M604)+(J608*$N604)+(J609*$O604)</f>
        <v>507.72626382924255</v>
      </c>
      <c r="Q604" s="2">
        <f>(K607*$M604)+(K608*$N604)+(K609*$O604)</f>
        <v>561.93351226115988</v>
      </c>
      <c r="R604" s="2">
        <f>(L607*$M604)+(L608*$N604)+(L609*$O604)</f>
        <v>544.37818333659493</v>
      </c>
      <c r="S604">
        <f>P604/$F604</f>
        <v>0.32134573660078641</v>
      </c>
      <c r="T604">
        <f>Q604/$F604</f>
        <v>0.3556541216842784</v>
      </c>
      <c r="U604">
        <f>R604/$F604</f>
        <v>0.34454315401050312</v>
      </c>
    </row>
    <row r="605" spans="1:21" x14ac:dyDescent="0.25">
      <c r="A605">
        <v>14</v>
      </c>
      <c r="B605" t="s">
        <v>39</v>
      </c>
      <c r="C605">
        <v>6</v>
      </c>
      <c r="D605" t="s">
        <v>29</v>
      </c>
      <c r="E605">
        <v>2010</v>
      </c>
      <c r="F605">
        <v>460</v>
      </c>
      <c r="G605" s="1">
        <v>0.19700000000000001</v>
      </c>
      <c r="H605" s="1">
        <v>0.29066666666666668</v>
      </c>
      <c r="I605" s="1">
        <v>0.27216666666666667</v>
      </c>
      <c r="J605" s="2">
        <f>$F605/(1-G605)</f>
        <v>572.85180572851812</v>
      </c>
      <c r="K605" s="2">
        <f>$F605/(1-H605)</f>
        <v>648.4962406015037</v>
      </c>
      <c r="L605" s="2">
        <f>$F605/(1-I605)</f>
        <v>632.01282344859169</v>
      </c>
      <c r="M605" s="3">
        <v>0.71359223300999997</v>
      </c>
      <c r="N605" s="3">
        <v>0.28640776698999998</v>
      </c>
      <c r="O605" s="3">
        <v>0</v>
      </c>
      <c r="P605" s="2">
        <f>(J608*$M605)+(J609*$N605)+(J610*$O605)</f>
        <v>730.49365950717424</v>
      </c>
      <c r="Q605" s="2">
        <f>(K608*$M605)+(K609*$N605)+(K610*$O605)</f>
        <v>798.05073855364333</v>
      </c>
      <c r="R605" s="2">
        <f>(L608*$M605)+(L609*$N605)+(L610*$O605)</f>
        <v>781.3041129804792</v>
      </c>
      <c r="S605">
        <f>P605/$F605</f>
        <v>1.5880296945808137</v>
      </c>
      <c r="T605">
        <f>Q605/$F605</f>
        <v>1.7348929098992247</v>
      </c>
      <c r="U605">
        <f>R605/$F605</f>
        <v>1.6984872021314765</v>
      </c>
    </row>
    <row r="606" spans="1:21" x14ac:dyDescent="0.25">
      <c r="A606">
        <v>14</v>
      </c>
      <c r="B606" t="s">
        <v>39</v>
      </c>
      <c r="C606">
        <v>6</v>
      </c>
      <c r="D606" t="s">
        <v>29</v>
      </c>
      <c r="E606">
        <v>2011</v>
      </c>
      <c r="F606">
        <v>600</v>
      </c>
      <c r="G606" s="1">
        <v>0.254</v>
      </c>
      <c r="H606" s="1">
        <v>0.2583333333333333</v>
      </c>
      <c r="I606" s="1">
        <v>0.24033333333333334</v>
      </c>
      <c r="J606" s="2">
        <f>$F606/(1-G606)</f>
        <v>804.28954423592495</v>
      </c>
      <c r="K606" s="2">
        <f>$F606/(1-H606)</f>
        <v>808.98876404494376</v>
      </c>
      <c r="L606" s="2">
        <f>$F606/(1-I606)</f>
        <v>789.82009653356727</v>
      </c>
      <c r="M606" s="3">
        <v>0.71359223300999997</v>
      </c>
      <c r="N606" s="3">
        <v>0.28640776698999998</v>
      </c>
      <c r="O606" s="3">
        <v>0</v>
      </c>
      <c r="P606" s="2">
        <f>(J609*$M606)+(J610*$N606)+(J611*$O606)</f>
        <v>1182.2517458694738</v>
      </c>
      <c r="Q606" s="2">
        <f>(K609*$M606)+(K610*$N606)+(K611*$O606)</f>
        <v>1276.9639437889375</v>
      </c>
      <c r="R606" s="2">
        <f>(L609*$M606)+(L610*$N606)+(L611*$O606)</f>
        <v>1262.823357846687</v>
      </c>
      <c r="S606">
        <f>P606/$F606</f>
        <v>1.970419576449123</v>
      </c>
      <c r="T606">
        <f>Q606/$F606</f>
        <v>2.1282732396482293</v>
      </c>
      <c r="U606">
        <f>R606/$F606</f>
        <v>2.104705596411145</v>
      </c>
    </row>
    <row r="607" spans="1:21" x14ac:dyDescent="0.25">
      <c r="A607">
        <v>14</v>
      </c>
      <c r="B607" t="s">
        <v>39</v>
      </c>
      <c r="C607">
        <v>6</v>
      </c>
      <c r="D607" t="s">
        <v>29</v>
      </c>
      <c r="E607">
        <v>2012</v>
      </c>
      <c r="F607">
        <v>385</v>
      </c>
      <c r="G607" s="1">
        <v>0.20199999999999999</v>
      </c>
      <c r="H607" s="1">
        <v>0.27900000000000003</v>
      </c>
      <c r="I607" s="1">
        <v>0.25650000000000001</v>
      </c>
      <c r="J607" s="2">
        <f>$F607/(1-G607)</f>
        <v>482.45614035087715</v>
      </c>
      <c r="K607" s="2">
        <f>$F607/(1-H607)</f>
        <v>533.98058252427188</v>
      </c>
      <c r="L607" s="2">
        <f>$F607/(1-I607)</f>
        <v>517.82111634162743</v>
      </c>
      <c r="M607" s="3">
        <v>0.71359223300999997</v>
      </c>
      <c r="N607" s="3">
        <v>0.28640776698999998</v>
      </c>
      <c r="O607" s="3">
        <v>0</v>
      </c>
      <c r="P607" s="2">
        <f>(J610*$M607)+(J611*$N607)+(J612*$O607)</f>
        <v>1228.0252022768468</v>
      </c>
      <c r="Q607" s="2">
        <f>(K610*$M607)+(K611*$N607)+(K612*$O607)</f>
        <v>1332.8691756264923</v>
      </c>
      <c r="R607" s="2">
        <f>(L610*$M607)+(L611*$N607)+(L612*$O607)</f>
        <v>1300.7444411346869</v>
      </c>
      <c r="S607">
        <f>P607/$F607</f>
        <v>3.1896758500697322</v>
      </c>
      <c r="T607">
        <f>Q607/$F607</f>
        <v>3.4619978587701099</v>
      </c>
      <c r="U607">
        <f>R607/$F607</f>
        <v>3.3785569899602259</v>
      </c>
    </row>
    <row r="608" spans="1:21" x14ac:dyDescent="0.25">
      <c r="A608">
        <v>14</v>
      </c>
      <c r="B608" t="s">
        <v>39</v>
      </c>
      <c r="C608">
        <v>6</v>
      </c>
      <c r="D608" t="s">
        <v>29</v>
      </c>
      <c r="E608">
        <v>2013</v>
      </c>
      <c r="F608">
        <v>440</v>
      </c>
      <c r="G608" s="1">
        <v>0.22900000000000001</v>
      </c>
      <c r="H608" s="1">
        <v>0.30333333333333334</v>
      </c>
      <c r="I608" s="1">
        <v>0.27933333333333332</v>
      </c>
      <c r="J608" s="2">
        <f>$F608/(1-G608)</f>
        <v>570.68741893644619</v>
      </c>
      <c r="K608" s="2">
        <f>$F608/(1-H608)</f>
        <v>631.57894736842104</v>
      </c>
      <c r="L608" s="2">
        <f>$F608/(1-I608)</f>
        <v>610.54579093432005</v>
      </c>
      <c r="M608" s="3">
        <v>0.71359223300999997</v>
      </c>
      <c r="N608" s="3">
        <v>0.28640776698999998</v>
      </c>
      <c r="O608" s="3">
        <v>0</v>
      </c>
      <c r="P608" s="2">
        <f>(J611*$M608)+(J612*$N608)+(J613*$O608)</f>
        <v>924.62826590939392</v>
      </c>
      <c r="Q608" s="2">
        <f>(K611*$M608)+(K612*$N608)+(K613*$O608)</f>
        <v>992.16301056442285</v>
      </c>
      <c r="R608" s="2">
        <f>(L611*$M608)+(L612*$N608)+(L613*$O608)</f>
        <v>966.01719146709354</v>
      </c>
      <c r="S608">
        <f>P608/$F608</f>
        <v>2.1014278770668042</v>
      </c>
      <c r="T608">
        <f>Q608/$F608</f>
        <v>2.2549159331009609</v>
      </c>
      <c r="U608">
        <f>R608/$F608</f>
        <v>2.1954936169706669</v>
      </c>
    </row>
    <row r="609" spans="1:21" x14ac:dyDescent="0.25">
      <c r="A609">
        <v>14</v>
      </c>
      <c r="B609" t="s">
        <v>39</v>
      </c>
      <c r="C609">
        <v>6</v>
      </c>
      <c r="D609" t="s">
        <v>29</v>
      </c>
      <c r="E609">
        <v>2014</v>
      </c>
      <c r="F609">
        <v>965</v>
      </c>
      <c r="G609" s="1">
        <v>0.14499999999999999</v>
      </c>
      <c r="H609" s="1">
        <v>0.20433333333333331</v>
      </c>
      <c r="I609" s="1">
        <v>0.20033333333333331</v>
      </c>
      <c r="J609" s="2">
        <f>$F609/(1-G609)</f>
        <v>1128.6549707602339</v>
      </c>
      <c r="K609" s="2">
        <f>$F609/(1-H609)</f>
        <v>1212.8194386258901</v>
      </c>
      <c r="L609" s="2">
        <f>$F609/(1-I609)</f>
        <v>1206.7528136723633</v>
      </c>
      <c r="M609" s="3">
        <v>0.71359223300999997</v>
      </c>
      <c r="N609" s="3">
        <v>0.28640776698999998</v>
      </c>
      <c r="O609" s="3">
        <v>0</v>
      </c>
      <c r="P609" s="2">
        <f>(J612*$M609)+(J613*$N609)+(J614*$O609)</f>
        <v>585.87540036077212</v>
      </c>
      <c r="Q609" s="2">
        <f>(K612*$M609)+(K613*$N609)+(K614*$O609)</f>
        <v>651.15345204077607</v>
      </c>
      <c r="R609" s="2">
        <f>(L612*$M609)+(L613*$N609)+(L614*$O609)</f>
        <v>632.54087536187114</v>
      </c>
      <c r="S609">
        <f>P609/$F609</f>
        <v>0.60712476721323538</v>
      </c>
      <c r="T609">
        <f>Q609/$F609</f>
        <v>0.67477041662256587</v>
      </c>
      <c r="U609">
        <f>R609/$F609</f>
        <v>0.65548277239572139</v>
      </c>
    </row>
    <row r="610" spans="1:21" x14ac:dyDescent="0.25">
      <c r="A610">
        <v>14</v>
      </c>
      <c r="B610" t="s">
        <v>39</v>
      </c>
      <c r="C610">
        <v>6</v>
      </c>
      <c r="D610" t="s">
        <v>29</v>
      </c>
      <c r="E610">
        <v>2015</v>
      </c>
      <c r="F610">
        <v>1000</v>
      </c>
      <c r="G610" s="1">
        <v>0.24</v>
      </c>
      <c r="H610" s="1">
        <v>0.30400000000000005</v>
      </c>
      <c r="I610" s="1">
        <v>0.28700000000000003</v>
      </c>
      <c r="J610" s="2">
        <f>$F610/(1-G610)</f>
        <v>1315.7894736842104</v>
      </c>
      <c r="K610" s="2">
        <f>$F610/(1-H610)</f>
        <v>1436.7816091954023</v>
      </c>
      <c r="L610" s="2">
        <f>$F610/(1-I610)</f>
        <v>1402.5245441795232</v>
      </c>
      <c r="M610" s="3">
        <v>0.71359223300999997</v>
      </c>
      <c r="N610" s="3">
        <v>0.28640776698999998</v>
      </c>
      <c r="O610" s="3">
        <v>0</v>
      </c>
      <c r="P610" s="2">
        <f>(J613*$M610)+(J614*$N610)+(J615*$O610)</f>
        <v>335.16005852528565</v>
      </c>
      <c r="Q610" s="2">
        <f>(K613*$M610)+(K614*$N610)+(K615*$O610)</f>
        <v>384.32470925356228</v>
      </c>
      <c r="R610" s="2">
        <f>(L613*$M610)+(L614*$N610)+(L615*$O610)</f>
        <v>378.90624281882623</v>
      </c>
      <c r="S610">
        <f>P610/$F610</f>
        <v>0.33516005852528563</v>
      </c>
      <c r="T610">
        <f>Q610/$F610</f>
        <v>0.38432470925356227</v>
      </c>
      <c r="U610">
        <f>R610/$F610</f>
        <v>0.37890624281882623</v>
      </c>
    </row>
    <row r="611" spans="1:21" x14ac:dyDescent="0.25">
      <c r="A611">
        <v>14</v>
      </c>
      <c r="B611" t="s">
        <v>39</v>
      </c>
      <c r="C611">
        <v>6</v>
      </c>
      <c r="D611" t="s">
        <v>29</v>
      </c>
      <c r="E611">
        <v>2016</v>
      </c>
      <c r="F611">
        <v>755</v>
      </c>
      <c r="G611" s="1">
        <v>0.252</v>
      </c>
      <c r="H611" s="1">
        <v>0.29700000000000004</v>
      </c>
      <c r="I611" s="1">
        <v>0.27900000000000003</v>
      </c>
      <c r="J611" s="2">
        <f>$F611/(1-G611)</f>
        <v>1009.3582887700535</v>
      </c>
      <c r="K611" s="2">
        <f>$F611/(1-H611)</f>
        <v>1073.9687055476529</v>
      </c>
      <c r="L611" s="2">
        <f>$F611/(1-I611)</f>
        <v>1047.1567267683772</v>
      </c>
      <c r="M611" s="3">
        <v>0.71359223300999997</v>
      </c>
      <c r="N611" s="3">
        <v>0.28640776698999998</v>
      </c>
      <c r="O611" s="3">
        <v>0</v>
      </c>
      <c r="P611" s="2" t="e">
        <f>(J614*$M611)+(J615*$N611)+(J616*$O611)</f>
        <v>#VALUE!</v>
      </c>
      <c r="Q611" s="2" t="e">
        <f>(K614*$M611)+(K615*$N611)+(K616*$O611)</f>
        <v>#VALUE!</v>
      </c>
      <c r="R611" s="2" t="e">
        <f>(L614*$M611)+(L615*$N611)+(L616*$O611)</f>
        <v>#VALUE!</v>
      </c>
      <c r="S611" t="e">
        <f>P611/$F611</f>
        <v>#VALUE!</v>
      </c>
      <c r="T611" t="e">
        <f>Q611/$F611</f>
        <v>#VALUE!</v>
      </c>
      <c r="U611" t="e">
        <f>R611/$F611</f>
        <v>#VALUE!</v>
      </c>
    </row>
    <row r="612" spans="1:21" x14ac:dyDescent="0.25">
      <c r="A612">
        <v>14</v>
      </c>
      <c r="B612" t="s">
        <v>39</v>
      </c>
      <c r="C612">
        <v>6</v>
      </c>
      <c r="D612" t="s">
        <v>29</v>
      </c>
      <c r="E612">
        <v>2017</v>
      </c>
      <c r="F612">
        <v>525</v>
      </c>
      <c r="G612" s="1">
        <v>0.26421253355763952</v>
      </c>
      <c r="H612" s="1">
        <v>0.33404541147798106</v>
      </c>
      <c r="I612" s="1">
        <v>0.31269765999824639</v>
      </c>
      <c r="J612" s="2">
        <f>$F612/(1-G612)</f>
        <v>713.52125979863649</v>
      </c>
      <c r="K612" s="2">
        <f>$F612/(1-H612)</f>
        <v>788.34204170761041</v>
      </c>
      <c r="L612" s="2">
        <f>$F612/(1-I612)</f>
        <v>763.85597639411571</v>
      </c>
      <c r="M612" s="3">
        <v>0.71359223300999997</v>
      </c>
      <c r="N612" s="3">
        <v>0.28640776698999998</v>
      </c>
      <c r="O612" s="3">
        <v>0</v>
      </c>
      <c r="P612" t="s">
        <v>23</v>
      </c>
      <c r="Q612" t="s">
        <v>23</v>
      </c>
      <c r="R612" t="s">
        <v>23</v>
      </c>
      <c r="S612" s="2" t="s">
        <v>23</v>
      </c>
      <c r="T612" s="2" t="s">
        <v>23</v>
      </c>
      <c r="U612" s="2" t="s">
        <v>23</v>
      </c>
    </row>
    <row r="613" spans="1:21" x14ac:dyDescent="0.25">
      <c r="A613">
        <v>14</v>
      </c>
      <c r="B613" t="s">
        <v>39</v>
      </c>
      <c r="C613">
        <v>6</v>
      </c>
      <c r="D613" t="s">
        <v>29</v>
      </c>
      <c r="E613">
        <v>2018</v>
      </c>
      <c r="F613">
        <v>200</v>
      </c>
      <c r="G613" s="1">
        <v>0.25329250311259038</v>
      </c>
      <c r="H613" s="1">
        <v>0.35347180943220174</v>
      </c>
      <c r="I613" s="1">
        <v>0.34504815702446495</v>
      </c>
      <c r="J613" s="2">
        <f>$F613/(1-G613)</f>
        <v>267.84249633716541</v>
      </c>
      <c r="K613" s="2">
        <f>$F613/(1-H613)</f>
        <v>309.34459303987148</v>
      </c>
      <c r="L613" s="2">
        <f>$F613/(1-I613)</f>
        <v>305.36596262004986</v>
      </c>
      <c r="M613" s="3">
        <v>0.71359223300999997</v>
      </c>
      <c r="N613" s="3">
        <v>0.28640776698999998</v>
      </c>
      <c r="O613" s="3">
        <v>0</v>
      </c>
      <c r="P613" t="s">
        <v>23</v>
      </c>
      <c r="Q613" t="s">
        <v>23</v>
      </c>
      <c r="R613" t="s">
        <v>23</v>
      </c>
      <c r="S613" s="2" t="s">
        <v>23</v>
      </c>
      <c r="T613" s="2" t="s">
        <v>23</v>
      </c>
      <c r="U613" s="2" t="s">
        <v>23</v>
      </c>
    </row>
    <row r="614" spans="1:21" x14ac:dyDescent="0.25">
      <c r="A614">
        <v>14</v>
      </c>
      <c r="B614" t="s">
        <v>39</v>
      </c>
      <c r="C614">
        <v>6</v>
      </c>
      <c r="D614" t="s">
        <v>29</v>
      </c>
      <c r="E614">
        <v>2019</v>
      </c>
      <c r="F614">
        <v>385</v>
      </c>
      <c r="G614" s="1">
        <v>0.23441509169475994</v>
      </c>
      <c r="H614" s="1">
        <v>0.32590908281944742</v>
      </c>
      <c r="I614" s="1">
        <v>0.31510957999927913</v>
      </c>
      <c r="J614" s="2">
        <f>$F614/(1-G614)</f>
        <v>502.88347618067178</v>
      </c>
      <c r="K614" s="2">
        <f>$F614/(1-H614)</f>
        <v>571.13957507438022</v>
      </c>
      <c r="L614" s="2">
        <f>$F614/(1-I614)</f>
        <v>562.13372060247946</v>
      </c>
      <c r="M614" s="3">
        <v>0.71359223300999997</v>
      </c>
      <c r="N614" s="3">
        <v>0.28640776698999998</v>
      </c>
      <c r="O614" s="3">
        <v>0</v>
      </c>
      <c r="P614" t="s">
        <v>23</v>
      </c>
      <c r="Q614" t="s">
        <v>23</v>
      </c>
      <c r="R614" t="s">
        <v>23</v>
      </c>
      <c r="S614" s="2" t="s">
        <v>23</v>
      </c>
      <c r="T614" s="2" t="s">
        <v>23</v>
      </c>
      <c r="U614" s="2" t="s">
        <v>23</v>
      </c>
    </row>
    <row r="615" spans="1:21" x14ac:dyDescent="0.25">
      <c r="A615">
        <v>14</v>
      </c>
      <c r="B615" t="s">
        <v>39</v>
      </c>
      <c r="C615">
        <v>6</v>
      </c>
      <c r="D615" t="s">
        <v>29</v>
      </c>
      <c r="E615">
        <v>2020</v>
      </c>
      <c r="F615">
        <v>330</v>
      </c>
      <c r="G615" s="1">
        <v>0.10759564786873591</v>
      </c>
      <c r="H615" s="1">
        <v>0.25668946937664994</v>
      </c>
      <c r="I615" s="1">
        <v>0.25426527177111524</v>
      </c>
      <c r="J615" s="2">
        <f>$F615/(1-G615)</f>
        <v>369.78752872717968</v>
      </c>
      <c r="K615" s="2">
        <f>$F615/(1-H615)</f>
        <v>443.95980738125371</v>
      </c>
      <c r="L615" s="2">
        <f>$F615/(1-I615)</f>
        <v>442.51660477680571</v>
      </c>
      <c r="M615" s="3">
        <v>0.71359223300999997</v>
      </c>
      <c r="N615" s="3">
        <v>0.28640776698999998</v>
      </c>
      <c r="O615" s="3">
        <v>0</v>
      </c>
      <c r="P615" t="s">
        <v>23</v>
      </c>
      <c r="Q615" t="s">
        <v>23</v>
      </c>
      <c r="R615" t="s">
        <v>23</v>
      </c>
      <c r="S615" s="2" t="s">
        <v>23</v>
      </c>
      <c r="T615" s="2" t="s">
        <v>23</v>
      </c>
      <c r="U615" s="2" t="s">
        <v>23</v>
      </c>
    </row>
    <row r="616" spans="1:21" x14ac:dyDescent="0.25">
      <c r="A616">
        <v>14</v>
      </c>
      <c r="B616" t="s">
        <v>39</v>
      </c>
      <c r="C616">
        <v>6</v>
      </c>
      <c r="D616" t="s">
        <v>29</v>
      </c>
      <c r="E616">
        <v>2021</v>
      </c>
      <c r="F616">
        <v>640</v>
      </c>
      <c r="G616" t="s">
        <v>23</v>
      </c>
      <c r="H616" t="s">
        <v>23</v>
      </c>
      <c r="I616" t="s">
        <v>23</v>
      </c>
      <c r="J616" t="s">
        <v>23</v>
      </c>
      <c r="K616" t="s">
        <v>23</v>
      </c>
      <c r="L616" t="s">
        <v>23</v>
      </c>
      <c r="M616" s="14" t="s">
        <v>23</v>
      </c>
      <c r="N616" s="14" t="s">
        <v>23</v>
      </c>
      <c r="O616" s="14" t="s">
        <v>23</v>
      </c>
      <c r="P616" t="s">
        <v>23</v>
      </c>
      <c r="Q616" t="s">
        <v>23</v>
      </c>
      <c r="R616" t="s">
        <v>23</v>
      </c>
      <c r="S616" t="s">
        <v>23</v>
      </c>
      <c r="T616" t="s">
        <v>23</v>
      </c>
      <c r="U616" t="s">
        <v>23</v>
      </c>
    </row>
    <row r="617" spans="1:21" x14ac:dyDescent="0.25">
      <c r="A617">
        <v>14</v>
      </c>
      <c r="B617" t="s">
        <v>39</v>
      </c>
      <c r="C617">
        <v>6</v>
      </c>
      <c r="D617" t="s">
        <v>29</v>
      </c>
      <c r="E617">
        <v>2022</v>
      </c>
      <c r="F617">
        <v>450</v>
      </c>
      <c r="G617" t="s">
        <v>23</v>
      </c>
      <c r="H617" t="s">
        <v>23</v>
      </c>
      <c r="I617" t="s">
        <v>23</v>
      </c>
      <c r="J617" t="s">
        <v>23</v>
      </c>
      <c r="K617" t="s">
        <v>23</v>
      </c>
      <c r="L617" t="s">
        <v>23</v>
      </c>
      <c r="M617" s="16" t="s">
        <v>23</v>
      </c>
      <c r="N617" s="16" t="s">
        <v>23</v>
      </c>
      <c r="O617" s="16" t="s">
        <v>23</v>
      </c>
      <c r="P617" t="s">
        <v>23</v>
      </c>
      <c r="Q617" t="s">
        <v>23</v>
      </c>
      <c r="R617" t="s">
        <v>23</v>
      </c>
      <c r="S617" t="s">
        <v>23</v>
      </c>
      <c r="T617" t="s">
        <v>23</v>
      </c>
      <c r="U617" t="s">
        <v>23</v>
      </c>
    </row>
    <row r="618" spans="1:21" x14ac:dyDescent="0.25">
      <c r="A618">
        <v>14</v>
      </c>
      <c r="B618" t="s">
        <v>39</v>
      </c>
      <c r="C618">
        <v>6</v>
      </c>
      <c r="D618" t="s">
        <v>29</v>
      </c>
      <c r="E618">
        <v>2023</v>
      </c>
      <c r="F618" t="s">
        <v>23</v>
      </c>
      <c r="G618" t="s">
        <v>23</v>
      </c>
      <c r="H618" t="s">
        <v>23</v>
      </c>
      <c r="I618" t="s">
        <v>23</v>
      </c>
      <c r="J618" t="s">
        <v>23</v>
      </c>
      <c r="K618" t="s">
        <v>23</v>
      </c>
      <c r="L618" t="s">
        <v>23</v>
      </c>
      <c r="M618" s="16" t="s">
        <v>23</v>
      </c>
      <c r="N618" s="16" t="s">
        <v>23</v>
      </c>
      <c r="O618" s="16" t="s">
        <v>23</v>
      </c>
      <c r="P618" t="s">
        <v>23</v>
      </c>
      <c r="Q618" t="s">
        <v>23</v>
      </c>
      <c r="R618" t="s">
        <v>23</v>
      </c>
      <c r="S618" t="s">
        <v>23</v>
      </c>
      <c r="T618" t="s">
        <v>23</v>
      </c>
      <c r="U618" t="s">
        <v>23</v>
      </c>
    </row>
    <row r="619" spans="1:21" x14ac:dyDescent="0.25">
      <c r="A619">
        <v>14</v>
      </c>
      <c r="B619" t="s">
        <v>39</v>
      </c>
      <c r="C619">
        <v>6</v>
      </c>
      <c r="D619" t="s">
        <v>29</v>
      </c>
      <c r="E619">
        <v>2024</v>
      </c>
      <c r="F619" t="s">
        <v>23</v>
      </c>
      <c r="G619" t="s">
        <v>23</v>
      </c>
      <c r="H619" t="s">
        <v>23</v>
      </c>
      <c r="I619" t="s">
        <v>23</v>
      </c>
      <c r="J619" t="s">
        <v>23</v>
      </c>
      <c r="K619" t="s">
        <v>23</v>
      </c>
      <c r="L619" t="s">
        <v>23</v>
      </c>
      <c r="M619" s="16" t="s">
        <v>23</v>
      </c>
      <c r="N619" s="16" t="s">
        <v>23</v>
      </c>
      <c r="O619" s="16" t="s">
        <v>23</v>
      </c>
      <c r="P619" t="s">
        <v>23</v>
      </c>
      <c r="Q619" t="s">
        <v>23</v>
      </c>
      <c r="R619" t="s">
        <v>23</v>
      </c>
      <c r="S619" t="s">
        <v>23</v>
      </c>
      <c r="T619" t="s">
        <v>23</v>
      </c>
      <c r="U619" t="s">
        <v>23</v>
      </c>
    </row>
    <row r="620" spans="1:21" x14ac:dyDescent="0.25">
      <c r="A620">
        <v>15</v>
      </c>
      <c r="B620" t="s">
        <v>40</v>
      </c>
      <c r="C620">
        <v>6</v>
      </c>
      <c r="D620" t="s">
        <v>29</v>
      </c>
      <c r="E620">
        <v>1980</v>
      </c>
      <c r="F620">
        <v>200</v>
      </c>
      <c r="G620" s="1">
        <v>0.44700000000000001</v>
      </c>
      <c r="H620" s="1">
        <v>0.46733333333333338</v>
      </c>
      <c r="I620" s="1">
        <v>0.46133333333333337</v>
      </c>
      <c r="J620" s="2">
        <f>$F620/(1-G620)</f>
        <v>361.66365280289335</v>
      </c>
      <c r="K620" s="2">
        <f>$F620/(1-H620)</f>
        <v>375.46933667083857</v>
      </c>
      <c r="L620" s="2">
        <f>$F620/(1-I620)</f>
        <v>371.28712871287132</v>
      </c>
      <c r="M620" s="13">
        <v>0.71359223300999997</v>
      </c>
      <c r="N620" s="13">
        <v>0.28640776698999998</v>
      </c>
      <c r="O620" s="13">
        <v>0</v>
      </c>
      <c r="P620" s="2">
        <f>(J623*$M620)+(J624*$N620)+(J625*$O620)</f>
        <v>190.61168586345653</v>
      </c>
      <c r="Q620" s="2">
        <f>(K623*$M620)+(K624*$N620)+(K625*$O620)</f>
        <v>197.52422258246054</v>
      </c>
      <c r="R620" s="2">
        <f>(L623*$M620)+(L624*$N620)+(L625*$O620)</f>
        <v>194.92292161229375</v>
      </c>
      <c r="S620">
        <f>P620/$F620</f>
        <v>0.95305842931728268</v>
      </c>
      <c r="T620">
        <f>Q620/$F620</f>
        <v>0.9876211129123027</v>
      </c>
      <c r="U620">
        <f>R620/$F620</f>
        <v>0.97461460806146871</v>
      </c>
    </row>
    <row r="621" spans="1:21" x14ac:dyDescent="0.25">
      <c r="A621">
        <v>15</v>
      </c>
      <c r="B621" t="s">
        <v>40</v>
      </c>
      <c r="C621">
        <v>6</v>
      </c>
      <c r="D621" t="s">
        <v>29</v>
      </c>
      <c r="E621">
        <v>1981</v>
      </c>
      <c r="F621">
        <v>150</v>
      </c>
      <c r="G621" s="1">
        <v>0.40500000000000003</v>
      </c>
      <c r="H621" s="1">
        <v>0.4393333333333333</v>
      </c>
      <c r="I621" s="1">
        <v>0.43383333333333329</v>
      </c>
      <c r="J621" s="2">
        <f>$F621/(1-G621)</f>
        <v>252.10084033613447</v>
      </c>
      <c r="K621" s="2">
        <f>$F621/(1-H621)</f>
        <v>267.53864447086801</v>
      </c>
      <c r="L621" s="2">
        <f>$F621/(1-I621)</f>
        <v>264.93965263467766</v>
      </c>
      <c r="M621" s="13">
        <v>0.71359223300999997</v>
      </c>
      <c r="N621" s="13">
        <v>0.28640776698999998</v>
      </c>
      <c r="O621" s="13">
        <v>0</v>
      </c>
      <c r="P621" s="2">
        <f>(J624*$M621)+(J625*$N621)+(J626*$O621)</f>
        <v>178.65924829102266</v>
      </c>
      <c r="Q621" s="2">
        <f>(K624*$M621)+(K625*$N621)+(K626*$O621)</f>
        <v>186.99305061845064</v>
      </c>
      <c r="R621" s="2">
        <f>(L624*$M621)+(L625*$N621)+(L626*$O621)</f>
        <v>184.91808065584064</v>
      </c>
      <c r="S621">
        <f>P621/$F621</f>
        <v>1.1910616552734845</v>
      </c>
      <c r="T621">
        <f>Q621/$F621</f>
        <v>1.2466203374563376</v>
      </c>
      <c r="U621">
        <f>R621/$F621</f>
        <v>1.232787204372271</v>
      </c>
    </row>
    <row r="622" spans="1:21" x14ac:dyDescent="0.25">
      <c r="A622">
        <v>15</v>
      </c>
      <c r="B622" t="s">
        <v>40</v>
      </c>
      <c r="C622">
        <v>6</v>
      </c>
      <c r="D622" t="s">
        <v>29</v>
      </c>
      <c r="E622">
        <v>1982</v>
      </c>
      <c r="F622">
        <v>200</v>
      </c>
      <c r="G622" s="1">
        <v>0.35099999999999998</v>
      </c>
      <c r="H622" s="1">
        <v>0.40499999999999997</v>
      </c>
      <c r="I622" s="1">
        <v>0.39999999999999997</v>
      </c>
      <c r="J622" s="2">
        <f>$F622/(1-G622)</f>
        <v>308.16640986132512</v>
      </c>
      <c r="K622" s="2">
        <f>$F622/(1-H622)</f>
        <v>336.1344537815126</v>
      </c>
      <c r="L622" s="2">
        <f>$F622/(1-I622)</f>
        <v>333.33333333333326</v>
      </c>
      <c r="M622" s="13">
        <v>0.71359223300999997</v>
      </c>
      <c r="N622" s="13">
        <v>0.28640776698999998</v>
      </c>
      <c r="O622" s="13">
        <v>0</v>
      </c>
      <c r="P622" s="2">
        <f>(J625*$M622)+(J626*$N622)+(J627*$O622)</f>
        <v>245.47881806055668</v>
      </c>
      <c r="Q622" s="2">
        <f>(K625*$M622)+(K626*$N622)+(K627*$O622)</f>
        <v>252.18318055895776</v>
      </c>
      <c r="R622" s="2">
        <f>(L625*$M622)+(L626*$N622)+(L627*$O622)</f>
        <v>249.01823839729843</v>
      </c>
      <c r="S622">
        <f>P622/$F622</f>
        <v>1.2273940903027833</v>
      </c>
      <c r="T622">
        <f>Q622/$F622</f>
        <v>1.2609159027947887</v>
      </c>
      <c r="U622">
        <f>R622/$F622</f>
        <v>1.2450911919864922</v>
      </c>
    </row>
    <row r="623" spans="1:21" x14ac:dyDescent="0.25">
      <c r="A623">
        <v>15</v>
      </c>
      <c r="B623" t="s">
        <v>40</v>
      </c>
      <c r="C623">
        <v>6</v>
      </c>
      <c r="D623" t="s">
        <v>29</v>
      </c>
      <c r="E623">
        <v>1983</v>
      </c>
      <c r="F623">
        <v>100</v>
      </c>
      <c r="G623" s="1">
        <v>0.49</v>
      </c>
      <c r="H623" s="1">
        <v>0.50566666666666671</v>
      </c>
      <c r="I623" s="1">
        <v>0.4986666666666667</v>
      </c>
      <c r="J623" s="2">
        <f>$F623/(1-G623)</f>
        <v>196.07843137254901</v>
      </c>
      <c r="K623" s="2">
        <f>$F623/(1-H623)</f>
        <v>202.29265003371546</v>
      </c>
      <c r="L623" s="2">
        <f>$F623/(1-I623)</f>
        <v>199.468085106383</v>
      </c>
      <c r="M623" s="13">
        <v>0.71359223300999997</v>
      </c>
      <c r="N623" s="13">
        <v>0.28640776698999998</v>
      </c>
      <c r="O623" s="13">
        <v>0</v>
      </c>
      <c r="P623" s="2">
        <f>(J626*$M623)+(J627*$N623)</f>
        <v>333.30553719978775</v>
      </c>
      <c r="Q623" s="2">
        <f>(K626*$M623)+(K627*$N623)</f>
        <v>339.4047034809164</v>
      </c>
      <c r="R623" s="2">
        <f>(L626*$M623)+(L627*$N623)</f>
        <v>334.91645819027497</v>
      </c>
      <c r="S623">
        <f>P623/$F623</f>
        <v>3.3330553719978777</v>
      </c>
      <c r="T623">
        <f>Q623/$F623</f>
        <v>3.394047034809164</v>
      </c>
      <c r="U623">
        <f>R623/$F623</f>
        <v>3.3491645819027496</v>
      </c>
    </row>
    <row r="624" spans="1:21" x14ac:dyDescent="0.25">
      <c r="A624">
        <v>15</v>
      </c>
      <c r="B624" t="s">
        <v>40</v>
      </c>
      <c r="C624">
        <v>6</v>
      </c>
      <c r="D624" t="s">
        <v>29</v>
      </c>
      <c r="E624">
        <v>1984</v>
      </c>
      <c r="F624">
        <v>100</v>
      </c>
      <c r="G624" s="1">
        <v>0.435</v>
      </c>
      <c r="H624" s="1">
        <v>0.46133333333333326</v>
      </c>
      <c r="I624" s="1">
        <v>0.45533333333333326</v>
      </c>
      <c r="J624" s="2">
        <f>$F624/(1-G624)</f>
        <v>176.9911504424779</v>
      </c>
      <c r="K624" s="2">
        <f>$F624/(1-H624)</f>
        <v>185.64356435643563</v>
      </c>
      <c r="L624" s="2">
        <f>$F624/(1-I624)</f>
        <v>183.59853121175027</v>
      </c>
      <c r="M624" s="13">
        <v>0.71359223300999997</v>
      </c>
      <c r="N624" s="13">
        <v>0.28640776698999998</v>
      </c>
      <c r="O624" s="13">
        <v>0</v>
      </c>
      <c r="P624" s="2" t="s">
        <v>23</v>
      </c>
      <c r="Q624" s="2" t="s">
        <v>23</v>
      </c>
      <c r="R624" s="2" t="s">
        <v>23</v>
      </c>
      <c r="S624" s="2" t="s">
        <v>23</v>
      </c>
      <c r="T624" s="2" t="s">
        <v>23</v>
      </c>
      <c r="U624" s="2" t="s">
        <v>23</v>
      </c>
    </row>
    <row r="625" spans="1:21" x14ac:dyDescent="0.25">
      <c r="A625">
        <v>15</v>
      </c>
      <c r="B625" t="s">
        <v>40</v>
      </c>
      <c r="C625">
        <v>6</v>
      </c>
      <c r="D625" t="s">
        <v>29</v>
      </c>
      <c r="E625">
        <v>1985</v>
      </c>
      <c r="F625">
        <v>100</v>
      </c>
      <c r="G625" s="1">
        <v>0.45300000000000001</v>
      </c>
      <c r="H625" s="1">
        <v>0.47466666666666668</v>
      </c>
      <c r="I625" s="1">
        <v>0.46866666666666668</v>
      </c>
      <c r="J625" s="2">
        <f>$F625/(1-G625)</f>
        <v>182.81535648994517</v>
      </c>
      <c r="K625" s="2">
        <f>$F625/(1-H625)</f>
        <v>190.35532994923858</v>
      </c>
      <c r="L625" s="2">
        <f>$F625/(1-I625)</f>
        <v>188.20577164366375</v>
      </c>
      <c r="M625" s="13">
        <v>0.71359223300999997</v>
      </c>
      <c r="N625" s="13">
        <v>0.28640776698999998</v>
      </c>
      <c r="O625" s="13">
        <v>0</v>
      </c>
      <c r="P625" s="2" t="s">
        <v>23</v>
      </c>
      <c r="Q625" s="2" t="s">
        <v>23</v>
      </c>
      <c r="R625" s="2" t="s">
        <v>23</v>
      </c>
      <c r="S625" s="2" t="s">
        <v>23</v>
      </c>
      <c r="T625" s="2" t="s">
        <v>23</v>
      </c>
      <c r="U625" s="2" t="s">
        <v>23</v>
      </c>
    </row>
    <row r="626" spans="1:21" x14ac:dyDescent="0.25">
      <c r="A626">
        <v>15</v>
      </c>
      <c r="B626" t="s">
        <v>40</v>
      </c>
      <c r="C626">
        <v>6</v>
      </c>
      <c r="D626" t="s">
        <v>29</v>
      </c>
      <c r="E626">
        <v>1986</v>
      </c>
      <c r="F626">
        <v>200</v>
      </c>
      <c r="G626" s="1">
        <v>0.502</v>
      </c>
      <c r="H626" s="1">
        <v>0.50766666666666671</v>
      </c>
      <c r="I626" s="1">
        <v>0.50066666666666659</v>
      </c>
      <c r="J626" s="2">
        <f>$F626/(1-G626)</f>
        <v>401.60642570281124</v>
      </c>
      <c r="K626" s="2">
        <f>$F626/(1-H626)</f>
        <v>406.22884224779961</v>
      </c>
      <c r="L626" s="2">
        <f>$F626/(1-I626)</f>
        <v>400.53404539385843</v>
      </c>
      <c r="M626" s="13">
        <v>0.71359223300999997</v>
      </c>
      <c r="N626" s="13">
        <v>0.28640776698999998</v>
      </c>
      <c r="O626" s="13">
        <v>0</v>
      </c>
      <c r="P626" s="2" t="s">
        <v>23</v>
      </c>
      <c r="Q626" s="2" t="s">
        <v>23</v>
      </c>
      <c r="R626" s="2" t="s">
        <v>23</v>
      </c>
      <c r="S626" s="2" t="s">
        <v>23</v>
      </c>
      <c r="T626" s="2" t="s">
        <v>23</v>
      </c>
      <c r="U626" s="2" t="s">
        <v>23</v>
      </c>
    </row>
    <row r="627" spans="1:21" x14ac:dyDescent="0.25">
      <c r="A627">
        <v>15</v>
      </c>
      <c r="B627" t="s">
        <v>40</v>
      </c>
      <c r="C627">
        <v>6</v>
      </c>
      <c r="D627" t="s">
        <v>29</v>
      </c>
      <c r="E627">
        <v>1987</v>
      </c>
      <c r="F627">
        <v>100</v>
      </c>
      <c r="G627" s="1">
        <v>0.38700000000000001</v>
      </c>
      <c r="H627" s="1">
        <v>0.42166666666666669</v>
      </c>
      <c r="I627" s="1">
        <v>0.41666666666666669</v>
      </c>
      <c r="J627" s="2">
        <f>$F627/(1-G627)</f>
        <v>163.1321370309951</v>
      </c>
      <c r="K627" s="2">
        <f>$F627/(1-H627)</f>
        <v>172.91066282420749</v>
      </c>
      <c r="L627" s="2">
        <f>$F627/(1-I627)</f>
        <v>171.42857142857144</v>
      </c>
      <c r="M627" s="13">
        <v>0.71359223300999997</v>
      </c>
      <c r="N627" s="13">
        <v>0.28640776698999998</v>
      </c>
      <c r="O627" s="13">
        <v>0</v>
      </c>
      <c r="P627" s="2" t="s">
        <v>23</v>
      </c>
      <c r="Q627" s="2" t="s">
        <v>23</v>
      </c>
      <c r="R627" s="2" t="s">
        <v>23</v>
      </c>
      <c r="S627" s="2" t="s">
        <v>23</v>
      </c>
      <c r="T627" s="2" t="s">
        <v>23</v>
      </c>
      <c r="U627" s="2" t="s">
        <v>23</v>
      </c>
    </row>
    <row r="628" spans="1:21" x14ac:dyDescent="0.25">
      <c r="A628">
        <v>15</v>
      </c>
      <c r="B628" t="s">
        <v>40</v>
      </c>
      <c r="C628">
        <v>6</v>
      </c>
      <c r="D628" t="s">
        <v>29</v>
      </c>
      <c r="E628">
        <v>1988</v>
      </c>
      <c r="F628" t="s">
        <v>23</v>
      </c>
      <c r="G628" s="1">
        <v>0.38100000000000001</v>
      </c>
      <c r="H628" s="1">
        <v>0.41433333333333339</v>
      </c>
      <c r="I628" s="1">
        <v>0.40983333333333338</v>
      </c>
      <c r="J628" t="s">
        <v>23</v>
      </c>
      <c r="K628" t="s">
        <v>23</v>
      </c>
      <c r="L628" t="s">
        <v>23</v>
      </c>
      <c r="M628" s="13">
        <v>0.71359223300999997</v>
      </c>
      <c r="N628" s="13">
        <v>0.28640776698999998</v>
      </c>
      <c r="O628" s="13">
        <v>0</v>
      </c>
      <c r="P628" s="2" t="s">
        <v>23</v>
      </c>
      <c r="Q628" s="2" t="s">
        <v>23</v>
      </c>
      <c r="R628" s="2" t="s">
        <v>23</v>
      </c>
      <c r="S628" s="2" t="s">
        <v>23</v>
      </c>
      <c r="T628" s="2" t="s">
        <v>23</v>
      </c>
      <c r="U628" s="2" t="s">
        <v>23</v>
      </c>
    </row>
    <row r="629" spans="1:21" x14ac:dyDescent="0.25">
      <c r="A629">
        <v>15</v>
      </c>
      <c r="B629" t="s">
        <v>40</v>
      </c>
      <c r="C629">
        <v>6</v>
      </c>
      <c r="D629" t="s">
        <v>29</v>
      </c>
      <c r="E629">
        <v>1989</v>
      </c>
      <c r="F629" t="s">
        <v>23</v>
      </c>
      <c r="G629" s="1">
        <v>0.372</v>
      </c>
      <c r="H629" s="1">
        <v>0.41066666666666668</v>
      </c>
      <c r="I629" s="1">
        <v>0.40566666666666668</v>
      </c>
      <c r="J629" t="s">
        <v>23</v>
      </c>
      <c r="K629" t="s">
        <v>23</v>
      </c>
      <c r="L629" t="s">
        <v>23</v>
      </c>
      <c r="M629" s="13">
        <v>0.71359223300999997</v>
      </c>
      <c r="N629" s="13">
        <v>0.28640776698999998</v>
      </c>
      <c r="O629" s="13">
        <v>0</v>
      </c>
      <c r="P629" s="2">
        <f>(J632*$M629)+(J633*$N629)+(J634*$O629)</f>
        <v>252.91979429603057</v>
      </c>
      <c r="Q629" s="2">
        <f>(K632*$M629)+(K633*$N629)+(K634*$O629)</f>
        <v>267.31486556804282</v>
      </c>
      <c r="R629" s="2">
        <f>(L632*$M629)+(L633*$N629)+(L634*$O629)</f>
        <v>256.63482629926216</v>
      </c>
      <c r="S629" s="2" t="s">
        <v>23</v>
      </c>
      <c r="T629" s="2" t="s">
        <v>23</v>
      </c>
      <c r="U629" s="2" t="s">
        <v>23</v>
      </c>
    </row>
    <row r="630" spans="1:21" x14ac:dyDescent="0.25">
      <c r="A630">
        <v>15</v>
      </c>
      <c r="B630" t="s">
        <v>40</v>
      </c>
      <c r="C630">
        <v>6</v>
      </c>
      <c r="D630" t="s">
        <v>29</v>
      </c>
      <c r="E630">
        <v>1990</v>
      </c>
      <c r="F630" t="s">
        <v>23</v>
      </c>
      <c r="G630" s="1">
        <v>0.42099999999999999</v>
      </c>
      <c r="H630" s="1">
        <v>0.46433333333333326</v>
      </c>
      <c r="I630" s="1">
        <v>0.45883333333333332</v>
      </c>
      <c r="J630" t="s">
        <v>23</v>
      </c>
      <c r="K630" t="s">
        <v>23</v>
      </c>
      <c r="L630" t="s">
        <v>23</v>
      </c>
      <c r="M630" s="13">
        <v>0.71359223300999997</v>
      </c>
      <c r="N630" s="13">
        <v>0.28640776698999998</v>
      </c>
      <c r="O630" s="13">
        <v>0</v>
      </c>
      <c r="P630" s="2">
        <f>(J633*$M630)+(J634*$N630)+(J635*$O630)</f>
        <v>64.452948235490339</v>
      </c>
      <c r="Q630" s="2">
        <f>(K633*$M630)+(K634*$N630)+(K635*$O630)</f>
        <v>68.008909552423717</v>
      </c>
      <c r="R630" s="2">
        <f>(L633*$M630)+(L634*$N630)+(L635*$O630)</f>
        <v>66.046862104338089</v>
      </c>
      <c r="S630" s="2" t="s">
        <v>23</v>
      </c>
      <c r="T630" s="2" t="s">
        <v>23</v>
      </c>
      <c r="U630" s="2" t="s">
        <v>23</v>
      </c>
    </row>
    <row r="631" spans="1:21" x14ac:dyDescent="0.25">
      <c r="A631">
        <v>15</v>
      </c>
      <c r="B631" t="s">
        <v>40</v>
      </c>
      <c r="C631">
        <v>6</v>
      </c>
      <c r="D631" t="s">
        <v>29</v>
      </c>
      <c r="E631">
        <v>1991</v>
      </c>
      <c r="F631" t="s">
        <v>23</v>
      </c>
      <c r="G631" s="1">
        <v>0.376</v>
      </c>
      <c r="H631" s="1">
        <v>0.41</v>
      </c>
      <c r="I631" s="1">
        <v>0.39349999999999996</v>
      </c>
      <c r="J631" t="s">
        <v>23</v>
      </c>
      <c r="K631" t="s">
        <v>23</v>
      </c>
      <c r="L631" t="s">
        <v>23</v>
      </c>
      <c r="M631" s="13">
        <v>0.71359223300999997</v>
      </c>
      <c r="N631" s="13">
        <v>0.28640776698999998</v>
      </c>
      <c r="O631" s="13">
        <v>0</v>
      </c>
      <c r="P631" s="2">
        <f>(J634*$M631)+(J635*$N631)+(J636*$O631)</f>
        <v>60.850770920978633</v>
      </c>
      <c r="Q631" s="2">
        <f>(K634*$M631)+(K635*$N631)+(K636*$O631)</f>
        <v>64.928881388248229</v>
      </c>
      <c r="R631" s="2">
        <f>(L634*$M631)+(L635*$N631)+(L636*$O631)</f>
        <v>62.838033713709443</v>
      </c>
      <c r="S631" s="2" t="s">
        <v>23</v>
      </c>
      <c r="T631" s="2" t="s">
        <v>23</v>
      </c>
      <c r="U631" s="2" t="s">
        <v>23</v>
      </c>
    </row>
    <row r="632" spans="1:21" x14ac:dyDescent="0.25">
      <c r="A632">
        <v>15</v>
      </c>
      <c r="B632" t="s">
        <v>40</v>
      </c>
      <c r="C632">
        <v>6</v>
      </c>
      <c r="D632" t="s">
        <v>29</v>
      </c>
      <c r="E632">
        <v>1992</v>
      </c>
      <c r="F632">
        <v>200</v>
      </c>
      <c r="G632" s="1">
        <v>0.39400000000000002</v>
      </c>
      <c r="H632" s="1">
        <v>0.42699999999999999</v>
      </c>
      <c r="I632" s="1">
        <v>0.40249999999999997</v>
      </c>
      <c r="J632" s="2">
        <f>$F632/(1-G632)</f>
        <v>330.03300330033005</v>
      </c>
      <c r="K632" s="2">
        <f>$F632/(1-H632)</f>
        <v>349.04013961605585</v>
      </c>
      <c r="L632" s="2">
        <f>$F632/(1-I632)</f>
        <v>334.7280334728033</v>
      </c>
      <c r="M632" s="13">
        <v>0.71359223300999997</v>
      </c>
      <c r="N632" s="13">
        <v>0.28640776698999998</v>
      </c>
      <c r="O632" s="13">
        <v>0</v>
      </c>
      <c r="P632" s="2">
        <f>(J635*$M632)+(J636*$N632)+(J637*$O632)</f>
        <v>23.382998041236622</v>
      </c>
      <c r="Q632" s="2">
        <f>(K635*$M632)+(K636*$N632)+(K637*$O632)</f>
        <v>24.456002417207198</v>
      </c>
      <c r="R632" s="2">
        <f>(L635*$M632)+(L636*$N632)+(L637*$O632)</f>
        <v>24.147643474844546</v>
      </c>
      <c r="S632">
        <f>P632/$F632</f>
        <v>0.11691499020618311</v>
      </c>
      <c r="T632">
        <f>Q632/$F632</f>
        <v>0.12228001208603599</v>
      </c>
      <c r="U632">
        <f>R632/$F632</f>
        <v>0.12073821737422273</v>
      </c>
    </row>
    <row r="633" spans="1:21" x14ac:dyDescent="0.25">
      <c r="A633">
        <v>15</v>
      </c>
      <c r="B633" t="s">
        <v>40</v>
      </c>
      <c r="C633">
        <v>6</v>
      </c>
      <c r="D633" t="s">
        <v>29</v>
      </c>
      <c r="E633">
        <v>1993</v>
      </c>
      <c r="F633">
        <v>40</v>
      </c>
      <c r="G633" s="1">
        <v>0.34200000000000003</v>
      </c>
      <c r="H633" s="1">
        <v>0.372</v>
      </c>
      <c r="I633" s="1">
        <v>0.35550000000000004</v>
      </c>
      <c r="J633" s="2">
        <f>$F633/(1-G633)</f>
        <v>60.790273556231014</v>
      </c>
      <c r="K633" s="2">
        <f>$F633/(1-H633)</f>
        <v>63.694267515923563</v>
      </c>
      <c r="L633" s="2">
        <f>$F633/(1-I633)</f>
        <v>62.063615205585727</v>
      </c>
      <c r="M633" s="13">
        <v>0.71359223300999997</v>
      </c>
      <c r="N633" s="13">
        <v>0.28640776698999998</v>
      </c>
      <c r="O633" s="13">
        <v>0</v>
      </c>
      <c r="P633" s="2">
        <f>(J636*$M633)+(J637*$N633)</f>
        <v>12.556615386022278</v>
      </c>
      <c r="Q633" s="2">
        <f>(K636*$M633)+(K637*$N633)</f>
        <v>12.181321044850765</v>
      </c>
      <c r="R633" s="2">
        <f>(L636*$M633)+(L637*$N633)</f>
        <v>11.889555465980894</v>
      </c>
      <c r="S633">
        <f>P633/$F633</f>
        <v>0.31391538465055696</v>
      </c>
      <c r="T633">
        <f>Q633/$F633</f>
        <v>0.30453302612126915</v>
      </c>
      <c r="U633">
        <f>R633/$F633</f>
        <v>0.29723888664952236</v>
      </c>
    </row>
    <row r="634" spans="1:21" x14ac:dyDescent="0.25">
      <c r="A634">
        <v>15</v>
      </c>
      <c r="B634" t="s">
        <v>40</v>
      </c>
      <c r="C634">
        <v>6</v>
      </c>
      <c r="D634" t="s">
        <v>29</v>
      </c>
      <c r="E634">
        <v>1994</v>
      </c>
      <c r="F634">
        <v>44</v>
      </c>
      <c r="G634" s="1">
        <v>0.40200000000000002</v>
      </c>
      <c r="H634" s="1">
        <v>0.4413333333333333</v>
      </c>
      <c r="I634" s="1">
        <v>0.42083333333333328</v>
      </c>
      <c r="J634" s="2">
        <f>$F634/(1-G634)</f>
        <v>73.578595317725757</v>
      </c>
      <c r="K634" s="2">
        <f>$F634/(1-H634)</f>
        <v>78.758949880668254</v>
      </c>
      <c r="L634" s="2">
        <f>$F634/(1-I634)</f>
        <v>75.97122302158273</v>
      </c>
      <c r="M634" s="13">
        <v>0.71359223300999997</v>
      </c>
      <c r="N634" s="13">
        <v>0.28640776698999998</v>
      </c>
      <c r="O634" s="13">
        <v>0</v>
      </c>
      <c r="P634" s="2" t="s">
        <v>23</v>
      </c>
      <c r="Q634" s="2" t="s">
        <v>23</v>
      </c>
      <c r="R634" s="2" t="s">
        <v>23</v>
      </c>
      <c r="S634" s="2" t="s">
        <v>23</v>
      </c>
      <c r="T634" s="2" t="s">
        <v>23</v>
      </c>
      <c r="U634" s="2" t="s">
        <v>23</v>
      </c>
    </row>
    <row r="635" spans="1:21" x14ac:dyDescent="0.25">
      <c r="A635">
        <v>15</v>
      </c>
      <c r="B635" t="s">
        <v>40</v>
      </c>
      <c r="C635">
        <v>6</v>
      </c>
      <c r="D635" t="s">
        <v>29</v>
      </c>
      <c r="E635">
        <v>1995</v>
      </c>
      <c r="F635">
        <v>22</v>
      </c>
      <c r="G635" s="1">
        <v>0.245</v>
      </c>
      <c r="H635" s="1">
        <v>0.27800000000000002</v>
      </c>
      <c r="I635" s="1">
        <v>0.26950000000000002</v>
      </c>
      <c r="J635" s="2">
        <f>$F635/(1-G635)</f>
        <v>29.139072847682119</v>
      </c>
      <c r="K635" s="2">
        <f>$F635/(1-H635)</f>
        <v>30.470914127423825</v>
      </c>
      <c r="L635" s="2">
        <f>$F635/(1-I635)</f>
        <v>30.116358658453116</v>
      </c>
      <c r="M635" s="13">
        <v>0.71359223300999997</v>
      </c>
      <c r="N635" s="13">
        <v>0.28640776698999998</v>
      </c>
      <c r="O635" s="13">
        <v>0</v>
      </c>
      <c r="P635" s="2" t="s">
        <v>23</v>
      </c>
      <c r="Q635" s="2" t="s">
        <v>23</v>
      </c>
      <c r="R635" s="2" t="s">
        <v>23</v>
      </c>
      <c r="S635" s="2" t="s">
        <v>23</v>
      </c>
      <c r="T635" s="2" t="s">
        <v>23</v>
      </c>
      <c r="U635" s="2" t="s">
        <v>23</v>
      </c>
    </row>
    <row r="636" spans="1:21" x14ac:dyDescent="0.25">
      <c r="A636">
        <v>15</v>
      </c>
      <c r="B636" t="s">
        <v>40</v>
      </c>
      <c r="C636">
        <v>6</v>
      </c>
      <c r="D636" t="s">
        <v>29</v>
      </c>
      <c r="E636">
        <v>1996</v>
      </c>
      <c r="F636">
        <v>5</v>
      </c>
      <c r="G636" s="1">
        <v>0.44700000000000001</v>
      </c>
      <c r="H636" s="1">
        <v>0.47199999999999998</v>
      </c>
      <c r="I636" s="1">
        <v>0.46100000000000002</v>
      </c>
      <c r="J636" s="2">
        <f>$F636/(1-G636)</f>
        <v>9.0415913200723335</v>
      </c>
      <c r="K636" s="2">
        <f>$F636/(1-H636)</f>
        <v>9.4696969696969688</v>
      </c>
      <c r="L636" s="2">
        <f>$F636/(1-I636)</f>
        <v>9.2764378478664202</v>
      </c>
      <c r="M636" s="13">
        <v>0.71359223300999997</v>
      </c>
      <c r="N636" s="13">
        <v>0.28640776698999998</v>
      </c>
      <c r="O636" s="13">
        <v>0</v>
      </c>
      <c r="P636" s="2">
        <f>(J639*$M636)+(J640*$N636)+(J641*$O636)</f>
        <v>63.790539800650095</v>
      </c>
      <c r="Q636" s="2">
        <f>(K639*$M636)+(K640*$N636)+(K641*$O636)</f>
        <v>67.260337370650404</v>
      </c>
      <c r="R636" s="2">
        <f>(L639*$M636)+(L640*$N636)+(L641*$O636)</f>
        <v>64.993512118239025</v>
      </c>
      <c r="S636">
        <f>P636/$F636</f>
        <v>12.758107960130019</v>
      </c>
      <c r="T636">
        <f>Q636/$F636</f>
        <v>13.452067474130081</v>
      </c>
      <c r="U636">
        <f>R636/$F636</f>
        <v>12.998702423647805</v>
      </c>
    </row>
    <row r="637" spans="1:21" x14ac:dyDescent="0.25">
      <c r="A637">
        <v>15</v>
      </c>
      <c r="B637" t="s">
        <v>40</v>
      </c>
      <c r="C637">
        <v>6</v>
      </c>
      <c r="D637" t="s">
        <v>29</v>
      </c>
      <c r="E637">
        <v>1997</v>
      </c>
      <c r="F637">
        <v>12</v>
      </c>
      <c r="G637" s="1">
        <v>0.437</v>
      </c>
      <c r="H637" s="1">
        <v>0.36633333333333334</v>
      </c>
      <c r="I637" s="1">
        <v>0.34783333333333333</v>
      </c>
      <c r="J637" s="2">
        <f>$F637/(1-G637)</f>
        <v>21.314387211367674</v>
      </c>
      <c r="K637" s="2">
        <f>$F637/(1-H637)</f>
        <v>18.937401367701213</v>
      </c>
      <c r="L637" s="2">
        <f>$F637/(1-I637)</f>
        <v>18.400204446716074</v>
      </c>
      <c r="M637" s="13">
        <v>0.71359223300999997</v>
      </c>
      <c r="N637" s="13">
        <v>0.28640776698999998</v>
      </c>
      <c r="O637" s="13">
        <v>0</v>
      </c>
      <c r="P637" s="2">
        <f>(J640*$M637)+(J641*$N637)+(J642*$O637)</f>
        <v>221.66673724428045</v>
      </c>
      <c r="Q637" s="2">
        <f>(K640*$M637)+(K641*$N637)+(K642*$O637)</f>
        <v>231.13104339320853</v>
      </c>
      <c r="R637" s="2">
        <f>(L640*$M637)+(L641*$N637)+(L642*$O637)</f>
        <v>223.52140410105534</v>
      </c>
      <c r="S637">
        <f>P637/$F637</f>
        <v>18.472228103690039</v>
      </c>
      <c r="T637">
        <f>Q637/$F637</f>
        <v>19.260920282767376</v>
      </c>
      <c r="U637">
        <f>R637/$F637</f>
        <v>18.626783675087946</v>
      </c>
    </row>
    <row r="638" spans="1:21" x14ac:dyDescent="0.25">
      <c r="A638">
        <v>15</v>
      </c>
      <c r="B638" t="s">
        <v>40</v>
      </c>
      <c r="C638">
        <v>6</v>
      </c>
      <c r="D638" t="s">
        <v>29</v>
      </c>
      <c r="E638">
        <v>1998</v>
      </c>
      <c r="F638" t="s">
        <v>23</v>
      </c>
      <c r="G638" s="1">
        <v>0.154</v>
      </c>
      <c r="H638" s="1">
        <v>0.11366666666666667</v>
      </c>
      <c r="I638" s="1">
        <v>0.11716666666666666</v>
      </c>
      <c r="J638" t="s">
        <v>23</v>
      </c>
      <c r="K638" t="s">
        <v>23</v>
      </c>
      <c r="L638" t="s">
        <v>23</v>
      </c>
      <c r="M638" s="13">
        <v>0.71359223300999997</v>
      </c>
      <c r="N638" s="13">
        <v>0.28640776698999998</v>
      </c>
      <c r="O638" s="13">
        <v>0</v>
      </c>
      <c r="P638" s="2">
        <f>(J641*$M638)+(J642*$N638)+(J643*$O638)</f>
        <v>334.74796952917131</v>
      </c>
      <c r="Q638" s="2">
        <f>(K641*$M638)+(K642*$N638)+(K643*$O638)</f>
        <v>337.99762866176405</v>
      </c>
      <c r="R638" s="2">
        <f>(L641*$M638)+(L642*$N638)+(L643*$O638)</f>
        <v>330.41091466695877</v>
      </c>
      <c r="S638" s="2" t="s">
        <v>23</v>
      </c>
      <c r="T638" s="2" t="s">
        <v>23</v>
      </c>
      <c r="U638" s="2" t="s">
        <v>23</v>
      </c>
    </row>
    <row r="639" spans="1:21" x14ac:dyDescent="0.25">
      <c r="A639" s="4">
        <v>15</v>
      </c>
      <c r="B639" s="4" t="s">
        <v>40</v>
      </c>
      <c r="C639" s="4">
        <v>6</v>
      </c>
      <c r="D639" s="4" t="s">
        <v>29</v>
      </c>
      <c r="E639" s="4">
        <v>1999</v>
      </c>
      <c r="F639" s="4">
        <v>4</v>
      </c>
      <c r="G639" s="5">
        <v>0.156</v>
      </c>
      <c r="H639" s="5">
        <v>0.12966666666666665</v>
      </c>
      <c r="I639" s="5">
        <v>0.12016666666666667</v>
      </c>
      <c r="J639" s="6">
        <f>$F639/(1-G639)</f>
        <v>4.7393364928909953</v>
      </c>
      <c r="K639" s="6">
        <f>$F639/(1-H639)</f>
        <v>4.5959402527767139</v>
      </c>
      <c r="L639" s="6">
        <f>$F639/(1-I639)</f>
        <v>4.5463155900738776</v>
      </c>
      <c r="M639" s="15">
        <v>0.71359223300999997</v>
      </c>
      <c r="N639" s="15">
        <v>0.28640776698999998</v>
      </c>
      <c r="O639" s="15">
        <v>0</v>
      </c>
      <c r="P639" s="6">
        <f>(J642*$M639)+(J643*$N639)+(J644*$O639)</f>
        <v>480.27361816810628</v>
      </c>
      <c r="Q639" s="6">
        <f>(K642*$M639)+(K643*$N639)+(K644*$O639)</f>
        <v>486.22069651043824</v>
      </c>
      <c r="R639" s="6">
        <f>(L642*$M639)+(L643*$N639)+(L644*$O639)</f>
        <v>478.08268695218248</v>
      </c>
      <c r="S639" s="4" t="s">
        <v>23</v>
      </c>
      <c r="T639" s="4" t="s">
        <v>23</v>
      </c>
      <c r="U639" s="4" t="s">
        <v>23</v>
      </c>
    </row>
    <row r="640" spans="1:21" x14ac:dyDescent="0.25">
      <c r="A640">
        <v>15</v>
      </c>
      <c r="B640" t="s">
        <v>40</v>
      </c>
      <c r="C640">
        <v>6</v>
      </c>
      <c r="D640" t="s">
        <v>29</v>
      </c>
      <c r="E640">
        <v>2000</v>
      </c>
      <c r="F640">
        <v>170</v>
      </c>
      <c r="G640" s="1">
        <v>0.19400000000000001</v>
      </c>
      <c r="H640" s="1">
        <v>0.23899999999999999</v>
      </c>
      <c r="I640" s="1">
        <v>0.21150000000000002</v>
      </c>
      <c r="J640" s="2">
        <f>$F640/(1-G640)</f>
        <v>210.91811414392058</v>
      </c>
      <c r="K640" s="2">
        <f>$F640/(1-H640)</f>
        <v>223.39027595269383</v>
      </c>
      <c r="L640" s="2">
        <f>$F640/(1-I640)</f>
        <v>215.59923906150919</v>
      </c>
      <c r="M640" s="13">
        <v>0.71359223300999997</v>
      </c>
      <c r="N640" s="13">
        <v>0.28640776698999998</v>
      </c>
      <c r="O640" s="13">
        <v>0</v>
      </c>
      <c r="P640" s="2">
        <f>(J643*$M640)+(J644*$N640)+(J645*$O640)</f>
        <v>346.02741910355076</v>
      </c>
      <c r="Q640" s="2">
        <f>(K643*$M640)+(K644*$N640)+(K645*$O640)</f>
        <v>387.76921058466735</v>
      </c>
      <c r="R640" s="2">
        <f>(L643*$M640)+(L644*$N640)+(L645*$O640)</f>
        <v>378.38613495114794</v>
      </c>
      <c r="S640">
        <f>P640/$F640</f>
        <v>2.0354554064914749</v>
      </c>
      <c r="T640">
        <f>Q640/$F640</f>
        <v>2.2809953563803962</v>
      </c>
      <c r="U640">
        <f>R640/$F640</f>
        <v>2.225800793830282</v>
      </c>
    </row>
    <row r="641" spans="1:21" x14ac:dyDescent="0.25">
      <c r="A641">
        <v>15</v>
      </c>
      <c r="B641" t="s">
        <v>40</v>
      </c>
      <c r="C641">
        <v>6</v>
      </c>
      <c r="D641" t="s">
        <v>29</v>
      </c>
      <c r="E641">
        <v>2001</v>
      </c>
      <c r="F641">
        <v>200</v>
      </c>
      <c r="G641" s="1">
        <v>0.19499999999999998</v>
      </c>
      <c r="H641" s="1">
        <v>0.20133333333333331</v>
      </c>
      <c r="I641" s="1">
        <v>0.17783333333333332</v>
      </c>
      <c r="J641" s="2">
        <f>$F641/(1-G641)</f>
        <v>248.44720496894408</v>
      </c>
      <c r="K641" s="2">
        <f>$F641/(1-H641)</f>
        <v>250.41736227045075</v>
      </c>
      <c r="L641" s="2">
        <f>$F641/(1-I641)</f>
        <v>243.25967970808838</v>
      </c>
      <c r="M641" s="13">
        <v>0.71359223300999997</v>
      </c>
      <c r="N641" s="13">
        <v>0.28640776698999998</v>
      </c>
      <c r="O641" s="13">
        <v>0</v>
      </c>
      <c r="P641" s="2">
        <f>(J644*$M641)+(J645*$N641)+(J646*$O641)</f>
        <v>397.86670223421652</v>
      </c>
      <c r="Q641" s="2">
        <f>(K644*$M641)+(K645*$N641)+(K646*$O641)</f>
        <v>510.2728561696083</v>
      </c>
      <c r="R641" s="2">
        <f>(L644*$M641)+(L645*$N641)+(L646*$O641)</f>
        <v>510.70507356283707</v>
      </c>
      <c r="S641">
        <f>P641/$F641</f>
        <v>1.9893335111710826</v>
      </c>
      <c r="T641">
        <f>Q641/$F641</f>
        <v>2.5513642808480417</v>
      </c>
      <c r="U641">
        <f>R641/$F641</f>
        <v>2.5535253678141854</v>
      </c>
    </row>
    <row r="642" spans="1:21" x14ac:dyDescent="0.25">
      <c r="A642">
        <v>15</v>
      </c>
      <c r="B642" t="s">
        <v>40</v>
      </c>
      <c r="C642">
        <v>6</v>
      </c>
      <c r="D642" t="s">
        <v>29</v>
      </c>
      <c r="E642">
        <v>2002</v>
      </c>
      <c r="F642">
        <v>475</v>
      </c>
      <c r="G642" s="1">
        <v>0.13600000000000001</v>
      </c>
      <c r="H642" s="1">
        <v>0.14600000000000002</v>
      </c>
      <c r="I642" s="1">
        <v>0.13250000000000001</v>
      </c>
      <c r="J642" s="2">
        <f>$F642/(1-G642)</f>
        <v>549.76851851851848</v>
      </c>
      <c r="K642" s="2">
        <f>$F642/(1-H642)</f>
        <v>556.20608899297429</v>
      </c>
      <c r="L642" s="2">
        <f>$F642/(1-I642)</f>
        <v>547.55043227665715</v>
      </c>
      <c r="M642" s="13">
        <v>0.71359223300999997</v>
      </c>
      <c r="N642" s="13">
        <v>0.28640776698999998</v>
      </c>
      <c r="O642" s="13">
        <v>0</v>
      </c>
      <c r="P642" s="2">
        <f>(J645*$M642)+(J646*$N642)+(J647*$O642)</f>
        <v>266.77784145332816</v>
      </c>
      <c r="Q642" s="2">
        <f>(K645*$M642)+(K646*$N642)+(K647*$O642)</f>
        <v>313.25290267334867</v>
      </c>
      <c r="R642" s="2">
        <f>(L645*$M642)+(L646*$N642)+(L647*$O642)</f>
        <v>342.15222965285977</v>
      </c>
      <c r="S642">
        <f>P642/$F642</f>
        <v>0.56163756095437511</v>
      </c>
      <c r="T642">
        <f>Q642/$F642</f>
        <v>0.65947979510178667</v>
      </c>
      <c r="U642">
        <f>R642/$F642</f>
        <v>0.72032048347970479</v>
      </c>
    </row>
    <row r="643" spans="1:21" x14ac:dyDescent="0.25">
      <c r="A643">
        <v>15</v>
      </c>
      <c r="B643" t="s">
        <v>40</v>
      </c>
      <c r="C643">
        <v>6</v>
      </c>
      <c r="D643" t="s">
        <v>29</v>
      </c>
      <c r="E643">
        <v>2003</v>
      </c>
      <c r="F643">
        <v>250</v>
      </c>
      <c r="G643" s="1">
        <v>0.186</v>
      </c>
      <c r="H643" s="1">
        <v>0.19833333333333333</v>
      </c>
      <c r="I643" s="1">
        <v>0.18033333333333335</v>
      </c>
      <c r="J643" s="2">
        <f>$F643/(1-G643)</f>
        <v>307.12530712530713</v>
      </c>
      <c r="K643" s="2">
        <f>$F643/(1-H643)</f>
        <v>311.85031185031187</v>
      </c>
      <c r="L643" s="2">
        <f>$F643/(1-I643)</f>
        <v>305.00203334688899</v>
      </c>
      <c r="M643" s="13">
        <v>0.71359223300999997</v>
      </c>
      <c r="N643" s="13">
        <v>0.28640776698999998</v>
      </c>
      <c r="O643" s="13">
        <v>0</v>
      </c>
      <c r="P643" s="2">
        <f>(J646*$M643)+(J647*$N643)+(J648*$O643)</f>
        <v>202.18803993819768</v>
      </c>
      <c r="Q643" s="2">
        <f>(K646*$M643)+(K647*$N643)+(K648*$O643)</f>
        <v>219.43348158538649</v>
      </c>
      <c r="R643" s="2">
        <f>(L646*$M643)+(L647*$N643)+(L648*$O643)</f>
        <v>217.88894251100891</v>
      </c>
      <c r="S643">
        <f>P643/$F643</f>
        <v>0.80875215975279069</v>
      </c>
      <c r="T643">
        <f>Q643/$F643</f>
        <v>0.8777339263415459</v>
      </c>
      <c r="U643">
        <f>R643/$F643</f>
        <v>0.87155577004403562</v>
      </c>
    </row>
    <row r="644" spans="1:21" x14ac:dyDescent="0.25">
      <c r="A644">
        <v>15</v>
      </c>
      <c r="B644" t="s">
        <v>40</v>
      </c>
      <c r="C644">
        <v>6</v>
      </c>
      <c r="D644" t="s">
        <v>29</v>
      </c>
      <c r="E644">
        <v>2004</v>
      </c>
      <c r="F644">
        <v>330</v>
      </c>
      <c r="G644" s="1">
        <v>0.255</v>
      </c>
      <c r="H644" s="1">
        <v>0.42799999999999999</v>
      </c>
      <c r="I644" s="1">
        <v>0.41199999999999998</v>
      </c>
      <c r="J644" s="2">
        <f>$F644/(1-G644)</f>
        <v>442.95302013422821</v>
      </c>
      <c r="K644" s="2">
        <f>$F644/(1-H644)</f>
        <v>576.92307692307691</v>
      </c>
      <c r="L644" s="2">
        <f>$F644/(1-I644)</f>
        <v>561.22448979591832</v>
      </c>
      <c r="M644" s="13">
        <v>0.71359223300999997</v>
      </c>
      <c r="N644" s="13">
        <v>0.28640776698999998</v>
      </c>
      <c r="O644" s="13">
        <v>0</v>
      </c>
      <c r="P644" s="2">
        <f>(J647*$M644)+(J648*$N644)+(J649*$O644)</f>
        <v>151.17591993486124</v>
      </c>
      <c r="Q644" s="2">
        <f>(K647*$M644)+(K648*$N644)+(K649*$O644)</f>
        <v>168.1135149579726</v>
      </c>
      <c r="R644" s="2">
        <f>(L647*$M644)+(L648*$N644)+(L649*$O644)</f>
        <v>163.55195173974144</v>
      </c>
      <c r="S644">
        <f>P644/$F644</f>
        <v>0.45810884828745829</v>
      </c>
      <c r="T644">
        <f>Q644/$F644</f>
        <v>0.50943489381203821</v>
      </c>
      <c r="U644">
        <f>R644/$F644</f>
        <v>0.49561197496891346</v>
      </c>
    </row>
    <row r="645" spans="1:21" x14ac:dyDescent="0.25">
      <c r="A645">
        <v>15</v>
      </c>
      <c r="B645" t="s">
        <v>40</v>
      </c>
      <c r="C645">
        <v>6</v>
      </c>
      <c r="D645" t="s">
        <v>29</v>
      </c>
      <c r="E645">
        <v>2005</v>
      </c>
      <c r="F645">
        <v>225</v>
      </c>
      <c r="G645" s="1">
        <v>0.21200000000000002</v>
      </c>
      <c r="H645" s="1">
        <v>0.34633333333333338</v>
      </c>
      <c r="I645" s="1">
        <v>0.41533333333333339</v>
      </c>
      <c r="J645" s="2">
        <f>$F645/(1-G645)</f>
        <v>285.53299492385787</v>
      </c>
      <c r="K645" s="2">
        <f>$F645/(1-H645)</f>
        <v>344.21213666496686</v>
      </c>
      <c r="L645" s="2">
        <f>$F645/(1-I645)</f>
        <v>384.83466362599773</v>
      </c>
      <c r="M645" s="13">
        <v>0.71359223300999997</v>
      </c>
      <c r="N645" s="13">
        <v>0.28640776698999998</v>
      </c>
      <c r="O645" s="13">
        <v>0</v>
      </c>
      <c r="P645" s="2">
        <f>(J648*$M645)+(J649*$N645)+(J650*$O645)</f>
        <v>212.30970409720175</v>
      </c>
      <c r="Q645" s="2">
        <f>(K648*$M645)+(K649*$N645)+(K650*$O645)</f>
        <v>225.31464078540165</v>
      </c>
      <c r="R645" s="2">
        <f>(L648*$M645)+(L649*$N645)+(L650*$O645)</f>
        <v>218.24715765974443</v>
      </c>
      <c r="S645">
        <f>P645/$F645</f>
        <v>0.94359868487645215</v>
      </c>
      <c r="T645">
        <f>Q645/$F645</f>
        <v>1.001398403490674</v>
      </c>
      <c r="U645">
        <f>R645/$F645</f>
        <v>0.96998736737664193</v>
      </c>
    </row>
    <row r="646" spans="1:21" x14ac:dyDescent="0.25">
      <c r="A646">
        <v>15</v>
      </c>
      <c r="B646" t="s">
        <v>40</v>
      </c>
      <c r="C646">
        <v>6</v>
      </c>
      <c r="D646" t="s">
        <v>29</v>
      </c>
      <c r="E646">
        <v>2006</v>
      </c>
      <c r="F646">
        <v>180</v>
      </c>
      <c r="G646" s="1">
        <v>0.182</v>
      </c>
      <c r="H646" s="1">
        <v>0.23766666666666669</v>
      </c>
      <c r="I646" s="1">
        <v>0.23666666666666669</v>
      </c>
      <c r="J646" s="2">
        <f>$F646/(1-G646)</f>
        <v>220.0488997555012</v>
      </c>
      <c r="K646" s="2">
        <f>$F646/(1-H646)</f>
        <v>236.11718408395279</v>
      </c>
      <c r="L646" s="2">
        <f>$F646/(1-I646)</f>
        <v>235.80786026200875</v>
      </c>
      <c r="M646" s="13">
        <v>0.71359223300999997</v>
      </c>
      <c r="N646" s="13">
        <v>0.28640776698999998</v>
      </c>
      <c r="O646" s="13">
        <v>0</v>
      </c>
      <c r="P646" s="2">
        <f>(J649*$M646)+(J650*$N646)+(J651*$O646)</f>
        <v>314.00507582899957</v>
      </c>
      <c r="Q646" s="2">
        <f>(K649*$M646)+(K650*$N646)+(K651*$O646)</f>
        <v>333.94599048082495</v>
      </c>
      <c r="R646" s="2">
        <f>(L649*$M646)+(L650*$N646)+(L651*$O646)</f>
        <v>323.46071656796067</v>
      </c>
      <c r="S646">
        <f>P646/$F646</f>
        <v>1.744472643494442</v>
      </c>
      <c r="T646">
        <f>Q646/$F646</f>
        <v>1.8552555026712496</v>
      </c>
      <c r="U646">
        <f>R646/$F646</f>
        <v>1.7970039809331149</v>
      </c>
    </row>
    <row r="647" spans="1:21" x14ac:dyDescent="0.25">
      <c r="A647">
        <v>15</v>
      </c>
      <c r="B647" t="s">
        <v>40</v>
      </c>
      <c r="C647">
        <v>6</v>
      </c>
      <c r="D647" t="s">
        <v>29</v>
      </c>
      <c r="E647">
        <v>2007</v>
      </c>
      <c r="F647">
        <v>120</v>
      </c>
      <c r="G647" s="1">
        <v>0.23899999999999999</v>
      </c>
      <c r="H647" s="1">
        <v>0.32533333333333336</v>
      </c>
      <c r="I647" s="1">
        <v>0.30733333333333335</v>
      </c>
      <c r="J647" s="2">
        <f>$F647/(1-G647)</f>
        <v>157.68725361366623</v>
      </c>
      <c r="K647" s="2">
        <f>$F647/(1-H647)</f>
        <v>177.86561264822134</v>
      </c>
      <c r="L647" s="2">
        <f>$F647/(1-I647)</f>
        <v>173.24350336862369</v>
      </c>
      <c r="M647" s="13">
        <v>0.71359223300999997</v>
      </c>
      <c r="N647" s="13">
        <v>0.28640776698999998</v>
      </c>
      <c r="O647" s="13">
        <v>0</v>
      </c>
      <c r="P647" s="2">
        <f>(J650*$M647)+(J651*$N647)+(J652*$O647)</f>
        <v>123.63398701026878</v>
      </c>
      <c r="Q647" s="2">
        <f>(K650*$M647)+(K651*$N647)+(K652*$O647)</f>
        <v>132.20713026699923</v>
      </c>
      <c r="R647" s="2">
        <f>(L650*$M647)+(L651*$N647)+(L652*$O647)</f>
        <v>128.95317924505898</v>
      </c>
      <c r="S647">
        <f>P647/$F647</f>
        <v>1.0302832250855731</v>
      </c>
      <c r="T647">
        <f>Q647/$F647</f>
        <v>1.1017260855583269</v>
      </c>
      <c r="U647">
        <f>R647/$F647</f>
        <v>1.0746098270421582</v>
      </c>
    </row>
    <row r="648" spans="1:21" x14ac:dyDescent="0.25">
      <c r="A648">
        <v>15</v>
      </c>
      <c r="B648" t="s">
        <v>40</v>
      </c>
      <c r="C648">
        <v>6</v>
      </c>
      <c r="D648" t="s">
        <v>29</v>
      </c>
      <c r="E648">
        <v>2008</v>
      </c>
      <c r="F648">
        <v>100</v>
      </c>
      <c r="G648" s="1">
        <v>0.25900000000000001</v>
      </c>
      <c r="H648" s="1">
        <v>0.3046666666666667</v>
      </c>
      <c r="I648" s="1">
        <v>0.28266666666666668</v>
      </c>
      <c r="J648" s="2">
        <f>$F648/(1-G648)</f>
        <v>134.95276653171391</v>
      </c>
      <c r="K648" s="2">
        <f>$F648/(1-H648)</f>
        <v>143.81591562799616</v>
      </c>
      <c r="L648" s="2">
        <f>$F648/(1-I648)</f>
        <v>139.40520446096653</v>
      </c>
      <c r="M648" s="13">
        <v>0.71359223300999997</v>
      </c>
      <c r="N648" s="13">
        <v>0.28640776698999998</v>
      </c>
      <c r="O648" s="13">
        <v>0</v>
      </c>
      <c r="P648" s="2">
        <f>(J651*$M648)+(J652*$N648)+(J653*$O648)</f>
        <v>215.85799332658269</v>
      </c>
      <c r="Q648" s="2">
        <f>(K651*$M648)+(K652*$N648)+(K653*$O648)</f>
        <v>223.45994126249872</v>
      </c>
      <c r="R648" s="2">
        <f>(L651*$M648)+(L652*$N648)+(L653*$O648)</f>
        <v>217.70858558960191</v>
      </c>
      <c r="S648">
        <f>P648/$F648</f>
        <v>2.1585799332658269</v>
      </c>
      <c r="T648">
        <f>Q648/$F648</f>
        <v>2.2345994126249873</v>
      </c>
      <c r="U648">
        <f>R648/$F648</f>
        <v>2.1770858558960189</v>
      </c>
    </row>
    <row r="649" spans="1:21" x14ac:dyDescent="0.25">
      <c r="A649">
        <v>15</v>
      </c>
      <c r="B649" t="s">
        <v>40</v>
      </c>
      <c r="C649">
        <v>6</v>
      </c>
      <c r="D649" t="s">
        <v>29</v>
      </c>
      <c r="E649">
        <v>2009</v>
      </c>
      <c r="F649">
        <v>305</v>
      </c>
      <c r="G649" s="1">
        <v>0.247</v>
      </c>
      <c r="H649" s="1">
        <v>0.28799999999999998</v>
      </c>
      <c r="I649" s="1">
        <v>0.26449999999999996</v>
      </c>
      <c r="J649" s="2">
        <f>$F649/(1-G649)</f>
        <v>405.04648074369192</v>
      </c>
      <c r="K649" s="2">
        <f>$F649/(1-H649)</f>
        <v>428.37078651685397</v>
      </c>
      <c r="L649" s="2">
        <f>$F649/(1-I649)</f>
        <v>414.68388851121682</v>
      </c>
      <c r="M649" s="13">
        <v>0.71359223300999997</v>
      </c>
      <c r="N649" s="13">
        <v>0.28640776698999998</v>
      </c>
      <c r="O649" s="13">
        <v>0</v>
      </c>
      <c r="P649" s="2">
        <f>(J652*$M649)+(J653*$N649)+(J654*$O649)</f>
        <v>251.2158290402877</v>
      </c>
      <c r="Q649" s="2">
        <f>(K652*$M649)+(K653*$N649)+(K654*$O649)</f>
        <v>278.03546325428323</v>
      </c>
      <c r="R649" s="2">
        <f>(L652*$M649)+(L653*$N649)+(L654*$O649)</f>
        <v>269.30276086769152</v>
      </c>
      <c r="S649">
        <f>P649/$F649</f>
        <v>0.82365845586979569</v>
      </c>
      <c r="T649">
        <f>Q649/$F649</f>
        <v>0.91159168280092862</v>
      </c>
      <c r="U649">
        <f>R649/$F649</f>
        <v>0.88295987169734924</v>
      </c>
    </row>
    <row r="650" spans="1:21" x14ac:dyDescent="0.25">
      <c r="A650">
        <v>15</v>
      </c>
      <c r="B650" t="s">
        <v>40</v>
      </c>
      <c r="C650">
        <v>6</v>
      </c>
      <c r="D650" t="s">
        <v>29</v>
      </c>
      <c r="E650">
        <v>2010</v>
      </c>
      <c r="F650">
        <v>70</v>
      </c>
      <c r="G650" s="1">
        <v>0.19700000000000001</v>
      </c>
      <c r="H650" s="1">
        <v>0.29066666666666668</v>
      </c>
      <c r="I650" s="1">
        <v>0.27216666666666667</v>
      </c>
      <c r="J650" s="2">
        <f>$F650/(1-G650)</f>
        <v>87.173100871731009</v>
      </c>
      <c r="K650" s="2">
        <f>$F650/(1-H650)</f>
        <v>98.68421052631578</v>
      </c>
      <c r="L650" s="2">
        <f>$F650/(1-I650)</f>
        <v>96.175864437829176</v>
      </c>
      <c r="M650" s="13">
        <v>0.71359223300999997</v>
      </c>
      <c r="N650" s="13">
        <v>0.28640776698999998</v>
      </c>
      <c r="O650" s="13">
        <v>0</v>
      </c>
      <c r="P650" s="2">
        <f>(J653*$M650)+(J654*$N650)+(J655*$O650)</f>
        <v>266.16118135244932</v>
      </c>
      <c r="Q650" s="2">
        <f>(K653*$M650)+(K654*$N650)+(K655*$O650)</f>
        <v>293.59159722049708</v>
      </c>
      <c r="R650" s="2">
        <f>(L653*$M650)+(L654*$N650)+(L655*$O650)</f>
        <v>284.73109394772678</v>
      </c>
      <c r="S650">
        <f>P650/$F650</f>
        <v>3.8023025907492758</v>
      </c>
      <c r="T650">
        <f>Q650/$F650</f>
        <v>4.1941656745785298</v>
      </c>
      <c r="U650">
        <f>R650/$F650</f>
        <v>4.0675870563960972</v>
      </c>
    </row>
    <row r="651" spans="1:21" x14ac:dyDescent="0.25">
      <c r="A651">
        <v>15</v>
      </c>
      <c r="B651" t="s">
        <v>40</v>
      </c>
      <c r="C651">
        <v>6</v>
      </c>
      <c r="D651" t="s">
        <v>29</v>
      </c>
      <c r="E651">
        <v>2011</v>
      </c>
      <c r="F651">
        <v>160</v>
      </c>
      <c r="G651" s="1">
        <v>0.254</v>
      </c>
      <c r="H651" s="1">
        <v>0.2583333333333333</v>
      </c>
      <c r="I651" s="1">
        <v>0.24033333333333334</v>
      </c>
      <c r="J651" s="2">
        <f>$F651/(1-G651)</f>
        <v>214.47721179624665</v>
      </c>
      <c r="K651" s="2">
        <f>$F651/(1-H651)</f>
        <v>215.73033707865167</v>
      </c>
      <c r="L651" s="2">
        <f>$F651/(1-I651)</f>
        <v>210.61869240895129</v>
      </c>
      <c r="M651" s="13">
        <v>0.71359223300999997</v>
      </c>
      <c r="N651" s="13">
        <v>0.28640776698999998</v>
      </c>
      <c r="O651" s="13">
        <v>0</v>
      </c>
      <c r="P651" s="2">
        <f>(J654*$M651)+(J655*$N651)+(J656*$O651)</f>
        <v>135.4113438936842</v>
      </c>
      <c r="Q651" s="2">
        <f>(K654*$M651)+(K655*$N651)+(K656*$O651)</f>
        <v>146.55720569515671</v>
      </c>
      <c r="R651" s="2">
        <f>(L654*$M651)+(L655*$N651)+(L656*$O651)</f>
        <v>144.58361744824526</v>
      </c>
      <c r="S651">
        <f>P651/$F651</f>
        <v>0.84632089933552623</v>
      </c>
      <c r="T651">
        <f>Q651/$F651</f>
        <v>0.91598253559472942</v>
      </c>
      <c r="U651">
        <f>R651/$F651</f>
        <v>0.90364760905153285</v>
      </c>
    </row>
    <row r="652" spans="1:21" x14ac:dyDescent="0.25">
      <c r="A652">
        <v>15</v>
      </c>
      <c r="B652" t="s">
        <v>40</v>
      </c>
      <c r="C652">
        <v>6</v>
      </c>
      <c r="D652" t="s">
        <v>29</v>
      </c>
      <c r="E652">
        <v>2012</v>
      </c>
      <c r="F652">
        <v>175</v>
      </c>
      <c r="G652" s="1">
        <v>0.20199999999999999</v>
      </c>
      <c r="H652" s="1">
        <v>0.27900000000000003</v>
      </c>
      <c r="I652" s="1">
        <v>0.25650000000000001</v>
      </c>
      <c r="J652" s="2">
        <f>$F652/(1-G652)</f>
        <v>219.29824561403507</v>
      </c>
      <c r="K652" s="2">
        <f>$F652/(1-H652)</f>
        <v>242.71844660194176</v>
      </c>
      <c r="L652" s="2">
        <f>$F652/(1-I652)</f>
        <v>235.37323470073972</v>
      </c>
      <c r="M652" s="13">
        <v>0.71359223300999997</v>
      </c>
      <c r="N652" s="13">
        <v>0.28640776698999998</v>
      </c>
      <c r="O652" s="13">
        <v>0</v>
      </c>
      <c r="P652" s="2">
        <f>(J655*$M652)+(J656*$N652)+(J657*$O652)</f>
        <v>337.85000505508162</v>
      </c>
      <c r="Q652" s="2">
        <f>(K655*$M652)+(K656*$N652)+(K657*$O652)</f>
        <v>363.67407175985187</v>
      </c>
      <c r="R652" s="2">
        <f>(L655*$M652)+(L656*$N652)+(L657*$O652)</f>
        <v>354.77895464910603</v>
      </c>
      <c r="S652">
        <f>P652/$F652</f>
        <v>1.9305714574576094</v>
      </c>
      <c r="T652">
        <f>Q652/$F652</f>
        <v>2.0781375529134394</v>
      </c>
      <c r="U652">
        <f>R652/$F652</f>
        <v>2.0273083122806059</v>
      </c>
    </row>
    <row r="653" spans="1:21" x14ac:dyDescent="0.25">
      <c r="A653">
        <v>15</v>
      </c>
      <c r="B653" t="s">
        <v>40</v>
      </c>
      <c r="C653">
        <v>6</v>
      </c>
      <c r="D653" t="s">
        <v>29</v>
      </c>
      <c r="E653">
        <v>2013</v>
      </c>
      <c r="F653">
        <v>255</v>
      </c>
      <c r="G653" s="1">
        <v>0.22900000000000001</v>
      </c>
      <c r="H653" s="1">
        <v>0.30333333333333334</v>
      </c>
      <c r="I653" s="1">
        <v>0.27933333333333332</v>
      </c>
      <c r="J653" s="2">
        <f>$F653/(1-G653)</f>
        <v>330.73929961089493</v>
      </c>
      <c r="K653" s="2">
        <f>$F653/(1-H653)</f>
        <v>366.02870813397129</v>
      </c>
      <c r="L653" s="2">
        <f>$F653/(1-I653)</f>
        <v>353.83903792784457</v>
      </c>
      <c r="M653" s="13">
        <v>0.71359223300999997</v>
      </c>
      <c r="N653" s="13">
        <v>0.28640776698999998</v>
      </c>
      <c r="O653" s="13">
        <v>0</v>
      </c>
      <c r="P653" s="2">
        <f>(J656*$M653)+(J657*$N653)+(J658*$O653)</f>
        <v>539.08277673978864</v>
      </c>
      <c r="Q653" s="2">
        <f>(K656*$M653)+(K657*$N653)+(K658*$O653)</f>
        <v>576.51598909328061</v>
      </c>
      <c r="R653" s="2">
        <f>(L656*$M653)+(L657*$N653)+(L658*$O653)</f>
        <v>561.64077305558101</v>
      </c>
      <c r="S653">
        <f>P653/$F653</f>
        <v>2.1140501048619162</v>
      </c>
      <c r="T653">
        <f>Q653/$F653</f>
        <v>2.2608470160520806</v>
      </c>
      <c r="U653">
        <f>R653/$F653</f>
        <v>2.2025128355120822</v>
      </c>
    </row>
    <row r="654" spans="1:21" x14ac:dyDescent="0.25">
      <c r="A654">
        <v>15</v>
      </c>
      <c r="B654" t="s">
        <v>40</v>
      </c>
      <c r="C654">
        <v>6</v>
      </c>
      <c r="D654" t="s">
        <v>29</v>
      </c>
      <c r="E654">
        <v>2014</v>
      </c>
      <c r="F654">
        <v>90</v>
      </c>
      <c r="G654" s="1">
        <v>0.14499999999999999</v>
      </c>
      <c r="H654" s="1">
        <v>0.20433333333333331</v>
      </c>
      <c r="I654" s="1">
        <v>0.20033333333333331</v>
      </c>
      <c r="J654" s="2">
        <f>$F654/(1-G654)</f>
        <v>105.26315789473685</v>
      </c>
      <c r="K654" s="2">
        <f>$F654/(1-H654)</f>
        <v>113.11269375785504</v>
      </c>
      <c r="L654" s="2">
        <f>$F654/(1-I654)</f>
        <v>112.5468945393914</v>
      </c>
      <c r="M654" s="13">
        <v>0.71359223300999997</v>
      </c>
      <c r="N654" s="13">
        <v>0.28640776698999998</v>
      </c>
      <c r="O654" s="13">
        <v>0</v>
      </c>
      <c r="P654" s="2">
        <f>(J657*$M654)+(J658*$N654)+(J659*$O654)</f>
        <v>201.4632402427367</v>
      </c>
      <c r="Q654" s="2">
        <f>(K657*$M654)+(K658*$N654)+(K659*$O654)</f>
        <v>223.74165672617875</v>
      </c>
      <c r="R654" s="2">
        <f>(L657*$M654)+(L658*$N654)+(L659*$O654)</f>
        <v>217.27590991364218</v>
      </c>
      <c r="S654">
        <f>P654/$F654</f>
        <v>2.2384804471415189</v>
      </c>
      <c r="T654">
        <f>Q654/$F654</f>
        <v>2.4860184080686527</v>
      </c>
      <c r="U654">
        <f>R654/$F654</f>
        <v>2.4141767768182465</v>
      </c>
    </row>
    <row r="655" spans="1:21" x14ac:dyDescent="0.25">
      <c r="A655">
        <v>15</v>
      </c>
      <c r="B655" t="s">
        <v>40</v>
      </c>
      <c r="C655">
        <v>6</v>
      </c>
      <c r="D655" t="s">
        <v>29</v>
      </c>
      <c r="E655">
        <v>2015</v>
      </c>
      <c r="F655">
        <v>160</v>
      </c>
      <c r="G655" s="1">
        <v>0.24</v>
      </c>
      <c r="H655" s="1">
        <v>0.30400000000000005</v>
      </c>
      <c r="I655" s="1">
        <v>0.28700000000000003</v>
      </c>
      <c r="J655" s="2">
        <f>$F655/(1-G655)</f>
        <v>210.52631578947367</v>
      </c>
      <c r="K655" s="2">
        <f>$F655/(1-H655)</f>
        <v>229.88505747126439</v>
      </c>
      <c r="L655" s="2">
        <f>$F655/(1-I655)</f>
        <v>224.4039270687237</v>
      </c>
      <c r="M655" s="13">
        <v>0.71359223300999997</v>
      </c>
      <c r="N655" s="13">
        <v>0.28640776698999998</v>
      </c>
      <c r="O655" s="13">
        <v>0</v>
      </c>
      <c r="P655" s="2">
        <f>(J658*$M655)+(J659*$N655)+(J660*$O655)</f>
        <v>109.7135460510723</v>
      </c>
      <c r="Q655" s="2">
        <f>(K658*$M655)+(K659*$N655)+(K660*$O655)</f>
        <v>125.7069734338568</v>
      </c>
      <c r="R655" s="2">
        <f>(L658*$M655)+(L659*$N655)+(L660*$O655)</f>
        <v>123.91729326085476</v>
      </c>
      <c r="S655">
        <f>P655/$F655</f>
        <v>0.68570966281920187</v>
      </c>
      <c r="T655">
        <f>Q655/$F655</f>
        <v>0.78566858396160499</v>
      </c>
      <c r="U655">
        <f>R655/$F655</f>
        <v>0.77448308288034229</v>
      </c>
    </row>
    <row r="656" spans="1:21" x14ac:dyDescent="0.25">
      <c r="A656">
        <v>15</v>
      </c>
      <c r="B656" t="s">
        <v>40</v>
      </c>
      <c r="C656">
        <v>6</v>
      </c>
      <c r="D656" t="s">
        <v>29</v>
      </c>
      <c r="E656">
        <v>2016</v>
      </c>
      <c r="F656">
        <v>490</v>
      </c>
      <c r="G656" s="1">
        <v>0.252</v>
      </c>
      <c r="H656" s="1">
        <v>0.29700000000000004</v>
      </c>
      <c r="I656" s="1">
        <v>0.27900000000000003</v>
      </c>
      <c r="J656" s="2">
        <f>$F656/(1-G656)</f>
        <v>655.08021390374336</v>
      </c>
      <c r="K656" s="2">
        <f>$F656/(1-H656)</f>
        <v>697.01280227596021</v>
      </c>
      <c r="L656" s="2">
        <f>$F656/(1-I656)</f>
        <v>679.61165048543694</v>
      </c>
      <c r="M656" s="13">
        <v>0.71359223300999997</v>
      </c>
      <c r="N656" s="13">
        <v>0.28640776698999998</v>
      </c>
      <c r="O656" s="13">
        <v>0</v>
      </c>
      <c r="P656" s="2" t="e">
        <f>(J659*$M656)+(J660*$N656)+(J661*$O656)</f>
        <v>#VALUE!</v>
      </c>
      <c r="Q656" s="2" t="e">
        <f>(K659*$M656)+(K660*$N656)+(K661*$O656)</f>
        <v>#VALUE!</v>
      </c>
      <c r="R656" s="2" t="e">
        <f>(L659*$M656)+(L660*$N656)+(L661*$O656)</f>
        <v>#VALUE!</v>
      </c>
      <c r="S656" t="e">
        <f>P656/$F656</f>
        <v>#VALUE!</v>
      </c>
      <c r="T656" t="e">
        <f>Q656/$F656</f>
        <v>#VALUE!</v>
      </c>
      <c r="U656" t="e">
        <f>R656/$F656</f>
        <v>#VALUE!</v>
      </c>
    </row>
    <row r="657" spans="1:21" x14ac:dyDescent="0.25">
      <c r="A657">
        <v>15</v>
      </c>
      <c r="B657" t="s">
        <v>40</v>
      </c>
      <c r="C657">
        <v>6</v>
      </c>
      <c r="D657" t="s">
        <v>29</v>
      </c>
      <c r="E657">
        <v>2017</v>
      </c>
      <c r="F657">
        <v>184</v>
      </c>
      <c r="G657" s="1">
        <v>0.26421253355763952</v>
      </c>
      <c r="H657" s="1">
        <v>0.33404541147798106</v>
      </c>
      <c r="I657" s="1">
        <v>0.31269765999824639</v>
      </c>
      <c r="J657" s="2">
        <f>$F657/(1-G657)</f>
        <v>250.07221295799829</v>
      </c>
      <c r="K657" s="2">
        <f>$F657/(1-H657)</f>
        <v>276.29511556990536</v>
      </c>
      <c r="L657" s="2">
        <f>$F657/(1-I657)</f>
        <v>267.71333267908057</v>
      </c>
      <c r="M657" s="13">
        <v>0.71359223300999997</v>
      </c>
      <c r="N657" s="13">
        <v>0.28640776698999998</v>
      </c>
      <c r="O657" s="13">
        <v>0</v>
      </c>
      <c r="P657" t="s">
        <v>23</v>
      </c>
      <c r="Q657" t="s">
        <v>23</v>
      </c>
      <c r="R657" t="s">
        <v>23</v>
      </c>
      <c r="S657" s="2" t="s">
        <v>23</v>
      </c>
      <c r="T657" s="2" t="s">
        <v>23</v>
      </c>
      <c r="U657" s="2" t="s">
        <v>23</v>
      </c>
    </row>
    <row r="658" spans="1:21" x14ac:dyDescent="0.25">
      <c r="A658">
        <v>15</v>
      </c>
      <c r="B658" t="s">
        <v>40</v>
      </c>
      <c r="C658">
        <v>6</v>
      </c>
      <c r="D658" t="s">
        <v>29</v>
      </c>
      <c r="E658">
        <v>2018</v>
      </c>
      <c r="F658">
        <v>60</v>
      </c>
      <c r="G658" s="1">
        <v>0.25329250311259038</v>
      </c>
      <c r="H658" s="1">
        <v>0.35347180943220174</v>
      </c>
      <c r="I658" s="1">
        <v>0.34504815702446495</v>
      </c>
      <c r="J658" s="2">
        <f>$F658/(1-G658)</f>
        <v>80.352748901149639</v>
      </c>
      <c r="K658" s="2">
        <f>$F658/(1-H658)</f>
        <v>92.803377911961434</v>
      </c>
      <c r="L658" s="2">
        <f>$F658/(1-I658)</f>
        <v>91.60978878601496</v>
      </c>
      <c r="M658" s="3">
        <v>0.71359223300999997</v>
      </c>
      <c r="N658" s="3">
        <v>0.28640776698999998</v>
      </c>
      <c r="O658" s="3">
        <v>0</v>
      </c>
      <c r="P658" t="s">
        <v>23</v>
      </c>
      <c r="Q658" t="s">
        <v>23</v>
      </c>
      <c r="R658" t="s">
        <v>23</v>
      </c>
      <c r="S658" s="2" t="s">
        <v>23</v>
      </c>
      <c r="T658" s="2" t="s">
        <v>23</v>
      </c>
      <c r="U658" s="2" t="s">
        <v>23</v>
      </c>
    </row>
    <row r="659" spans="1:21" x14ac:dyDescent="0.25">
      <c r="A659">
        <v>15</v>
      </c>
      <c r="B659" t="s">
        <v>40</v>
      </c>
      <c r="C659">
        <v>6</v>
      </c>
      <c r="D659" t="s">
        <v>29</v>
      </c>
      <c r="E659">
        <v>2019</v>
      </c>
      <c r="F659">
        <v>140</v>
      </c>
      <c r="G659" s="1">
        <v>0.23441509169475994</v>
      </c>
      <c r="H659" s="1">
        <v>0.32590908281944742</v>
      </c>
      <c r="I659" s="1">
        <v>0.31510957999927913</v>
      </c>
      <c r="J659" s="2">
        <f>$F659/(1-G659)</f>
        <v>182.86671861115337</v>
      </c>
      <c r="K659" s="2">
        <f>$F659/(1-H659)</f>
        <v>207.68711820886551</v>
      </c>
      <c r="L659" s="2">
        <f>$F659/(1-I659)</f>
        <v>204.41226203726524</v>
      </c>
      <c r="M659" s="3">
        <v>0.71359223300999997</v>
      </c>
      <c r="N659" s="3">
        <v>0.28640776698999998</v>
      </c>
      <c r="O659" s="3">
        <v>0</v>
      </c>
      <c r="P659" t="s">
        <v>23</v>
      </c>
      <c r="Q659" t="s">
        <v>23</v>
      </c>
      <c r="R659" t="s">
        <v>23</v>
      </c>
      <c r="S659" s="2" t="s">
        <v>23</v>
      </c>
      <c r="T659" s="2" t="s">
        <v>23</v>
      </c>
      <c r="U659" s="2" t="s">
        <v>23</v>
      </c>
    </row>
    <row r="660" spans="1:21" x14ac:dyDescent="0.25">
      <c r="A660">
        <v>15</v>
      </c>
      <c r="B660" t="s">
        <v>40</v>
      </c>
      <c r="C660">
        <v>6</v>
      </c>
      <c r="D660" t="s">
        <v>29</v>
      </c>
      <c r="E660">
        <v>2020</v>
      </c>
      <c r="F660">
        <v>115</v>
      </c>
      <c r="G660" s="1">
        <v>0.10759564786873591</v>
      </c>
      <c r="H660" s="1">
        <v>0.25668946937664994</v>
      </c>
      <c r="I660" s="1">
        <v>0.25426527177111524</v>
      </c>
      <c r="J660" s="2">
        <f>$F660/(1-G660)</f>
        <v>128.86535092007776</v>
      </c>
      <c r="K660" s="2">
        <f>$F660/(1-H660)</f>
        <v>154.71326620861873</v>
      </c>
      <c r="L660" s="2">
        <f>$F660/(1-I660)</f>
        <v>154.2103319676747</v>
      </c>
      <c r="M660" s="3">
        <v>0.71359223300999997</v>
      </c>
      <c r="N660" s="3">
        <v>0.28640776698999998</v>
      </c>
      <c r="O660" s="3">
        <v>0</v>
      </c>
      <c r="P660" t="s">
        <v>23</v>
      </c>
      <c r="Q660" t="s">
        <v>23</v>
      </c>
      <c r="R660" t="s">
        <v>23</v>
      </c>
      <c r="S660" s="2" t="s">
        <v>23</v>
      </c>
      <c r="T660" s="2" t="s">
        <v>23</v>
      </c>
      <c r="U660" s="2" t="s">
        <v>23</v>
      </c>
    </row>
    <row r="661" spans="1:21" x14ac:dyDescent="0.25">
      <c r="A661">
        <v>15</v>
      </c>
      <c r="B661" t="s">
        <v>40</v>
      </c>
      <c r="C661">
        <v>6</v>
      </c>
      <c r="D661" t="s">
        <v>29</v>
      </c>
      <c r="E661">
        <v>2021</v>
      </c>
      <c r="F661">
        <v>75</v>
      </c>
      <c r="G661" t="s">
        <v>23</v>
      </c>
      <c r="H661" t="s">
        <v>23</v>
      </c>
      <c r="I661" t="s">
        <v>23</v>
      </c>
      <c r="J661" t="s">
        <v>23</v>
      </c>
      <c r="K661" t="s">
        <v>23</v>
      </c>
      <c r="L661" t="s">
        <v>23</v>
      </c>
      <c r="M661" s="14" t="s">
        <v>23</v>
      </c>
      <c r="N661" s="14" t="s">
        <v>23</v>
      </c>
      <c r="O661" s="14" t="s">
        <v>23</v>
      </c>
      <c r="P661" t="s">
        <v>23</v>
      </c>
      <c r="Q661" t="s">
        <v>23</v>
      </c>
      <c r="R661" t="s">
        <v>23</v>
      </c>
      <c r="S661" t="s">
        <v>23</v>
      </c>
      <c r="T661" t="s">
        <v>23</v>
      </c>
      <c r="U661" t="s">
        <v>23</v>
      </c>
    </row>
    <row r="662" spans="1:21" x14ac:dyDescent="0.25">
      <c r="A662">
        <v>15</v>
      </c>
      <c r="B662" t="s">
        <v>40</v>
      </c>
      <c r="C662">
        <v>6</v>
      </c>
      <c r="D662" t="s">
        <v>29</v>
      </c>
      <c r="E662">
        <v>2022</v>
      </c>
      <c r="F662">
        <v>170</v>
      </c>
      <c r="G662" t="s">
        <v>23</v>
      </c>
      <c r="H662" t="s">
        <v>23</v>
      </c>
      <c r="I662" t="s">
        <v>23</v>
      </c>
      <c r="J662" t="s">
        <v>23</v>
      </c>
      <c r="K662" t="s">
        <v>23</v>
      </c>
      <c r="L662" t="s">
        <v>23</v>
      </c>
      <c r="M662" s="14" t="s">
        <v>23</v>
      </c>
      <c r="N662" s="14" t="s">
        <v>23</v>
      </c>
      <c r="O662" s="14" t="s">
        <v>23</v>
      </c>
      <c r="P662" t="s">
        <v>23</v>
      </c>
      <c r="Q662" t="s">
        <v>23</v>
      </c>
      <c r="R662" t="s">
        <v>23</v>
      </c>
      <c r="S662" t="s">
        <v>23</v>
      </c>
      <c r="T662" t="s">
        <v>23</v>
      </c>
      <c r="U662" t="s">
        <v>23</v>
      </c>
    </row>
    <row r="663" spans="1:21" x14ac:dyDescent="0.25">
      <c r="A663">
        <v>15</v>
      </c>
      <c r="B663" t="s">
        <v>40</v>
      </c>
      <c r="C663">
        <v>6</v>
      </c>
      <c r="D663" t="s">
        <v>29</v>
      </c>
      <c r="E663">
        <v>2023</v>
      </c>
      <c r="F663">
        <v>275</v>
      </c>
      <c r="G663" t="s">
        <v>23</v>
      </c>
      <c r="H663" t="s">
        <v>23</v>
      </c>
      <c r="I663" t="s">
        <v>23</v>
      </c>
      <c r="J663" t="s">
        <v>23</v>
      </c>
      <c r="K663" t="s">
        <v>23</v>
      </c>
      <c r="L663" t="s">
        <v>23</v>
      </c>
      <c r="M663" s="14" t="s">
        <v>23</v>
      </c>
      <c r="N663" s="14" t="s">
        <v>23</v>
      </c>
      <c r="O663" s="14" t="s">
        <v>23</v>
      </c>
      <c r="P663" t="s">
        <v>23</v>
      </c>
      <c r="Q663" t="s">
        <v>23</v>
      </c>
      <c r="R663" t="s">
        <v>23</v>
      </c>
      <c r="S663" t="s">
        <v>23</v>
      </c>
      <c r="T663" t="s">
        <v>23</v>
      </c>
      <c r="U663" t="s">
        <v>23</v>
      </c>
    </row>
    <row r="664" spans="1:21" x14ac:dyDescent="0.25">
      <c r="A664">
        <v>15</v>
      </c>
      <c r="B664" t="s">
        <v>40</v>
      </c>
      <c r="C664">
        <v>6</v>
      </c>
      <c r="D664" t="s">
        <v>29</v>
      </c>
      <c r="E664">
        <v>2024</v>
      </c>
      <c r="F664">
        <v>150</v>
      </c>
      <c r="G664" t="s">
        <v>23</v>
      </c>
      <c r="H664" t="s">
        <v>23</v>
      </c>
      <c r="I664" t="s">
        <v>23</v>
      </c>
      <c r="J664" t="s">
        <v>23</v>
      </c>
      <c r="K664" t="s">
        <v>23</v>
      </c>
      <c r="L664" t="s">
        <v>23</v>
      </c>
      <c r="M664" s="14" t="s">
        <v>23</v>
      </c>
      <c r="N664" s="14" t="s">
        <v>23</v>
      </c>
      <c r="O664" s="14" t="s">
        <v>23</v>
      </c>
      <c r="P664" t="s">
        <v>23</v>
      </c>
      <c r="Q664" t="s">
        <v>23</v>
      </c>
      <c r="R664" t="s">
        <v>23</v>
      </c>
      <c r="S664" t="s">
        <v>23</v>
      </c>
      <c r="T664" t="s">
        <v>23</v>
      </c>
      <c r="U664" t="s">
        <v>23</v>
      </c>
    </row>
    <row r="665" spans="1:21" x14ac:dyDescent="0.25">
      <c r="A665">
        <v>16</v>
      </c>
      <c r="B665" t="s">
        <v>41</v>
      </c>
      <c r="C665">
        <v>6</v>
      </c>
      <c r="D665" t="s">
        <v>22</v>
      </c>
      <c r="E665">
        <v>1980</v>
      </c>
      <c r="F665">
        <v>3000</v>
      </c>
      <c r="G665" s="1">
        <v>0.40667522081402602</v>
      </c>
      <c r="H665" s="1">
        <v>0.41633333333333333</v>
      </c>
      <c r="I665" s="1">
        <v>0.46133333333333337</v>
      </c>
      <c r="J665" s="2">
        <f>$F665/(1-G665)</f>
        <v>5056.2526717928777</v>
      </c>
      <c r="K665" s="2">
        <f>$F665/(1-H665)</f>
        <v>5139.9200456881781</v>
      </c>
      <c r="L665" s="2">
        <f>$F665/(1-I665)</f>
        <v>5569.3069306930702</v>
      </c>
      <c r="M665" s="14">
        <v>0.85441176471000002</v>
      </c>
      <c r="N665" s="14">
        <v>0.14117647058999999</v>
      </c>
      <c r="O665" s="14">
        <v>4.4117647059000002E-3</v>
      </c>
      <c r="P665" s="2">
        <f>(J668*$M665)+(J669*$N665)+(J670*$O665)</f>
        <v>7383.8834516361376</v>
      </c>
      <c r="Q665" s="2">
        <f>(K668*$M665)+(K669*$N665)+(K670*$O665)</f>
        <v>7466.5728528398959</v>
      </c>
      <c r="R665" s="2">
        <f>(L668*$M665)+(L669*$N665)+(L670*$O665)</f>
        <v>8175.3787446207234</v>
      </c>
      <c r="S665">
        <f>P665/$F665</f>
        <v>2.4612944838787127</v>
      </c>
      <c r="T665">
        <f>Q665/$F665</f>
        <v>2.4888576176132986</v>
      </c>
      <c r="U665">
        <f>R665/$F665</f>
        <v>2.7251262482069079</v>
      </c>
    </row>
    <row r="666" spans="1:21" x14ac:dyDescent="0.25">
      <c r="A666">
        <v>16</v>
      </c>
      <c r="B666" t="s">
        <v>41</v>
      </c>
      <c r="C666">
        <v>6</v>
      </c>
      <c r="D666" t="s">
        <v>22</v>
      </c>
      <c r="E666">
        <v>1981</v>
      </c>
      <c r="F666">
        <v>6000</v>
      </c>
      <c r="G666" s="1">
        <v>0.36820594316945598</v>
      </c>
      <c r="H666" s="1">
        <v>0.39233333333333331</v>
      </c>
      <c r="I666" s="1">
        <v>0.43383333333333329</v>
      </c>
      <c r="J666" s="2">
        <f>$F666/(1-G666)</f>
        <v>9496.7654968132811</v>
      </c>
      <c r="K666" s="2">
        <f>$F666/(1-H666)</f>
        <v>9873.8343390016453</v>
      </c>
      <c r="L666" s="2">
        <f>$F666/(1-I666)</f>
        <v>10597.586105387105</v>
      </c>
      <c r="M666" s="14">
        <v>0.85441176471000002</v>
      </c>
      <c r="N666" s="14">
        <v>0.14117647058999999</v>
      </c>
      <c r="O666" s="14">
        <v>4.4117647059000002E-3</v>
      </c>
      <c r="P666" s="2">
        <f>(J669*$M666)+(J670*$N666)+(J671*$O666)</f>
        <v>8992.1684612884201</v>
      </c>
      <c r="Q666" s="2">
        <f>(K669*$M666)+(K670*$N666)+(K671*$O666)</f>
        <v>9211.4159945447263</v>
      </c>
      <c r="R666" s="2">
        <f>(L669*$M666)+(L670*$N666)+(L671*$O666)</f>
        <v>9968.7338938122721</v>
      </c>
      <c r="S666">
        <f>P666/$F666</f>
        <v>1.49869474354807</v>
      </c>
      <c r="T666">
        <f>Q666/$F666</f>
        <v>1.5352359990907878</v>
      </c>
      <c r="U666">
        <f>R666/$F666</f>
        <v>1.661455648968712</v>
      </c>
    </row>
    <row r="667" spans="1:21" x14ac:dyDescent="0.25">
      <c r="A667">
        <v>16</v>
      </c>
      <c r="B667" t="s">
        <v>41</v>
      </c>
      <c r="C667">
        <v>6</v>
      </c>
      <c r="D667" t="s">
        <v>22</v>
      </c>
      <c r="E667">
        <v>1982</v>
      </c>
      <c r="F667">
        <v>6000</v>
      </c>
      <c r="G667" s="1">
        <v>0.31874544334072302</v>
      </c>
      <c r="H667" s="1">
        <v>0.36499999999999999</v>
      </c>
      <c r="I667" s="1">
        <v>0.39999999999999997</v>
      </c>
      <c r="J667" s="2">
        <f>$F667/(1-G667)</f>
        <v>8807.2805405114432</v>
      </c>
      <c r="K667" s="2">
        <f>$F667/(1-H667)</f>
        <v>9448.8188976377951</v>
      </c>
      <c r="L667" s="2">
        <f>$F667/(1-I667)</f>
        <v>9999.9999999999982</v>
      </c>
      <c r="M667" s="14">
        <v>0.85441176471000002</v>
      </c>
      <c r="N667" s="14">
        <v>0.14117647058999999</v>
      </c>
      <c r="O667" s="14">
        <v>4.4117647059000002E-3</v>
      </c>
      <c r="P667" s="2">
        <f>(J670*$M667)+(J671*$N667)+(J672*$O667)</f>
        <v>14832.410696510116</v>
      </c>
      <c r="Q667" s="2">
        <f>(K670*$M667)+(K671*$N667)+(K672*$O667)</f>
        <v>14986.385175891037</v>
      </c>
      <c r="R667" s="2">
        <f>(L670*$M667)+(L671*$N667)+(L672*$O667)</f>
        <v>16342.937265543862</v>
      </c>
      <c r="S667">
        <f>P667/$F667</f>
        <v>2.4720684494183529</v>
      </c>
      <c r="T667">
        <f>Q667/$F667</f>
        <v>2.4977308626485062</v>
      </c>
      <c r="U667">
        <f>R667/$F667</f>
        <v>2.7238228775906435</v>
      </c>
    </row>
    <row r="668" spans="1:21" x14ac:dyDescent="0.25">
      <c r="A668">
        <v>16</v>
      </c>
      <c r="B668" t="s">
        <v>41</v>
      </c>
      <c r="C668">
        <v>6</v>
      </c>
      <c r="D668" t="s">
        <v>22</v>
      </c>
      <c r="E668">
        <v>1983</v>
      </c>
      <c r="F668">
        <v>4000</v>
      </c>
      <c r="G668" s="1">
        <v>0.44514449845859599</v>
      </c>
      <c r="H668" s="1">
        <v>0.44966666666666666</v>
      </c>
      <c r="I668" s="1">
        <v>0.4986666666666667</v>
      </c>
      <c r="J668" s="2">
        <f>$F668/(1-G668)</f>
        <v>7209.0841469317475</v>
      </c>
      <c r="K668" s="2">
        <f>$F668/(1-H668)</f>
        <v>7268.32222895215</v>
      </c>
      <c r="L668" s="2">
        <f>$F668/(1-I668)</f>
        <v>7978.72340425532</v>
      </c>
      <c r="M668" s="14">
        <v>0.85441176471000002</v>
      </c>
      <c r="N668" s="14">
        <v>0.14117647058999999</v>
      </c>
      <c r="O668" s="14">
        <v>4.4117647059000002E-3</v>
      </c>
      <c r="P668" s="2">
        <f>(J671*$M668)+(J672*$N668)+(J673*$O668)</f>
        <v>24776.261221275989</v>
      </c>
      <c r="Q668" s="2">
        <f>(K671*$M668)+(K672*$N668)+(K673*$O668)</f>
        <v>24549.736749872663</v>
      </c>
      <c r="R668" s="2">
        <f>(L671*$M668)+(L672*$N668)+(L673*$O668)</f>
        <v>27012.618389521598</v>
      </c>
      <c r="S668">
        <f>P668/$F668</f>
        <v>6.1940653053189969</v>
      </c>
      <c r="T668">
        <f>Q668/$F668</f>
        <v>6.1374341874681662</v>
      </c>
      <c r="U668">
        <f>R668/$F668</f>
        <v>6.7531545973803997</v>
      </c>
    </row>
    <row r="669" spans="1:21" x14ac:dyDescent="0.25">
      <c r="A669">
        <v>16</v>
      </c>
      <c r="B669" t="s">
        <v>41</v>
      </c>
      <c r="C669">
        <v>6</v>
      </c>
      <c r="D669" t="s">
        <v>22</v>
      </c>
      <c r="E669">
        <v>1984</v>
      </c>
      <c r="F669">
        <v>5000</v>
      </c>
      <c r="G669" s="1">
        <v>0.39568399862986298</v>
      </c>
      <c r="H669" s="1">
        <v>0.41133333333333333</v>
      </c>
      <c r="I669" s="1">
        <v>0.45533333333333326</v>
      </c>
      <c r="J669" s="2">
        <f>$F669/(1-G669)</f>
        <v>8273.8169908851287</v>
      </c>
      <c r="K669" s="2">
        <f>$F669/(1-H669)</f>
        <v>8493.7712344280862</v>
      </c>
      <c r="L669" s="2">
        <f>$F669/(1-I669)</f>
        <v>9179.9265605875134</v>
      </c>
      <c r="M669" s="14">
        <v>0.85441176471000002</v>
      </c>
      <c r="N669" s="14">
        <v>0.14117647058999999</v>
      </c>
      <c r="O669" s="14">
        <v>4.4117647059000002E-3</v>
      </c>
      <c r="P669" s="2">
        <f>(J672*$M669)+(J673*$N669)</f>
        <v>7680.6894650274098</v>
      </c>
      <c r="Q669" s="2">
        <f>(K672*$M669)+(K673*$N669)</f>
        <v>8000.1711166824116</v>
      </c>
      <c r="R669" s="2">
        <f>(L672*$M669)+(L673*$N669)</f>
        <v>8534.3115105851975</v>
      </c>
      <c r="S669">
        <f>P669/$F669</f>
        <v>1.5361378930054819</v>
      </c>
      <c r="T669">
        <f>Q669/$F669</f>
        <v>1.6000342233364824</v>
      </c>
      <c r="U669">
        <f>R669/$F669</f>
        <v>1.7068623021170395</v>
      </c>
    </row>
    <row r="670" spans="1:21" x14ac:dyDescent="0.25">
      <c r="A670">
        <v>16</v>
      </c>
      <c r="B670" t="s">
        <v>41</v>
      </c>
      <c r="C670">
        <v>6</v>
      </c>
      <c r="D670" t="s">
        <v>22</v>
      </c>
      <c r="E670">
        <v>1985</v>
      </c>
      <c r="F670">
        <v>7500</v>
      </c>
      <c r="G670" s="1">
        <v>0.41217083190610698</v>
      </c>
      <c r="H670" s="1">
        <v>0.42266666666666663</v>
      </c>
      <c r="I670" s="1">
        <v>0.46866666666666668</v>
      </c>
      <c r="J670" s="2">
        <f>$F670/(1-G670)</f>
        <v>12758.808863329554</v>
      </c>
      <c r="K670" s="2">
        <f>$F670/(1-H670)</f>
        <v>12990.762124711317</v>
      </c>
      <c r="L670" s="2">
        <f>$F670/(1-I670)</f>
        <v>14115.43287327478</v>
      </c>
      <c r="M670" s="14">
        <v>0.85441176471000002</v>
      </c>
      <c r="N670" s="14">
        <v>0.14117647058999999</v>
      </c>
      <c r="O670" s="14">
        <v>4.4117647059000002E-3</v>
      </c>
      <c r="P670" s="2" t="s">
        <v>23</v>
      </c>
      <c r="Q670" s="2" t="s">
        <v>23</v>
      </c>
      <c r="R670" s="2" t="s">
        <v>23</v>
      </c>
      <c r="S670" s="2" t="s">
        <v>23</v>
      </c>
      <c r="T670" s="2" t="s">
        <v>23</v>
      </c>
      <c r="U670" s="2" t="s">
        <v>23</v>
      </c>
    </row>
    <row r="671" spans="1:21" x14ac:dyDescent="0.25">
      <c r="A671">
        <v>16</v>
      </c>
      <c r="B671" t="s">
        <v>41</v>
      </c>
      <c r="C671">
        <v>6</v>
      </c>
      <c r="D671" t="s">
        <v>22</v>
      </c>
      <c r="E671">
        <v>1986</v>
      </c>
      <c r="F671">
        <v>15000</v>
      </c>
      <c r="G671" s="1">
        <v>0.45613572064275898</v>
      </c>
      <c r="H671" s="1">
        <v>0.44966666666666666</v>
      </c>
      <c r="I671" s="1">
        <v>0.50066666666666659</v>
      </c>
      <c r="J671" s="2">
        <f>$F671/(1-G671)</f>
        <v>27580.410351140465</v>
      </c>
      <c r="K671" s="2">
        <f>$F671/(1-H671)</f>
        <v>27256.208358570562</v>
      </c>
      <c r="L671" s="2">
        <f>$F671/(1-I671)</f>
        <v>30040.05340453938</v>
      </c>
      <c r="M671" s="14">
        <v>0.85441176471000002</v>
      </c>
      <c r="N671" s="14">
        <v>0.14117647058999999</v>
      </c>
      <c r="O671" s="14">
        <v>4.4117647059000002E-3</v>
      </c>
      <c r="P671" s="2" t="s">
        <v>23</v>
      </c>
      <c r="Q671" s="2" t="s">
        <v>23</v>
      </c>
      <c r="R671" s="2" t="s">
        <v>23</v>
      </c>
      <c r="S671" s="2" t="s">
        <v>23</v>
      </c>
      <c r="T671" s="2" t="s">
        <v>23</v>
      </c>
      <c r="U671" s="2" t="s">
        <v>23</v>
      </c>
    </row>
    <row r="672" spans="1:21" x14ac:dyDescent="0.25">
      <c r="A672">
        <v>16</v>
      </c>
      <c r="B672" t="s">
        <v>41</v>
      </c>
      <c r="C672">
        <v>6</v>
      </c>
      <c r="D672" t="s">
        <v>22</v>
      </c>
      <c r="E672">
        <v>1987</v>
      </c>
      <c r="F672">
        <v>5500</v>
      </c>
      <c r="G672" s="1">
        <v>0.35171910989321198</v>
      </c>
      <c r="H672" s="1">
        <v>0.37766666666666671</v>
      </c>
      <c r="I672" s="1">
        <v>0.41666666666666669</v>
      </c>
      <c r="J672" s="2">
        <f>$F672/(1-G672)</f>
        <v>8483.9767513338429</v>
      </c>
      <c r="K672" s="2">
        <f>$F672/(1-H672)</f>
        <v>8837.7075522228188</v>
      </c>
      <c r="L672" s="2">
        <f>$F672/(1-I672)</f>
        <v>9428.5714285714294</v>
      </c>
      <c r="M672" s="14">
        <v>0.85441176471000002</v>
      </c>
      <c r="N672" s="14">
        <v>0.14117647058999999</v>
      </c>
      <c r="O672" s="14">
        <v>4.4117647059000002E-3</v>
      </c>
      <c r="P672" s="2" t="s">
        <v>23</v>
      </c>
      <c r="Q672" s="2" t="s">
        <v>23</v>
      </c>
      <c r="R672" s="2" t="s">
        <v>23</v>
      </c>
      <c r="S672" s="2" t="s">
        <v>23</v>
      </c>
      <c r="T672" s="2" t="s">
        <v>23</v>
      </c>
      <c r="U672" s="2" t="s">
        <v>23</v>
      </c>
    </row>
    <row r="673" spans="1:21" x14ac:dyDescent="0.25">
      <c r="A673">
        <v>16</v>
      </c>
      <c r="B673" t="s">
        <v>41</v>
      </c>
      <c r="C673">
        <v>6</v>
      </c>
      <c r="D673" t="s">
        <v>22</v>
      </c>
      <c r="E673">
        <v>1988</v>
      </c>
      <c r="F673">
        <v>2000</v>
      </c>
      <c r="G673" s="1">
        <v>0.34622349880113001</v>
      </c>
      <c r="H673" s="1">
        <v>0.3713333333333334</v>
      </c>
      <c r="I673" s="1">
        <v>0.40983333333333338</v>
      </c>
      <c r="J673" s="2">
        <f>$F673/(1-G673)</f>
        <v>3059.1494131901004</v>
      </c>
      <c r="K673" s="2">
        <f>$F673/(1-H673)</f>
        <v>3181.3361611876994</v>
      </c>
      <c r="L673" s="2">
        <f>$F673/(1-I673)</f>
        <v>3388.8731996611132</v>
      </c>
      <c r="M673" s="14">
        <v>0.85441176471000002</v>
      </c>
      <c r="N673" s="14">
        <v>0.14117647058999999</v>
      </c>
      <c r="O673" s="14">
        <v>4.4117647059000002E-3</v>
      </c>
      <c r="P673" s="2" t="s">
        <v>23</v>
      </c>
      <c r="Q673" s="2" t="s">
        <v>23</v>
      </c>
      <c r="R673" s="2" t="s">
        <v>23</v>
      </c>
      <c r="S673" s="2" t="s">
        <v>23</v>
      </c>
      <c r="T673" s="2" t="s">
        <v>23</v>
      </c>
      <c r="U673" s="2" t="s">
        <v>23</v>
      </c>
    </row>
    <row r="674" spans="1:21" x14ac:dyDescent="0.25">
      <c r="A674">
        <v>16</v>
      </c>
      <c r="B674" t="s">
        <v>41</v>
      </c>
      <c r="C674">
        <v>6</v>
      </c>
      <c r="D674" t="s">
        <v>22</v>
      </c>
      <c r="E674">
        <v>1989</v>
      </c>
      <c r="F674" t="s">
        <v>23</v>
      </c>
      <c r="G674" s="1">
        <v>0.337919300105678</v>
      </c>
      <c r="H674" s="1">
        <v>0.3676666666666667</v>
      </c>
      <c r="I674" s="1">
        <v>0.40566666666666668</v>
      </c>
      <c r="J674" t="s">
        <v>23</v>
      </c>
      <c r="K674" t="s">
        <v>23</v>
      </c>
      <c r="L674" t="s">
        <v>23</v>
      </c>
      <c r="M674" s="14">
        <v>0.85441176471000002</v>
      </c>
      <c r="N674" s="14">
        <v>0.14117647058999999</v>
      </c>
      <c r="O674" s="14">
        <v>4.4117647059000002E-3</v>
      </c>
      <c r="P674" s="2">
        <f>(J677*$M674)+(J678*$N674)+(J679*$O674)</f>
        <v>1759.9666505558259</v>
      </c>
      <c r="Q674" s="2">
        <f>(K677*$M674)+(K678*$N674)+(K679*$O674)</f>
        <v>1830.7556187507037</v>
      </c>
      <c r="R674" s="2">
        <f>(L677*$M674)+(L678*$N674)+(L679*$O674)</f>
        <v>1971.9849403681756</v>
      </c>
      <c r="S674" s="2" t="s">
        <v>23</v>
      </c>
      <c r="T674" s="2" t="s">
        <v>23</v>
      </c>
      <c r="U674" s="2" t="s">
        <v>23</v>
      </c>
    </row>
    <row r="675" spans="1:21" x14ac:dyDescent="0.25">
      <c r="A675">
        <v>16</v>
      </c>
      <c r="B675" t="s">
        <v>41</v>
      </c>
      <c r="C675">
        <v>6</v>
      </c>
      <c r="D675" t="s">
        <v>22</v>
      </c>
      <c r="E675">
        <v>1990</v>
      </c>
      <c r="F675">
        <v>2500</v>
      </c>
      <c r="G675" s="1">
        <v>0.38326529978520901</v>
      </c>
      <c r="H675" s="1">
        <v>0.41633333333333333</v>
      </c>
      <c r="I675" s="1">
        <v>0.45883333333333332</v>
      </c>
      <c r="J675" s="2">
        <f>$F675/(1-G675)</f>
        <v>4053.6068412063114</v>
      </c>
      <c r="K675" s="2">
        <f>$F675/(1-H675)</f>
        <v>4283.2667047401483</v>
      </c>
      <c r="L675" s="2">
        <f>$F675/(1-I675)</f>
        <v>4619.6489066830918</v>
      </c>
      <c r="M675" s="14">
        <v>0.85441176471000002</v>
      </c>
      <c r="N675" s="14">
        <v>0.14117647058999999</v>
      </c>
      <c r="O675" s="14">
        <v>4.4117647059000002E-3</v>
      </c>
      <c r="P675" s="2">
        <f>(J678*$M675)+(J679*$N675)+(J680*$O675)</f>
        <v>2306.8922245735962</v>
      </c>
      <c r="Q675" s="2">
        <f>(K678*$M675)+(K679*$N675)+(K680*$O675)</f>
        <v>2390.9150034409495</v>
      </c>
      <c r="R675" s="2">
        <f>(L678*$M675)+(L679*$N675)+(L680*$O675)</f>
        <v>2540.5130513889626</v>
      </c>
      <c r="S675">
        <f>P675/$F675</f>
        <v>0.92275688982943849</v>
      </c>
      <c r="T675">
        <f>Q675/$F675</f>
        <v>0.95636600137637984</v>
      </c>
      <c r="U675">
        <f>R675/$F675</f>
        <v>1.0162052205555849</v>
      </c>
    </row>
    <row r="676" spans="1:21" x14ac:dyDescent="0.25">
      <c r="A676">
        <v>16</v>
      </c>
      <c r="B676" t="s">
        <v>41</v>
      </c>
      <c r="C676">
        <v>6</v>
      </c>
      <c r="D676" t="s">
        <v>22</v>
      </c>
      <c r="E676">
        <v>1991</v>
      </c>
      <c r="F676" t="s">
        <v>23</v>
      </c>
      <c r="G676" s="1">
        <v>0.32495642920263801</v>
      </c>
      <c r="H676" s="1">
        <v>0.35</v>
      </c>
      <c r="I676" s="1">
        <v>0.39349999999999996</v>
      </c>
      <c r="J676" t="s">
        <v>23</v>
      </c>
      <c r="K676" t="s">
        <v>23</v>
      </c>
      <c r="L676" t="s">
        <v>23</v>
      </c>
      <c r="M676" s="14">
        <v>0.85441176471000002</v>
      </c>
      <c r="N676" s="14">
        <v>0.14117647058999999</v>
      </c>
      <c r="O676" s="14">
        <v>4.4117647059000002E-3</v>
      </c>
      <c r="P676" s="2">
        <f>(J679*$M676)+(J680*$N676)+(J681*$O676)</f>
        <v>886.44660899268911</v>
      </c>
      <c r="Q676" s="2">
        <f>(K679*$M676)+(K680*$N676)+(K681*$O676)</f>
        <v>944.48010993459025</v>
      </c>
      <c r="R676" s="2">
        <f>(L679*$M676)+(L680*$N676)+(L681*$O676)</f>
        <v>1019.2613770484803</v>
      </c>
      <c r="S676" s="2" t="s">
        <v>23</v>
      </c>
      <c r="T676" s="2" t="s">
        <v>23</v>
      </c>
      <c r="U676" s="2" t="s">
        <v>23</v>
      </c>
    </row>
    <row r="677" spans="1:21" x14ac:dyDescent="0.25">
      <c r="A677">
        <v>16</v>
      </c>
      <c r="B677" t="s">
        <v>41</v>
      </c>
      <c r="C677">
        <v>6</v>
      </c>
      <c r="D677" t="s">
        <v>22</v>
      </c>
      <c r="E677">
        <v>1992</v>
      </c>
      <c r="F677">
        <v>1100</v>
      </c>
      <c r="G677" s="1">
        <v>0.32712893524410402</v>
      </c>
      <c r="H677" s="1">
        <v>0.35399999999999998</v>
      </c>
      <c r="I677" s="1">
        <v>0.40249999999999997</v>
      </c>
      <c r="J677" s="2">
        <f>$F677/(1-G677)</f>
        <v>1634.7857080153353</v>
      </c>
      <c r="K677" s="2">
        <f>$F677/(1-H677)</f>
        <v>1702.7863777089783</v>
      </c>
      <c r="L677" s="2">
        <f>$F677/(1-I677)</f>
        <v>1841.0041841004183</v>
      </c>
      <c r="M677" s="14">
        <v>0.85441176471000002</v>
      </c>
      <c r="N677" s="14">
        <v>0.14117647058999999</v>
      </c>
      <c r="O677" s="14">
        <v>4.4117647059000002E-3</v>
      </c>
      <c r="P677" s="2">
        <f>(J680*$M677)+(J681*$N677)</f>
        <v>681.85626695526707</v>
      </c>
      <c r="Q677" s="2">
        <f>(K680*$M677)+(K681*$N677)</f>
        <v>716.07362204628248</v>
      </c>
      <c r="R677" s="2">
        <f>(L680*$M677)+(L681*$N677)</f>
        <v>749.92387099048665</v>
      </c>
      <c r="S677">
        <f>P677/$F677</f>
        <v>0.61986933359569729</v>
      </c>
      <c r="T677">
        <f>Q677/$F677</f>
        <v>0.650976020042075</v>
      </c>
      <c r="U677">
        <f>R677/$F677</f>
        <v>0.68174897362771514</v>
      </c>
    </row>
    <row r="678" spans="1:21" x14ac:dyDescent="0.25">
      <c r="A678">
        <v>16</v>
      </c>
      <c r="B678" t="s">
        <v>41</v>
      </c>
      <c r="C678">
        <v>6</v>
      </c>
      <c r="D678" t="s">
        <v>22</v>
      </c>
      <c r="E678">
        <v>1993</v>
      </c>
      <c r="F678">
        <v>1800</v>
      </c>
      <c r="G678" s="1">
        <v>0.29235067022036199</v>
      </c>
      <c r="H678" s="1">
        <v>0.316</v>
      </c>
      <c r="I678" s="1">
        <v>0.35550000000000004</v>
      </c>
      <c r="J678" s="2">
        <f>$F678/(1-G678)</f>
        <v>2543.6327348186987</v>
      </c>
      <c r="K678" s="2">
        <f>$F678/(1-H678)</f>
        <v>2631.5789473684213</v>
      </c>
      <c r="L678" s="2">
        <f>$F678/(1-I678)</f>
        <v>2792.8626842513577</v>
      </c>
      <c r="M678" s="14">
        <v>0.85441176471000002</v>
      </c>
      <c r="N678" s="14">
        <v>0.14117647058999999</v>
      </c>
      <c r="O678" s="14">
        <v>4.4117647059000002E-3</v>
      </c>
      <c r="P678" s="2" t="s">
        <v>23</v>
      </c>
      <c r="Q678" s="2" t="s">
        <v>23</v>
      </c>
      <c r="R678" s="2" t="s">
        <v>23</v>
      </c>
      <c r="S678" s="2" t="s">
        <v>23</v>
      </c>
      <c r="T678" s="2" t="s">
        <v>23</v>
      </c>
      <c r="U678" s="2" t="s">
        <v>23</v>
      </c>
    </row>
    <row r="679" spans="1:21" x14ac:dyDescent="0.25">
      <c r="A679">
        <v>16</v>
      </c>
      <c r="B679" t="s">
        <v>41</v>
      </c>
      <c r="C679">
        <v>6</v>
      </c>
      <c r="D679" t="s">
        <v>22</v>
      </c>
      <c r="E679">
        <v>1994</v>
      </c>
      <c r="F679">
        <v>620</v>
      </c>
      <c r="G679" s="1">
        <v>0.33047368103241698</v>
      </c>
      <c r="H679" s="1">
        <v>0.37233333333333329</v>
      </c>
      <c r="I679" s="1">
        <v>0.42083333333333328</v>
      </c>
      <c r="J679" s="2">
        <f>$F679/(1-G679)</f>
        <v>926.02782360527181</v>
      </c>
      <c r="K679" s="2">
        <f>$F679/(1-H679)</f>
        <v>987.78544875199145</v>
      </c>
      <c r="L679" s="2">
        <f>$F679/(1-I679)</f>
        <v>1070.5035971223022</v>
      </c>
      <c r="M679" s="14">
        <v>0.85441176471000002</v>
      </c>
      <c r="N679" s="14">
        <v>0.14117647058999999</v>
      </c>
      <c r="O679" s="14">
        <v>4.4117647059000002E-3</v>
      </c>
      <c r="P679" s="2" t="s">
        <v>23</v>
      </c>
      <c r="Q679" s="2" t="s">
        <v>23</v>
      </c>
      <c r="R679" s="2" t="s">
        <v>23</v>
      </c>
      <c r="S679" s="2" t="s">
        <v>23</v>
      </c>
      <c r="T679" s="2" t="s">
        <v>23</v>
      </c>
      <c r="U679" s="2" t="s">
        <v>23</v>
      </c>
    </row>
    <row r="680" spans="1:21" x14ac:dyDescent="0.25">
      <c r="A680">
        <v>16</v>
      </c>
      <c r="B680" t="s">
        <v>41</v>
      </c>
      <c r="C680">
        <v>6</v>
      </c>
      <c r="D680" t="s">
        <v>22</v>
      </c>
      <c r="E680">
        <v>1995</v>
      </c>
      <c r="F680">
        <v>518</v>
      </c>
      <c r="G680" s="1">
        <v>0.197903485305433</v>
      </c>
      <c r="H680" s="1">
        <v>0.24099999999999999</v>
      </c>
      <c r="I680" s="1">
        <v>0.26950000000000002</v>
      </c>
      <c r="J680" s="2">
        <f>$F680/(1-G680)</f>
        <v>645.80756867800494</v>
      </c>
      <c r="K680" s="2">
        <f>$F680/(1-H680)</f>
        <v>682.47694334650851</v>
      </c>
      <c r="L680" s="2">
        <f>$F680/(1-I680)</f>
        <v>709.10335386721431</v>
      </c>
      <c r="M680" s="14">
        <v>0.85441176471000002</v>
      </c>
      <c r="N680" s="14">
        <v>0.14117647058999999</v>
      </c>
      <c r="O680" s="14">
        <v>4.4117647059000002E-3</v>
      </c>
      <c r="P680" s="2">
        <f>(J683*$M680)+(J684*$N680)+(J685*$O680)</f>
        <v>708.54062909861636</v>
      </c>
      <c r="Q680" s="2">
        <f>(K683*$M680)+(K684*$N680)+(K685*$O680)</f>
        <v>675.93462801434885</v>
      </c>
      <c r="R680" s="2">
        <f>(L683*$M680)+(L684*$N680)+(L685*$O680)</f>
        <v>704.02677381711987</v>
      </c>
      <c r="S680">
        <f>P680/$F680</f>
        <v>1.3678390523139312</v>
      </c>
      <c r="T680">
        <f>Q680/$F680</f>
        <v>1.3048931042748046</v>
      </c>
      <c r="U680">
        <f>R680/$F680</f>
        <v>1.3591250459789959</v>
      </c>
    </row>
    <row r="681" spans="1:21" x14ac:dyDescent="0.25">
      <c r="A681">
        <v>16</v>
      </c>
      <c r="B681" t="s">
        <v>41</v>
      </c>
      <c r="C681">
        <v>6</v>
      </c>
      <c r="D681" t="s">
        <v>22</v>
      </c>
      <c r="E681">
        <v>1996</v>
      </c>
      <c r="F681">
        <v>550</v>
      </c>
      <c r="G681" s="1">
        <v>0.40303950660207699</v>
      </c>
      <c r="H681" s="1">
        <v>0.41599999999999998</v>
      </c>
      <c r="I681" s="1">
        <v>0.46100000000000002</v>
      </c>
      <c r="J681" s="2">
        <f>$F681/(1-G681)</f>
        <v>921.33400129944619</v>
      </c>
      <c r="K681" s="2">
        <f>$F681/(1-H681)</f>
        <v>941.78082191780811</v>
      </c>
      <c r="L681" s="2">
        <f>$F681/(1-I681)</f>
        <v>1020.4081632653063</v>
      </c>
      <c r="M681" s="14">
        <v>0.85441176471000002</v>
      </c>
      <c r="N681" s="14">
        <v>0.14117647058999999</v>
      </c>
      <c r="O681" s="14">
        <v>4.4117647059000002E-3</v>
      </c>
      <c r="P681" s="2">
        <f>(J684*$M681)+(J685*$N681)+(J686*$O681)</f>
        <v>1512.6681093120098</v>
      </c>
      <c r="Q681" s="2">
        <f>(K684*$M681)+(K685*$N681)+(K686*$O681)</f>
        <v>1474.4032099174365</v>
      </c>
      <c r="R681" s="2">
        <f>(L684*$M681)+(L685*$N681)+(L686*$O681)</f>
        <v>1525.2057866247856</v>
      </c>
      <c r="S681">
        <f>P681/$F681</f>
        <v>2.7503056532945633</v>
      </c>
      <c r="T681">
        <f>Q681/$F681</f>
        <v>2.6807331089407938</v>
      </c>
      <c r="U681">
        <f>R681/$F681</f>
        <v>2.773101430226883</v>
      </c>
    </row>
    <row r="682" spans="1:21" x14ac:dyDescent="0.25">
      <c r="A682">
        <v>16</v>
      </c>
      <c r="B682" t="s">
        <v>41</v>
      </c>
      <c r="C682">
        <v>6</v>
      </c>
      <c r="D682" t="s">
        <v>22</v>
      </c>
      <c r="E682">
        <v>1997</v>
      </c>
      <c r="F682" t="s">
        <v>23</v>
      </c>
      <c r="G682" s="1">
        <v>0.375</v>
      </c>
      <c r="H682" s="1">
        <v>0.29633333333333334</v>
      </c>
      <c r="I682" s="1">
        <v>0.34783333333333333</v>
      </c>
      <c r="J682" t="s">
        <v>23</v>
      </c>
      <c r="K682" t="s">
        <v>23</v>
      </c>
      <c r="L682" t="s">
        <v>23</v>
      </c>
      <c r="M682" s="14">
        <v>0.85441176471000002</v>
      </c>
      <c r="N682" s="14">
        <v>0.14117647058999999</v>
      </c>
      <c r="O682" s="14">
        <v>4.4117647059000002E-3</v>
      </c>
      <c r="P682" s="2">
        <f>(J685*$M682)+(J686*$N682)+(J687*$O682)</f>
        <v>1808.1360032223331</v>
      </c>
      <c r="Q682" s="2">
        <f>(K685*$M682)+(K686*$N682)+(K687*$O682)</f>
        <v>1861.6638261277353</v>
      </c>
      <c r="R682" s="2">
        <f>(L685*$M682)+(L686*$N682)+(L687*$O682)</f>
        <v>1921.6465312657936</v>
      </c>
      <c r="S682" s="2" t="s">
        <v>23</v>
      </c>
      <c r="T682" s="2" t="s">
        <v>23</v>
      </c>
      <c r="U682" s="2" t="s">
        <v>23</v>
      </c>
    </row>
    <row r="683" spans="1:21" x14ac:dyDescent="0.25">
      <c r="A683">
        <v>16</v>
      </c>
      <c r="B683" t="s">
        <v>41</v>
      </c>
      <c r="C683">
        <v>6</v>
      </c>
      <c r="D683" t="s">
        <v>22</v>
      </c>
      <c r="E683">
        <v>1998</v>
      </c>
      <c r="F683">
        <v>500</v>
      </c>
      <c r="G683" s="1">
        <v>0.125</v>
      </c>
      <c r="H683" s="1">
        <v>7.7666666666666662E-2</v>
      </c>
      <c r="I683" s="1">
        <v>0.11716666666666666</v>
      </c>
      <c r="J683" s="2">
        <f>$F683/(1-G683)</f>
        <v>571.42857142857144</v>
      </c>
      <c r="K683" s="2">
        <f>$F683/(1-H683)</f>
        <v>542.10336104083842</v>
      </c>
      <c r="L683" s="2">
        <f>$F683/(1-I683)</f>
        <v>566.3583160279403</v>
      </c>
      <c r="M683" s="14">
        <v>0.85441176471000002</v>
      </c>
      <c r="N683" s="14">
        <v>0.14117647058999999</v>
      </c>
      <c r="O683" s="14">
        <v>4.4117647059000002E-3</v>
      </c>
      <c r="P683" s="2">
        <f>(J686*$M683)+(J687*$N683)</f>
        <v>4187.6359084810083</v>
      </c>
      <c r="Q683" s="2">
        <f>(K686*$M683)+(K687*$N683)</f>
        <v>4172.9999779439322</v>
      </c>
      <c r="R683" s="2">
        <f>(L686*$M683)+(L687*$N683)</f>
        <v>4288.2266033520773</v>
      </c>
      <c r="S683">
        <f>P683/$F683</f>
        <v>8.3752718169620159</v>
      </c>
      <c r="T683">
        <f>Q683/$F683</f>
        <v>8.3459999558878639</v>
      </c>
      <c r="U683">
        <f>R683/$F683</f>
        <v>8.576453206704155</v>
      </c>
    </row>
    <row r="684" spans="1:21" x14ac:dyDescent="0.25">
      <c r="A684">
        <v>16</v>
      </c>
      <c r="B684" t="s">
        <v>41</v>
      </c>
      <c r="C684">
        <v>6</v>
      </c>
      <c r="D684" t="s">
        <v>22</v>
      </c>
      <c r="E684">
        <v>1999</v>
      </c>
      <c r="F684">
        <v>1330</v>
      </c>
      <c r="G684" s="1">
        <v>0.123</v>
      </c>
      <c r="H684" s="1">
        <v>8.9666666666666672E-2</v>
      </c>
      <c r="I684" s="1">
        <v>0.12016666666666667</v>
      </c>
      <c r="J684" s="2">
        <f>$F684/(1-G684)</f>
        <v>1516.5336374002281</v>
      </c>
      <c r="K684" s="2">
        <f>$F684/(1-H684)</f>
        <v>1461.0032954961553</v>
      </c>
      <c r="L684" s="2">
        <f>$F684/(1-I684)</f>
        <v>1511.6499336995644</v>
      </c>
      <c r="M684" s="14">
        <v>0.85441176471000002</v>
      </c>
      <c r="N684" s="14">
        <v>0.14117647058999999</v>
      </c>
      <c r="O684" s="14">
        <v>4.4117647059000002E-3</v>
      </c>
      <c r="P684" s="2" t="s">
        <v>23</v>
      </c>
      <c r="Q684" s="2" t="s">
        <v>23</v>
      </c>
      <c r="R684" s="2" t="s">
        <v>23</v>
      </c>
      <c r="S684" s="2" t="s">
        <v>23</v>
      </c>
      <c r="T684" s="2" t="s">
        <v>23</v>
      </c>
      <c r="U684" s="2" t="s">
        <v>23</v>
      </c>
    </row>
    <row r="685" spans="1:21" x14ac:dyDescent="0.25">
      <c r="A685">
        <v>16</v>
      </c>
      <c r="B685" t="s">
        <v>41</v>
      </c>
      <c r="C685">
        <v>6</v>
      </c>
      <c r="D685" t="s">
        <v>22</v>
      </c>
      <c r="E685">
        <v>2000</v>
      </c>
      <c r="F685">
        <v>1200</v>
      </c>
      <c r="G685" s="1">
        <v>0.14699999999999999</v>
      </c>
      <c r="H685" s="1">
        <v>0.185</v>
      </c>
      <c r="I685" s="1">
        <v>0.21150000000000002</v>
      </c>
      <c r="J685" s="2">
        <f>$F685/(1-G685)</f>
        <v>1406.799531066823</v>
      </c>
      <c r="K685" s="2">
        <f>$F685/(1-H685)</f>
        <v>1472.39263803681</v>
      </c>
      <c r="L685" s="2">
        <f>$F685/(1-I685)</f>
        <v>1521.8769816106533</v>
      </c>
      <c r="M685" s="14">
        <v>0.85441176471000002</v>
      </c>
      <c r="N685" s="14">
        <v>0.14117647058999999</v>
      </c>
      <c r="O685" s="14">
        <v>4.4117647059000002E-3</v>
      </c>
      <c r="P685" s="2" t="s">
        <v>23</v>
      </c>
      <c r="Q685" s="2" t="s">
        <v>23</v>
      </c>
      <c r="R685" s="2" t="s">
        <v>23</v>
      </c>
      <c r="S685" s="2" t="s">
        <v>23</v>
      </c>
      <c r="T685" s="2" t="s">
        <v>23</v>
      </c>
      <c r="U685" s="2" t="s">
        <v>23</v>
      </c>
    </row>
    <row r="686" spans="1:21" x14ac:dyDescent="0.25">
      <c r="A686">
        <v>16</v>
      </c>
      <c r="B686" t="s">
        <v>41</v>
      </c>
      <c r="C686">
        <v>6</v>
      </c>
      <c r="D686" t="s">
        <v>22</v>
      </c>
      <c r="E686">
        <v>2001</v>
      </c>
      <c r="F686">
        <v>3500</v>
      </c>
      <c r="G686" s="1">
        <v>0.157</v>
      </c>
      <c r="H686" s="1">
        <v>0.15333333333333332</v>
      </c>
      <c r="I686" s="1">
        <v>0.17783333333333332</v>
      </c>
      <c r="J686" s="2">
        <f>$F686/(1-G686)</f>
        <v>4151.838671411625</v>
      </c>
      <c r="K686" s="2">
        <f>$F686/(1-H686)</f>
        <v>4133.858267716535</v>
      </c>
      <c r="L686" s="2">
        <f>$F686/(1-I686)</f>
        <v>4257.0443948915463</v>
      </c>
      <c r="M686" s="14">
        <v>0.85441176471000002</v>
      </c>
      <c r="N686" s="14">
        <v>0.14117647058999999</v>
      </c>
      <c r="O686" s="14">
        <v>4.4117647059000002E-3</v>
      </c>
      <c r="P686" s="2" t="s">
        <v>23</v>
      </c>
      <c r="Q686" s="2" t="s">
        <v>23</v>
      </c>
      <c r="R686" s="2" t="s">
        <v>23</v>
      </c>
      <c r="S686" s="2" t="s">
        <v>23</v>
      </c>
      <c r="T686" s="2" t="s">
        <v>23</v>
      </c>
      <c r="U686" s="2" t="s">
        <v>23</v>
      </c>
    </row>
    <row r="687" spans="1:21" x14ac:dyDescent="0.25">
      <c r="A687">
        <v>16</v>
      </c>
      <c r="B687" t="s">
        <v>41</v>
      </c>
      <c r="C687">
        <v>6</v>
      </c>
      <c r="D687" t="s">
        <v>22</v>
      </c>
      <c r="E687">
        <v>2002</v>
      </c>
      <c r="F687">
        <v>4000</v>
      </c>
      <c r="G687" s="1">
        <v>0.11799999999999999</v>
      </c>
      <c r="H687" s="1">
        <v>0.11899999999999999</v>
      </c>
      <c r="I687" s="1">
        <v>0.13250000000000001</v>
      </c>
      <c r="J687" s="2">
        <f>$F687/(1-G687)</f>
        <v>4535.1473922902496</v>
      </c>
      <c r="K687" s="2">
        <f>$F687/(1-H687)</f>
        <v>4540.2951191827469</v>
      </c>
      <c r="L687" s="2">
        <f>$F687/(1-I687)</f>
        <v>4610.9510086455339</v>
      </c>
      <c r="M687" s="14">
        <v>0.85441176471000002</v>
      </c>
      <c r="N687" s="14">
        <v>0.14117647058999999</v>
      </c>
      <c r="O687" s="14">
        <v>4.4117647059000002E-3</v>
      </c>
      <c r="P687" s="2" t="s">
        <v>23</v>
      </c>
      <c r="Q687" s="2" t="s">
        <v>23</v>
      </c>
      <c r="R687" s="2" t="s">
        <v>23</v>
      </c>
      <c r="S687" s="2" t="s">
        <v>23</v>
      </c>
      <c r="T687" s="2" t="s">
        <v>23</v>
      </c>
      <c r="U687" s="2" t="s">
        <v>23</v>
      </c>
    </row>
    <row r="688" spans="1:21" x14ac:dyDescent="0.25">
      <c r="A688">
        <v>16</v>
      </c>
      <c r="B688" t="s">
        <v>41</v>
      </c>
      <c r="C688">
        <v>6</v>
      </c>
      <c r="D688" t="s">
        <v>22</v>
      </c>
      <c r="E688">
        <v>2003</v>
      </c>
      <c r="F688" t="s">
        <v>23</v>
      </c>
      <c r="G688" s="1">
        <v>0.159</v>
      </c>
      <c r="H688" s="1">
        <v>0.16133333333333333</v>
      </c>
      <c r="I688" s="1">
        <v>0.18033333333333335</v>
      </c>
      <c r="J688" t="s">
        <v>23</v>
      </c>
      <c r="K688" t="s">
        <v>23</v>
      </c>
      <c r="L688" t="s">
        <v>23</v>
      </c>
      <c r="M688" s="14">
        <v>0.85441176471000002</v>
      </c>
      <c r="N688" s="14">
        <v>0.14117647058999999</v>
      </c>
      <c r="O688" s="14">
        <v>4.4117647059000002E-3</v>
      </c>
      <c r="P688" s="2" t="s">
        <v>23</v>
      </c>
      <c r="Q688" s="2" t="s">
        <v>23</v>
      </c>
      <c r="R688" s="2" t="s">
        <v>23</v>
      </c>
      <c r="S688" s="2" t="s">
        <v>23</v>
      </c>
      <c r="T688" s="2" t="s">
        <v>23</v>
      </c>
      <c r="U688" s="2" t="s">
        <v>23</v>
      </c>
    </row>
    <row r="689" spans="1:21" x14ac:dyDescent="0.25">
      <c r="A689">
        <v>16</v>
      </c>
      <c r="B689" t="s">
        <v>41</v>
      </c>
      <c r="C689">
        <v>6</v>
      </c>
      <c r="D689" t="s">
        <v>22</v>
      </c>
      <c r="E689">
        <v>2004</v>
      </c>
      <c r="F689">
        <v>3800</v>
      </c>
      <c r="G689" s="1">
        <v>0.22</v>
      </c>
      <c r="H689" s="1">
        <v>0.38400000000000001</v>
      </c>
      <c r="I689" s="1">
        <v>0.41199999999999998</v>
      </c>
      <c r="J689" s="2">
        <f>$F689/(1-G689)</f>
        <v>4871.7948717948721</v>
      </c>
      <c r="K689" s="2">
        <f>$F689/(1-H689)</f>
        <v>6168.8311688311687</v>
      </c>
      <c r="L689" s="2">
        <f>$F689/(1-I689)</f>
        <v>6462.5850340136049</v>
      </c>
      <c r="M689" s="14">
        <v>0.85441176471000002</v>
      </c>
      <c r="N689" s="14">
        <v>0.14117647058999999</v>
      </c>
      <c r="O689" s="14">
        <v>4.4117647059000002E-3</v>
      </c>
      <c r="P689" s="2" t="s">
        <v>23</v>
      </c>
      <c r="Q689" s="2" t="s">
        <v>23</v>
      </c>
      <c r="R689" s="2" t="s">
        <v>23</v>
      </c>
      <c r="S689" s="2" t="s">
        <v>23</v>
      </c>
      <c r="T689" s="2" t="s">
        <v>23</v>
      </c>
      <c r="U689" s="2" t="s">
        <v>23</v>
      </c>
    </row>
    <row r="690" spans="1:21" x14ac:dyDescent="0.25">
      <c r="A690">
        <v>16</v>
      </c>
      <c r="B690" t="s">
        <v>41</v>
      </c>
      <c r="C690">
        <v>6</v>
      </c>
      <c r="D690" t="s">
        <v>22</v>
      </c>
      <c r="E690">
        <v>2005</v>
      </c>
      <c r="F690" t="s">
        <v>23</v>
      </c>
      <c r="G690" s="1">
        <v>0.17699999999999999</v>
      </c>
      <c r="H690" s="1">
        <v>0.30133333333333334</v>
      </c>
      <c r="I690" s="1">
        <v>0.41533333333333339</v>
      </c>
      <c r="J690" t="s">
        <v>23</v>
      </c>
      <c r="K690" t="s">
        <v>23</v>
      </c>
      <c r="L690" t="s">
        <v>23</v>
      </c>
      <c r="M690" s="14">
        <v>0.85441176471000002</v>
      </c>
      <c r="N690" s="14">
        <v>0.14117647058999999</v>
      </c>
      <c r="O690" s="14">
        <v>4.4117647059000002E-3</v>
      </c>
      <c r="P690" s="2" t="s">
        <v>23</v>
      </c>
      <c r="Q690" s="2" t="s">
        <v>23</v>
      </c>
      <c r="R690" s="2" t="s">
        <v>23</v>
      </c>
      <c r="S690" s="2" t="s">
        <v>23</v>
      </c>
      <c r="T690" s="2" t="s">
        <v>23</v>
      </c>
      <c r="U690" s="2" t="s">
        <v>23</v>
      </c>
    </row>
    <row r="691" spans="1:21" x14ac:dyDescent="0.25">
      <c r="A691">
        <v>16</v>
      </c>
      <c r="B691" t="s">
        <v>41</v>
      </c>
      <c r="C691">
        <v>6</v>
      </c>
      <c r="D691" t="s">
        <v>22</v>
      </c>
      <c r="E691">
        <v>2006</v>
      </c>
      <c r="F691">
        <v>5000</v>
      </c>
      <c r="G691" s="1">
        <v>0.153</v>
      </c>
      <c r="H691" s="1">
        <v>0.19966666666666669</v>
      </c>
      <c r="I691" s="1">
        <v>0.23666666666666669</v>
      </c>
      <c r="J691" s="2">
        <f>$F691/(1-G691)</f>
        <v>5903.1877213695398</v>
      </c>
      <c r="K691" s="2">
        <f>$F691/(1-H691)</f>
        <v>6247.396917950854</v>
      </c>
      <c r="L691" s="2">
        <f>$F691/(1-I691)</f>
        <v>6550.2183406113536</v>
      </c>
      <c r="M691" s="14">
        <v>0.85441176471000002</v>
      </c>
      <c r="N691" s="14">
        <v>0.14117647058999999</v>
      </c>
      <c r="O691" s="14">
        <v>4.4117647059000002E-3</v>
      </c>
      <c r="P691" s="2" t="s">
        <v>23</v>
      </c>
      <c r="Q691" s="2" t="s">
        <v>23</v>
      </c>
      <c r="R691" s="2" t="s">
        <v>23</v>
      </c>
      <c r="S691" s="2" t="s">
        <v>23</v>
      </c>
      <c r="T691" s="2" t="s">
        <v>23</v>
      </c>
      <c r="U691" s="2" t="s">
        <v>23</v>
      </c>
    </row>
    <row r="692" spans="1:21" x14ac:dyDescent="0.25">
      <c r="A692">
        <v>16</v>
      </c>
      <c r="B692" t="s">
        <v>41</v>
      </c>
      <c r="C692">
        <v>6</v>
      </c>
      <c r="D692" t="s">
        <v>22</v>
      </c>
      <c r="E692">
        <v>2007</v>
      </c>
      <c r="F692" t="s">
        <v>23</v>
      </c>
      <c r="G692" s="1">
        <v>0.188</v>
      </c>
      <c r="H692" s="1">
        <v>0.26533333333333331</v>
      </c>
      <c r="I692" s="1">
        <v>0.30733333333333335</v>
      </c>
      <c r="J692" t="s">
        <v>23</v>
      </c>
      <c r="K692" t="s">
        <v>23</v>
      </c>
      <c r="L692" t="s">
        <v>23</v>
      </c>
      <c r="M692" s="14">
        <v>0.85441176471000002</v>
      </c>
      <c r="N692" s="14">
        <v>0.14117647058999999</v>
      </c>
      <c r="O692" s="14">
        <v>4.4117647059000002E-3</v>
      </c>
      <c r="P692" s="2" t="s">
        <v>23</v>
      </c>
      <c r="Q692" s="2" t="s">
        <v>23</v>
      </c>
      <c r="R692" s="2" t="s">
        <v>23</v>
      </c>
      <c r="S692" s="2" t="s">
        <v>23</v>
      </c>
      <c r="T692" s="2" t="s">
        <v>23</v>
      </c>
      <c r="U692" s="2" t="s">
        <v>23</v>
      </c>
    </row>
    <row r="693" spans="1:21" x14ac:dyDescent="0.25">
      <c r="A693">
        <v>16</v>
      </c>
      <c r="B693" t="s">
        <v>41</v>
      </c>
      <c r="C693">
        <v>6</v>
      </c>
      <c r="D693" t="s">
        <v>22</v>
      </c>
      <c r="E693">
        <v>2008</v>
      </c>
      <c r="F693">
        <v>1000</v>
      </c>
      <c r="G693" s="1">
        <v>0.2</v>
      </c>
      <c r="H693" s="1">
        <v>0.23666666666666669</v>
      </c>
      <c r="I693" s="1">
        <v>0.28266666666666668</v>
      </c>
      <c r="J693" s="2">
        <f>$F693/(1-G693)</f>
        <v>1250</v>
      </c>
      <c r="K693" s="2">
        <f>$F693/(1-H693)</f>
        <v>1310.0436681222707</v>
      </c>
      <c r="L693" s="2">
        <f>$F693/(1-I693)</f>
        <v>1394.0520446096652</v>
      </c>
      <c r="M693" s="14">
        <v>0.85441176471000002</v>
      </c>
      <c r="N693" s="14">
        <v>0.14117647058999999</v>
      </c>
      <c r="O693" s="14">
        <v>4.4117647059000002E-3</v>
      </c>
      <c r="P693" s="2" t="s">
        <v>23</v>
      </c>
      <c r="Q693" s="2" t="s">
        <v>23</v>
      </c>
      <c r="R693" s="2" t="s">
        <v>23</v>
      </c>
      <c r="S693" s="2" t="s">
        <v>23</v>
      </c>
      <c r="T693" s="2" t="s">
        <v>23</v>
      </c>
      <c r="U693" s="2" t="s">
        <v>23</v>
      </c>
    </row>
    <row r="694" spans="1:21" x14ac:dyDescent="0.25">
      <c r="A694">
        <v>16</v>
      </c>
      <c r="B694" t="s">
        <v>41</v>
      </c>
      <c r="C694">
        <v>6</v>
      </c>
      <c r="D694" t="s">
        <v>22</v>
      </c>
      <c r="E694">
        <v>2009</v>
      </c>
      <c r="F694" t="s">
        <v>23</v>
      </c>
      <c r="G694" s="1">
        <v>0.19700000000000001</v>
      </c>
      <c r="H694" s="1">
        <v>0.22899999999999998</v>
      </c>
      <c r="I694" s="1">
        <v>0.26449999999999996</v>
      </c>
      <c r="J694" t="s">
        <v>23</v>
      </c>
      <c r="K694" t="s">
        <v>23</v>
      </c>
      <c r="L694" t="s">
        <v>23</v>
      </c>
      <c r="M694" s="14">
        <v>0.85441176471000002</v>
      </c>
      <c r="N694" s="14">
        <v>0.14117647058999999</v>
      </c>
      <c r="O694" s="14">
        <v>4.4117647059000002E-3</v>
      </c>
      <c r="P694" s="2" t="s">
        <v>23</v>
      </c>
      <c r="Q694" s="2" t="s">
        <v>23</v>
      </c>
      <c r="R694" s="2" t="s">
        <v>23</v>
      </c>
      <c r="S694" s="2" t="s">
        <v>23</v>
      </c>
      <c r="T694" s="2" t="s">
        <v>23</v>
      </c>
      <c r="U694" s="2" t="s">
        <v>23</v>
      </c>
    </row>
    <row r="695" spans="1:21" x14ac:dyDescent="0.25">
      <c r="A695">
        <v>16</v>
      </c>
      <c r="B695" t="s">
        <v>41</v>
      </c>
      <c r="C695">
        <v>6</v>
      </c>
      <c r="D695" t="s">
        <v>22</v>
      </c>
      <c r="E695">
        <v>2010</v>
      </c>
      <c r="F695" t="s">
        <v>23</v>
      </c>
      <c r="G695" s="1">
        <v>0.16799999999999998</v>
      </c>
      <c r="H695" s="1">
        <v>0.25266666666666665</v>
      </c>
      <c r="I695" s="1">
        <v>0.27216666666666667</v>
      </c>
      <c r="J695" t="s">
        <v>23</v>
      </c>
      <c r="K695" t="s">
        <v>23</v>
      </c>
      <c r="L695" t="s">
        <v>23</v>
      </c>
      <c r="M695" s="14">
        <v>0.85441176471000002</v>
      </c>
      <c r="N695" s="14">
        <v>0.14117647058999999</v>
      </c>
      <c r="O695" s="14">
        <v>4.4117647059000002E-3</v>
      </c>
      <c r="P695" s="2" t="s">
        <v>23</v>
      </c>
      <c r="Q695" s="2" t="s">
        <v>23</v>
      </c>
      <c r="R695" s="2" t="s">
        <v>23</v>
      </c>
      <c r="S695" s="2" t="s">
        <v>23</v>
      </c>
      <c r="T695" s="2" t="s">
        <v>23</v>
      </c>
      <c r="U695" s="2" t="s">
        <v>23</v>
      </c>
    </row>
    <row r="696" spans="1:21" x14ac:dyDescent="0.25">
      <c r="A696">
        <v>16</v>
      </c>
      <c r="B696" t="s">
        <v>41</v>
      </c>
      <c r="C696">
        <v>6</v>
      </c>
      <c r="D696" t="s">
        <v>22</v>
      </c>
      <c r="E696">
        <v>2011</v>
      </c>
      <c r="F696" t="s">
        <v>23</v>
      </c>
      <c r="G696" s="1">
        <v>0.16899999999999998</v>
      </c>
      <c r="H696" s="1">
        <v>0.21833333333333332</v>
      </c>
      <c r="I696" s="1">
        <v>0.24033333333333334</v>
      </c>
      <c r="J696" t="s">
        <v>23</v>
      </c>
      <c r="K696" t="s">
        <v>23</v>
      </c>
      <c r="L696" t="s">
        <v>23</v>
      </c>
      <c r="M696" s="14">
        <v>0.85441176471000002</v>
      </c>
      <c r="N696" s="14">
        <v>0.14117647058999999</v>
      </c>
      <c r="O696" s="14">
        <v>4.4117647059000002E-3</v>
      </c>
      <c r="P696" s="2" t="s">
        <v>23</v>
      </c>
      <c r="Q696" s="2" t="s">
        <v>23</v>
      </c>
      <c r="R696" s="2" t="s">
        <v>23</v>
      </c>
      <c r="S696" s="2" t="s">
        <v>23</v>
      </c>
      <c r="T696" s="2" t="s">
        <v>23</v>
      </c>
      <c r="U696" s="2" t="s">
        <v>23</v>
      </c>
    </row>
    <row r="697" spans="1:21" x14ac:dyDescent="0.25">
      <c r="A697">
        <v>16</v>
      </c>
      <c r="B697" t="s">
        <v>41</v>
      </c>
      <c r="C697">
        <v>6</v>
      </c>
      <c r="D697" t="s">
        <v>22</v>
      </c>
      <c r="E697">
        <v>2012</v>
      </c>
      <c r="F697" t="s">
        <v>23</v>
      </c>
      <c r="G697" s="1">
        <v>0.13500000000000001</v>
      </c>
      <c r="H697" s="1">
        <v>0.23</v>
      </c>
      <c r="I697" s="1">
        <v>0.25650000000000001</v>
      </c>
      <c r="J697" t="s">
        <v>23</v>
      </c>
      <c r="K697" t="s">
        <v>23</v>
      </c>
      <c r="L697" t="s">
        <v>23</v>
      </c>
      <c r="M697" s="14">
        <v>0.85441176471000002</v>
      </c>
      <c r="N697" s="14">
        <v>0.14117647058999999</v>
      </c>
      <c r="O697" s="14">
        <v>4.4117647059000002E-3</v>
      </c>
      <c r="P697" s="2">
        <f>(J700*$M697)+(J701*$N697)+(J702*$O697)</f>
        <v>3592.7162964472041</v>
      </c>
      <c r="Q697" s="2">
        <f>(K700*$M697)+(K701*$N697)+(K702*$O697)</f>
        <v>4062.8734741167777</v>
      </c>
      <c r="R697" s="2">
        <f>(L700*$M697)+(L701*$N697)+(L702*$O697)</f>
        <v>4217.405992801805</v>
      </c>
      <c r="S697" s="2" t="s">
        <v>23</v>
      </c>
      <c r="T697" s="2" t="s">
        <v>23</v>
      </c>
      <c r="U697" s="2" t="s">
        <v>23</v>
      </c>
    </row>
    <row r="698" spans="1:21" x14ac:dyDescent="0.25">
      <c r="A698">
        <v>16</v>
      </c>
      <c r="B698" t="s">
        <v>41</v>
      </c>
      <c r="C698">
        <v>6</v>
      </c>
      <c r="D698" t="s">
        <v>22</v>
      </c>
      <c r="E698">
        <v>2013</v>
      </c>
      <c r="F698">
        <v>1800</v>
      </c>
      <c r="G698" s="1">
        <v>0.153</v>
      </c>
      <c r="H698" s="1">
        <v>0.2503333333333333</v>
      </c>
      <c r="I698" s="1">
        <v>0.27933333333333332</v>
      </c>
      <c r="J698" s="2">
        <f>$F698/(1-G698)</f>
        <v>2125.1475796930345</v>
      </c>
      <c r="K698" s="2">
        <f>$F698/(1-H698)</f>
        <v>2401.0671409515339</v>
      </c>
      <c r="L698" s="2">
        <f>$F698/(1-I698)</f>
        <v>2497.687326549491</v>
      </c>
      <c r="M698" s="14">
        <v>0.85441176471000002</v>
      </c>
      <c r="N698" s="14">
        <v>0.14117647058999999</v>
      </c>
      <c r="O698" s="14">
        <v>4.4117647059000002E-3</v>
      </c>
      <c r="P698" s="2">
        <f>(J701*$M698)+(J702*$N698)+(J703*$O698)</f>
        <v>3602.8473631574052</v>
      </c>
      <c r="Q698" s="2">
        <f>(K701*$M698)+(K702*$N698)+(K703*$O698)</f>
        <v>4027.1489361445711</v>
      </c>
      <c r="R698" s="2">
        <f>(L701*$M698)+(L702*$N698)+(L703*$O698)</f>
        <v>4186.5296360859902</v>
      </c>
      <c r="S698">
        <f>P698/$F698</f>
        <v>2.0015818684207805</v>
      </c>
      <c r="T698">
        <f>Q698/$F698</f>
        <v>2.2373049645247618</v>
      </c>
      <c r="U698">
        <f>R698/$F698</f>
        <v>2.3258497978255499</v>
      </c>
    </row>
    <row r="699" spans="1:21" x14ac:dyDescent="0.25">
      <c r="A699">
        <v>16</v>
      </c>
      <c r="B699" t="s">
        <v>41</v>
      </c>
      <c r="C699">
        <v>6</v>
      </c>
      <c r="D699" t="s">
        <v>22</v>
      </c>
      <c r="E699">
        <v>2014</v>
      </c>
      <c r="F699" t="s">
        <v>23</v>
      </c>
      <c r="G699" s="1">
        <v>9.7000000000000003E-2</v>
      </c>
      <c r="H699" s="1">
        <v>0.16933333333333334</v>
      </c>
      <c r="I699" s="1">
        <v>0.20033333333333331</v>
      </c>
      <c r="J699" t="s">
        <v>23</v>
      </c>
      <c r="K699" t="s">
        <v>23</v>
      </c>
      <c r="L699" t="s">
        <v>23</v>
      </c>
      <c r="M699" s="14">
        <v>0.85441176471000002</v>
      </c>
      <c r="N699" s="14">
        <v>0.14117647058999999</v>
      </c>
      <c r="O699" s="14">
        <v>4.4117647059000002E-3</v>
      </c>
      <c r="P699" s="2">
        <f>(J702*$M699)+(J703*$N699)+(J704*$O699)</f>
        <v>2997.6454970852355</v>
      </c>
      <c r="Q699" s="2">
        <f>(K702*$M699)+(K703*$N699)+(K704*$O699)</f>
        <v>3480.9693633918046</v>
      </c>
      <c r="R699" s="2">
        <f>(L702*$M699)+(L703*$N699)+(L704*$O699)</f>
        <v>3628.7813636727246</v>
      </c>
      <c r="S699" s="2" t="s">
        <v>23</v>
      </c>
      <c r="T699" s="2" t="s">
        <v>23</v>
      </c>
      <c r="U699" s="2" t="s">
        <v>23</v>
      </c>
    </row>
    <row r="700" spans="1:21" x14ac:dyDescent="0.25">
      <c r="A700">
        <v>16</v>
      </c>
      <c r="B700" t="s">
        <v>41</v>
      </c>
      <c r="C700">
        <v>6</v>
      </c>
      <c r="D700" t="s">
        <v>22</v>
      </c>
      <c r="E700">
        <v>2015</v>
      </c>
      <c r="F700">
        <v>3000</v>
      </c>
      <c r="G700" s="1">
        <v>0.16099999999999998</v>
      </c>
      <c r="H700" s="1">
        <v>0.26</v>
      </c>
      <c r="I700" s="1">
        <v>0.28700000000000003</v>
      </c>
      <c r="J700" s="2">
        <f>$F700/(1-G700)</f>
        <v>3575.6853396901074</v>
      </c>
      <c r="K700" s="2">
        <f>$F700/(1-H700)</f>
        <v>4054.0540540540542</v>
      </c>
      <c r="L700" s="2">
        <f>$F700/(1-I700)</f>
        <v>4207.5736325385697</v>
      </c>
      <c r="M700" s="14">
        <v>0.85441176471000002</v>
      </c>
      <c r="N700" s="14">
        <v>0.14117647058999999</v>
      </c>
      <c r="O700" s="14">
        <v>4.4117647059000002E-3</v>
      </c>
      <c r="P700" s="2">
        <f>(J703*$M700)+(J704*$N700)+(J705*$O700)</f>
        <v>3237.41920002078</v>
      </c>
      <c r="Q700" s="2">
        <f>(K703*$M700)+(K704*$N700)+(K705*$O700)</f>
        <v>3988.582435794438</v>
      </c>
      <c r="R700" s="2">
        <f>(L703*$M700)+(L704*$N700)+(L705*$O700)</f>
        <v>4101.1820205506046</v>
      </c>
      <c r="S700">
        <f>P700/$F700</f>
        <v>1.0791397333402599</v>
      </c>
      <c r="T700">
        <f>Q700/$F700</f>
        <v>1.3295274785981459</v>
      </c>
      <c r="U700">
        <f>R700/$F700</f>
        <v>1.3670606735168682</v>
      </c>
    </row>
    <row r="701" spans="1:21" x14ac:dyDescent="0.25">
      <c r="A701">
        <v>16</v>
      </c>
      <c r="B701" t="s">
        <v>41</v>
      </c>
      <c r="C701">
        <v>6</v>
      </c>
      <c r="D701" t="s">
        <v>22</v>
      </c>
      <c r="E701">
        <v>2016</v>
      </c>
      <c r="F701">
        <v>3100</v>
      </c>
      <c r="G701" s="1">
        <v>0.16599999999999998</v>
      </c>
      <c r="H701" s="1">
        <v>0.251</v>
      </c>
      <c r="I701" s="1">
        <v>0.27900000000000003</v>
      </c>
      <c r="J701" s="2">
        <f>$F701/(1-G701)</f>
        <v>3717.0263788968823</v>
      </c>
      <c r="K701" s="2">
        <f>$F701/(1-H701)</f>
        <v>4138.8518024032046</v>
      </c>
      <c r="L701" s="2">
        <f>$F701/(1-I701)</f>
        <v>4299.5839112343965</v>
      </c>
      <c r="M701" s="14">
        <v>0.85441176471000002</v>
      </c>
      <c r="N701" s="14">
        <v>0.14117647058999999</v>
      </c>
      <c r="O701" s="14">
        <v>4.4117647059000002E-3</v>
      </c>
      <c r="P701" s="2" t="e">
        <f>(J704*$M701)+(J705*$N701)+(J706*$O701)</f>
        <v>#VALUE!</v>
      </c>
      <c r="Q701" s="2" t="e">
        <f>(K704*$M701)+(K705*$N701)+(K706*$O701)</f>
        <v>#VALUE!</v>
      </c>
      <c r="R701" s="2" t="e">
        <f>(L704*$M701)+(L705*$N701)+(L706*$O701)</f>
        <v>#VALUE!</v>
      </c>
      <c r="S701" t="e">
        <f>P701/$F701</f>
        <v>#VALUE!</v>
      </c>
      <c r="T701" t="e">
        <f>Q701/$F701</f>
        <v>#VALUE!</v>
      </c>
      <c r="U701" t="e">
        <f>R701/$F701</f>
        <v>#VALUE!</v>
      </c>
    </row>
    <row r="702" spans="1:21" x14ac:dyDescent="0.25">
      <c r="A702">
        <v>16</v>
      </c>
      <c r="B702" t="s">
        <v>41</v>
      </c>
      <c r="C702">
        <v>6</v>
      </c>
      <c r="D702" t="s">
        <v>22</v>
      </c>
      <c r="E702">
        <v>2017</v>
      </c>
      <c r="F702">
        <v>2400</v>
      </c>
      <c r="G702" s="1">
        <v>0.17614168903842634</v>
      </c>
      <c r="H702" s="1">
        <v>0.28134990851851172</v>
      </c>
      <c r="I702" s="1">
        <v>0.31269765999824639</v>
      </c>
      <c r="J702" s="2">
        <f>$F702/(1-G702)</f>
        <v>2913.1222785126952</v>
      </c>
      <c r="K702" s="2">
        <f>$F702/(1-H702)</f>
        <v>3339.5946489792127</v>
      </c>
      <c r="L702" s="2">
        <f>$F702/(1-I702)</f>
        <v>3491.913034944529</v>
      </c>
      <c r="M702" s="14">
        <v>0.85441176471000002</v>
      </c>
      <c r="N702" s="14">
        <v>0.14117647058999999</v>
      </c>
      <c r="O702" s="14">
        <v>4.4117647059000002E-3</v>
      </c>
      <c r="P702" s="2" t="s">
        <v>23</v>
      </c>
      <c r="Q702" s="2" t="s">
        <v>23</v>
      </c>
      <c r="R702" s="2" t="s">
        <v>23</v>
      </c>
      <c r="S702" s="2" t="s">
        <v>23</v>
      </c>
      <c r="T702" s="2" t="s">
        <v>23</v>
      </c>
      <c r="U702" s="2" t="s">
        <v>23</v>
      </c>
    </row>
    <row r="703" spans="1:21" x14ac:dyDescent="0.25">
      <c r="A703">
        <v>16</v>
      </c>
      <c r="B703" t="s">
        <v>41</v>
      </c>
      <c r="C703">
        <v>6</v>
      </c>
      <c r="D703" t="s">
        <v>22</v>
      </c>
      <c r="E703">
        <v>2018</v>
      </c>
      <c r="F703">
        <v>2960</v>
      </c>
      <c r="G703" s="1">
        <v>0.16886166874172692</v>
      </c>
      <c r="H703" s="1">
        <v>0.3266245046167281</v>
      </c>
      <c r="I703" s="1">
        <v>0.34504815702446495</v>
      </c>
      <c r="J703" s="2">
        <f>$F703/(1-G703)</f>
        <v>3561.3806855939497</v>
      </c>
      <c r="K703" s="2">
        <f>$F703/(1-H703)</f>
        <v>4395.7643547976559</v>
      </c>
      <c r="L703" s="2">
        <f>$F703/(1-I703)</f>
        <v>4519.4162467767383</v>
      </c>
      <c r="M703" s="14">
        <v>0.85441176471000002</v>
      </c>
      <c r="N703" s="14">
        <v>0.14117647058999999</v>
      </c>
      <c r="O703" s="14">
        <v>4.4117647059000002E-3</v>
      </c>
      <c r="P703" s="2" t="s">
        <v>23</v>
      </c>
      <c r="Q703" s="2" t="s">
        <v>23</v>
      </c>
      <c r="R703" s="2" t="s">
        <v>23</v>
      </c>
      <c r="S703" s="2" t="s">
        <v>23</v>
      </c>
      <c r="T703" s="2" t="s">
        <v>23</v>
      </c>
      <c r="U703" s="2" t="s">
        <v>23</v>
      </c>
    </row>
    <row r="704" spans="1:21" x14ac:dyDescent="0.25">
      <c r="A704">
        <v>16</v>
      </c>
      <c r="B704" t="s">
        <v>41</v>
      </c>
      <c r="C704">
        <v>6</v>
      </c>
      <c r="D704" t="s">
        <v>22</v>
      </c>
      <c r="E704">
        <v>2019</v>
      </c>
      <c r="F704">
        <v>1120</v>
      </c>
      <c r="G704" s="1">
        <v>0.15627672779650664</v>
      </c>
      <c r="H704" s="1">
        <v>0.29431007717911079</v>
      </c>
      <c r="I704" s="1">
        <v>0.31510957999927913</v>
      </c>
      <c r="J704" s="2">
        <f>$F704/(1-G704)</f>
        <v>1327.4494575395247</v>
      </c>
      <c r="K704" s="2">
        <f>$F704/(1-H704)</f>
        <v>1587.0993247614597</v>
      </c>
      <c r="L704" s="2">
        <f>$F704/(1-I704)</f>
        <v>1635.2980962981219</v>
      </c>
      <c r="M704" s="14">
        <v>0.85441176471000002</v>
      </c>
      <c r="N704" s="14">
        <v>0.14117647058999999</v>
      </c>
      <c r="O704" s="14">
        <v>4.4117647059000002E-3</v>
      </c>
      <c r="P704" s="2" t="s">
        <v>23</v>
      </c>
      <c r="Q704" s="2" t="s">
        <v>23</v>
      </c>
      <c r="R704" s="2" t="s">
        <v>23</v>
      </c>
      <c r="S704" s="2" t="s">
        <v>23</v>
      </c>
      <c r="T704" s="2" t="s">
        <v>23</v>
      </c>
      <c r="U704" s="2" t="s">
        <v>23</v>
      </c>
    </row>
    <row r="705" spans="1:21" x14ac:dyDescent="0.25">
      <c r="A705">
        <v>16</v>
      </c>
      <c r="B705" t="s">
        <v>41</v>
      </c>
      <c r="C705">
        <v>6</v>
      </c>
      <c r="D705" t="s">
        <v>22</v>
      </c>
      <c r="E705">
        <v>2020</v>
      </c>
      <c r="F705">
        <v>1500</v>
      </c>
      <c r="G705" s="1">
        <v>7.1730431912490608E-2</v>
      </c>
      <c r="H705" s="1">
        <v>0.24184107416558059</v>
      </c>
      <c r="I705" s="1">
        <v>0.25426527177111524</v>
      </c>
      <c r="J705" s="2">
        <f>$F705/(1-G705)</f>
        <v>1615.9099162223022</v>
      </c>
      <c r="K705" s="2">
        <f>$F705/(1-H705)</f>
        <v>1978.4770038143656</v>
      </c>
      <c r="L705" s="2">
        <f>$F705/(1-I705)</f>
        <v>2011.4391126218441</v>
      </c>
      <c r="M705" s="14">
        <v>0.85441176471000002</v>
      </c>
      <c r="N705" s="14">
        <v>0.14117647058999999</v>
      </c>
      <c r="O705" s="14">
        <v>4.4117647059000002E-3</v>
      </c>
      <c r="P705" s="2" t="s">
        <v>23</v>
      </c>
      <c r="Q705" s="2" t="s">
        <v>23</v>
      </c>
      <c r="R705" s="2" t="s">
        <v>23</v>
      </c>
      <c r="S705" s="2" t="s">
        <v>23</v>
      </c>
      <c r="T705" s="2" t="s">
        <v>23</v>
      </c>
      <c r="U705" s="2" t="s">
        <v>23</v>
      </c>
    </row>
    <row r="706" spans="1:21" x14ac:dyDescent="0.25">
      <c r="A706">
        <v>16</v>
      </c>
      <c r="B706" t="s">
        <v>41</v>
      </c>
      <c r="C706">
        <v>6</v>
      </c>
      <c r="D706" t="s">
        <v>22</v>
      </c>
      <c r="E706">
        <v>2021</v>
      </c>
      <c r="F706">
        <v>2650</v>
      </c>
      <c r="G706" t="s">
        <v>23</v>
      </c>
      <c r="H706" t="s">
        <v>23</v>
      </c>
      <c r="I706" t="s">
        <v>23</v>
      </c>
      <c r="J706" t="s">
        <v>23</v>
      </c>
      <c r="K706" t="s">
        <v>23</v>
      </c>
      <c r="L706" t="s">
        <v>23</v>
      </c>
      <c r="M706" s="14" t="s">
        <v>23</v>
      </c>
      <c r="N706" s="14" t="s">
        <v>23</v>
      </c>
      <c r="O706" s="14" t="s">
        <v>23</v>
      </c>
      <c r="P706" t="s">
        <v>23</v>
      </c>
      <c r="Q706" t="s">
        <v>23</v>
      </c>
      <c r="R706" t="s">
        <v>23</v>
      </c>
      <c r="S706" t="s">
        <v>23</v>
      </c>
      <c r="T706" t="s">
        <v>23</v>
      </c>
      <c r="U706" t="s">
        <v>23</v>
      </c>
    </row>
    <row r="707" spans="1:21" x14ac:dyDescent="0.25">
      <c r="A707">
        <v>16</v>
      </c>
      <c r="B707" t="s">
        <v>41</v>
      </c>
      <c r="C707">
        <v>6</v>
      </c>
      <c r="D707" t="s">
        <v>22</v>
      </c>
      <c r="E707">
        <v>2022</v>
      </c>
      <c r="F707">
        <v>2030</v>
      </c>
      <c r="G707" t="s">
        <v>23</v>
      </c>
      <c r="H707" t="s">
        <v>23</v>
      </c>
      <c r="I707" t="s">
        <v>23</v>
      </c>
      <c r="J707" t="s">
        <v>23</v>
      </c>
      <c r="K707" t="s">
        <v>23</v>
      </c>
      <c r="L707" t="s">
        <v>23</v>
      </c>
      <c r="M707" s="14" t="s">
        <v>23</v>
      </c>
      <c r="N707" s="14" t="s">
        <v>23</v>
      </c>
      <c r="O707" s="14" t="s">
        <v>23</v>
      </c>
      <c r="P707" t="s">
        <v>23</v>
      </c>
      <c r="Q707" t="s">
        <v>23</v>
      </c>
      <c r="R707" t="s">
        <v>23</v>
      </c>
      <c r="S707" t="s">
        <v>23</v>
      </c>
      <c r="T707" t="s">
        <v>23</v>
      </c>
      <c r="U707" t="s">
        <v>23</v>
      </c>
    </row>
    <row r="708" spans="1:21" x14ac:dyDescent="0.25">
      <c r="A708">
        <v>16</v>
      </c>
      <c r="B708" t="s">
        <v>41</v>
      </c>
      <c r="C708">
        <v>6</v>
      </c>
      <c r="D708" t="s">
        <v>22</v>
      </c>
      <c r="E708">
        <v>2023</v>
      </c>
      <c r="F708">
        <v>2600</v>
      </c>
      <c r="G708" t="s">
        <v>23</v>
      </c>
      <c r="H708" t="s">
        <v>23</v>
      </c>
      <c r="I708" t="s">
        <v>23</v>
      </c>
      <c r="J708" t="s">
        <v>23</v>
      </c>
      <c r="K708" t="s">
        <v>23</v>
      </c>
      <c r="L708" t="s">
        <v>23</v>
      </c>
      <c r="M708" s="14" t="s">
        <v>23</v>
      </c>
      <c r="N708" s="14" t="s">
        <v>23</v>
      </c>
      <c r="O708" s="14" t="s">
        <v>23</v>
      </c>
      <c r="P708" t="s">
        <v>23</v>
      </c>
      <c r="Q708" t="s">
        <v>23</v>
      </c>
      <c r="R708" t="s">
        <v>23</v>
      </c>
      <c r="S708" t="s">
        <v>23</v>
      </c>
      <c r="T708" t="s">
        <v>23</v>
      </c>
      <c r="U708" t="s">
        <v>23</v>
      </c>
    </row>
    <row r="709" spans="1:21" x14ac:dyDescent="0.25">
      <c r="A709">
        <v>16</v>
      </c>
      <c r="B709" t="s">
        <v>41</v>
      </c>
      <c r="C709">
        <v>6</v>
      </c>
      <c r="D709" t="s">
        <v>22</v>
      </c>
      <c r="E709">
        <v>2024</v>
      </c>
      <c r="F709">
        <v>2050</v>
      </c>
      <c r="G709" t="s">
        <v>23</v>
      </c>
      <c r="H709" t="s">
        <v>23</v>
      </c>
      <c r="I709" t="s">
        <v>23</v>
      </c>
      <c r="J709" t="s">
        <v>23</v>
      </c>
      <c r="K709" t="s">
        <v>23</v>
      </c>
      <c r="L709" t="s">
        <v>23</v>
      </c>
      <c r="M709" s="14" t="s">
        <v>23</v>
      </c>
      <c r="N709" s="14" t="s">
        <v>23</v>
      </c>
      <c r="O709" s="14" t="s">
        <v>23</v>
      </c>
      <c r="P709" t="s">
        <v>23</v>
      </c>
      <c r="Q709" t="s">
        <v>23</v>
      </c>
      <c r="R709" t="s">
        <v>23</v>
      </c>
      <c r="S709" t="s">
        <v>23</v>
      </c>
      <c r="T709" t="s">
        <v>23</v>
      </c>
      <c r="U709" t="s">
        <v>23</v>
      </c>
    </row>
    <row r="710" spans="1:21" x14ac:dyDescent="0.25">
      <c r="A710">
        <v>17</v>
      </c>
      <c r="B710" t="s">
        <v>42</v>
      </c>
      <c r="C710">
        <v>6</v>
      </c>
      <c r="D710" t="s">
        <v>29</v>
      </c>
      <c r="E710">
        <v>1980</v>
      </c>
      <c r="F710">
        <v>100</v>
      </c>
      <c r="G710" s="1">
        <v>0.44700000000000001</v>
      </c>
      <c r="H710" s="1">
        <v>0.46733333333333338</v>
      </c>
      <c r="I710" s="1">
        <v>0.46133333333333337</v>
      </c>
      <c r="J710" s="2">
        <f>$F710/(1-G710)</f>
        <v>180.83182640144668</v>
      </c>
      <c r="K710" s="2">
        <f>$F710/(1-H710)</f>
        <v>187.73466833541929</v>
      </c>
      <c r="L710" s="2">
        <f>$F710/(1-I710)</f>
        <v>185.64356435643566</v>
      </c>
      <c r="M710" s="3">
        <v>0.71359223300999997</v>
      </c>
      <c r="N710" s="3">
        <v>0.28640776698999998</v>
      </c>
      <c r="O710" s="3">
        <v>0</v>
      </c>
      <c r="P710" s="2">
        <f>(J713*$M710)+(J714*$N710)+(J715*$O710)</f>
        <v>266.64914612628843</v>
      </c>
      <c r="Q710" s="2">
        <f>(K713*$M710)+(K714*$N710)+(K715*$O710)</f>
        <v>277.27886066754718</v>
      </c>
      <c r="R710" s="2">
        <f>(L713*$M710)+(L714*$N710)+(L715*$O710)</f>
        <v>273.79898963279561</v>
      </c>
      <c r="S710">
        <f>P710/$F710</f>
        <v>2.6664914612628845</v>
      </c>
      <c r="T710">
        <f>Q710/$F710</f>
        <v>2.7727886066754719</v>
      </c>
      <c r="U710">
        <f>R710/$F710</f>
        <v>2.7379898963279561</v>
      </c>
    </row>
    <row r="711" spans="1:21" x14ac:dyDescent="0.25">
      <c r="A711">
        <v>17</v>
      </c>
      <c r="B711" t="s">
        <v>42</v>
      </c>
      <c r="C711">
        <v>6</v>
      </c>
      <c r="D711" t="s">
        <v>29</v>
      </c>
      <c r="E711">
        <v>1981</v>
      </c>
      <c r="F711">
        <v>250</v>
      </c>
      <c r="G711" s="1">
        <v>0.40500000000000003</v>
      </c>
      <c r="H711" s="1">
        <v>0.4393333333333333</v>
      </c>
      <c r="I711" s="1">
        <v>0.43383333333333329</v>
      </c>
      <c r="J711" s="2">
        <f>$F711/(1-G711)</f>
        <v>420.1680672268908</v>
      </c>
      <c r="K711" s="2">
        <f>$F711/(1-H711)</f>
        <v>445.89774078478001</v>
      </c>
      <c r="L711" s="2">
        <f>$F711/(1-I711)</f>
        <v>441.5660877244627</v>
      </c>
      <c r="M711" s="3">
        <v>0.71359223300999997</v>
      </c>
      <c r="N711" s="3">
        <v>0.28640776698999998</v>
      </c>
      <c r="O711" s="3">
        <v>0</v>
      </c>
      <c r="P711" s="2">
        <f>(J714*$M711)+(J715*$N711)+(J716*$O711)</f>
        <v>420.4682517156736</v>
      </c>
      <c r="Q711" s="2">
        <f>(K714*$M711)+(K715*$N711)+(K716*$O711)</f>
        <v>440.22300405342349</v>
      </c>
      <c r="R711" s="2">
        <f>(L714*$M711)+(L715*$N711)+(L716*$O711)</f>
        <v>435.34340424405582</v>
      </c>
      <c r="S711">
        <f>P711/$F711</f>
        <v>1.6818730068626944</v>
      </c>
      <c r="T711">
        <f>Q711/$F711</f>
        <v>1.7608920162136941</v>
      </c>
      <c r="U711">
        <f>R711/$F711</f>
        <v>1.7413736169762233</v>
      </c>
    </row>
    <row r="712" spans="1:21" x14ac:dyDescent="0.25">
      <c r="A712">
        <v>17</v>
      </c>
      <c r="B712" t="s">
        <v>42</v>
      </c>
      <c r="C712">
        <v>6</v>
      </c>
      <c r="D712" t="s">
        <v>29</v>
      </c>
      <c r="E712">
        <v>1982</v>
      </c>
      <c r="F712">
        <v>200</v>
      </c>
      <c r="G712" s="1">
        <v>0.35099999999999998</v>
      </c>
      <c r="H712" s="1">
        <v>0.40499999999999997</v>
      </c>
      <c r="I712" s="1">
        <v>0.39999999999999997</v>
      </c>
      <c r="J712" s="2">
        <f>$F712/(1-G712)</f>
        <v>308.16640986132512</v>
      </c>
      <c r="K712" s="2">
        <f>$F712/(1-H712)</f>
        <v>336.1344537815126</v>
      </c>
      <c r="L712" s="2">
        <f>$F712/(1-I712)</f>
        <v>333.33333333333326</v>
      </c>
      <c r="M712" s="3">
        <v>0.71359223300999997</v>
      </c>
      <c r="N712" s="3">
        <v>0.28640776698999998</v>
      </c>
      <c r="O712" s="3">
        <v>0</v>
      </c>
      <c r="P712" s="2">
        <f>(J715*$M712)+(J716*$N712)+(J717*$O712)</f>
        <v>375.93443652673585</v>
      </c>
      <c r="Q712" s="2">
        <f>(K715*$M712)+(K716*$N712)+(K717*$O712)</f>
        <v>388.01926552279025</v>
      </c>
      <c r="R712" s="2">
        <f>(L715*$M712)+(L716*$N712)+(L717*$O712)</f>
        <v>383.32041524987062</v>
      </c>
      <c r="S712">
        <f>P712/$F712</f>
        <v>1.8796721826336793</v>
      </c>
      <c r="T712">
        <f>Q712/$F712</f>
        <v>1.9400963276139513</v>
      </c>
      <c r="U712">
        <f>R712/$F712</f>
        <v>1.9166020762493532</v>
      </c>
    </row>
    <row r="713" spans="1:21" x14ac:dyDescent="0.25">
      <c r="A713">
        <v>17</v>
      </c>
      <c r="B713" t="s">
        <v>42</v>
      </c>
      <c r="C713">
        <v>6</v>
      </c>
      <c r="D713" t="s">
        <v>29</v>
      </c>
      <c r="E713">
        <v>1983</v>
      </c>
      <c r="F713">
        <v>100</v>
      </c>
      <c r="G713" s="1">
        <v>0.49</v>
      </c>
      <c r="H713" s="1">
        <v>0.50566666666666671</v>
      </c>
      <c r="I713" s="1">
        <v>0.4986666666666667</v>
      </c>
      <c r="J713" s="2">
        <f>$F713/(1-G713)</f>
        <v>196.07843137254901</v>
      </c>
      <c r="K713" s="2">
        <f>$F713/(1-H713)</f>
        <v>202.29265003371546</v>
      </c>
      <c r="L713" s="2">
        <f>$F713/(1-I713)</f>
        <v>199.468085106383</v>
      </c>
      <c r="M713" s="3">
        <v>0.71359223300999997</v>
      </c>
      <c r="N713" s="3">
        <v>0.28640776698999998</v>
      </c>
      <c r="O713" s="3">
        <v>0</v>
      </c>
      <c r="P713" s="2">
        <f>(J716*$M713)+(J717*$N713)+(J718*$O713)</f>
        <v>356.66669274546473</v>
      </c>
      <c r="Q713" s="2">
        <f>(K716*$M713)+(K717*$N713)+(K718*$O713)</f>
        <v>364.16618189503743</v>
      </c>
      <c r="R713" s="2">
        <f>(L716*$M713)+(L717*$N713)+(L718*$O713)</f>
        <v>359.46569536084644</v>
      </c>
      <c r="S713">
        <f>P713/$F713</f>
        <v>3.5666669274546474</v>
      </c>
      <c r="T713">
        <f>Q713/$F713</f>
        <v>3.6416618189503742</v>
      </c>
      <c r="U713">
        <f>R713/$F713</f>
        <v>3.5946569536084643</v>
      </c>
    </row>
    <row r="714" spans="1:21" x14ac:dyDescent="0.25">
      <c r="A714">
        <v>17</v>
      </c>
      <c r="B714" t="s">
        <v>42</v>
      </c>
      <c r="C714">
        <v>6</v>
      </c>
      <c r="D714" t="s">
        <v>29</v>
      </c>
      <c r="E714">
        <v>1984</v>
      </c>
      <c r="F714">
        <v>250</v>
      </c>
      <c r="G714" s="1">
        <v>0.435</v>
      </c>
      <c r="H714" s="1">
        <v>0.46133333333333326</v>
      </c>
      <c r="I714" s="1">
        <v>0.45533333333333326</v>
      </c>
      <c r="J714" s="2">
        <f>$F714/(1-G714)</f>
        <v>442.47787610619474</v>
      </c>
      <c r="K714" s="2">
        <f>$F714/(1-H714)</f>
        <v>464.10891089108907</v>
      </c>
      <c r="L714" s="2">
        <f>$F714/(1-I714)</f>
        <v>458.99632802937572</v>
      </c>
      <c r="M714" s="3">
        <v>0.71359223300999997</v>
      </c>
      <c r="N714" s="3">
        <v>0.28640776698999998</v>
      </c>
      <c r="O714" s="3">
        <v>0</v>
      </c>
      <c r="P714" s="2">
        <f>(J717*$M714)+(J718*$N714)</f>
        <v>197.74945352900932</v>
      </c>
      <c r="Q714" s="2">
        <f>(K717*$M714)+(K718*$N714)</f>
        <v>209.53299043874037</v>
      </c>
      <c r="R714" s="2">
        <f>(L717*$M714)+(L718*$N714)</f>
        <v>207.76013577432275</v>
      </c>
      <c r="S714">
        <f>P714/$F714</f>
        <v>0.79099781411603731</v>
      </c>
      <c r="T714">
        <f>Q714/$F714</f>
        <v>0.83813196175496152</v>
      </c>
      <c r="U714">
        <f>R714/$F714</f>
        <v>0.83104054309729103</v>
      </c>
    </row>
    <row r="715" spans="1:21" x14ac:dyDescent="0.25">
      <c r="A715">
        <v>17</v>
      </c>
      <c r="B715" t="s">
        <v>42</v>
      </c>
      <c r="C715">
        <v>6</v>
      </c>
      <c r="D715" t="s">
        <v>29</v>
      </c>
      <c r="E715">
        <v>1985</v>
      </c>
      <c r="F715">
        <v>200</v>
      </c>
      <c r="G715" s="1">
        <v>0.45300000000000001</v>
      </c>
      <c r="H715" s="1">
        <v>0.47466666666666668</v>
      </c>
      <c r="I715" s="1">
        <v>0.46866666666666668</v>
      </c>
      <c r="J715" s="2">
        <f>$F715/(1-G715)</f>
        <v>365.63071297989035</v>
      </c>
      <c r="K715" s="2">
        <f>$F715/(1-H715)</f>
        <v>380.71065989847716</v>
      </c>
      <c r="L715" s="2">
        <f>$F715/(1-I715)</f>
        <v>376.4115432873275</v>
      </c>
      <c r="M715" s="3">
        <v>0.71359223300999997</v>
      </c>
      <c r="N715" s="3">
        <v>0.28640776698999998</v>
      </c>
      <c r="O715" s="3">
        <v>0</v>
      </c>
      <c r="P715" s="2" t="s">
        <v>23</v>
      </c>
      <c r="Q715" s="2" t="s">
        <v>23</v>
      </c>
      <c r="R715" s="2" t="s">
        <v>23</v>
      </c>
      <c r="S715" s="2" t="s">
        <v>23</v>
      </c>
      <c r="T715" s="2" t="s">
        <v>23</v>
      </c>
      <c r="U715" s="2" t="s">
        <v>23</v>
      </c>
    </row>
    <row r="716" spans="1:21" x14ac:dyDescent="0.25">
      <c r="A716">
        <v>17</v>
      </c>
      <c r="B716" t="s">
        <v>42</v>
      </c>
      <c r="C716">
        <v>6</v>
      </c>
      <c r="D716" t="s">
        <v>29</v>
      </c>
      <c r="E716">
        <v>1986</v>
      </c>
      <c r="F716">
        <v>200</v>
      </c>
      <c r="G716" s="1">
        <v>0.502</v>
      </c>
      <c r="H716" s="1">
        <v>0.50766666666666671</v>
      </c>
      <c r="I716" s="1">
        <v>0.50066666666666659</v>
      </c>
      <c r="J716" s="2">
        <f>$F716/(1-G716)</f>
        <v>401.60642570281124</v>
      </c>
      <c r="K716" s="2">
        <f>$F716/(1-H716)</f>
        <v>406.22884224779961</v>
      </c>
      <c r="L716" s="2">
        <f>$F716/(1-I716)</f>
        <v>400.53404539385843</v>
      </c>
      <c r="M716" s="3">
        <v>0.71359223300999997</v>
      </c>
      <c r="N716" s="3">
        <v>0.28640776698999998</v>
      </c>
      <c r="O716" s="3">
        <v>0</v>
      </c>
      <c r="P716" s="2" t="s">
        <v>23</v>
      </c>
      <c r="Q716" s="2" t="s">
        <v>23</v>
      </c>
      <c r="R716" s="2" t="s">
        <v>23</v>
      </c>
      <c r="S716" s="2" t="s">
        <v>23</v>
      </c>
      <c r="T716" s="2" t="s">
        <v>23</v>
      </c>
      <c r="U716" s="2" t="s">
        <v>23</v>
      </c>
    </row>
    <row r="717" spans="1:21" x14ac:dyDescent="0.25">
      <c r="A717">
        <v>17</v>
      </c>
      <c r="B717" t="s">
        <v>42</v>
      </c>
      <c r="C717">
        <v>6</v>
      </c>
      <c r="D717" t="s">
        <v>29</v>
      </c>
      <c r="E717">
        <v>1987</v>
      </c>
      <c r="F717">
        <v>150</v>
      </c>
      <c r="G717" s="1">
        <v>0.38700000000000001</v>
      </c>
      <c r="H717" s="1">
        <v>0.42166666666666669</v>
      </c>
      <c r="I717" s="1">
        <v>0.41666666666666669</v>
      </c>
      <c r="J717" s="2">
        <f>$F717/(1-G717)</f>
        <v>244.69820554649266</v>
      </c>
      <c r="K717" s="2">
        <f>$F717/(1-H717)</f>
        <v>259.36599423631122</v>
      </c>
      <c r="L717" s="2">
        <f>$F717/(1-I717)</f>
        <v>257.14285714285717</v>
      </c>
      <c r="M717" s="3">
        <v>0.71359223300999997</v>
      </c>
      <c r="N717" s="3">
        <v>0.28640776698999998</v>
      </c>
      <c r="O717" s="3">
        <v>0</v>
      </c>
      <c r="P717" s="2" t="s">
        <v>23</v>
      </c>
      <c r="Q717" s="2" t="s">
        <v>23</v>
      </c>
      <c r="R717" s="2" t="s">
        <v>23</v>
      </c>
      <c r="S717" s="2" t="s">
        <v>23</v>
      </c>
      <c r="T717" s="2" t="s">
        <v>23</v>
      </c>
      <c r="U717" s="2" t="s">
        <v>23</v>
      </c>
    </row>
    <row r="718" spans="1:21" x14ac:dyDescent="0.25">
      <c r="A718">
        <v>17</v>
      </c>
      <c r="B718" t="s">
        <v>42</v>
      </c>
      <c r="C718">
        <v>6</v>
      </c>
      <c r="D718" t="s">
        <v>29</v>
      </c>
      <c r="E718">
        <v>1988</v>
      </c>
      <c r="F718">
        <v>50</v>
      </c>
      <c r="G718" s="1">
        <v>0.38100000000000001</v>
      </c>
      <c r="H718" s="1">
        <v>0.41433333333333339</v>
      </c>
      <c r="I718" s="1">
        <v>0.40983333333333338</v>
      </c>
      <c r="J718" s="2">
        <f>$F718/(1-G718)</f>
        <v>80.775444264943459</v>
      </c>
      <c r="K718" s="2">
        <f>$F718/(1-H718)</f>
        <v>85.372794536141171</v>
      </c>
      <c r="L718" s="2">
        <f>$F718/(1-I718)</f>
        <v>84.721829991527827</v>
      </c>
      <c r="M718" s="3">
        <v>0.71359223300999997</v>
      </c>
      <c r="N718" s="3">
        <v>0.28640776698999998</v>
      </c>
      <c r="O718" s="3">
        <v>0</v>
      </c>
      <c r="P718" s="2" t="s">
        <v>23</v>
      </c>
      <c r="Q718" s="2" t="s">
        <v>23</v>
      </c>
      <c r="R718" s="2" t="s">
        <v>23</v>
      </c>
      <c r="S718" s="2" t="s">
        <v>23</v>
      </c>
      <c r="T718" s="2" t="s">
        <v>23</v>
      </c>
      <c r="U718" s="2" t="s">
        <v>23</v>
      </c>
    </row>
    <row r="719" spans="1:21" x14ac:dyDescent="0.25">
      <c r="A719">
        <v>17</v>
      </c>
      <c r="B719" t="s">
        <v>42</v>
      </c>
      <c r="C719">
        <v>6</v>
      </c>
      <c r="D719" t="s">
        <v>29</v>
      </c>
      <c r="E719">
        <v>1989</v>
      </c>
      <c r="F719" t="s">
        <v>23</v>
      </c>
      <c r="G719" s="1">
        <v>0.372</v>
      </c>
      <c r="H719" s="1">
        <v>0.41066666666666668</v>
      </c>
      <c r="I719" s="1">
        <v>0.40566666666666668</v>
      </c>
      <c r="J719" t="s">
        <v>23</v>
      </c>
      <c r="K719" t="s">
        <v>23</v>
      </c>
      <c r="L719" t="s">
        <v>23</v>
      </c>
      <c r="M719" s="3">
        <v>0.71359223300999997</v>
      </c>
      <c r="N719" s="3">
        <v>0.28640776698999998</v>
      </c>
      <c r="O719" s="3">
        <v>0</v>
      </c>
      <c r="P719" s="2" t="s">
        <v>23</v>
      </c>
      <c r="Q719" s="2" t="s">
        <v>23</v>
      </c>
      <c r="R719" s="2" t="s">
        <v>23</v>
      </c>
      <c r="S719" s="2" t="s">
        <v>23</v>
      </c>
      <c r="T719" s="2" t="s">
        <v>23</v>
      </c>
      <c r="U719" s="2" t="s">
        <v>23</v>
      </c>
    </row>
    <row r="720" spans="1:21" x14ac:dyDescent="0.25">
      <c r="A720">
        <v>17</v>
      </c>
      <c r="B720" t="s">
        <v>42</v>
      </c>
      <c r="C720">
        <v>6</v>
      </c>
      <c r="D720" t="s">
        <v>29</v>
      </c>
      <c r="E720">
        <v>1990</v>
      </c>
      <c r="F720" t="s">
        <v>23</v>
      </c>
      <c r="G720" s="1">
        <v>0.42099999999999999</v>
      </c>
      <c r="H720" s="1">
        <v>0.46433333333333326</v>
      </c>
      <c r="I720" s="1">
        <v>0.45883333333333332</v>
      </c>
      <c r="J720" t="s">
        <v>23</v>
      </c>
      <c r="K720" t="s">
        <v>23</v>
      </c>
      <c r="L720" t="s">
        <v>23</v>
      </c>
      <c r="M720" s="3">
        <v>0.71359223300999997</v>
      </c>
      <c r="N720" s="3">
        <v>0.28640776698999998</v>
      </c>
      <c r="O720" s="3">
        <v>0</v>
      </c>
      <c r="P720" s="2" t="s">
        <v>23</v>
      </c>
      <c r="Q720" s="2" t="s">
        <v>23</v>
      </c>
      <c r="R720" s="2" t="s">
        <v>23</v>
      </c>
      <c r="S720" s="2" t="s">
        <v>23</v>
      </c>
      <c r="T720" s="2" t="s">
        <v>23</v>
      </c>
      <c r="U720" s="2" t="s">
        <v>23</v>
      </c>
    </row>
    <row r="721" spans="1:21" x14ac:dyDescent="0.25">
      <c r="A721">
        <v>17</v>
      </c>
      <c r="B721" t="s">
        <v>42</v>
      </c>
      <c r="C721">
        <v>6</v>
      </c>
      <c r="D721" t="s">
        <v>29</v>
      </c>
      <c r="E721">
        <v>1991</v>
      </c>
      <c r="F721" t="s">
        <v>23</v>
      </c>
      <c r="G721" s="1">
        <v>0.376</v>
      </c>
      <c r="H721" s="1">
        <v>0.41</v>
      </c>
      <c r="I721" s="1">
        <v>0.39349999999999996</v>
      </c>
      <c r="J721" t="s">
        <v>23</v>
      </c>
      <c r="K721" t="s">
        <v>23</v>
      </c>
      <c r="L721" t="s">
        <v>23</v>
      </c>
      <c r="M721" s="3">
        <v>0.71359223300999997</v>
      </c>
      <c r="N721" s="3">
        <v>0.28640776698999998</v>
      </c>
      <c r="O721" s="3">
        <v>0</v>
      </c>
      <c r="P721" s="2">
        <f>(J724*$M721)+(J725*$N721)+(J726*$O721)</f>
        <v>84.289559467316082</v>
      </c>
      <c r="Q721" s="2">
        <f>(K724*$M721)+(K725*$N721)+(K726*$O721)</f>
        <v>90.205287953052945</v>
      </c>
      <c r="R721" s="2">
        <f>(L724*$M721)+(L725*$N721)+(L726*$O721)</f>
        <v>87.031260540136032</v>
      </c>
      <c r="S721" s="2" t="s">
        <v>23</v>
      </c>
      <c r="T721" s="2" t="s">
        <v>23</v>
      </c>
      <c r="U721" s="2" t="s">
        <v>23</v>
      </c>
    </row>
    <row r="722" spans="1:21" x14ac:dyDescent="0.25">
      <c r="A722">
        <v>17</v>
      </c>
      <c r="B722" t="s">
        <v>42</v>
      </c>
      <c r="C722">
        <v>6</v>
      </c>
      <c r="D722" t="s">
        <v>29</v>
      </c>
      <c r="E722">
        <v>1992</v>
      </c>
      <c r="F722" t="s">
        <v>23</v>
      </c>
      <c r="G722" s="1">
        <v>0.39400000000000002</v>
      </c>
      <c r="H722" s="1">
        <v>0.42699999999999999</v>
      </c>
      <c r="I722" s="1">
        <v>0.40249999999999997</v>
      </c>
      <c r="J722" t="s">
        <v>23</v>
      </c>
      <c r="K722" t="s">
        <v>23</v>
      </c>
      <c r="L722" t="s">
        <v>23</v>
      </c>
      <c r="M722" s="3">
        <v>0.71359223300999997</v>
      </c>
      <c r="N722" s="3">
        <v>0.28640776698999998</v>
      </c>
      <c r="O722" s="3">
        <v>0</v>
      </c>
      <c r="P722" s="2">
        <f>(J725*$M722)+(J726*$N722)+(J727*$O722)</f>
        <v>22.606966391164534</v>
      </c>
      <c r="Q722" s="2">
        <f>(K725*$M722)+(K726*$N722)+(K727*$O722)</f>
        <v>23.674267892034329</v>
      </c>
      <c r="R722" s="2">
        <f>(L725*$M722)+(L726*$N722)+(L727*$O722)</f>
        <v>23.208459853869321</v>
      </c>
      <c r="S722" s="2" t="s">
        <v>23</v>
      </c>
      <c r="T722" s="2" t="s">
        <v>23</v>
      </c>
      <c r="U722" s="2" t="s">
        <v>23</v>
      </c>
    </row>
    <row r="723" spans="1:21" x14ac:dyDescent="0.25">
      <c r="A723">
        <v>17</v>
      </c>
      <c r="B723" t="s">
        <v>42</v>
      </c>
      <c r="C723">
        <v>6</v>
      </c>
      <c r="D723" t="s">
        <v>29</v>
      </c>
      <c r="E723">
        <v>1993</v>
      </c>
      <c r="F723" t="s">
        <v>23</v>
      </c>
      <c r="G723" s="1">
        <v>0.34200000000000003</v>
      </c>
      <c r="H723" s="1">
        <v>0.372</v>
      </c>
      <c r="I723" s="1">
        <v>0.35550000000000004</v>
      </c>
      <c r="J723" t="s">
        <v>23</v>
      </c>
      <c r="K723" t="s">
        <v>23</v>
      </c>
      <c r="L723" t="s">
        <v>23</v>
      </c>
      <c r="M723" s="3">
        <v>0.71359223300999997</v>
      </c>
      <c r="N723" s="3">
        <v>0.28640776698999998</v>
      </c>
      <c r="O723" s="3">
        <v>0</v>
      </c>
      <c r="P723" s="2">
        <f>(J726*$M723)+(J727*$N723)+(J728*$O723)</f>
        <v>64.334003982867387</v>
      </c>
      <c r="Q723" s="2">
        <f>(K726*$M723)+(K727*$N723)+(K728*$O723)</f>
        <v>65.359640232099125</v>
      </c>
      <c r="R723" s="2">
        <f>(L726*$M723)+(L727*$N723)+(L728*$O723)</f>
        <v>63.935838377031935</v>
      </c>
      <c r="S723" s="2" t="s">
        <v>23</v>
      </c>
      <c r="T723" s="2" t="s">
        <v>23</v>
      </c>
      <c r="U723" s="2" t="s">
        <v>23</v>
      </c>
    </row>
    <row r="724" spans="1:21" x14ac:dyDescent="0.25">
      <c r="A724">
        <v>17</v>
      </c>
      <c r="B724" t="s">
        <v>42</v>
      </c>
      <c r="C724">
        <v>6</v>
      </c>
      <c r="D724" t="s">
        <v>29</v>
      </c>
      <c r="E724">
        <v>1994</v>
      </c>
      <c r="F724">
        <v>70</v>
      </c>
      <c r="G724" s="1">
        <v>0.40200000000000002</v>
      </c>
      <c r="H724" s="1">
        <v>0.4413333333333333</v>
      </c>
      <c r="I724" s="1">
        <v>0.42083333333333328</v>
      </c>
      <c r="J724" s="2">
        <f>$F724/(1-G724)</f>
        <v>117.05685618729098</v>
      </c>
      <c r="K724" s="2">
        <f>$F724/(1-H724)</f>
        <v>125.2983293556086</v>
      </c>
      <c r="L724" s="2">
        <f>$F724/(1-I724)</f>
        <v>120.86330935251797</v>
      </c>
      <c r="M724" s="3">
        <v>0.71359223300999997</v>
      </c>
      <c r="N724" s="3">
        <v>0.28640776698999998</v>
      </c>
      <c r="O724" s="3">
        <v>0</v>
      </c>
      <c r="P724" s="2">
        <f>(J727*$M724)+(J728*$N724)</f>
        <v>82.468563064440758</v>
      </c>
      <c r="Q724" s="2">
        <f>(K727*$M724)+(K728*$N724)</f>
        <v>76.62396077431481</v>
      </c>
      <c r="R724" s="2">
        <f>(L727*$M724)+(L728*$N724)</f>
        <v>76.017499055793422</v>
      </c>
      <c r="S724">
        <f>P724/$F724</f>
        <v>1.1781223294920109</v>
      </c>
      <c r="T724">
        <f>Q724/$F724</f>
        <v>1.0946280110616402</v>
      </c>
      <c r="U724">
        <f>R724/$F724</f>
        <v>1.0859642722256204</v>
      </c>
    </row>
    <row r="725" spans="1:21" x14ac:dyDescent="0.25">
      <c r="A725">
        <v>17</v>
      </c>
      <c r="B725" t="s">
        <v>42</v>
      </c>
      <c r="C725">
        <v>6</v>
      </c>
      <c r="D725" t="s">
        <v>29</v>
      </c>
      <c r="E725">
        <v>1995</v>
      </c>
      <c r="F725">
        <v>2</v>
      </c>
      <c r="G725" s="1">
        <v>0.245</v>
      </c>
      <c r="H725" s="1">
        <v>0.27800000000000002</v>
      </c>
      <c r="I725" s="1">
        <v>0.26950000000000002</v>
      </c>
      <c r="J725" s="2">
        <f>$F725/(1-G725)</f>
        <v>2.6490066225165565</v>
      </c>
      <c r="K725" s="2">
        <f>$F725/(1-H725)</f>
        <v>2.770083102493075</v>
      </c>
      <c r="L725" s="2">
        <f>$F725/(1-I725)</f>
        <v>2.7378507871321016</v>
      </c>
      <c r="M725" s="3">
        <v>0.71359223300999997</v>
      </c>
      <c r="N725" s="3">
        <v>0.28640776698999998</v>
      </c>
      <c r="O725" s="3">
        <v>0</v>
      </c>
      <c r="P725" s="2" t="s">
        <v>23</v>
      </c>
      <c r="Q725" s="2" t="s">
        <v>23</v>
      </c>
      <c r="R725" s="2" t="s">
        <v>23</v>
      </c>
      <c r="S725" s="2" t="s">
        <v>23</v>
      </c>
      <c r="T725" s="2" t="s">
        <v>23</v>
      </c>
      <c r="U725" s="2" t="s">
        <v>23</v>
      </c>
    </row>
    <row r="726" spans="1:21" x14ac:dyDescent="0.25">
      <c r="A726">
        <v>17</v>
      </c>
      <c r="B726" t="s">
        <v>42</v>
      </c>
      <c r="C726">
        <v>6</v>
      </c>
      <c r="D726" t="s">
        <v>29</v>
      </c>
      <c r="E726">
        <v>1996</v>
      </c>
      <c r="F726">
        <v>40</v>
      </c>
      <c r="G726" s="1">
        <v>0.44700000000000001</v>
      </c>
      <c r="H726" s="1">
        <v>0.47199999999999998</v>
      </c>
      <c r="I726" s="1">
        <v>0.46100000000000002</v>
      </c>
      <c r="J726" s="2">
        <f>$F726/(1-G726)</f>
        <v>72.332730560578668</v>
      </c>
      <c r="K726" s="2">
        <f>$F726/(1-H726)</f>
        <v>75.757575757575751</v>
      </c>
      <c r="L726" s="2">
        <f>$F726/(1-I726)</f>
        <v>74.211502782931362</v>
      </c>
      <c r="M726" s="3">
        <v>0.71359223300999997</v>
      </c>
      <c r="N726" s="3">
        <v>0.28640776698999998</v>
      </c>
      <c r="O726" s="3">
        <v>0</v>
      </c>
      <c r="P726" s="2" t="s">
        <v>23</v>
      </c>
      <c r="Q726" s="2" t="s">
        <v>23</v>
      </c>
      <c r="R726" s="2" t="s">
        <v>23</v>
      </c>
      <c r="S726" s="2" t="s">
        <v>23</v>
      </c>
      <c r="T726" s="2" t="s">
        <v>23</v>
      </c>
      <c r="U726" s="2" t="s">
        <v>23</v>
      </c>
    </row>
    <row r="727" spans="1:21" x14ac:dyDescent="0.25">
      <c r="A727">
        <v>17</v>
      </c>
      <c r="B727" t="s">
        <v>42</v>
      </c>
      <c r="C727">
        <v>6</v>
      </c>
      <c r="D727" t="s">
        <v>29</v>
      </c>
      <c r="E727">
        <v>1997</v>
      </c>
      <c r="F727">
        <v>25</v>
      </c>
      <c r="G727" s="1">
        <v>0.437</v>
      </c>
      <c r="H727" s="1">
        <v>0.36633333333333334</v>
      </c>
      <c r="I727" s="1">
        <v>0.34783333333333333</v>
      </c>
      <c r="J727" s="2">
        <f>$F727/(1-G727)</f>
        <v>44.40497335701599</v>
      </c>
      <c r="K727" s="2">
        <f>$F727/(1-H727)</f>
        <v>39.45291951604419</v>
      </c>
      <c r="L727" s="2">
        <f>$F727/(1-I727)</f>
        <v>38.333759263991823</v>
      </c>
      <c r="M727" s="3">
        <v>0.71359223300999997</v>
      </c>
      <c r="N727" s="3">
        <v>0.28640776698999998</v>
      </c>
      <c r="O727" s="3">
        <v>0</v>
      </c>
      <c r="P727" s="2">
        <f>(J730*$M727)+(J731*$N727)+(J732*$O727)</f>
        <v>283.97044478409441</v>
      </c>
      <c r="Q727" s="2">
        <f>(K730*$M727)+(K731*$N727)+(K732*$O727)</f>
        <v>293.47548765133172</v>
      </c>
      <c r="R727" s="2">
        <f>(L730*$M727)+(L731*$N727)+(L732*$O727)</f>
        <v>284.14286915100104</v>
      </c>
      <c r="S727">
        <f>P727/$F727</f>
        <v>11.358817791363776</v>
      </c>
      <c r="T727">
        <f>Q727/$F727</f>
        <v>11.739019506053269</v>
      </c>
      <c r="U727">
        <f>R727/$F727</f>
        <v>11.365714766040041</v>
      </c>
    </row>
    <row r="728" spans="1:21" x14ac:dyDescent="0.25">
      <c r="A728">
        <v>17</v>
      </c>
      <c r="B728" t="s">
        <v>42</v>
      </c>
      <c r="C728">
        <v>6</v>
      </c>
      <c r="D728" t="s">
        <v>29</v>
      </c>
      <c r="E728">
        <v>1998</v>
      </c>
      <c r="F728">
        <v>150</v>
      </c>
      <c r="G728" s="1">
        <v>0.154</v>
      </c>
      <c r="H728" s="1">
        <v>0.11366666666666667</v>
      </c>
      <c r="I728" s="1">
        <v>0.11716666666666666</v>
      </c>
      <c r="J728" s="2">
        <f>$F728/(1-G728)</f>
        <v>177.3049645390071</v>
      </c>
      <c r="K728" s="2">
        <f>$F728/(1-H728)</f>
        <v>169.23655509590071</v>
      </c>
      <c r="L728" s="2">
        <f>$F728/(1-I728)</f>
        <v>169.9074948083821</v>
      </c>
      <c r="M728" s="3">
        <v>0.71359223300999997</v>
      </c>
      <c r="N728" s="3">
        <v>0.28640776698999998</v>
      </c>
      <c r="O728" s="3">
        <v>0</v>
      </c>
      <c r="P728" s="2">
        <f>(J731*$M728)+(J732*$N728)+(J733*$O728)</f>
        <v>437.45260932107414</v>
      </c>
      <c r="Q728" s="2">
        <f>(K731*$M728)+(K732*$N728)+(K733*$O728)</f>
        <v>441.23479257762642</v>
      </c>
      <c r="R728" s="2">
        <f>(L731*$M728)+(L732*$N728)+(L733*$O728)</f>
        <v>429.71469746878779</v>
      </c>
      <c r="S728">
        <f>P728/$F728</f>
        <v>2.9163507288071608</v>
      </c>
      <c r="T728">
        <f>Q728/$F728</f>
        <v>2.9415652838508426</v>
      </c>
      <c r="U728">
        <f>R728/$F728</f>
        <v>2.8647646497919186</v>
      </c>
    </row>
    <row r="729" spans="1:21" x14ac:dyDescent="0.25">
      <c r="A729">
        <v>17</v>
      </c>
      <c r="B729" t="s">
        <v>42</v>
      </c>
      <c r="C729">
        <v>6</v>
      </c>
      <c r="D729" t="s">
        <v>29</v>
      </c>
      <c r="E729">
        <v>1999</v>
      </c>
      <c r="F729" t="s">
        <v>23</v>
      </c>
      <c r="G729" s="1">
        <v>0.156</v>
      </c>
      <c r="H729" s="1">
        <v>0.12966666666666665</v>
      </c>
      <c r="I729" s="1">
        <v>0.12016666666666667</v>
      </c>
      <c r="J729" t="s">
        <v>23</v>
      </c>
      <c r="K729" t="s">
        <v>23</v>
      </c>
      <c r="L729" t="s">
        <v>23</v>
      </c>
      <c r="M729" s="3">
        <v>0.71359223300999997</v>
      </c>
      <c r="N729" s="3">
        <v>0.28640776698999998</v>
      </c>
      <c r="O729" s="3">
        <v>0</v>
      </c>
      <c r="P729" s="2">
        <f>(J732*$M729)+(J733*$N729)+(J734*$O729)</f>
        <v>304.99787629640406</v>
      </c>
      <c r="Q729" s="2">
        <f>(K732*$M729)+(K733*$N729)+(K734*$O729)</f>
        <v>308.93133734131612</v>
      </c>
      <c r="R729" s="2">
        <f>(L732*$M729)+(L733*$N729)+(L734*$O729)</f>
        <v>303.48372211402943</v>
      </c>
      <c r="S729" s="2" t="s">
        <v>23</v>
      </c>
      <c r="T729" s="2" t="s">
        <v>23</v>
      </c>
      <c r="U729" s="2" t="s">
        <v>23</v>
      </c>
    </row>
    <row r="730" spans="1:21" x14ac:dyDescent="0.25">
      <c r="A730">
        <v>17</v>
      </c>
      <c r="B730" t="s">
        <v>42</v>
      </c>
      <c r="C730">
        <v>6</v>
      </c>
      <c r="D730" t="s">
        <v>29</v>
      </c>
      <c r="E730">
        <v>2000</v>
      </c>
      <c r="F730">
        <v>160</v>
      </c>
      <c r="G730" s="1">
        <v>0.19400000000000001</v>
      </c>
      <c r="H730" s="1">
        <v>0.23899999999999999</v>
      </c>
      <c r="I730" s="1">
        <v>0.21150000000000002</v>
      </c>
      <c r="J730" s="2">
        <f>$F730/(1-G730)</f>
        <v>198.51116625310172</v>
      </c>
      <c r="K730" s="2">
        <f>$F730/(1-H730)</f>
        <v>210.2496714848883</v>
      </c>
      <c r="L730" s="2">
        <f>$F730/(1-I730)</f>
        <v>202.91693088142043</v>
      </c>
      <c r="M730" s="3">
        <v>0.71359223300999997</v>
      </c>
      <c r="N730" s="3">
        <v>0.28640776698999998</v>
      </c>
      <c r="O730" s="3">
        <v>0</v>
      </c>
      <c r="P730" s="2">
        <f>(J733*$M730)+(J734*$N730)+(J735*$O730)</f>
        <v>370.40468737214599</v>
      </c>
      <c r="Q730" s="2">
        <f>(K733*$M730)+(K734*$N730)+(K735*$O730)</f>
        <v>411.96972143567712</v>
      </c>
      <c r="R730" s="2">
        <f>(L733*$M730)+(L734*$N730)+(L735*$O730)</f>
        <v>402.06834460148639</v>
      </c>
      <c r="S730">
        <f>P730/$F730</f>
        <v>2.3150292960759122</v>
      </c>
      <c r="T730">
        <f>Q730/$F730</f>
        <v>2.5748107589729821</v>
      </c>
      <c r="U730">
        <f>R730/$F730</f>
        <v>2.5129271537592901</v>
      </c>
    </row>
    <row r="731" spans="1:21" x14ac:dyDescent="0.25">
      <c r="A731">
        <v>17</v>
      </c>
      <c r="B731" t="s">
        <v>42</v>
      </c>
      <c r="C731">
        <v>6</v>
      </c>
      <c r="D731" t="s">
        <v>29</v>
      </c>
      <c r="E731">
        <v>2001</v>
      </c>
      <c r="F731">
        <v>400</v>
      </c>
      <c r="G731" s="1">
        <v>0.19499999999999998</v>
      </c>
      <c r="H731" s="1">
        <v>0.20133333333333331</v>
      </c>
      <c r="I731" s="1">
        <v>0.17783333333333332</v>
      </c>
      <c r="J731" s="2">
        <f>$F731/(1-G731)</f>
        <v>496.89440993788816</v>
      </c>
      <c r="K731" s="2">
        <f>$F731/(1-H731)</f>
        <v>500.8347245409015</v>
      </c>
      <c r="L731" s="2">
        <f>$F731/(1-I731)</f>
        <v>486.51935941617677</v>
      </c>
      <c r="M731" s="3">
        <v>0.71359223300999997</v>
      </c>
      <c r="N731" s="3">
        <v>0.28640776698999998</v>
      </c>
      <c r="O731" s="3">
        <v>0</v>
      </c>
      <c r="P731" s="2">
        <f>(J734*$M731)+(J735*$N731)+(J736*$O731)</f>
        <v>442.14481310356518</v>
      </c>
      <c r="Q731" s="2">
        <f>(K734*$M731)+(K735*$N731)+(K736*$O731)</f>
        <v>563.18617948495717</v>
      </c>
      <c r="R731" s="2">
        <f>(L734*$M731)+(L735*$N731)+(L736*$O731)</f>
        <v>570.76889439946785</v>
      </c>
      <c r="S731">
        <f>P731/$F731</f>
        <v>1.1053620327589129</v>
      </c>
      <c r="T731">
        <f>Q731/$F731</f>
        <v>1.4079654487123929</v>
      </c>
      <c r="U731">
        <f>R731/$F731</f>
        <v>1.4269222359986697</v>
      </c>
    </row>
    <row r="732" spans="1:21" x14ac:dyDescent="0.25">
      <c r="A732">
        <v>17</v>
      </c>
      <c r="B732" t="s">
        <v>42</v>
      </c>
      <c r="C732">
        <v>6</v>
      </c>
      <c r="D732" t="s">
        <v>29</v>
      </c>
      <c r="E732">
        <v>2002</v>
      </c>
      <c r="F732">
        <v>250</v>
      </c>
      <c r="G732" s="1">
        <v>0.13600000000000001</v>
      </c>
      <c r="H732" s="1">
        <v>0.14600000000000002</v>
      </c>
      <c r="I732" s="1">
        <v>0.13250000000000001</v>
      </c>
      <c r="J732" s="2">
        <f>$F732/(1-G732)</f>
        <v>289.35185185185185</v>
      </c>
      <c r="K732" s="2">
        <f>$F732/(1-H732)</f>
        <v>292.74004683840752</v>
      </c>
      <c r="L732" s="2">
        <f>$F732/(1-I732)</f>
        <v>288.18443804034587</v>
      </c>
      <c r="M732" s="3">
        <v>0.71359223300999997</v>
      </c>
      <c r="N732" s="3">
        <v>0.28640776698999998</v>
      </c>
      <c r="O732" s="3">
        <v>0</v>
      </c>
      <c r="P732" s="2">
        <f>(J735*$M732)+(J736*$N732)+(J737*$O732)</f>
        <v>364.52109580671868</v>
      </c>
      <c r="Q732" s="2">
        <f>(K735*$M732)+(K736*$N732)+(K737*$O732)</f>
        <v>434.33024656303348</v>
      </c>
      <c r="R732" s="2">
        <f>(L735*$M732)+(L736*$N732)+(L737*$O732)</f>
        <v>480.65677811153637</v>
      </c>
      <c r="S732">
        <f>P732/$F732</f>
        <v>1.4580843832268746</v>
      </c>
      <c r="T732">
        <f>Q732/$F732</f>
        <v>1.7373209862521339</v>
      </c>
      <c r="U732">
        <f>R732/$F732</f>
        <v>1.9226271124461454</v>
      </c>
    </row>
    <row r="733" spans="1:21" x14ac:dyDescent="0.25">
      <c r="A733">
        <v>17</v>
      </c>
      <c r="B733" t="s">
        <v>42</v>
      </c>
      <c r="C733">
        <v>6</v>
      </c>
      <c r="D733" t="s">
        <v>29</v>
      </c>
      <c r="E733">
        <v>2003</v>
      </c>
      <c r="F733">
        <v>280</v>
      </c>
      <c r="G733" s="1">
        <v>0.186</v>
      </c>
      <c r="H733" s="1">
        <v>0.19833333333333333</v>
      </c>
      <c r="I733" s="1">
        <v>0.18033333333333335</v>
      </c>
      <c r="J733" s="2">
        <f>$F733/(1-G733)</f>
        <v>343.98034398034395</v>
      </c>
      <c r="K733" s="2">
        <f>$F733/(1-H733)</f>
        <v>349.27234927234929</v>
      </c>
      <c r="L733" s="2">
        <f>$F733/(1-I733)</f>
        <v>341.60227734851566</v>
      </c>
      <c r="M733" s="3">
        <v>0.71359223300999997</v>
      </c>
      <c r="N733" s="3">
        <v>0.28640776698999998</v>
      </c>
      <c r="O733" s="3">
        <v>0</v>
      </c>
      <c r="P733" s="2">
        <f>(J736*$M733)+(J737*$N733)+(J738*$O733)</f>
        <v>190.04911529791593</v>
      </c>
      <c r="Q733" s="2">
        <f>(K736*$M733)+(K737*$N733)+(K738*$O733)</f>
        <v>209.09632002365078</v>
      </c>
      <c r="R733" s="2">
        <f>(L736*$M733)+(L737*$N733)+(L738*$O733)</f>
        <v>206.20349548179985</v>
      </c>
      <c r="S733">
        <f>P733/$F733</f>
        <v>0.67874684034969979</v>
      </c>
      <c r="T733">
        <f>Q733/$F733</f>
        <v>0.74677257151303844</v>
      </c>
      <c r="U733">
        <f>R733/$F733</f>
        <v>0.73644105529214232</v>
      </c>
    </row>
    <row r="734" spans="1:21" x14ac:dyDescent="0.25">
      <c r="A734">
        <v>17</v>
      </c>
      <c r="B734" t="s">
        <v>42</v>
      </c>
      <c r="C734">
        <v>6</v>
      </c>
      <c r="D734" t="s">
        <v>29</v>
      </c>
      <c r="E734">
        <v>2004</v>
      </c>
      <c r="F734">
        <v>325</v>
      </c>
      <c r="G734" s="1">
        <v>0.255</v>
      </c>
      <c r="H734" s="1">
        <v>0.42799999999999999</v>
      </c>
      <c r="I734" s="1">
        <v>0.41199999999999998</v>
      </c>
      <c r="J734" s="2">
        <f>$F734/(1-G734)</f>
        <v>436.24161073825502</v>
      </c>
      <c r="K734" s="2">
        <f>$F734/(1-H734)</f>
        <v>568.18181818181813</v>
      </c>
      <c r="L734" s="2">
        <f>$F734/(1-I734)</f>
        <v>552.7210884353741</v>
      </c>
      <c r="M734" s="3">
        <v>0.71359223300999997</v>
      </c>
      <c r="N734" s="3">
        <v>0.28640776698999998</v>
      </c>
      <c r="O734" s="3">
        <v>0</v>
      </c>
      <c r="P734" s="2">
        <f>(J737*$M734)+(J738*$N734)+(J739*$O734)</f>
        <v>284.67280879697535</v>
      </c>
      <c r="Q734" s="2">
        <f>(K737*$M734)+(K738*$N734)+(K739*$O734)</f>
        <v>317.97099321454425</v>
      </c>
      <c r="R734" s="2">
        <f>(L737*$M734)+(L738*$N734)+(L739*$O734)</f>
        <v>309.45729169324233</v>
      </c>
      <c r="S734">
        <f>P734/$F734</f>
        <v>0.87591633475992414</v>
      </c>
      <c r="T734">
        <f>Q734/$F734</f>
        <v>0.97837228681398236</v>
      </c>
      <c r="U734">
        <f>R734/$F734</f>
        <v>0.95217628213305328</v>
      </c>
    </row>
    <row r="735" spans="1:21" x14ac:dyDescent="0.25">
      <c r="A735">
        <v>17</v>
      </c>
      <c r="B735" t="s">
        <v>42</v>
      </c>
      <c r="C735">
        <v>6</v>
      </c>
      <c r="D735" t="s">
        <v>29</v>
      </c>
      <c r="E735">
        <v>2005</v>
      </c>
      <c r="F735">
        <v>360</v>
      </c>
      <c r="G735" s="1">
        <v>0.21200000000000002</v>
      </c>
      <c r="H735" s="1">
        <v>0.34633333333333338</v>
      </c>
      <c r="I735" s="1">
        <v>0.41533333333333339</v>
      </c>
      <c r="J735" s="2">
        <f>$F735/(1-G735)</f>
        <v>456.85279187817258</v>
      </c>
      <c r="K735" s="2">
        <f>$F735/(1-H735)</f>
        <v>550.73941866394705</v>
      </c>
      <c r="L735" s="2">
        <f>$F735/(1-I735)</f>
        <v>615.73546180159633</v>
      </c>
      <c r="M735" s="3">
        <v>0.71359223300999997</v>
      </c>
      <c r="N735" s="3">
        <v>0.28640776698999998</v>
      </c>
      <c r="O735" s="3">
        <v>0</v>
      </c>
      <c r="P735" s="2">
        <f>(J738*$M735)+(J739*$N735)+(J740*$O735)</f>
        <v>315.36941995247776</v>
      </c>
      <c r="Q735" s="2">
        <f>(K738*$M735)+(K739*$N735)+(K740*$O735)</f>
        <v>334.54274634049546</v>
      </c>
      <c r="R735" s="2">
        <f>(L738*$M735)+(L739*$N735)+(L740*$O735)</f>
        <v>324.0247772669336</v>
      </c>
      <c r="S735">
        <f>P735/$F735</f>
        <v>0.87602616653466048</v>
      </c>
      <c r="T735">
        <f>Q735/$F735</f>
        <v>0.92928540650137625</v>
      </c>
      <c r="U735">
        <f>R735/$F735</f>
        <v>0.90006882574148217</v>
      </c>
    </row>
    <row r="736" spans="1:21" x14ac:dyDescent="0.25">
      <c r="A736">
        <v>17</v>
      </c>
      <c r="B736" t="s">
        <v>42</v>
      </c>
      <c r="C736">
        <v>6</v>
      </c>
      <c r="D736" t="s">
        <v>29</v>
      </c>
      <c r="E736">
        <v>2006</v>
      </c>
      <c r="F736">
        <v>110</v>
      </c>
      <c r="G736" s="1">
        <v>0.182</v>
      </c>
      <c r="H736" s="1">
        <v>0.23766666666666669</v>
      </c>
      <c r="I736" s="1">
        <v>0.23666666666666669</v>
      </c>
      <c r="J736" s="2">
        <f>$F736/(1-G736)</f>
        <v>134.47432762836183</v>
      </c>
      <c r="K736" s="2">
        <f>$F736/(1-H736)</f>
        <v>144.29383471797115</v>
      </c>
      <c r="L736" s="2">
        <f>$F736/(1-I736)</f>
        <v>144.10480349344979</v>
      </c>
      <c r="M736" s="3">
        <v>0.71359223300999997</v>
      </c>
      <c r="N736" s="3">
        <v>0.28640776698999998</v>
      </c>
      <c r="O736" s="3">
        <v>0</v>
      </c>
      <c r="P736" s="2">
        <f>(J739*$M736)+(J740*$N736)+(J741*$O736)</f>
        <v>538.03381788965282</v>
      </c>
      <c r="Q736" s="2">
        <f>(K739*$M736)+(K740*$N736)+(K741*$O736)</f>
        <v>573.7968038347417</v>
      </c>
      <c r="R736" s="2">
        <f>(L739*$M736)+(L740*$N736)+(L741*$O736)</f>
        <v>555.93821170308479</v>
      </c>
      <c r="S736">
        <f>P736/$F736</f>
        <v>4.891216526269571</v>
      </c>
      <c r="T736">
        <f>Q736/$F736</f>
        <v>5.2163345803158334</v>
      </c>
      <c r="U736">
        <f>R736/$F736</f>
        <v>5.0539837427553165</v>
      </c>
    </row>
    <row r="737" spans="1:21" x14ac:dyDescent="0.25">
      <c r="A737">
        <v>17</v>
      </c>
      <c r="B737" t="s">
        <v>42</v>
      </c>
      <c r="C737">
        <v>6</v>
      </c>
      <c r="D737" t="s">
        <v>29</v>
      </c>
      <c r="E737">
        <v>2007</v>
      </c>
      <c r="F737">
        <v>250</v>
      </c>
      <c r="G737" s="1">
        <v>0.23899999999999999</v>
      </c>
      <c r="H737" s="1">
        <v>0.32533333333333336</v>
      </c>
      <c r="I737" s="1">
        <v>0.30733333333333335</v>
      </c>
      <c r="J737" s="2">
        <f>$F737/(1-G737)</f>
        <v>328.51511169513799</v>
      </c>
      <c r="K737" s="2">
        <f>$F737/(1-H737)</f>
        <v>370.5533596837945</v>
      </c>
      <c r="L737" s="2">
        <f>$F737/(1-I737)</f>
        <v>360.92396535129933</v>
      </c>
      <c r="M737" s="3">
        <v>0.71359223300999997</v>
      </c>
      <c r="N737" s="3">
        <v>0.28640776698999998</v>
      </c>
      <c r="O737" s="3">
        <v>0</v>
      </c>
      <c r="P737" s="2">
        <f>(J740*$M737)+(J741*$N737)+(J742*$O737)</f>
        <v>275.13579458477392</v>
      </c>
      <c r="Q737" s="2">
        <f>(K740*$M737)+(K741*$N737)+(K742*$O737)</f>
        <v>296.93106853526291</v>
      </c>
      <c r="R737" s="2">
        <f>(L740*$M737)+(L741*$N737)+(L742*$O737)</f>
        <v>289.58334759820775</v>
      </c>
      <c r="S737">
        <f>P737/$F737</f>
        <v>1.1005431783390958</v>
      </c>
      <c r="T737">
        <f>Q737/$F737</f>
        <v>1.1877242741410516</v>
      </c>
      <c r="U737">
        <f>R737/$F737</f>
        <v>1.158333390392831</v>
      </c>
    </row>
    <row r="738" spans="1:21" x14ac:dyDescent="0.25">
      <c r="A738">
        <v>17</v>
      </c>
      <c r="B738" t="s">
        <v>42</v>
      </c>
      <c r="C738">
        <v>6</v>
      </c>
      <c r="D738" t="s">
        <v>29</v>
      </c>
      <c r="E738">
        <v>2008</v>
      </c>
      <c r="F738">
        <v>130</v>
      </c>
      <c r="G738" s="1">
        <v>0.25900000000000001</v>
      </c>
      <c r="H738" s="1">
        <v>0.3046666666666667</v>
      </c>
      <c r="I738" s="1">
        <v>0.28266666666666668</v>
      </c>
      <c r="J738" s="2">
        <f>$F738/(1-G738)</f>
        <v>175.43859649122808</v>
      </c>
      <c r="K738" s="2">
        <f>$F738/(1-H738)</f>
        <v>186.96069031639502</v>
      </c>
      <c r="L738" s="2">
        <f>$F738/(1-I738)</f>
        <v>181.2267657992565</v>
      </c>
      <c r="M738" s="3">
        <v>0.71359223300999997</v>
      </c>
      <c r="N738" s="3">
        <v>0.28640776698999998</v>
      </c>
      <c r="O738" s="3">
        <v>0</v>
      </c>
      <c r="P738" s="2">
        <f>(J741*$M738)+(J742*$N738)+(J743*$O738)</f>
        <v>335.41982771297694</v>
      </c>
      <c r="Q738" s="2">
        <f>(K741*$M738)+(K742*$N738)+(K743*$O738)</f>
        <v>342.2710237091494</v>
      </c>
      <c r="R738" s="2">
        <f>(L741*$M738)+(L742*$N738)+(L743*$O738)</f>
        <v>333.80884344123825</v>
      </c>
      <c r="S738">
        <f>P738/$F738</f>
        <v>2.5801525208690532</v>
      </c>
      <c r="T738">
        <f>Q738/$F738</f>
        <v>2.6328540285319186</v>
      </c>
      <c r="U738">
        <f>R738/$F738</f>
        <v>2.567760334163371</v>
      </c>
    </row>
    <row r="739" spans="1:21" x14ac:dyDescent="0.25">
      <c r="A739">
        <v>17</v>
      </c>
      <c r="B739" t="s">
        <v>42</v>
      </c>
      <c r="C739">
        <v>6</v>
      </c>
      <c r="D739" t="s">
        <v>29</v>
      </c>
      <c r="E739">
        <v>2009</v>
      </c>
      <c r="F739">
        <v>500</v>
      </c>
      <c r="G739" s="1">
        <v>0.247</v>
      </c>
      <c r="H739" s="1">
        <v>0.28799999999999998</v>
      </c>
      <c r="I739" s="1">
        <v>0.26449999999999996</v>
      </c>
      <c r="J739" s="2">
        <f>$F739/(1-G739)</f>
        <v>664.01062416998673</v>
      </c>
      <c r="K739" s="2">
        <f>$F739/(1-H739)</f>
        <v>702.24719101123594</v>
      </c>
      <c r="L739" s="2">
        <f>$F739/(1-I739)</f>
        <v>679.80965329707681</v>
      </c>
      <c r="M739" s="3">
        <v>0.71359223300999997</v>
      </c>
      <c r="N739" s="3">
        <v>0.28640776698999998</v>
      </c>
      <c r="O739" s="3">
        <v>0</v>
      </c>
      <c r="P739" s="2">
        <f>(J742*$M739)+(J743*$N739)+(J744*$O739)</f>
        <v>219.16155183389918</v>
      </c>
      <c r="Q739" s="2">
        <f>(K742*$M739)+(K743*$N739)+(K744*$O739)</f>
        <v>242.55755134323311</v>
      </c>
      <c r="R739" s="2">
        <f>(L742*$M739)+(L743*$N739)+(L744*$O739)</f>
        <v>234.88599249648377</v>
      </c>
      <c r="S739">
        <f>P739/$F739</f>
        <v>0.43832310366779836</v>
      </c>
      <c r="T739">
        <f>Q739/$F739</f>
        <v>0.48511510268646624</v>
      </c>
      <c r="U739">
        <f>R739/$F739</f>
        <v>0.46977198499296752</v>
      </c>
    </row>
    <row r="740" spans="1:21" x14ac:dyDescent="0.25">
      <c r="A740">
        <v>17</v>
      </c>
      <c r="B740" t="s">
        <v>42</v>
      </c>
      <c r="C740">
        <v>6</v>
      </c>
      <c r="D740" t="s">
        <v>29</v>
      </c>
      <c r="E740">
        <v>2010</v>
      </c>
      <c r="F740">
        <v>180</v>
      </c>
      <c r="G740" s="1">
        <v>0.19700000000000001</v>
      </c>
      <c r="H740" s="1">
        <v>0.29066666666666668</v>
      </c>
      <c r="I740" s="1">
        <v>0.27216666666666667</v>
      </c>
      <c r="J740" s="2">
        <f>$F740/(1-G740)</f>
        <v>224.15940224159405</v>
      </c>
      <c r="K740" s="2">
        <f>$F740/(1-H740)</f>
        <v>253.75939849624058</v>
      </c>
      <c r="L740" s="2">
        <f>$F740/(1-I740)</f>
        <v>247.30936569727501</v>
      </c>
      <c r="M740" s="3">
        <v>0.71359223300999997</v>
      </c>
      <c r="N740" s="3">
        <v>0.28640776698999998</v>
      </c>
      <c r="O740" s="3">
        <v>0</v>
      </c>
      <c r="P740" s="2">
        <f>(J743*$M740)+(J744*$N740)+(J745*$O740)</f>
        <v>335.71296493283432</v>
      </c>
      <c r="Q740" s="2">
        <f>(K743*$M740)+(K744*$N740)+(K745*$O740)</f>
        <v>368.62725600838127</v>
      </c>
      <c r="R740" s="2">
        <f>(L743*$M740)+(L744*$N740)+(L745*$O740)</f>
        <v>359.10153831172806</v>
      </c>
      <c r="S740">
        <f>P740/$F740</f>
        <v>1.8650720274046351</v>
      </c>
      <c r="T740">
        <f>Q740/$F740</f>
        <v>2.0479292000465628</v>
      </c>
      <c r="U740">
        <f>R740/$F740</f>
        <v>1.995008546176267</v>
      </c>
    </row>
    <row r="741" spans="1:21" x14ac:dyDescent="0.25">
      <c r="A741">
        <v>17</v>
      </c>
      <c r="B741" t="s">
        <v>42</v>
      </c>
      <c r="C741">
        <v>6</v>
      </c>
      <c r="D741" t="s">
        <v>29</v>
      </c>
      <c r="E741">
        <v>2011</v>
      </c>
      <c r="F741">
        <v>300</v>
      </c>
      <c r="G741" s="1">
        <v>0.254</v>
      </c>
      <c r="H741" s="1">
        <v>0.2583333333333333</v>
      </c>
      <c r="I741" s="1">
        <v>0.24033333333333334</v>
      </c>
      <c r="J741" s="2">
        <f>$F741/(1-G741)</f>
        <v>402.14477211796248</v>
      </c>
      <c r="K741" s="2">
        <f>$F741/(1-H741)</f>
        <v>404.49438202247188</v>
      </c>
      <c r="L741" s="2">
        <f>$F741/(1-I741)</f>
        <v>394.91004826678363</v>
      </c>
      <c r="M741" s="3">
        <v>0.71359223300999997</v>
      </c>
      <c r="N741" s="3">
        <v>0.28640776698999998</v>
      </c>
      <c r="O741" s="3">
        <v>0</v>
      </c>
      <c r="P741" s="2">
        <f>(J744*$M741)+(J745*$N741)+(J746*$O741)</f>
        <v>334.63208993355261</v>
      </c>
      <c r="Q741" s="2">
        <f>(K744*$M741)+(K745*$N741)+(K746*$O741)</f>
        <v>361.48558874049888</v>
      </c>
      <c r="R741" s="2">
        <f>(L744*$M741)+(L745*$N741)+(L746*$O741)</f>
        <v>357.42900700378203</v>
      </c>
      <c r="S741">
        <f>P741/$F741</f>
        <v>1.1154402997785087</v>
      </c>
      <c r="T741">
        <f>Q741/$F741</f>
        <v>1.2049519624683296</v>
      </c>
      <c r="U741">
        <f>R741/$F741</f>
        <v>1.1914300233459401</v>
      </c>
    </row>
    <row r="742" spans="1:21" x14ac:dyDescent="0.25">
      <c r="A742">
        <v>17</v>
      </c>
      <c r="B742" t="s">
        <v>42</v>
      </c>
      <c r="C742">
        <v>6</v>
      </c>
      <c r="D742" t="s">
        <v>29</v>
      </c>
      <c r="E742">
        <v>2012</v>
      </c>
      <c r="F742">
        <v>135</v>
      </c>
      <c r="G742" s="1">
        <v>0.20199999999999999</v>
      </c>
      <c r="H742" s="1">
        <v>0.27900000000000003</v>
      </c>
      <c r="I742" s="1">
        <v>0.25650000000000001</v>
      </c>
      <c r="J742" s="2">
        <f>$F742/(1-G742)</f>
        <v>169.17293233082705</v>
      </c>
      <c r="K742" s="2">
        <f>$F742/(1-H742)</f>
        <v>187.23994452149793</v>
      </c>
      <c r="L742" s="2">
        <f>$F742/(1-I742)</f>
        <v>181.57363819771351</v>
      </c>
      <c r="M742" s="3">
        <v>0.71359223300999997</v>
      </c>
      <c r="N742" s="3">
        <v>0.28640776698999998</v>
      </c>
      <c r="O742" s="3">
        <v>0</v>
      </c>
      <c r="P742" s="2">
        <f>(J745*$M742)+(J746*$N742)+(J747*$O742)</f>
        <v>348.87138996448277</v>
      </c>
      <c r="Q742" s="2">
        <f>(K745*$M742)+(K746*$N742)+(K747*$O742)</f>
        <v>378.81168086843883</v>
      </c>
      <c r="R742" s="2">
        <f>(L745*$M742)+(L746*$N742)+(L747*$O742)</f>
        <v>369.68824967044549</v>
      </c>
      <c r="S742">
        <f>P742/$F742</f>
        <v>2.584232518255428</v>
      </c>
      <c r="T742">
        <f>Q742/$F742</f>
        <v>2.8060124508773248</v>
      </c>
      <c r="U742">
        <f>R742/$F742</f>
        <v>2.738431479040337</v>
      </c>
    </row>
    <row r="743" spans="1:21" x14ac:dyDescent="0.25">
      <c r="A743">
        <v>17</v>
      </c>
      <c r="B743" t="s">
        <v>42</v>
      </c>
      <c r="C743">
        <v>6</v>
      </c>
      <c r="D743" t="s">
        <v>29</v>
      </c>
      <c r="E743">
        <v>2013</v>
      </c>
      <c r="F743">
        <v>265</v>
      </c>
      <c r="G743" s="1">
        <v>0.22900000000000001</v>
      </c>
      <c r="H743" s="1">
        <v>0.30333333333333334</v>
      </c>
      <c r="I743" s="1">
        <v>0.27933333333333332</v>
      </c>
      <c r="J743" s="2">
        <f>$F743/(1-G743)</f>
        <v>343.7094682230869</v>
      </c>
      <c r="K743" s="2">
        <f>$F743/(1-H743)</f>
        <v>380.38277511961724</v>
      </c>
      <c r="L743" s="2">
        <f>$F743/(1-I743)</f>
        <v>367.71507863089732</v>
      </c>
      <c r="M743" s="3">
        <v>0.71359223300999997</v>
      </c>
      <c r="N743" s="3">
        <v>0.28640776698999998</v>
      </c>
      <c r="O743" s="3">
        <v>0</v>
      </c>
      <c r="P743" s="2">
        <f>(J746*$M743)+(J747*$N743)+(J748*$O743)</f>
        <v>232.06092183774823</v>
      </c>
      <c r="Q743" s="2">
        <f>(K746*$M743)+(K747*$N743)+(K748*$O743)</f>
        <v>248.6009653308931</v>
      </c>
      <c r="R743" s="2">
        <f>(L746*$M743)+(L747*$N743)+(L748*$O743)</f>
        <v>242.11671074122924</v>
      </c>
      <c r="S743">
        <f>P743/$F743</f>
        <v>0.87570159184055929</v>
      </c>
      <c r="T743">
        <f>Q743/$F743</f>
        <v>0.93811685030525704</v>
      </c>
      <c r="U743">
        <f>R743/$F743</f>
        <v>0.91364796506124246</v>
      </c>
    </row>
    <row r="744" spans="1:21" x14ac:dyDescent="0.25">
      <c r="A744">
        <v>17</v>
      </c>
      <c r="B744" t="s">
        <v>42</v>
      </c>
      <c r="C744">
        <v>6</v>
      </c>
      <c r="D744" t="s">
        <v>29</v>
      </c>
      <c r="E744">
        <v>2014</v>
      </c>
      <c r="F744">
        <v>270</v>
      </c>
      <c r="G744" s="1">
        <v>0.14499999999999999</v>
      </c>
      <c r="H744" s="1">
        <v>0.20433333333333331</v>
      </c>
      <c r="I744" s="1">
        <v>0.20033333333333331</v>
      </c>
      <c r="J744" s="2">
        <f>$F744/(1-G744)</f>
        <v>315.78947368421052</v>
      </c>
      <c r="K744" s="2">
        <f>$F744/(1-H744)</f>
        <v>339.33808127356514</v>
      </c>
      <c r="L744" s="2">
        <f>$F744/(1-I744)</f>
        <v>337.64068361817419</v>
      </c>
      <c r="M744" s="3">
        <v>0.71359223300999997</v>
      </c>
      <c r="N744" s="3">
        <v>0.28640776698999998</v>
      </c>
      <c r="O744" s="3">
        <v>0</v>
      </c>
      <c r="P744" s="2">
        <f>(J747*$M744)+(J748*$N744)+(J749*$O744)</f>
        <v>112.39150194813961</v>
      </c>
      <c r="Q744" s="2">
        <f>(K747*$M744)+(K748*$N744)+(K749*$O744)</f>
        <v>124.65732122115611</v>
      </c>
      <c r="R744" s="2">
        <f>(L747*$M744)+(L748*$N744)+(L749*$O744)</f>
        <v>120.98698715391838</v>
      </c>
      <c r="S744">
        <f>P744/$F744</f>
        <v>0.4162648220301467</v>
      </c>
      <c r="T744">
        <f>Q744/$F744</f>
        <v>0.46169378230057817</v>
      </c>
      <c r="U744">
        <f>R744/$F744</f>
        <v>0.44809995242191991</v>
      </c>
    </row>
    <row r="745" spans="1:21" x14ac:dyDescent="0.25">
      <c r="A745">
        <v>17</v>
      </c>
      <c r="B745" t="s">
        <v>42</v>
      </c>
      <c r="C745">
        <v>6</v>
      </c>
      <c r="D745" t="s">
        <v>29</v>
      </c>
      <c r="E745">
        <v>2015</v>
      </c>
      <c r="F745">
        <v>290</v>
      </c>
      <c r="G745" s="1">
        <v>0.24</v>
      </c>
      <c r="H745" s="1">
        <v>0.30400000000000005</v>
      </c>
      <c r="I745" s="1">
        <v>0.28700000000000003</v>
      </c>
      <c r="J745" s="2">
        <f>$F745/(1-G745)</f>
        <v>381.57894736842104</v>
      </c>
      <c r="K745" s="2">
        <f>$F745/(1-H745)</f>
        <v>416.66666666666669</v>
      </c>
      <c r="L745" s="2">
        <f>$F745/(1-I745)</f>
        <v>406.73211781206174</v>
      </c>
      <c r="M745" s="3">
        <v>0.71359223300999997</v>
      </c>
      <c r="N745" s="3">
        <v>0.28640776698999998</v>
      </c>
      <c r="O745" s="3">
        <v>0</v>
      </c>
      <c r="P745" s="2">
        <f>(J748*$M745)+(J749*$N745)+(J750*$O745)</f>
        <v>70.654191108998745</v>
      </c>
      <c r="Q745" s="2">
        <f>(K748*$M745)+(K749*$N745)+(K750*$O745)</f>
        <v>80.703240720673364</v>
      </c>
      <c r="R745" s="2">
        <f>(L748*$M745)+(L749*$N745)+(L750*$O745)</f>
        <v>79.510900532721806</v>
      </c>
      <c r="S745">
        <f>P745/$F745</f>
        <v>0.24363514175516809</v>
      </c>
      <c r="T745">
        <f>Q745/$F745</f>
        <v>0.27828703696783919</v>
      </c>
      <c r="U745">
        <f>R745/$F745</f>
        <v>0.27417551907835103</v>
      </c>
    </row>
    <row r="746" spans="1:21" x14ac:dyDescent="0.25">
      <c r="A746">
        <v>17</v>
      </c>
      <c r="B746" t="s">
        <v>42</v>
      </c>
      <c r="C746">
        <v>6</v>
      </c>
      <c r="D746" t="s">
        <v>29</v>
      </c>
      <c r="E746">
        <v>2016</v>
      </c>
      <c r="F746">
        <v>200</v>
      </c>
      <c r="G746" s="1">
        <v>0.252</v>
      </c>
      <c r="H746" s="1">
        <v>0.29700000000000004</v>
      </c>
      <c r="I746" s="1">
        <v>0.27900000000000003</v>
      </c>
      <c r="J746" s="2">
        <f>$F746/(1-G746)</f>
        <v>267.37967914438502</v>
      </c>
      <c r="K746" s="2">
        <f>$F746/(1-H746)</f>
        <v>284.49502133712662</v>
      </c>
      <c r="L746" s="2">
        <f>$F746/(1-I746)</f>
        <v>277.39251040221916</v>
      </c>
      <c r="M746" s="3">
        <v>0.71359223300999997</v>
      </c>
      <c r="N746" s="3">
        <v>0.28640776698999998</v>
      </c>
      <c r="O746" s="3">
        <v>0</v>
      </c>
      <c r="P746" s="2">
        <f>(J749*$M746)+(J750*$N746)</f>
        <v>142.18611187760115</v>
      </c>
      <c r="Q746" s="2">
        <f>(K749*$M746)+(K750*$N746)</f>
        <v>163.1500235107759</v>
      </c>
      <c r="R746" s="2">
        <f>(L749*$M746)+(L750*$N746)</f>
        <v>160.96329029180734</v>
      </c>
      <c r="S746">
        <f>P746/$F746</f>
        <v>0.71093055938800576</v>
      </c>
      <c r="T746">
        <f>Q746/$F746</f>
        <v>0.81575011755387949</v>
      </c>
      <c r="U746">
        <f>R746/$F746</f>
        <v>0.80481645145903669</v>
      </c>
    </row>
    <row r="747" spans="1:21" x14ac:dyDescent="0.25">
      <c r="A747">
        <v>17</v>
      </c>
      <c r="B747" t="s">
        <v>42</v>
      </c>
      <c r="C747">
        <v>6</v>
      </c>
      <c r="D747" t="s">
        <v>29</v>
      </c>
      <c r="E747">
        <v>2017</v>
      </c>
      <c r="F747">
        <v>106</v>
      </c>
      <c r="G747" s="1">
        <v>0.26421253355763952</v>
      </c>
      <c r="H747" s="1">
        <v>0.33404541147798106</v>
      </c>
      <c r="I747" s="1">
        <v>0.31269765999824639</v>
      </c>
      <c r="J747" s="2">
        <f>$F747/(1-G747)</f>
        <v>144.06334007362946</v>
      </c>
      <c r="K747" s="2">
        <f>$F747/(1-H747)</f>
        <v>159.17001223048896</v>
      </c>
      <c r="L747" s="2">
        <f>$F747/(1-I747)</f>
        <v>154.22615904338338</v>
      </c>
      <c r="M747" s="3">
        <v>0.71359223300999997</v>
      </c>
      <c r="N747" s="3">
        <v>0.28640776698999998</v>
      </c>
      <c r="O747" s="3">
        <v>0</v>
      </c>
      <c r="P747" t="s">
        <v>23</v>
      </c>
      <c r="Q747" t="s">
        <v>23</v>
      </c>
      <c r="R747" t="s">
        <v>23</v>
      </c>
      <c r="S747" s="2" t="s">
        <v>23</v>
      </c>
      <c r="T747" s="2" t="s">
        <v>23</v>
      </c>
      <c r="U747" s="2" t="s">
        <v>23</v>
      </c>
    </row>
    <row r="748" spans="1:21" x14ac:dyDescent="0.25">
      <c r="A748">
        <v>17</v>
      </c>
      <c r="B748" t="s">
        <v>42</v>
      </c>
      <c r="C748">
        <v>6</v>
      </c>
      <c r="D748" t="s">
        <v>29</v>
      </c>
      <c r="E748">
        <v>2018</v>
      </c>
      <c r="F748">
        <v>25</v>
      </c>
      <c r="G748" s="1">
        <v>0.25329250311259038</v>
      </c>
      <c r="H748" s="1">
        <v>0.35347180943220174</v>
      </c>
      <c r="I748" s="1">
        <v>0.34504815702446495</v>
      </c>
      <c r="J748" s="2">
        <f>$F748/(1-G748)</f>
        <v>33.480312042145677</v>
      </c>
      <c r="K748" s="2">
        <f>$F748/(1-H748)</f>
        <v>38.668074129983935</v>
      </c>
      <c r="L748" s="2">
        <f>$F748/(1-I748)</f>
        <v>38.170745327506232</v>
      </c>
      <c r="M748" s="3">
        <v>0.71359223300999997</v>
      </c>
      <c r="N748" s="3">
        <v>0.28640776698999998</v>
      </c>
      <c r="O748" s="3">
        <v>0</v>
      </c>
      <c r="P748" t="s">
        <v>23</v>
      </c>
      <c r="Q748" t="s">
        <v>23</v>
      </c>
      <c r="R748" t="s">
        <v>23</v>
      </c>
      <c r="S748" s="2" t="s">
        <v>23</v>
      </c>
      <c r="T748" s="2" t="s">
        <v>23</v>
      </c>
      <c r="U748" s="2" t="s">
        <v>23</v>
      </c>
    </row>
    <row r="749" spans="1:21" x14ac:dyDescent="0.25">
      <c r="A749">
        <v>17</v>
      </c>
      <c r="B749" t="s">
        <v>42</v>
      </c>
      <c r="C749">
        <v>6</v>
      </c>
      <c r="D749" t="s">
        <v>29</v>
      </c>
      <c r="E749">
        <v>2019</v>
      </c>
      <c r="F749">
        <v>125</v>
      </c>
      <c r="G749" s="1">
        <v>0.23441509169475994</v>
      </c>
      <c r="H749" s="1">
        <v>0.32590908281944742</v>
      </c>
      <c r="I749" s="1">
        <v>0.31510957999927913</v>
      </c>
      <c r="J749" s="2">
        <f>$F749/(1-G749)</f>
        <v>163.27385590281551</v>
      </c>
      <c r="K749" s="2">
        <f>$F749/(1-H749)</f>
        <v>185.43492697220137</v>
      </c>
      <c r="L749" s="2">
        <f>$F749/(1-I749)</f>
        <v>182.51094824755825</v>
      </c>
      <c r="M749" s="3">
        <v>0.71359223300999997</v>
      </c>
      <c r="N749" s="3">
        <v>0.28640776698999998</v>
      </c>
      <c r="O749" s="3">
        <v>0</v>
      </c>
      <c r="P749" t="s">
        <v>23</v>
      </c>
      <c r="Q749" t="s">
        <v>23</v>
      </c>
      <c r="R749" t="s">
        <v>23</v>
      </c>
      <c r="S749" s="2" t="s">
        <v>23</v>
      </c>
      <c r="T749" s="2" t="s">
        <v>23</v>
      </c>
      <c r="U749" s="2" t="s">
        <v>23</v>
      </c>
    </row>
    <row r="750" spans="1:21" x14ac:dyDescent="0.25">
      <c r="A750">
        <v>17</v>
      </c>
      <c r="B750" t="s">
        <v>42</v>
      </c>
      <c r="C750">
        <v>6</v>
      </c>
      <c r="D750" t="s">
        <v>29</v>
      </c>
      <c r="E750">
        <v>2020</v>
      </c>
      <c r="F750">
        <v>80</v>
      </c>
      <c r="G750" s="1">
        <v>0.10759564786873591</v>
      </c>
      <c r="H750" s="1">
        <v>0.25668946937664994</v>
      </c>
      <c r="I750" s="1">
        <v>0.25426527177111524</v>
      </c>
      <c r="J750" s="2">
        <f>$F750/(1-G750)</f>
        <v>89.645461509619309</v>
      </c>
      <c r="K750" s="2">
        <f>$F750/(1-H750)</f>
        <v>107.62661997121303</v>
      </c>
      <c r="L750" s="2">
        <f>$F750/(1-I750)</f>
        <v>107.27675267316502</v>
      </c>
      <c r="M750" s="3">
        <v>0.71359223300999997</v>
      </c>
      <c r="N750" s="3">
        <v>0.28640776698999998</v>
      </c>
      <c r="O750" s="3">
        <v>0</v>
      </c>
      <c r="P750" t="s">
        <v>23</v>
      </c>
      <c r="Q750" t="s">
        <v>23</v>
      </c>
      <c r="R750" t="s">
        <v>23</v>
      </c>
      <c r="S750" s="2" t="s">
        <v>23</v>
      </c>
      <c r="T750" s="2" t="s">
        <v>23</v>
      </c>
      <c r="U750" s="2" t="s">
        <v>23</v>
      </c>
    </row>
    <row r="751" spans="1:21" x14ac:dyDescent="0.25">
      <c r="A751">
        <v>17</v>
      </c>
      <c r="B751" t="s">
        <v>42</v>
      </c>
      <c r="C751">
        <v>6</v>
      </c>
      <c r="D751" t="s">
        <v>29</v>
      </c>
      <c r="E751">
        <v>2021</v>
      </c>
      <c r="F751">
        <v>125</v>
      </c>
      <c r="G751" t="s">
        <v>23</v>
      </c>
      <c r="H751" t="s">
        <v>23</v>
      </c>
      <c r="I751" t="s">
        <v>23</v>
      </c>
      <c r="J751" t="s">
        <v>23</v>
      </c>
      <c r="K751" t="s">
        <v>23</v>
      </c>
      <c r="L751" t="s">
        <v>23</v>
      </c>
      <c r="M751" s="14" t="s">
        <v>23</v>
      </c>
      <c r="N751" s="14" t="s">
        <v>23</v>
      </c>
      <c r="O751" s="14" t="s">
        <v>23</v>
      </c>
      <c r="P751" t="s">
        <v>23</v>
      </c>
      <c r="Q751" t="s">
        <v>23</v>
      </c>
      <c r="R751" t="s">
        <v>23</v>
      </c>
      <c r="S751" t="s">
        <v>23</v>
      </c>
      <c r="T751" t="s">
        <v>23</v>
      </c>
      <c r="U751" t="s">
        <v>23</v>
      </c>
    </row>
    <row r="752" spans="1:21" x14ac:dyDescent="0.25">
      <c r="A752">
        <v>17</v>
      </c>
      <c r="B752" t="s">
        <v>42</v>
      </c>
      <c r="C752">
        <v>6</v>
      </c>
      <c r="D752" t="s">
        <v>29</v>
      </c>
      <c r="E752">
        <v>2022</v>
      </c>
      <c r="F752">
        <v>90</v>
      </c>
      <c r="G752" t="s">
        <v>23</v>
      </c>
      <c r="H752" t="s">
        <v>23</v>
      </c>
      <c r="I752" t="s">
        <v>23</v>
      </c>
      <c r="J752" t="s">
        <v>23</v>
      </c>
      <c r="K752" t="s">
        <v>23</v>
      </c>
      <c r="L752" t="s">
        <v>23</v>
      </c>
      <c r="M752" s="14" t="s">
        <v>23</v>
      </c>
      <c r="N752" s="14" t="s">
        <v>23</v>
      </c>
      <c r="O752" s="14" t="s">
        <v>23</v>
      </c>
      <c r="P752" t="s">
        <v>23</v>
      </c>
      <c r="Q752" t="s">
        <v>23</v>
      </c>
      <c r="R752" t="s">
        <v>23</v>
      </c>
      <c r="S752" t="s">
        <v>23</v>
      </c>
      <c r="T752" t="s">
        <v>23</v>
      </c>
      <c r="U752" t="s">
        <v>23</v>
      </c>
    </row>
    <row r="753" spans="1:21" x14ac:dyDescent="0.25">
      <c r="A753">
        <v>17</v>
      </c>
      <c r="B753" t="s">
        <v>42</v>
      </c>
      <c r="C753">
        <v>6</v>
      </c>
      <c r="D753" t="s">
        <v>29</v>
      </c>
      <c r="E753">
        <v>2023</v>
      </c>
      <c r="F753">
        <v>85</v>
      </c>
      <c r="G753" t="s">
        <v>23</v>
      </c>
      <c r="H753" t="s">
        <v>23</v>
      </c>
      <c r="I753" t="s">
        <v>23</v>
      </c>
      <c r="J753" t="s">
        <v>23</v>
      </c>
      <c r="K753" t="s">
        <v>23</v>
      </c>
      <c r="L753" t="s">
        <v>23</v>
      </c>
      <c r="M753" s="14" t="s">
        <v>23</v>
      </c>
      <c r="N753" s="14" t="s">
        <v>23</v>
      </c>
      <c r="O753" s="14" t="s">
        <v>23</v>
      </c>
      <c r="P753" t="s">
        <v>23</v>
      </c>
      <c r="Q753" t="s">
        <v>23</v>
      </c>
      <c r="R753" t="s">
        <v>23</v>
      </c>
      <c r="S753" t="s">
        <v>23</v>
      </c>
      <c r="T753" t="s">
        <v>23</v>
      </c>
      <c r="U753" t="s">
        <v>23</v>
      </c>
    </row>
    <row r="754" spans="1:21" x14ac:dyDescent="0.25">
      <c r="A754">
        <v>17</v>
      </c>
      <c r="B754" t="s">
        <v>42</v>
      </c>
      <c r="C754">
        <v>6</v>
      </c>
      <c r="D754" t="s">
        <v>29</v>
      </c>
      <c r="E754">
        <v>2024</v>
      </c>
      <c r="F754">
        <v>85</v>
      </c>
      <c r="G754" t="s">
        <v>23</v>
      </c>
      <c r="H754" t="s">
        <v>23</v>
      </c>
      <c r="I754" t="s">
        <v>23</v>
      </c>
      <c r="J754" t="s">
        <v>23</v>
      </c>
      <c r="K754" t="s">
        <v>23</v>
      </c>
      <c r="L754" t="s">
        <v>23</v>
      </c>
      <c r="M754" s="14" t="s">
        <v>23</v>
      </c>
      <c r="N754" s="14" t="s">
        <v>23</v>
      </c>
      <c r="O754" s="14" t="s">
        <v>23</v>
      </c>
      <c r="P754" t="s">
        <v>23</v>
      </c>
      <c r="Q754" t="s">
        <v>23</v>
      </c>
      <c r="R754" t="s">
        <v>23</v>
      </c>
      <c r="S754" t="s">
        <v>23</v>
      </c>
      <c r="T754" t="s">
        <v>23</v>
      </c>
      <c r="U754" t="s">
        <v>23</v>
      </c>
    </row>
    <row r="755" spans="1:21" x14ac:dyDescent="0.25">
      <c r="A755">
        <v>18</v>
      </c>
      <c r="B755" t="s">
        <v>43</v>
      </c>
      <c r="C755">
        <v>6</v>
      </c>
      <c r="D755" t="s">
        <v>29</v>
      </c>
      <c r="E755">
        <v>1980</v>
      </c>
      <c r="F755" t="s">
        <v>23</v>
      </c>
      <c r="G755" s="1">
        <v>0.44700000000000001</v>
      </c>
      <c r="H755" s="1">
        <v>0.46733333333333338</v>
      </c>
      <c r="I755" s="1">
        <v>0.46133333333333337</v>
      </c>
      <c r="J755" t="s">
        <v>23</v>
      </c>
      <c r="K755" t="s">
        <v>23</v>
      </c>
      <c r="L755" t="s">
        <v>23</v>
      </c>
      <c r="M755" s="3">
        <v>0.71359223300999997</v>
      </c>
      <c r="N755" s="3">
        <v>0.28640776698999998</v>
      </c>
      <c r="O755" s="3">
        <v>0</v>
      </c>
      <c r="P755" t="s">
        <v>23</v>
      </c>
      <c r="Q755" t="s">
        <v>23</v>
      </c>
      <c r="R755" t="s">
        <v>23</v>
      </c>
      <c r="S755" s="2" t="s">
        <v>23</v>
      </c>
      <c r="T755" s="2" t="s">
        <v>23</v>
      </c>
      <c r="U755" s="2" t="s">
        <v>23</v>
      </c>
    </row>
    <row r="756" spans="1:21" x14ac:dyDescent="0.25">
      <c r="A756">
        <v>18</v>
      </c>
      <c r="B756" t="s">
        <v>43</v>
      </c>
      <c r="C756">
        <v>6</v>
      </c>
      <c r="D756" t="s">
        <v>29</v>
      </c>
      <c r="E756">
        <v>1981</v>
      </c>
      <c r="F756" t="s">
        <v>23</v>
      </c>
      <c r="G756" s="1">
        <v>0.40500000000000003</v>
      </c>
      <c r="H756" s="1">
        <v>0.4393333333333333</v>
      </c>
      <c r="I756" s="1">
        <v>0.43383333333333329</v>
      </c>
      <c r="J756" t="s">
        <v>23</v>
      </c>
      <c r="K756" t="s">
        <v>23</v>
      </c>
      <c r="L756" t="s">
        <v>23</v>
      </c>
      <c r="M756" s="3">
        <v>0.71359223300999997</v>
      </c>
      <c r="N756" s="3">
        <v>0.28640776698999998</v>
      </c>
      <c r="O756" s="3">
        <v>0</v>
      </c>
      <c r="P756" t="s">
        <v>23</v>
      </c>
      <c r="Q756" t="s">
        <v>23</v>
      </c>
      <c r="R756" t="s">
        <v>23</v>
      </c>
      <c r="S756" s="2" t="s">
        <v>23</v>
      </c>
      <c r="T756" s="2" t="s">
        <v>23</v>
      </c>
      <c r="U756" s="2" t="s">
        <v>23</v>
      </c>
    </row>
    <row r="757" spans="1:21" x14ac:dyDescent="0.25">
      <c r="A757">
        <v>18</v>
      </c>
      <c r="B757" t="s">
        <v>43</v>
      </c>
      <c r="C757">
        <v>6</v>
      </c>
      <c r="D757" t="s">
        <v>29</v>
      </c>
      <c r="E757">
        <v>1982</v>
      </c>
      <c r="F757" t="s">
        <v>23</v>
      </c>
      <c r="G757" s="1">
        <v>0.35099999999999998</v>
      </c>
      <c r="H757" s="1">
        <v>0.40499999999999997</v>
      </c>
      <c r="I757" s="1">
        <v>0.39999999999999997</v>
      </c>
      <c r="J757" t="s">
        <v>23</v>
      </c>
      <c r="K757" t="s">
        <v>23</v>
      </c>
      <c r="L757" t="s">
        <v>23</v>
      </c>
      <c r="M757" s="3">
        <v>0.71359223300999997</v>
      </c>
      <c r="N757" s="3">
        <v>0.28640776698999998</v>
      </c>
      <c r="O757" s="3">
        <v>0</v>
      </c>
      <c r="P757" s="2">
        <f>(J760*$M757)+(J761*$N757)+(J762*$O757)</f>
        <v>1113.4254096309103</v>
      </c>
      <c r="Q757" s="2">
        <f>(K760*$M757)+(K761*$N757)+(K762*$O757)</f>
        <v>1149.5144096189802</v>
      </c>
      <c r="R757" s="2">
        <f>(L760*$M757)+(L761*$N757)+(L762*$O757)</f>
        <v>1135.6217380565208</v>
      </c>
      <c r="S757" s="2" t="s">
        <v>23</v>
      </c>
      <c r="T757" s="2" t="s">
        <v>23</v>
      </c>
      <c r="U757" s="2" t="s">
        <v>23</v>
      </c>
    </row>
    <row r="758" spans="1:21" x14ac:dyDescent="0.25">
      <c r="A758">
        <v>18</v>
      </c>
      <c r="B758" t="s">
        <v>43</v>
      </c>
      <c r="C758">
        <v>6</v>
      </c>
      <c r="D758" t="s">
        <v>29</v>
      </c>
      <c r="E758">
        <v>1983</v>
      </c>
      <c r="F758" t="s">
        <v>23</v>
      </c>
      <c r="G758" s="1">
        <v>0.49</v>
      </c>
      <c r="H758" s="1">
        <v>0.50566666666666671</v>
      </c>
      <c r="I758" s="1">
        <v>0.4986666666666667</v>
      </c>
      <c r="J758" t="s">
        <v>23</v>
      </c>
      <c r="K758" t="s">
        <v>23</v>
      </c>
      <c r="L758" t="s">
        <v>23</v>
      </c>
      <c r="M758" s="3">
        <v>0.71359223300999997</v>
      </c>
      <c r="N758" s="3">
        <v>0.28640776698999998</v>
      </c>
      <c r="O758" s="3">
        <v>0</v>
      </c>
      <c r="P758" s="2">
        <f>(J761*$M758)+(J762*$N758)+(J763*$O758)</f>
        <v>1041.1855216365429</v>
      </c>
      <c r="Q758" s="2">
        <f>(K761*$M758)+(K762*$N758)+(K763*$O758)</f>
        <v>1063.6917708777644</v>
      </c>
      <c r="R758" s="2">
        <f>(L761*$M758)+(L762*$N758)+(L763*$O758)</f>
        <v>1050.0346092525692</v>
      </c>
      <c r="S758" s="2" t="s">
        <v>23</v>
      </c>
      <c r="T758" s="2" t="s">
        <v>23</v>
      </c>
      <c r="U758" s="2" t="s">
        <v>23</v>
      </c>
    </row>
    <row r="759" spans="1:21" x14ac:dyDescent="0.25">
      <c r="A759">
        <v>18</v>
      </c>
      <c r="B759" t="s">
        <v>43</v>
      </c>
      <c r="C759">
        <v>6</v>
      </c>
      <c r="D759" t="s">
        <v>29</v>
      </c>
      <c r="E759">
        <v>1984</v>
      </c>
      <c r="F759" t="s">
        <v>23</v>
      </c>
      <c r="G759" s="1">
        <v>0.435</v>
      </c>
      <c r="H759" s="1">
        <v>0.46133333333333326</v>
      </c>
      <c r="I759" s="1">
        <v>0.45533333333333326</v>
      </c>
      <c r="J759" t="s">
        <v>23</v>
      </c>
      <c r="K759" t="s">
        <v>23</v>
      </c>
      <c r="L759" t="s">
        <v>23</v>
      </c>
      <c r="M759" s="3">
        <v>0.71359223300999997</v>
      </c>
      <c r="N759" s="3">
        <v>0.28640776698999998</v>
      </c>
      <c r="O759" s="3">
        <v>0</v>
      </c>
      <c r="P759" s="2">
        <f>(J762*$M759)+(J763*$N759)+(J764*$O759)</f>
        <v>656.97926371706944</v>
      </c>
      <c r="Q759" s="2">
        <f>(K762*$M759)+(K763*$N759)+(K764*$O759)</f>
        <v>696.00999010520036</v>
      </c>
      <c r="R759" s="2">
        <f>(L762*$M759)+(L763*$N759)+(L764*$O759)</f>
        <v>690.15990217244234</v>
      </c>
      <c r="S759" s="2" t="s">
        <v>23</v>
      </c>
      <c r="T759" s="2" t="s">
        <v>23</v>
      </c>
      <c r="U759" s="2" t="s">
        <v>23</v>
      </c>
    </row>
    <row r="760" spans="1:21" x14ac:dyDescent="0.25">
      <c r="A760">
        <v>18</v>
      </c>
      <c r="B760" t="s">
        <v>43</v>
      </c>
      <c r="C760">
        <v>6</v>
      </c>
      <c r="D760" t="s">
        <v>29</v>
      </c>
      <c r="E760">
        <v>1985</v>
      </c>
      <c r="F760">
        <v>600</v>
      </c>
      <c r="G760" s="1">
        <v>0.45300000000000001</v>
      </c>
      <c r="H760" s="1">
        <v>0.47466666666666668</v>
      </c>
      <c r="I760" s="1">
        <v>0.46866666666666668</v>
      </c>
      <c r="J760" s="2">
        <f>$F760/(1-G760)</f>
        <v>1096.892138939671</v>
      </c>
      <c r="K760" s="2">
        <f>$F760/(1-H760)</f>
        <v>1142.1319796954315</v>
      </c>
      <c r="L760" s="2">
        <f>$F760/(1-I760)</f>
        <v>1129.2346298619825</v>
      </c>
      <c r="M760" s="3">
        <v>0.71359223300999997</v>
      </c>
      <c r="N760" s="3">
        <v>0.28640776698999998</v>
      </c>
      <c r="O760" s="3">
        <v>0</v>
      </c>
      <c r="P760" s="2">
        <f>(J763*$M760)+(J764*$N760)+(J765*$O760)</f>
        <v>561.84164216646946</v>
      </c>
      <c r="Q760" s="2">
        <f>(K763*$M760)+(K764*$N760)+(K765*$O760)</f>
        <v>596.19843343298885</v>
      </c>
      <c r="R760" s="2">
        <f>(L763*$M760)+(L764*$N760)+(L765*$O760)</f>
        <v>591.42271891756695</v>
      </c>
      <c r="S760">
        <f>P760/$F760</f>
        <v>0.9364027369441158</v>
      </c>
      <c r="T760">
        <f>Q760/$F760</f>
        <v>0.99366405572164807</v>
      </c>
      <c r="U760">
        <f>R760/$F760</f>
        <v>0.98570453152927828</v>
      </c>
    </row>
    <row r="761" spans="1:21" x14ac:dyDescent="0.25">
      <c r="A761">
        <v>18</v>
      </c>
      <c r="B761" t="s">
        <v>43</v>
      </c>
      <c r="C761">
        <v>6</v>
      </c>
      <c r="D761" t="s">
        <v>29</v>
      </c>
      <c r="E761">
        <v>1986</v>
      </c>
      <c r="F761">
        <v>575</v>
      </c>
      <c r="G761" s="1">
        <v>0.502</v>
      </c>
      <c r="H761" s="1">
        <v>0.50766666666666671</v>
      </c>
      <c r="I761" s="1">
        <v>0.50066666666666659</v>
      </c>
      <c r="J761" s="2">
        <f>$F761/(1-G761)</f>
        <v>1154.6184738955824</v>
      </c>
      <c r="K761" s="2">
        <f>$F761/(1-H761)</f>
        <v>1167.9079214624239</v>
      </c>
      <c r="L761" s="2">
        <f>$F761/(1-I761)</f>
        <v>1151.535380507343</v>
      </c>
      <c r="M761" s="3">
        <v>0.71359223300999997</v>
      </c>
      <c r="N761" s="3">
        <v>0.28640776698999998</v>
      </c>
      <c r="O761" s="3">
        <v>0</v>
      </c>
      <c r="P761" s="2">
        <f>(J764*$M761)+(J765*$N761)+(J766*$O761)</f>
        <v>830.17382552993297</v>
      </c>
      <c r="Q761" s="2">
        <f>(K764*$M761)+(K765*$N761)+(K766*$O761)</f>
        <v>886.91053705902561</v>
      </c>
      <c r="R761" s="2">
        <f>(L764*$M761)+(L765*$N761)+(L766*$O761)</f>
        <v>879.16837206957189</v>
      </c>
      <c r="S761">
        <f>P761/$F761</f>
        <v>1.443780566139014</v>
      </c>
      <c r="T761">
        <f>Q761/$F761</f>
        <v>1.5424531079287402</v>
      </c>
      <c r="U761">
        <f>R761/$F761</f>
        <v>1.5289884731644729</v>
      </c>
    </row>
    <row r="762" spans="1:21" x14ac:dyDescent="0.25">
      <c r="A762">
        <v>18</v>
      </c>
      <c r="B762" t="s">
        <v>43</v>
      </c>
      <c r="C762">
        <v>6</v>
      </c>
      <c r="D762" t="s">
        <v>29</v>
      </c>
      <c r="E762">
        <v>1987</v>
      </c>
      <c r="F762">
        <v>465</v>
      </c>
      <c r="G762" s="1">
        <v>0.38700000000000001</v>
      </c>
      <c r="H762" s="1">
        <v>0.42166666666666669</v>
      </c>
      <c r="I762" s="1">
        <v>0.41666666666666669</v>
      </c>
      <c r="J762" s="2">
        <f>$F762/(1-G762)</f>
        <v>758.56443719412721</v>
      </c>
      <c r="K762" s="2">
        <f>$F762/(1-H762)</f>
        <v>804.03458213256476</v>
      </c>
      <c r="L762" s="2">
        <f>$F762/(1-I762)</f>
        <v>797.14285714285722</v>
      </c>
      <c r="M762" s="3">
        <v>0.71359223300999997</v>
      </c>
      <c r="N762" s="3">
        <v>0.28640776698999998</v>
      </c>
      <c r="O762" s="3">
        <v>0</v>
      </c>
      <c r="P762" s="2">
        <f>(J765*$M762)+(J766*$N762)+(J767*$O762)</f>
        <v>645.12899193956753</v>
      </c>
      <c r="Q762" s="2">
        <f>(K765*$M762)+(K766*$N762)+(K767*$O762)</f>
        <v>690.90931060093862</v>
      </c>
      <c r="R762" s="2">
        <f>(L765*$M762)+(L766*$N762)+(L767*$O762)</f>
        <v>678.92373856008362</v>
      </c>
      <c r="S762">
        <f>P762/$F762</f>
        <v>1.3873741762141236</v>
      </c>
      <c r="T762">
        <f>Q762/$F762</f>
        <v>1.4858264744106207</v>
      </c>
      <c r="U762">
        <f>R762/$F762</f>
        <v>1.4600510506668465</v>
      </c>
    </row>
    <row r="763" spans="1:21" x14ac:dyDescent="0.25">
      <c r="A763">
        <v>18</v>
      </c>
      <c r="B763" t="s">
        <v>43</v>
      </c>
      <c r="C763">
        <v>6</v>
      </c>
      <c r="D763" t="s">
        <v>29</v>
      </c>
      <c r="E763">
        <v>1988</v>
      </c>
      <c r="F763">
        <v>250</v>
      </c>
      <c r="G763" s="1">
        <v>0.38100000000000001</v>
      </c>
      <c r="H763" s="1">
        <v>0.41433333333333339</v>
      </c>
      <c r="I763" s="1">
        <v>0.40983333333333338</v>
      </c>
      <c r="J763" s="2">
        <f>$F763/(1-G763)</f>
        <v>403.87722132471731</v>
      </c>
      <c r="K763" s="2">
        <f>$F763/(1-H763)</f>
        <v>426.86397268070584</v>
      </c>
      <c r="L763" s="2">
        <f>$F763/(1-I763)</f>
        <v>423.60914995763915</v>
      </c>
      <c r="M763" s="3">
        <v>0.71359223300999997</v>
      </c>
      <c r="N763" s="3">
        <v>0.28640776698999998</v>
      </c>
      <c r="O763" s="3">
        <v>0</v>
      </c>
      <c r="P763" s="2">
        <f>(J766*$M763)+(J767*$N763)+(J768*$O763)</f>
        <v>946.08742054192055</v>
      </c>
      <c r="Q763" s="2">
        <f>(K766*$M763)+(K767*$N763)+(K768*$O763)</f>
        <v>1000.598485807948</v>
      </c>
      <c r="R763" s="2">
        <f>(L766*$M763)+(L767*$N763)+(L768*$O763)</f>
        <v>969.58344961045907</v>
      </c>
      <c r="S763">
        <f>P763/$F763</f>
        <v>3.7843496821676821</v>
      </c>
      <c r="T763">
        <f>Q763/$F763</f>
        <v>4.0023939432317919</v>
      </c>
      <c r="U763">
        <f>R763/$F763</f>
        <v>3.8783337984418362</v>
      </c>
    </row>
    <row r="764" spans="1:21" x14ac:dyDescent="0.25">
      <c r="A764">
        <v>18</v>
      </c>
      <c r="B764" t="s">
        <v>43</v>
      </c>
      <c r="C764">
        <v>6</v>
      </c>
      <c r="D764" t="s">
        <v>29</v>
      </c>
      <c r="E764">
        <v>1989</v>
      </c>
      <c r="F764">
        <v>600</v>
      </c>
      <c r="G764" s="1">
        <v>0.372</v>
      </c>
      <c r="H764" s="1">
        <v>0.41066666666666668</v>
      </c>
      <c r="I764" s="1">
        <v>0.40566666666666668</v>
      </c>
      <c r="J764" s="2">
        <f>$F764/(1-G764)</f>
        <v>955.41401273885344</v>
      </c>
      <c r="K764" s="2">
        <f>$F764/(1-H764)</f>
        <v>1018.0995475113124</v>
      </c>
      <c r="L764" s="2">
        <f>$F764/(1-I764)</f>
        <v>1009.5344924284913</v>
      </c>
      <c r="M764" s="3">
        <v>0.71359223300999997</v>
      </c>
      <c r="N764" s="3">
        <v>0.28640776698999998</v>
      </c>
      <c r="O764" s="3">
        <v>0</v>
      </c>
      <c r="P764" s="2">
        <f>(J767*$M764)+(J768*$N764)+(J769*$O764)</f>
        <v>815.22872902874974</v>
      </c>
      <c r="Q764" s="2">
        <f>(K767*$M764)+(K768*$N764)+(K769*$O764)</f>
        <v>860.53329420105092</v>
      </c>
      <c r="R764" s="2">
        <f>(L767*$M764)+(L768*$N764)+(L769*$O764)</f>
        <v>827.95234473918515</v>
      </c>
      <c r="S764">
        <f>P764/$F764</f>
        <v>1.3587145483812495</v>
      </c>
      <c r="T764">
        <f>Q764/$F764</f>
        <v>1.4342221570017515</v>
      </c>
      <c r="U764">
        <f>R764/$F764</f>
        <v>1.3799205745653085</v>
      </c>
    </row>
    <row r="765" spans="1:21" x14ac:dyDescent="0.25">
      <c r="A765">
        <v>18</v>
      </c>
      <c r="B765" t="s">
        <v>43</v>
      </c>
      <c r="C765">
        <v>6</v>
      </c>
      <c r="D765" t="s">
        <v>29</v>
      </c>
      <c r="E765">
        <v>1990</v>
      </c>
      <c r="F765">
        <v>300</v>
      </c>
      <c r="G765" s="1">
        <v>0.42099999999999999</v>
      </c>
      <c r="H765" s="1">
        <v>0.46433333333333326</v>
      </c>
      <c r="I765" s="1">
        <v>0.45883333333333332</v>
      </c>
      <c r="J765" s="2">
        <f>$F765/(1-G765)</f>
        <v>518.13471502590676</v>
      </c>
      <c r="K765" s="2">
        <f>$F765/(1-H765)</f>
        <v>560.04978220286239</v>
      </c>
      <c r="L765" s="2">
        <f>$F765/(1-I765)</f>
        <v>554.35786880197099</v>
      </c>
      <c r="M765" s="3">
        <v>0.71359223300999997</v>
      </c>
      <c r="N765" s="3">
        <v>0.28640776698999998</v>
      </c>
      <c r="O765" s="3">
        <v>0</v>
      </c>
      <c r="P765" s="2">
        <f>(J768*$M765)+(J769*$N765)+(J770*$O765)</f>
        <v>549.23662777325842</v>
      </c>
      <c r="Q765" s="2">
        <f>(K768*$M765)+(K769*$N765)+(K770*$O765)</f>
        <v>578.45528893250491</v>
      </c>
      <c r="R765" s="2">
        <f>(L768*$M765)+(L769*$N765)+(L770*$O765)</f>
        <v>562.26527210300526</v>
      </c>
      <c r="S765">
        <f>P765/$F765</f>
        <v>1.8307887592441947</v>
      </c>
      <c r="T765">
        <f>Q765/$F765</f>
        <v>1.9281842964416831</v>
      </c>
      <c r="U765">
        <f>R765/$F765</f>
        <v>1.8742175736766842</v>
      </c>
    </row>
    <row r="766" spans="1:21" x14ac:dyDescent="0.25">
      <c r="A766">
        <v>18</v>
      </c>
      <c r="B766" t="s">
        <v>43</v>
      </c>
      <c r="C766">
        <v>6</v>
      </c>
      <c r="D766" t="s">
        <v>29</v>
      </c>
      <c r="E766">
        <v>1991</v>
      </c>
      <c r="F766">
        <v>600</v>
      </c>
      <c r="G766" s="1">
        <v>0.376</v>
      </c>
      <c r="H766" s="1">
        <v>0.41</v>
      </c>
      <c r="I766" s="1">
        <v>0.39349999999999996</v>
      </c>
      <c r="J766" s="2">
        <f>$F766/(1-G766)</f>
        <v>961.53846153846155</v>
      </c>
      <c r="K766" s="2">
        <f>$F766/(1-H766)</f>
        <v>1016.9491525423728</v>
      </c>
      <c r="L766" s="2">
        <f>$F766/(1-I766)</f>
        <v>989.28276999175591</v>
      </c>
      <c r="M766" s="3">
        <v>0.71359223300999997</v>
      </c>
      <c r="N766" s="3">
        <v>0.28640776698999998</v>
      </c>
      <c r="O766" s="3">
        <v>0</v>
      </c>
      <c r="P766" s="2">
        <f>(J769*$M766)+(J770*$N766)+(J771*$O766)</f>
        <v>411.61353120535483</v>
      </c>
      <c r="Q766" s="2">
        <f>(K769*$M766)+(K770*$N766)+(K771*$O766)</f>
        <v>438.53215795172463</v>
      </c>
      <c r="R766" s="2">
        <f>(L769*$M766)+(L770*$N766)+(L771*$O766)</f>
        <v>425.08355708532468</v>
      </c>
      <c r="S766">
        <f>P766/$F766</f>
        <v>0.6860225520089247</v>
      </c>
      <c r="T766">
        <f>Q766/$F766</f>
        <v>0.73088692991954107</v>
      </c>
      <c r="U766">
        <f>R766/$F766</f>
        <v>0.70847259514220784</v>
      </c>
    </row>
    <row r="767" spans="1:21" x14ac:dyDescent="0.25">
      <c r="A767">
        <v>18</v>
      </c>
      <c r="B767" t="s">
        <v>43</v>
      </c>
      <c r="C767">
        <v>6</v>
      </c>
      <c r="D767" t="s">
        <v>29</v>
      </c>
      <c r="E767">
        <v>1992</v>
      </c>
      <c r="F767">
        <v>550</v>
      </c>
      <c r="G767" s="1">
        <v>0.39400000000000002</v>
      </c>
      <c r="H767" s="1">
        <v>0.42699999999999999</v>
      </c>
      <c r="I767" s="1">
        <v>0.40249999999999997</v>
      </c>
      <c r="J767" s="2">
        <f>$F767/(1-G767)</f>
        <v>907.59075907590761</v>
      </c>
      <c r="K767" s="2">
        <f>$F767/(1-H767)</f>
        <v>959.86038394415368</v>
      </c>
      <c r="L767" s="2">
        <f>$F767/(1-I767)</f>
        <v>920.50209205020917</v>
      </c>
      <c r="M767" s="3">
        <v>0.71359223300999997</v>
      </c>
      <c r="N767" s="3">
        <v>0.28640776698999998</v>
      </c>
      <c r="O767" s="3">
        <v>0</v>
      </c>
      <c r="P767" s="2">
        <f>(J770*$M767)+(J771*$N767)+(J772*$O767)</f>
        <v>272.67371011263754</v>
      </c>
      <c r="Q767" s="2">
        <f>(K770*$M767)+(K771*$N767)+(K772*$O767)</f>
        <v>285.24294561951518</v>
      </c>
      <c r="R767" s="2">
        <f>(L770*$M767)+(L771*$N767)+(L772*$O767)</f>
        <v>281.32909249287962</v>
      </c>
      <c r="S767">
        <f>P767/$F767</f>
        <v>0.49577038202297735</v>
      </c>
      <c r="T767">
        <f>Q767/$F767</f>
        <v>0.51862353749002765</v>
      </c>
      <c r="U767">
        <f>R767/$F767</f>
        <v>0.51150744089614475</v>
      </c>
    </row>
    <row r="768" spans="1:21" x14ac:dyDescent="0.25">
      <c r="A768">
        <v>18</v>
      </c>
      <c r="B768" t="s">
        <v>43</v>
      </c>
      <c r="C768">
        <v>6</v>
      </c>
      <c r="D768" t="s">
        <v>29</v>
      </c>
      <c r="E768">
        <v>1993</v>
      </c>
      <c r="F768">
        <v>385</v>
      </c>
      <c r="G768" s="1">
        <v>0.34200000000000003</v>
      </c>
      <c r="H768" s="1">
        <v>0.372</v>
      </c>
      <c r="I768" s="1">
        <v>0.35550000000000004</v>
      </c>
      <c r="J768" s="2">
        <f>$F768/(1-G768)</f>
        <v>585.10638297872345</v>
      </c>
      <c r="K768" s="2">
        <f>$F768/(1-H768)</f>
        <v>613.0573248407643</v>
      </c>
      <c r="L768" s="2">
        <f>$F768/(1-I768)</f>
        <v>597.36229635376264</v>
      </c>
      <c r="M768" s="3">
        <v>0.71359223300999997</v>
      </c>
      <c r="N768" s="3">
        <v>0.28640776698999998</v>
      </c>
      <c r="O768" s="3">
        <v>0</v>
      </c>
      <c r="P768" s="2">
        <f>(J771*$M768)+(J772*$N768)+(J773*$O768)</f>
        <v>212.17195055108982</v>
      </c>
      <c r="Q768" s="2">
        <f>(K771*$M768)+(K772*$N768)+(K773*$O768)</f>
        <v>214.13604548265786</v>
      </c>
      <c r="R768" s="2">
        <f>(L771*$M768)+(L772*$N768)+(L773*$O768)</f>
        <v>209.40619552046542</v>
      </c>
      <c r="S768">
        <f>P768/$F768</f>
        <v>0.55109597545737621</v>
      </c>
      <c r="T768">
        <f>Q768/$F768</f>
        <v>0.55619752073417628</v>
      </c>
      <c r="U768">
        <f>R768/$F768</f>
        <v>0.543912196157053</v>
      </c>
    </row>
    <row r="769" spans="1:21" x14ac:dyDescent="0.25">
      <c r="A769">
        <v>18</v>
      </c>
      <c r="B769" t="s">
        <v>43</v>
      </c>
      <c r="C769">
        <v>6</v>
      </c>
      <c r="D769" t="s">
        <v>29</v>
      </c>
      <c r="E769">
        <v>1994</v>
      </c>
      <c r="F769">
        <v>275</v>
      </c>
      <c r="G769" s="1">
        <v>0.40200000000000002</v>
      </c>
      <c r="H769" s="1">
        <v>0.4413333333333333</v>
      </c>
      <c r="I769" s="1">
        <v>0.42083333333333328</v>
      </c>
      <c r="J769" s="2">
        <f>$F769/(1-G769)</f>
        <v>459.86622073578599</v>
      </c>
      <c r="K769" s="2">
        <f>$F769/(1-H769)</f>
        <v>492.24343675417663</v>
      </c>
      <c r="L769" s="2">
        <f>$F769/(1-I769)</f>
        <v>474.82014388489205</v>
      </c>
      <c r="M769" s="3">
        <v>0.71359223300999997</v>
      </c>
      <c r="N769" s="3">
        <v>0.28640776698999998</v>
      </c>
      <c r="O769" s="3">
        <v>0</v>
      </c>
      <c r="P769" s="2">
        <f>(J772*$M769)+(J773*$N769)+(J774*$O769)</f>
        <v>236.77480081302303</v>
      </c>
      <c r="Q769" s="2">
        <f>(K772*$M769)+(K773*$N769)+(K774*$O769)</f>
        <v>217.63295939408135</v>
      </c>
      <c r="R769" s="2">
        <f>(L772*$M769)+(L773*$N769)+(L774*$O769)</f>
        <v>214.85481488779521</v>
      </c>
      <c r="S769">
        <f>P769/$F769</f>
        <v>0.86099927568372014</v>
      </c>
      <c r="T769">
        <f>Q769/$F769</f>
        <v>0.79139257961484133</v>
      </c>
      <c r="U769">
        <f>R769/$F769</f>
        <v>0.78129023595561897</v>
      </c>
    </row>
    <row r="770" spans="1:21" x14ac:dyDescent="0.25">
      <c r="A770">
        <v>18</v>
      </c>
      <c r="B770" t="s">
        <v>43</v>
      </c>
      <c r="C770">
        <v>6</v>
      </c>
      <c r="D770" t="s">
        <v>29</v>
      </c>
      <c r="E770">
        <v>1995</v>
      </c>
      <c r="F770">
        <v>220</v>
      </c>
      <c r="G770" s="1">
        <v>0.245</v>
      </c>
      <c r="H770" s="1">
        <v>0.27800000000000002</v>
      </c>
      <c r="I770" s="1">
        <v>0.26950000000000002</v>
      </c>
      <c r="J770" s="2">
        <f>$F770/(1-G770)</f>
        <v>291.39072847682121</v>
      </c>
      <c r="K770" s="2">
        <f>$F770/(1-H770)</f>
        <v>304.70914127423822</v>
      </c>
      <c r="L770" s="2">
        <f>$F770/(1-I770)</f>
        <v>301.16358658453117</v>
      </c>
      <c r="M770" s="3">
        <v>0.71359223300999997</v>
      </c>
      <c r="N770" s="3">
        <v>0.28640776698999998</v>
      </c>
      <c r="O770" s="3">
        <v>0</v>
      </c>
      <c r="P770" s="2">
        <f>(J773*$M770)+(J774*$N770)+(J775*$O770)</f>
        <v>308.06870161506754</v>
      </c>
      <c r="Q770" s="2">
        <f>(K773*$M770)+(K774*$N770)+(K775*$O770)</f>
        <v>294.56725568400549</v>
      </c>
      <c r="R770" s="2">
        <f>(L773*$M770)+(L774*$N770)+(L775*$O770)</f>
        <v>295.24928442642687</v>
      </c>
      <c r="S770">
        <f>P770/$F770</f>
        <v>1.4003122800684888</v>
      </c>
      <c r="T770">
        <f>Q770/$F770</f>
        <v>1.3389420712909341</v>
      </c>
      <c r="U770">
        <f>R770/$F770</f>
        <v>1.342042201938304</v>
      </c>
    </row>
    <row r="771" spans="1:21" x14ac:dyDescent="0.25">
      <c r="A771">
        <v>18</v>
      </c>
      <c r="B771" t="s">
        <v>43</v>
      </c>
      <c r="C771">
        <v>6</v>
      </c>
      <c r="D771" t="s">
        <v>29</v>
      </c>
      <c r="E771">
        <v>1996</v>
      </c>
      <c r="F771">
        <v>125</v>
      </c>
      <c r="G771" s="1">
        <v>0.44700000000000001</v>
      </c>
      <c r="H771" s="1">
        <v>0.47199999999999998</v>
      </c>
      <c r="I771" s="1">
        <v>0.46100000000000002</v>
      </c>
      <c r="J771" s="2">
        <f>$F771/(1-G771)</f>
        <v>226.03978300180833</v>
      </c>
      <c r="K771" s="2">
        <f>$F771/(1-H771)</f>
        <v>236.74242424242422</v>
      </c>
      <c r="L771" s="2">
        <f>$F771/(1-I771)</f>
        <v>231.91094619666052</v>
      </c>
      <c r="M771" s="3">
        <v>0.71359223300999997</v>
      </c>
      <c r="N771" s="3">
        <v>0.28640776698999998</v>
      </c>
      <c r="O771" s="3">
        <v>0</v>
      </c>
      <c r="P771" s="2">
        <f>(J774*$M771)+(J775*$N771)+(J776*$O771)</f>
        <v>226.68669239652542</v>
      </c>
      <c r="Q771" s="2">
        <f>(K774*$M771)+(K775*$N771)+(K776*$O771)</f>
        <v>232.53352899490682</v>
      </c>
      <c r="R771" s="2">
        <f>(L774*$M771)+(L775*$N771)+(L776*$O771)</f>
        <v>226.39784999275432</v>
      </c>
      <c r="S771">
        <f>P771/$F771</f>
        <v>1.8134935391722034</v>
      </c>
      <c r="T771">
        <f>Q771/$F771</f>
        <v>1.8602682319592545</v>
      </c>
      <c r="U771">
        <f>R771/$F771</f>
        <v>1.8111827999420345</v>
      </c>
    </row>
    <row r="772" spans="1:21" x14ac:dyDescent="0.25">
      <c r="A772">
        <v>18</v>
      </c>
      <c r="B772" t="s">
        <v>43</v>
      </c>
      <c r="C772">
        <v>6</v>
      </c>
      <c r="D772" t="s">
        <v>29</v>
      </c>
      <c r="E772">
        <v>1997</v>
      </c>
      <c r="F772">
        <v>100</v>
      </c>
      <c r="G772" s="1">
        <v>0.437</v>
      </c>
      <c r="H772" s="1">
        <v>0.36633333333333334</v>
      </c>
      <c r="I772" s="1">
        <v>0.34783333333333333</v>
      </c>
      <c r="J772" s="2">
        <f>$F772/(1-G772)</f>
        <v>177.61989342806396</v>
      </c>
      <c r="K772" s="2">
        <f>$F772/(1-H772)</f>
        <v>157.81167806417676</v>
      </c>
      <c r="L772" s="2">
        <f>$F772/(1-I772)</f>
        <v>153.33503705596729</v>
      </c>
      <c r="M772" s="3">
        <v>0.71359223300999997</v>
      </c>
      <c r="N772" s="3">
        <v>0.28640776698999998</v>
      </c>
      <c r="O772" s="3">
        <v>0</v>
      </c>
      <c r="P772" s="2">
        <f>(J775*$M772)+(J776*$N772)+(J777*$O772)</f>
        <v>638.7689027701739</v>
      </c>
      <c r="Q772" s="2">
        <f>(K775*$M772)+(K776*$N772)+(K777*$O772)</f>
        <v>661.96724158492361</v>
      </c>
      <c r="R772" s="2">
        <f>(L775*$M772)+(L776*$N772)+(L777*$O772)</f>
        <v>640.6857112136064</v>
      </c>
      <c r="S772">
        <f>P772/$F772</f>
        <v>6.3876890277017386</v>
      </c>
      <c r="T772">
        <f>Q772/$F772</f>
        <v>6.6196724158492364</v>
      </c>
      <c r="U772">
        <f>R772/$F772</f>
        <v>6.4068571121360636</v>
      </c>
    </row>
    <row r="773" spans="1:21" x14ac:dyDescent="0.25">
      <c r="A773">
        <v>18</v>
      </c>
      <c r="B773" t="s">
        <v>43</v>
      </c>
      <c r="C773">
        <v>6</v>
      </c>
      <c r="D773" t="s">
        <v>29</v>
      </c>
      <c r="E773">
        <v>1998</v>
      </c>
      <c r="F773">
        <v>325</v>
      </c>
      <c r="G773" s="1">
        <v>0.154</v>
      </c>
      <c r="H773" s="1">
        <v>0.11366666666666667</v>
      </c>
      <c r="I773" s="1">
        <v>0.11716666666666666</v>
      </c>
      <c r="J773" s="2">
        <f>$F773/(1-G773)</f>
        <v>384.16075650118205</v>
      </c>
      <c r="K773" s="2">
        <f>$F773/(1-H773)</f>
        <v>366.6792027077849</v>
      </c>
      <c r="L773" s="2">
        <f>$F773/(1-I773)</f>
        <v>368.13290541816122</v>
      </c>
      <c r="M773" s="3">
        <v>0.71359223300999997</v>
      </c>
      <c r="N773" s="3">
        <v>0.28640776698999998</v>
      </c>
      <c r="O773" s="3">
        <v>0</v>
      </c>
      <c r="P773" s="2">
        <f>(J776*$M773)+(J777*$N773)+(J778*$O773)</f>
        <v>869.93286157634964</v>
      </c>
      <c r="Q773" s="2">
        <f>(K776*$M773)+(K777*$N773)+(K778*$O773)</f>
        <v>877.43900376784063</v>
      </c>
      <c r="R773" s="2">
        <f>(L776*$M773)+(L777*$N773)+(L778*$O773)</f>
        <v>854.47709925475135</v>
      </c>
      <c r="S773">
        <f>P773/$F773</f>
        <v>2.6767164971579991</v>
      </c>
      <c r="T773">
        <f>Q773/$F773</f>
        <v>2.6998123192856633</v>
      </c>
      <c r="U773">
        <f>R773/$F773</f>
        <v>2.629160305399235</v>
      </c>
    </row>
    <row r="774" spans="1:21" x14ac:dyDescent="0.25">
      <c r="A774">
        <v>18</v>
      </c>
      <c r="B774" t="s">
        <v>43</v>
      </c>
      <c r="C774">
        <v>6</v>
      </c>
      <c r="D774" t="s">
        <v>29</v>
      </c>
      <c r="E774">
        <v>1999</v>
      </c>
      <c r="F774">
        <v>100</v>
      </c>
      <c r="G774" s="1">
        <v>0.156</v>
      </c>
      <c r="H774" s="1">
        <v>0.12966666666666665</v>
      </c>
      <c r="I774" s="1">
        <v>0.12016666666666667</v>
      </c>
      <c r="J774" s="2">
        <f>$F774/(1-G774)</f>
        <v>118.48341232227489</v>
      </c>
      <c r="K774" s="2">
        <f>$F774/(1-H774)</f>
        <v>114.89850631941783</v>
      </c>
      <c r="L774" s="2">
        <f>$F774/(1-I774)</f>
        <v>113.65788975184694</v>
      </c>
      <c r="M774" s="3">
        <v>0.71359223300999997</v>
      </c>
      <c r="N774" s="3">
        <v>0.28640776698999998</v>
      </c>
      <c r="O774" s="3">
        <v>0</v>
      </c>
      <c r="P774" s="2">
        <f>(J777*$M774)+(J778*$N774)+(J779*$O774)</f>
        <v>576.49586093152516</v>
      </c>
      <c r="Q774" s="2">
        <f>(K777*$M774)+(K778*$N774)+(K779*$O774)</f>
        <v>583.89292891121602</v>
      </c>
      <c r="R774" s="2">
        <f>(L777*$M774)+(L778*$N774)+(L779*$O774)</f>
        <v>573.66348531687208</v>
      </c>
      <c r="S774">
        <f>P774/$F774</f>
        <v>5.7649586093152516</v>
      </c>
      <c r="T774">
        <f>Q774/$F774</f>
        <v>5.8389292891121602</v>
      </c>
      <c r="U774">
        <f>R774/$F774</f>
        <v>5.736634853168721</v>
      </c>
    </row>
    <row r="775" spans="1:21" x14ac:dyDescent="0.25">
      <c r="A775">
        <v>18</v>
      </c>
      <c r="B775" t="s">
        <v>43</v>
      </c>
      <c r="C775">
        <v>6</v>
      </c>
      <c r="D775" t="s">
        <v>29</v>
      </c>
      <c r="E775">
        <v>2000</v>
      </c>
      <c r="F775">
        <v>400</v>
      </c>
      <c r="G775" s="1">
        <v>0.19400000000000001</v>
      </c>
      <c r="H775" s="1">
        <v>0.23899999999999999</v>
      </c>
      <c r="I775" s="1">
        <v>0.21150000000000002</v>
      </c>
      <c r="J775" s="2">
        <f>$F775/(1-G775)</f>
        <v>496.27791563275429</v>
      </c>
      <c r="K775" s="2">
        <f>$F775/(1-H775)</f>
        <v>525.62417871222078</v>
      </c>
      <c r="L775" s="2">
        <f>$F775/(1-I775)</f>
        <v>507.29232720355105</v>
      </c>
      <c r="M775" s="3">
        <v>0.71359223300999997</v>
      </c>
      <c r="N775" s="3">
        <v>0.28640776698999998</v>
      </c>
      <c r="O775" s="3">
        <v>0</v>
      </c>
      <c r="P775" s="2">
        <f>(J778*$M775)+(J779*$N775)+(J780*$O775)</f>
        <v>649.7664430810612</v>
      </c>
      <c r="Q775" s="2">
        <f>(K778*$M775)+(K779*$N775)+(K780*$O775)</f>
        <v>720.46000444048855</v>
      </c>
      <c r="R775" s="2">
        <f>(L778*$M775)+(L779*$N775)+(L780*$O775)</f>
        <v>703.19258560144567</v>
      </c>
      <c r="S775">
        <f>P775/$F775</f>
        <v>1.6244161077026531</v>
      </c>
      <c r="T775">
        <f>Q775/$F775</f>
        <v>1.8011500111012213</v>
      </c>
      <c r="U775">
        <f>R775/$F775</f>
        <v>1.7579814640036142</v>
      </c>
    </row>
    <row r="776" spans="1:21" x14ac:dyDescent="0.25">
      <c r="A776">
        <v>18</v>
      </c>
      <c r="B776" t="s">
        <v>43</v>
      </c>
      <c r="C776">
        <v>6</v>
      </c>
      <c r="D776" t="s">
        <v>29</v>
      </c>
      <c r="E776">
        <v>2001</v>
      </c>
      <c r="F776">
        <v>800</v>
      </c>
      <c r="G776" s="1">
        <v>0.19499999999999998</v>
      </c>
      <c r="H776" s="1">
        <v>0.20133333333333331</v>
      </c>
      <c r="I776" s="1">
        <v>0.17783333333333332</v>
      </c>
      <c r="J776" s="2">
        <f>$F776/(1-G776)</f>
        <v>993.78881987577631</v>
      </c>
      <c r="K776" s="2">
        <f>$F776/(1-H776)</f>
        <v>1001.669449081803</v>
      </c>
      <c r="L776" s="2">
        <f>$F776/(1-I776)</f>
        <v>973.03871883235354</v>
      </c>
      <c r="M776" s="3">
        <v>0.71359223300999997</v>
      </c>
      <c r="N776" s="3">
        <v>0.28640776698999998</v>
      </c>
      <c r="O776" s="3">
        <v>0</v>
      </c>
      <c r="P776" s="2">
        <f>(J779*$M776)+(J780*$N776)+(J781*$O776)</f>
        <v>599.50538457405378</v>
      </c>
      <c r="Q776" s="2">
        <f>(K779*$M776)+(K780*$N776)+(K781*$O776)</f>
        <v>773.77751516807052</v>
      </c>
      <c r="R776" s="2">
        <f>(L779*$M776)+(L780*$N776)+(L781*$O776)</f>
        <v>765.44873852847422</v>
      </c>
      <c r="S776">
        <f>P776/$F776</f>
        <v>0.7493817307175672</v>
      </c>
      <c r="T776">
        <f>Q776/$F776</f>
        <v>0.96722189396008817</v>
      </c>
      <c r="U776">
        <f>R776/$F776</f>
        <v>0.9568109231605928</v>
      </c>
    </row>
    <row r="777" spans="1:21" x14ac:dyDescent="0.25">
      <c r="A777">
        <v>18</v>
      </c>
      <c r="B777" t="s">
        <v>43</v>
      </c>
      <c r="C777">
        <v>6</v>
      </c>
      <c r="D777" t="s">
        <v>29</v>
      </c>
      <c r="E777">
        <v>2002</v>
      </c>
      <c r="F777">
        <v>485</v>
      </c>
      <c r="G777" s="1">
        <v>0.13600000000000001</v>
      </c>
      <c r="H777" s="1">
        <v>0.14600000000000002</v>
      </c>
      <c r="I777" s="1">
        <v>0.13250000000000001</v>
      </c>
      <c r="J777" s="2">
        <f>$F777/(1-G777)</f>
        <v>561.34259259259261</v>
      </c>
      <c r="K777" s="2">
        <f>$F777/(1-H777)</f>
        <v>567.91569086651054</v>
      </c>
      <c r="L777" s="2">
        <f>$F777/(1-I777)</f>
        <v>559.07780979827089</v>
      </c>
      <c r="M777" s="3">
        <v>0.71359223300999997</v>
      </c>
      <c r="N777" s="3">
        <v>0.28640776698999998</v>
      </c>
      <c r="O777" s="3">
        <v>0</v>
      </c>
      <c r="P777" s="2">
        <f>(J780*$M777)+(J781*$N777)+(J782*$O777)</f>
        <v>513.73993721400154</v>
      </c>
      <c r="Q777" s="2">
        <f>(K780*$M777)+(K781*$N777)+(K782*$O777)</f>
        <v>575.24912681379237</v>
      </c>
      <c r="R777" s="2">
        <f>(L780*$M777)+(L781*$N777)+(L782*$O777)</f>
        <v>600.54859374755415</v>
      </c>
      <c r="S777">
        <f>P777/$F777</f>
        <v>1.059257602503096</v>
      </c>
      <c r="T777">
        <f>Q777/$F777</f>
        <v>1.1860806738428709</v>
      </c>
      <c r="U777">
        <f>R777/$F777</f>
        <v>1.2382445231908332</v>
      </c>
    </row>
    <row r="778" spans="1:21" x14ac:dyDescent="0.25">
      <c r="A778">
        <v>18</v>
      </c>
      <c r="B778" t="s">
        <v>43</v>
      </c>
      <c r="C778">
        <v>6</v>
      </c>
      <c r="D778" t="s">
        <v>29</v>
      </c>
      <c r="E778">
        <v>2003</v>
      </c>
      <c r="F778">
        <v>500</v>
      </c>
      <c r="G778" s="1">
        <v>0.186</v>
      </c>
      <c r="H778" s="1">
        <v>0.19833333333333333</v>
      </c>
      <c r="I778" s="1">
        <v>0.18033333333333335</v>
      </c>
      <c r="J778" s="2">
        <f>$F778/(1-G778)</f>
        <v>614.25061425061426</v>
      </c>
      <c r="K778" s="2">
        <f>$F778/(1-H778)</f>
        <v>623.70062370062374</v>
      </c>
      <c r="L778" s="2">
        <f>$F778/(1-I778)</f>
        <v>610.00406669377799</v>
      </c>
      <c r="M778" s="3">
        <v>0.71359223300999997</v>
      </c>
      <c r="N778" s="3">
        <v>0.28640776698999998</v>
      </c>
      <c r="O778" s="3">
        <v>0</v>
      </c>
      <c r="P778" s="2">
        <f>(J781*$M778)+(J782*$N778)+(J783*$O778)</f>
        <v>960.46902728011401</v>
      </c>
      <c r="Q778" s="2">
        <f>(K781*$M778)+(K782*$N778)+(K783*$O778)</f>
        <v>1037.8412111410603</v>
      </c>
      <c r="R778" s="2">
        <f>(L781*$M778)+(L782*$N778)+(L783*$O778)</f>
        <v>1032.8151349094019</v>
      </c>
      <c r="S778">
        <f>P778/$F778</f>
        <v>1.9209380545602279</v>
      </c>
      <c r="T778">
        <f>Q778/$F778</f>
        <v>2.0756824222821204</v>
      </c>
      <c r="U778">
        <f>R778/$F778</f>
        <v>2.0656302698188038</v>
      </c>
    </row>
    <row r="779" spans="1:21" x14ac:dyDescent="0.25">
      <c r="A779">
        <v>18</v>
      </c>
      <c r="B779" t="s">
        <v>43</v>
      </c>
      <c r="C779">
        <v>6</v>
      </c>
      <c r="D779" t="s">
        <v>29</v>
      </c>
      <c r="E779">
        <v>2004</v>
      </c>
      <c r="F779">
        <v>550</v>
      </c>
      <c r="G779" s="1">
        <v>0.255</v>
      </c>
      <c r="H779" s="1">
        <v>0.42799999999999999</v>
      </c>
      <c r="I779" s="1">
        <v>0.41199999999999998</v>
      </c>
      <c r="J779" s="2">
        <f>$F779/(1-G779)</f>
        <v>738.255033557047</v>
      </c>
      <c r="K779" s="2">
        <f>$F779/(1-H779)</f>
        <v>961.53846153846143</v>
      </c>
      <c r="L779" s="2">
        <f>$F779/(1-I779)</f>
        <v>935.37414965986386</v>
      </c>
      <c r="M779" s="3">
        <v>0.71359223300999997</v>
      </c>
      <c r="N779" s="3">
        <v>0.28640776698999998</v>
      </c>
      <c r="O779" s="3">
        <v>0</v>
      </c>
      <c r="P779" s="2">
        <f>(J782*$M779)+(J783*$N779)+(J784*$O779)</f>
        <v>451.88103062159541</v>
      </c>
      <c r="Q779" s="2">
        <f>(K782*$M779)+(K783*$N779)+(K784*$O779)</f>
        <v>502.00158394900041</v>
      </c>
      <c r="R779" s="2">
        <f>(L782*$M779)+(L783*$N779)+(L784*$O779)</f>
        <v>488.33910034723999</v>
      </c>
      <c r="S779">
        <f>P779/$F779</f>
        <v>0.82160187385744621</v>
      </c>
      <c r="T779">
        <f>Q779/$F779</f>
        <v>0.91273015263454615</v>
      </c>
      <c r="U779">
        <f>R779/$F779</f>
        <v>0.88788927335861811</v>
      </c>
    </row>
    <row r="780" spans="1:21" x14ac:dyDescent="0.25">
      <c r="A780">
        <v>18</v>
      </c>
      <c r="B780" t="s">
        <v>43</v>
      </c>
      <c r="C780">
        <v>6</v>
      </c>
      <c r="D780" t="s">
        <v>29</v>
      </c>
      <c r="E780">
        <v>2005</v>
      </c>
      <c r="F780">
        <v>200</v>
      </c>
      <c r="G780" s="1">
        <v>0.21200000000000002</v>
      </c>
      <c r="H780" s="1">
        <v>0.34633333333333338</v>
      </c>
      <c r="I780" s="1">
        <v>0.41533333333333339</v>
      </c>
      <c r="J780" s="2">
        <f>$F780/(1-G780)</f>
        <v>253.80710659898477</v>
      </c>
      <c r="K780" s="2">
        <f>$F780/(1-H780)</f>
        <v>305.96634370219277</v>
      </c>
      <c r="L780" s="2">
        <f>$F780/(1-I780)</f>
        <v>342.07525655644241</v>
      </c>
      <c r="M780" s="3">
        <v>0.71359223300999997</v>
      </c>
      <c r="N780" s="3">
        <v>0.28640776698999998</v>
      </c>
      <c r="O780" s="3">
        <v>0</v>
      </c>
      <c r="P780" s="2">
        <f>(J783*$M780)+(J784*$N780)+(J785*$O780)</f>
        <v>783.60848758018233</v>
      </c>
      <c r="Q780" s="2">
        <f>(K783*$M780)+(K784*$N780)+(K785*$O780)</f>
        <v>831.22556983247068</v>
      </c>
      <c r="R780" s="2">
        <f>(L783*$M780)+(L784*$N780)+(L785*$O780)</f>
        <v>805.08801961010818</v>
      </c>
      <c r="S780">
        <f>P780/$F780</f>
        <v>3.9180424379009118</v>
      </c>
      <c r="T780">
        <f>Q780/$F780</f>
        <v>4.1561278491623534</v>
      </c>
      <c r="U780">
        <f>R780/$F780</f>
        <v>4.0254400980505407</v>
      </c>
    </row>
    <row r="781" spans="1:21" x14ac:dyDescent="0.25">
      <c r="A781">
        <v>18</v>
      </c>
      <c r="B781" t="s">
        <v>43</v>
      </c>
      <c r="C781">
        <v>6</v>
      </c>
      <c r="D781" t="s">
        <v>29</v>
      </c>
      <c r="E781">
        <v>2006</v>
      </c>
      <c r="F781">
        <v>950</v>
      </c>
      <c r="G781" s="1">
        <v>0.182</v>
      </c>
      <c r="H781" s="1">
        <v>0.23766666666666669</v>
      </c>
      <c r="I781" s="1">
        <v>0.23666666666666669</v>
      </c>
      <c r="J781" s="2">
        <f>$F781/(1-G781)</f>
        <v>1161.3691931540341</v>
      </c>
      <c r="K781" s="2">
        <f>$F781/(1-H781)</f>
        <v>1246.1740271097508</v>
      </c>
      <c r="L781" s="2">
        <f>$F781/(1-I781)</f>
        <v>1244.5414847161574</v>
      </c>
      <c r="M781" s="13">
        <v>0.71359223300999997</v>
      </c>
      <c r="N781" s="13">
        <v>0.28640776698999998</v>
      </c>
      <c r="O781" s="13">
        <v>0</v>
      </c>
      <c r="P781" s="2">
        <f>(J784*$M781)+(J785*$N781)+(J786*$O781)</f>
        <v>1327.2509353225132</v>
      </c>
      <c r="Q781" s="2">
        <f>(K784*$M781)+(K785*$N781)+(K786*$O781)</f>
        <v>1414.3034921768449</v>
      </c>
      <c r="R781" s="2">
        <f>(L784*$M781)+(L785*$N781)+(L786*$O781)</f>
        <v>1370.1701617063036</v>
      </c>
      <c r="S781">
        <f>P781/$F781</f>
        <v>1.3971062477079086</v>
      </c>
      <c r="T781">
        <f>Q781/$F781</f>
        <v>1.4887405180808893</v>
      </c>
      <c r="U781">
        <f>R781/$F781</f>
        <v>1.4422843807434775</v>
      </c>
    </row>
    <row r="782" spans="1:21" x14ac:dyDescent="0.25">
      <c r="A782">
        <v>18</v>
      </c>
      <c r="B782" t="s">
        <v>43</v>
      </c>
      <c r="C782">
        <v>6</v>
      </c>
      <c r="D782" t="s">
        <v>29</v>
      </c>
      <c r="E782">
        <v>2007</v>
      </c>
      <c r="F782">
        <v>350</v>
      </c>
      <c r="G782" s="1">
        <v>0.23899999999999999</v>
      </c>
      <c r="H782" s="1">
        <v>0.32533333333333336</v>
      </c>
      <c r="I782" s="1">
        <v>0.30733333333333335</v>
      </c>
      <c r="J782" s="2">
        <f>$F782/(1-G782)</f>
        <v>459.92115637319318</v>
      </c>
      <c r="K782" s="2">
        <f>$F782/(1-H782)</f>
        <v>518.77470355731225</v>
      </c>
      <c r="L782" s="2">
        <f>$F782/(1-I782)</f>
        <v>505.29355149181907</v>
      </c>
      <c r="M782" s="13">
        <v>0.71359223300999997</v>
      </c>
      <c r="N782" s="13">
        <v>0.28640776698999998</v>
      </c>
      <c r="O782" s="13">
        <v>0</v>
      </c>
      <c r="P782" s="2">
        <f>(J785*$M782)+(J786*$N782)+(J787*$O782)</f>
        <v>509.03297802037935</v>
      </c>
      <c r="Q782" s="2">
        <f>(K785*$M782)+(K786*$N782)+(K787*$O782)</f>
        <v>556.86874544275656</v>
      </c>
      <c r="R782" s="2">
        <f>(L785*$M782)+(L786*$N782)+(L787*$O782)</f>
        <v>542.98050125290388</v>
      </c>
      <c r="S782">
        <f>P782/$F782</f>
        <v>1.4543799372010839</v>
      </c>
      <c r="T782">
        <f>Q782/$F782</f>
        <v>1.591053558407876</v>
      </c>
      <c r="U782">
        <f>R782/$F782</f>
        <v>1.5513728607225825</v>
      </c>
    </row>
    <row r="783" spans="1:21" x14ac:dyDescent="0.25">
      <c r="A783">
        <v>18</v>
      </c>
      <c r="B783" t="s">
        <v>43</v>
      </c>
      <c r="C783">
        <v>6</v>
      </c>
      <c r="D783" t="s">
        <v>29</v>
      </c>
      <c r="E783">
        <v>2008</v>
      </c>
      <c r="F783">
        <v>320</v>
      </c>
      <c r="G783" s="1">
        <v>0.25900000000000001</v>
      </c>
      <c r="H783" s="1">
        <v>0.3046666666666667</v>
      </c>
      <c r="I783" s="1">
        <v>0.28266666666666668</v>
      </c>
      <c r="J783" s="2">
        <f>$F783/(1-G783)</f>
        <v>431.84885290148446</v>
      </c>
      <c r="K783" s="2">
        <f>$F783/(1-H783)</f>
        <v>460.21093000958768</v>
      </c>
      <c r="L783" s="2">
        <f>$F783/(1-I783)</f>
        <v>446.09665427509293</v>
      </c>
      <c r="M783" s="13">
        <v>0.71359223300999997</v>
      </c>
      <c r="N783" s="13">
        <v>0.28640776698999998</v>
      </c>
      <c r="O783" s="13">
        <v>0</v>
      </c>
      <c r="P783" s="2">
        <f>(J786*$M783)+(J787*$N783)+(J788*$O783)</f>
        <v>619.50178551604949</v>
      </c>
      <c r="Q783" s="2">
        <f>(K786*$M783)+(K787*$N783)+(K788*$O783)</f>
        <v>647.03505170725236</v>
      </c>
      <c r="R783" s="2">
        <f>(L786*$M783)+(L787*$N783)+(L788*$O783)</f>
        <v>629.98192551438819</v>
      </c>
      <c r="S783">
        <f>P783/$F783</f>
        <v>1.9359430797376547</v>
      </c>
      <c r="T783">
        <f>Q783/$F783</f>
        <v>2.0219845365851636</v>
      </c>
      <c r="U783">
        <f>R783/$F783</f>
        <v>1.9686935172324631</v>
      </c>
    </row>
    <row r="784" spans="1:21" x14ac:dyDescent="0.25">
      <c r="A784">
        <v>18</v>
      </c>
      <c r="B784" t="s">
        <v>43</v>
      </c>
      <c r="C784">
        <v>6</v>
      </c>
      <c r="D784" t="s">
        <v>29</v>
      </c>
      <c r="E784">
        <v>2009</v>
      </c>
      <c r="F784">
        <v>1250</v>
      </c>
      <c r="G784" s="1">
        <v>0.247</v>
      </c>
      <c r="H784" s="1">
        <v>0.28799999999999998</v>
      </c>
      <c r="I784" s="1">
        <v>0.26449999999999996</v>
      </c>
      <c r="J784" s="2">
        <f>$F784/(1-G784)</f>
        <v>1660.0265604249669</v>
      </c>
      <c r="K784" s="2">
        <f>$F784/(1-H784)</f>
        <v>1755.61797752809</v>
      </c>
      <c r="L784" s="2">
        <f>$F784/(1-I784)</f>
        <v>1699.524133242692</v>
      </c>
      <c r="M784" s="13">
        <v>0.71359223300999997</v>
      </c>
      <c r="N784" s="13">
        <v>0.28640776698999998</v>
      </c>
      <c r="O784" s="13">
        <v>0</v>
      </c>
      <c r="P784" s="2">
        <f>(J787*$M784)+(J788*$N784)</f>
        <v>738.77934608355599</v>
      </c>
      <c r="Q784" s="2">
        <f>(K787*$M784)+(K788*$N784)</f>
        <v>817.66361593330771</v>
      </c>
      <c r="R784" s="2">
        <f>(L787*$M784)+(L788*$N784)</f>
        <v>792.41930765686652</v>
      </c>
      <c r="S784">
        <f>P784/$F784</f>
        <v>0.59102347686684475</v>
      </c>
      <c r="T784">
        <f>Q784/$F784</f>
        <v>0.65413089274664615</v>
      </c>
      <c r="U784">
        <f>R784/$F784</f>
        <v>0.63393544612549324</v>
      </c>
    </row>
    <row r="785" spans="1:21" x14ac:dyDescent="0.25">
      <c r="A785">
        <v>18</v>
      </c>
      <c r="B785" t="s">
        <v>43</v>
      </c>
      <c r="C785">
        <v>6</v>
      </c>
      <c r="D785" t="s">
        <v>29</v>
      </c>
      <c r="E785">
        <v>2010</v>
      </c>
      <c r="F785">
        <v>400</v>
      </c>
      <c r="G785" s="1">
        <v>0.19700000000000001</v>
      </c>
      <c r="H785" s="1">
        <v>0.29066666666666668</v>
      </c>
      <c r="I785" s="1">
        <v>0.27216666666666667</v>
      </c>
      <c r="J785" s="2">
        <f>$F785/(1-G785)</f>
        <v>498.13200498132011</v>
      </c>
      <c r="K785" s="2">
        <f>$F785/(1-H785)</f>
        <v>563.90977443609017</v>
      </c>
      <c r="L785" s="2">
        <f>$F785/(1-I785)</f>
        <v>549.57636821616666</v>
      </c>
      <c r="M785" s="13">
        <v>0.71359223300999997</v>
      </c>
      <c r="N785" s="13">
        <v>0.28640776698999998</v>
      </c>
      <c r="O785" s="13">
        <v>0</v>
      </c>
      <c r="P785" s="2" t="s">
        <v>23</v>
      </c>
      <c r="Q785" s="2" t="s">
        <v>23</v>
      </c>
      <c r="R785" s="2" t="s">
        <v>23</v>
      </c>
      <c r="S785" s="2" t="s">
        <v>23</v>
      </c>
      <c r="T785" s="2" t="s">
        <v>23</v>
      </c>
      <c r="U785" s="2" t="s">
        <v>23</v>
      </c>
    </row>
    <row r="786" spans="1:21" x14ac:dyDescent="0.25">
      <c r="A786">
        <v>18</v>
      </c>
      <c r="B786" t="s">
        <v>43</v>
      </c>
      <c r="C786">
        <v>6</v>
      </c>
      <c r="D786" t="s">
        <v>29</v>
      </c>
      <c r="E786">
        <v>2011</v>
      </c>
      <c r="F786">
        <v>400</v>
      </c>
      <c r="G786" s="1">
        <v>0.254</v>
      </c>
      <c r="H786" s="1">
        <v>0.2583333333333333</v>
      </c>
      <c r="I786" s="1">
        <v>0.24033333333333334</v>
      </c>
      <c r="J786" s="2">
        <f>$F786/(1-G786)</f>
        <v>536.1930294906166</v>
      </c>
      <c r="K786" s="2">
        <f>$F786/(1-H786)</f>
        <v>539.32584269662914</v>
      </c>
      <c r="L786" s="2">
        <f>$F786/(1-I786)</f>
        <v>526.54673102237825</v>
      </c>
      <c r="M786" s="13">
        <v>0.71359223300999997</v>
      </c>
      <c r="N786" s="13">
        <v>0.28640776698999998</v>
      </c>
      <c r="O786" s="13">
        <v>0</v>
      </c>
      <c r="P786" s="2" t="s">
        <v>23</v>
      </c>
      <c r="Q786" s="2" t="s">
        <v>23</v>
      </c>
      <c r="R786" s="2" t="s">
        <v>23</v>
      </c>
      <c r="S786" s="2" t="s">
        <v>23</v>
      </c>
      <c r="T786" s="2" t="s">
        <v>23</v>
      </c>
      <c r="U786" s="2" t="s">
        <v>23</v>
      </c>
    </row>
    <row r="787" spans="1:21" x14ac:dyDescent="0.25">
      <c r="A787">
        <v>18</v>
      </c>
      <c r="B787" t="s">
        <v>43</v>
      </c>
      <c r="C787">
        <v>6</v>
      </c>
      <c r="D787" t="s">
        <v>29</v>
      </c>
      <c r="E787">
        <v>2012</v>
      </c>
      <c r="F787">
        <v>660</v>
      </c>
      <c r="G787" s="1">
        <v>0.20199999999999999</v>
      </c>
      <c r="H787" s="1">
        <v>0.27900000000000003</v>
      </c>
      <c r="I787" s="1">
        <v>0.25650000000000001</v>
      </c>
      <c r="J787" s="2">
        <f>$F787/(1-G787)</f>
        <v>827.06766917293226</v>
      </c>
      <c r="K787" s="2">
        <f>$F787/(1-H787)</f>
        <v>915.39528432732322</v>
      </c>
      <c r="L787" s="2">
        <f>$F787/(1-I787)</f>
        <v>887.69334229993274</v>
      </c>
      <c r="M787" s="13">
        <v>0.71359223300999997</v>
      </c>
      <c r="N787" s="13">
        <v>0.28640776698999998</v>
      </c>
      <c r="O787" s="13">
        <v>0</v>
      </c>
      <c r="P787" s="2" t="s">
        <v>23</v>
      </c>
      <c r="Q787" s="2" t="s">
        <v>23</v>
      </c>
      <c r="R787" s="2" t="s">
        <v>23</v>
      </c>
      <c r="S787" s="2" t="s">
        <v>23</v>
      </c>
      <c r="T787" s="2" t="s">
        <v>23</v>
      </c>
      <c r="U787" s="2" t="s">
        <v>23</v>
      </c>
    </row>
    <row r="788" spans="1:21" x14ac:dyDescent="0.25">
      <c r="A788">
        <v>18</v>
      </c>
      <c r="B788" t="s">
        <v>43</v>
      </c>
      <c r="C788">
        <v>6</v>
      </c>
      <c r="D788" t="s">
        <v>29</v>
      </c>
      <c r="E788">
        <v>2013</v>
      </c>
      <c r="F788">
        <v>400</v>
      </c>
      <c r="G788" s="1">
        <v>0.22900000000000001</v>
      </c>
      <c r="H788" s="1">
        <v>0.30333333333333334</v>
      </c>
      <c r="I788" s="1">
        <v>0.27933333333333332</v>
      </c>
      <c r="J788" s="2">
        <f>$F788/(1-G788)</f>
        <v>518.80674448767832</v>
      </c>
      <c r="K788" s="2">
        <f>$F788/(1-H788)</f>
        <v>574.16267942583738</v>
      </c>
      <c r="L788" s="2">
        <f>$F788/(1-I788)</f>
        <v>555.04162812210916</v>
      </c>
      <c r="M788" s="13">
        <v>0.71359223300999997</v>
      </c>
      <c r="N788" s="13">
        <v>0.28640776698999998</v>
      </c>
      <c r="O788" s="13">
        <v>0</v>
      </c>
      <c r="P788" s="2" t="s">
        <v>23</v>
      </c>
      <c r="Q788" s="2" t="s">
        <v>23</v>
      </c>
      <c r="R788" s="2" t="s">
        <v>23</v>
      </c>
      <c r="S788" s="2" t="s">
        <v>23</v>
      </c>
      <c r="T788" s="2" t="s">
        <v>23</v>
      </c>
      <c r="U788" s="2" t="s">
        <v>23</v>
      </c>
    </row>
    <row r="789" spans="1:21" x14ac:dyDescent="0.25">
      <c r="A789">
        <v>18</v>
      </c>
      <c r="B789" t="s">
        <v>43</v>
      </c>
      <c r="C789">
        <v>6</v>
      </c>
      <c r="D789" t="s">
        <v>29</v>
      </c>
      <c r="E789">
        <v>2014</v>
      </c>
      <c r="F789" t="s">
        <v>23</v>
      </c>
      <c r="G789" s="1">
        <v>0.14499999999999999</v>
      </c>
      <c r="H789" s="1">
        <v>0.20433333333333331</v>
      </c>
      <c r="I789" s="1">
        <v>0.20033333333333331</v>
      </c>
      <c r="J789" t="s">
        <v>23</v>
      </c>
      <c r="K789" t="s">
        <v>23</v>
      </c>
      <c r="L789" t="s">
        <v>23</v>
      </c>
      <c r="M789" s="13">
        <v>0.71359223300999997</v>
      </c>
      <c r="N789" s="13">
        <v>0.28640776698999998</v>
      </c>
      <c r="O789" s="13">
        <v>0</v>
      </c>
      <c r="P789" s="2" t="s">
        <v>23</v>
      </c>
      <c r="Q789" s="2" t="s">
        <v>23</v>
      </c>
      <c r="R789" s="2" t="s">
        <v>23</v>
      </c>
      <c r="S789" s="2" t="s">
        <v>23</v>
      </c>
      <c r="T789" s="2" t="s">
        <v>23</v>
      </c>
      <c r="U789" s="2" t="s">
        <v>23</v>
      </c>
    </row>
    <row r="790" spans="1:21" x14ac:dyDescent="0.25">
      <c r="A790">
        <v>18</v>
      </c>
      <c r="B790" t="s">
        <v>43</v>
      </c>
      <c r="C790">
        <v>6</v>
      </c>
      <c r="D790" t="s">
        <v>29</v>
      </c>
      <c r="E790">
        <v>2015</v>
      </c>
      <c r="F790" t="s">
        <v>23</v>
      </c>
      <c r="G790" s="1">
        <v>0.24</v>
      </c>
      <c r="H790" s="1">
        <v>0.30400000000000005</v>
      </c>
      <c r="I790" s="1">
        <v>0.28700000000000003</v>
      </c>
      <c r="J790" t="s">
        <v>23</v>
      </c>
      <c r="K790" t="s">
        <v>23</v>
      </c>
      <c r="L790" t="s">
        <v>23</v>
      </c>
      <c r="M790" s="13">
        <v>0.71359223300999997</v>
      </c>
      <c r="N790" s="13">
        <v>0.28640776698999998</v>
      </c>
      <c r="O790" s="13">
        <v>0</v>
      </c>
      <c r="P790" s="2" t="s">
        <v>23</v>
      </c>
      <c r="Q790" s="2" t="s">
        <v>23</v>
      </c>
      <c r="R790" s="2" t="s">
        <v>23</v>
      </c>
      <c r="S790" s="2" t="s">
        <v>23</v>
      </c>
      <c r="T790" s="2" t="s">
        <v>23</v>
      </c>
      <c r="U790" s="2" t="s">
        <v>23</v>
      </c>
    </row>
    <row r="791" spans="1:21" x14ac:dyDescent="0.25">
      <c r="A791">
        <v>18</v>
      </c>
      <c r="B791" t="s">
        <v>43</v>
      </c>
      <c r="C791">
        <v>6</v>
      </c>
      <c r="D791" t="s">
        <v>29</v>
      </c>
      <c r="E791">
        <v>2016</v>
      </c>
      <c r="F791" t="s">
        <v>23</v>
      </c>
      <c r="G791" s="1">
        <v>0.252</v>
      </c>
      <c r="H791" s="1">
        <v>0.29700000000000004</v>
      </c>
      <c r="I791" s="1">
        <v>0.27900000000000003</v>
      </c>
      <c r="J791" t="s">
        <v>23</v>
      </c>
      <c r="K791" t="s">
        <v>23</v>
      </c>
      <c r="L791" t="s">
        <v>23</v>
      </c>
      <c r="M791" s="13">
        <v>0.71359223300999997</v>
      </c>
      <c r="N791" s="13">
        <v>0.28640776698999998</v>
      </c>
      <c r="O791" s="13">
        <v>0</v>
      </c>
      <c r="P791" s="2" t="s">
        <v>23</v>
      </c>
      <c r="Q791" s="2" t="s">
        <v>23</v>
      </c>
      <c r="R791" s="2" t="s">
        <v>23</v>
      </c>
      <c r="S791" s="2" t="s">
        <v>23</v>
      </c>
      <c r="T791" s="2" t="s">
        <v>23</v>
      </c>
      <c r="U791" s="2" t="s">
        <v>23</v>
      </c>
    </row>
    <row r="792" spans="1:21" x14ac:dyDescent="0.25">
      <c r="A792">
        <v>18</v>
      </c>
      <c r="B792" t="s">
        <v>43</v>
      </c>
      <c r="C792">
        <v>6</v>
      </c>
      <c r="D792" t="s">
        <v>29</v>
      </c>
      <c r="E792">
        <v>2017</v>
      </c>
      <c r="F792" t="s">
        <v>23</v>
      </c>
      <c r="G792" s="1">
        <v>0.26421253355763952</v>
      </c>
      <c r="H792" s="1">
        <v>0.33404541147798106</v>
      </c>
      <c r="I792" s="1">
        <v>0.31269765999824639</v>
      </c>
      <c r="J792" t="s">
        <v>23</v>
      </c>
      <c r="K792" t="s">
        <v>23</v>
      </c>
      <c r="L792" t="s">
        <v>23</v>
      </c>
      <c r="M792" s="13">
        <v>0.71359223300999997</v>
      </c>
      <c r="N792" s="13">
        <v>0.28640776698999998</v>
      </c>
      <c r="O792" s="13">
        <v>0</v>
      </c>
      <c r="P792" s="2" t="s">
        <v>23</v>
      </c>
      <c r="Q792" s="2" t="s">
        <v>23</v>
      </c>
      <c r="R792" s="2" t="s">
        <v>23</v>
      </c>
      <c r="S792" s="2" t="s">
        <v>23</v>
      </c>
      <c r="T792" s="2" t="s">
        <v>23</v>
      </c>
      <c r="U792" s="2" t="s">
        <v>23</v>
      </c>
    </row>
    <row r="793" spans="1:21" x14ac:dyDescent="0.25">
      <c r="A793">
        <v>18</v>
      </c>
      <c r="B793" t="s">
        <v>43</v>
      </c>
      <c r="C793">
        <v>6</v>
      </c>
      <c r="D793" t="s">
        <v>29</v>
      </c>
      <c r="E793">
        <v>2018</v>
      </c>
      <c r="F793" t="s">
        <v>23</v>
      </c>
      <c r="G793" s="1">
        <v>0.25329250311259038</v>
      </c>
      <c r="H793" s="1">
        <v>0.35347180943220174</v>
      </c>
      <c r="I793" s="1">
        <v>0.34504815702446495</v>
      </c>
      <c r="J793" t="s">
        <v>23</v>
      </c>
      <c r="K793" t="s">
        <v>23</v>
      </c>
      <c r="L793" t="s">
        <v>23</v>
      </c>
      <c r="M793" s="13">
        <v>0.71359223300999997</v>
      </c>
      <c r="N793" s="13">
        <v>0.28640776698999998</v>
      </c>
      <c r="O793" s="13">
        <v>0</v>
      </c>
      <c r="P793" s="2" t="s">
        <v>23</v>
      </c>
      <c r="Q793" s="2" t="s">
        <v>23</v>
      </c>
      <c r="R793" s="2" t="s">
        <v>23</v>
      </c>
      <c r="S793" s="2" t="s">
        <v>23</v>
      </c>
      <c r="T793" s="2" t="s">
        <v>23</v>
      </c>
      <c r="U793" s="2" t="s">
        <v>23</v>
      </c>
    </row>
    <row r="794" spans="1:21" x14ac:dyDescent="0.25">
      <c r="A794">
        <v>18</v>
      </c>
      <c r="B794" t="s">
        <v>43</v>
      </c>
      <c r="C794">
        <v>6</v>
      </c>
      <c r="D794" t="s">
        <v>29</v>
      </c>
      <c r="E794">
        <v>2019</v>
      </c>
      <c r="F794" t="s">
        <v>23</v>
      </c>
      <c r="G794" s="1">
        <v>0.23441509169475994</v>
      </c>
      <c r="H794" s="1">
        <v>0.32590908281944742</v>
      </c>
      <c r="I794" s="1">
        <v>0.31510957999927913</v>
      </c>
      <c r="J794" t="s">
        <v>23</v>
      </c>
      <c r="K794" t="s">
        <v>23</v>
      </c>
      <c r="L794" t="s">
        <v>23</v>
      </c>
      <c r="M794" s="13">
        <v>0.71359223300999997</v>
      </c>
      <c r="N794" s="13">
        <v>0.28640776698999998</v>
      </c>
      <c r="O794" s="13">
        <v>0</v>
      </c>
      <c r="P794" s="2" t="s">
        <v>23</v>
      </c>
      <c r="Q794" s="2" t="s">
        <v>23</v>
      </c>
      <c r="R794" s="2" t="s">
        <v>23</v>
      </c>
      <c r="S794" s="2" t="s">
        <v>23</v>
      </c>
      <c r="T794" s="2" t="s">
        <v>23</v>
      </c>
      <c r="U794" s="2" t="s">
        <v>23</v>
      </c>
    </row>
    <row r="795" spans="1:21" x14ac:dyDescent="0.25">
      <c r="A795">
        <v>18</v>
      </c>
      <c r="B795" t="s">
        <v>43</v>
      </c>
      <c r="C795">
        <v>6</v>
      </c>
      <c r="D795" t="s">
        <v>29</v>
      </c>
      <c r="E795">
        <v>2020</v>
      </c>
      <c r="F795" t="s">
        <v>23</v>
      </c>
      <c r="G795" s="1">
        <v>0.10759564786873591</v>
      </c>
      <c r="H795" s="1">
        <v>0.25668946937664994</v>
      </c>
      <c r="I795" s="1">
        <v>0.25426527177111524</v>
      </c>
      <c r="J795" t="s">
        <v>23</v>
      </c>
      <c r="K795" t="s">
        <v>23</v>
      </c>
      <c r="L795" t="s">
        <v>23</v>
      </c>
      <c r="M795" s="13">
        <v>0.71359223300999997</v>
      </c>
      <c r="N795" s="13">
        <v>0.28640776698999998</v>
      </c>
      <c r="O795" s="13">
        <v>0</v>
      </c>
      <c r="P795" s="2" t="s">
        <v>23</v>
      </c>
      <c r="Q795" s="2" t="s">
        <v>23</v>
      </c>
      <c r="R795" s="2" t="s">
        <v>23</v>
      </c>
      <c r="S795" s="2" t="s">
        <v>23</v>
      </c>
      <c r="T795" s="2" t="s">
        <v>23</v>
      </c>
      <c r="U795" s="2" t="s">
        <v>23</v>
      </c>
    </row>
    <row r="796" spans="1:21" x14ac:dyDescent="0.25">
      <c r="A796">
        <v>18</v>
      </c>
      <c r="B796" t="s">
        <v>43</v>
      </c>
      <c r="C796">
        <v>6</v>
      </c>
      <c r="D796" t="s">
        <v>29</v>
      </c>
      <c r="E796">
        <v>2021</v>
      </c>
      <c r="F796" t="s">
        <v>23</v>
      </c>
      <c r="G796" t="s">
        <v>23</v>
      </c>
      <c r="H796" t="s">
        <v>23</v>
      </c>
      <c r="I796" t="s">
        <v>23</v>
      </c>
      <c r="J796" t="s">
        <v>23</v>
      </c>
      <c r="K796" t="s">
        <v>23</v>
      </c>
      <c r="L796" t="s">
        <v>23</v>
      </c>
      <c r="M796" t="s">
        <v>23</v>
      </c>
      <c r="N796" t="s">
        <v>23</v>
      </c>
      <c r="O796" t="s">
        <v>23</v>
      </c>
      <c r="P796" t="s">
        <v>23</v>
      </c>
      <c r="Q796" t="s">
        <v>23</v>
      </c>
      <c r="R796" t="s">
        <v>23</v>
      </c>
      <c r="S796" t="s">
        <v>23</v>
      </c>
      <c r="T796" t="s">
        <v>23</v>
      </c>
      <c r="U796" t="s">
        <v>23</v>
      </c>
    </row>
    <row r="797" spans="1:21" x14ac:dyDescent="0.25">
      <c r="A797">
        <v>18</v>
      </c>
      <c r="B797" t="s">
        <v>43</v>
      </c>
      <c r="C797">
        <v>6</v>
      </c>
      <c r="D797" t="s">
        <v>29</v>
      </c>
      <c r="E797">
        <v>2022</v>
      </c>
      <c r="F797" t="s">
        <v>23</v>
      </c>
      <c r="G797" t="s">
        <v>23</v>
      </c>
      <c r="H797" t="s">
        <v>23</v>
      </c>
      <c r="I797" t="s">
        <v>23</v>
      </c>
      <c r="J797" t="s">
        <v>23</v>
      </c>
      <c r="K797" t="s">
        <v>23</v>
      </c>
      <c r="L797" t="s">
        <v>23</v>
      </c>
      <c r="M797" t="s">
        <v>23</v>
      </c>
      <c r="N797" t="s">
        <v>23</v>
      </c>
      <c r="O797" t="s">
        <v>23</v>
      </c>
      <c r="P797" t="s">
        <v>23</v>
      </c>
      <c r="Q797" t="s">
        <v>23</v>
      </c>
      <c r="R797" t="s">
        <v>23</v>
      </c>
      <c r="S797" t="s">
        <v>23</v>
      </c>
      <c r="T797" t="s">
        <v>23</v>
      </c>
      <c r="U797" t="s">
        <v>23</v>
      </c>
    </row>
    <row r="798" spans="1:21" x14ac:dyDescent="0.25">
      <c r="A798">
        <v>18</v>
      </c>
      <c r="B798" t="s">
        <v>43</v>
      </c>
      <c r="C798">
        <v>6</v>
      </c>
      <c r="D798" t="s">
        <v>29</v>
      </c>
      <c r="E798">
        <v>2023</v>
      </c>
      <c r="F798" t="s">
        <v>23</v>
      </c>
      <c r="G798" t="s">
        <v>23</v>
      </c>
      <c r="H798" t="s">
        <v>23</v>
      </c>
      <c r="I798" t="s">
        <v>23</v>
      </c>
      <c r="J798" t="s">
        <v>23</v>
      </c>
      <c r="K798" t="s">
        <v>23</v>
      </c>
      <c r="L798" t="s">
        <v>23</v>
      </c>
      <c r="M798" t="s">
        <v>23</v>
      </c>
      <c r="N798" t="s">
        <v>23</v>
      </c>
      <c r="O798" t="s">
        <v>23</v>
      </c>
      <c r="P798" t="s">
        <v>23</v>
      </c>
      <c r="Q798" t="s">
        <v>23</v>
      </c>
      <c r="R798" t="s">
        <v>23</v>
      </c>
      <c r="S798" t="s">
        <v>23</v>
      </c>
      <c r="T798" t="s">
        <v>23</v>
      </c>
      <c r="U798" t="s">
        <v>23</v>
      </c>
    </row>
    <row r="799" spans="1:21" x14ac:dyDescent="0.25">
      <c r="A799">
        <v>18</v>
      </c>
      <c r="B799" t="s">
        <v>43</v>
      </c>
      <c r="C799">
        <v>6</v>
      </c>
      <c r="D799" t="s">
        <v>29</v>
      </c>
      <c r="E799">
        <v>2024</v>
      </c>
      <c r="F799" t="s">
        <v>23</v>
      </c>
      <c r="G799" t="s">
        <v>23</v>
      </c>
      <c r="H799" t="s">
        <v>23</v>
      </c>
      <c r="I799" t="s">
        <v>23</v>
      </c>
      <c r="J799" t="s">
        <v>23</v>
      </c>
      <c r="K799" t="s">
        <v>23</v>
      </c>
      <c r="L799" t="s">
        <v>23</v>
      </c>
      <c r="M799" t="s">
        <v>23</v>
      </c>
      <c r="N799" t="s">
        <v>23</v>
      </c>
      <c r="O799" t="s">
        <v>23</v>
      </c>
      <c r="P799" t="s">
        <v>23</v>
      </c>
      <c r="Q799" t="s">
        <v>23</v>
      </c>
      <c r="R799" t="s">
        <v>23</v>
      </c>
      <c r="S799" t="s">
        <v>23</v>
      </c>
      <c r="T799" t="s">
        <v>23</v>
      </c>
      <c r="U799" t="s">
        <v>23</v>
      </c>
    </row>
    <row r="800" spans="1:21" x14ac:dyDescent="0.25">
      <c r="A800">
        <v>19</v>
      </c>
      <c r="B800" t="s">
        <v>44</v>
      </c>
      <c r="C800">
        <v>6</v>
      </c>
      <c r="D800" t="s">
        <v>45</v>
      </c>
      <c r="E800">
        <v>1980</v>
      </c>
      <c r="F800">
        <v>125</v>
      </c>
      <c r="G800" s="1">
        <v>0.44700000000000001</v>
      </c>
      <c r="H800" s="1">
        <v>0.46733333333333338</v>
      </c>
      <c r="I800" s="1">
        <v>0.46133333333333337</v>
      </c>
      <c r="J800" s="2">
        <f>$F800/(1-G800)</f>
        <v>226.03978300180833</v>
      </c>
      <c r="K800" s="2">
        <f>$F800/(1-H800)</f>
        <v>234.66833541927411</v>
      </c>
      <c r="L800" s="2">
        <f>$F800/(1-I800)</f>
        <v>232.05445544554456</v>
      </c>
      <c r="M800" s="13">
        <v>0.71359223300999997</v>
      </c>
      <c r="N800" s="13">
        <v>0.28640776698999998</v>
      </c>
      <c r="O800" s="13">
        <v>0</v>
      </c>
      <c r="P800" s="2">
        <f>(J803*$M800)+(J804*$N800)+(J805*$O800)</f>
        <v>482.60665207735553</v>
      </c>
      <c r="Q800" s="2">
        <f>(K803*$M800)+(K804*$N800)+(K805*$O800)</f>
        <v>501.38796261170324</v>
      </c>
      <c r="R800" s="2">
        <f>(L803*$M800)+(L804*$N800)+(L805*$O800)</f>
        <v>495.01393391858994</v>
      </c>
      <c r="S800">
        <f>P800/$F800</f>
        <v>3.8608532166188443</v>
      </c>
      <c r="T800">
        <f>Q800/$F800</f>
        <v>4.0111037008936261</v>
      </c>
      <c r="U800">
        <f>R800/$F800</f>
        <v>3.9601114713487195</v>
      </c>
    </row>
    <row r="801" spans="1:21" x14ac:dyDescent="0.25">
      <c r="A801">
        <v>19</v>
      </c>
      <c r="B801" t="s">
        <v>44</v>
      </c>
      <c r="C801">
        <v>6</v>
      </c>
      <c r="D801" t="s">
        <v>45</v>
      </c>
      <c r="E801">
        <v>1981</v>
      </c>
      <c r="F801">
        <v>200</v>
      </c>
      <c r="G801" s="1">
        <v>0.40500000000000003</v>
      </c>
      <c r="H801" s="1">
        <v>0.4393333333333333</v>
      </c>
      <c r="I801" s="1">
        <v>0.43383333333333329</v>
      </c>
      <c r="J801" s="2">
        <f>$F801/(1-G801)</f>
        <v>336.1344537815126</v>
      </c>
      <c r="K801" s="2">
        <f>$F801/(1-H801)</f>
        <v>356.71819262782401</v>
      </c>
      <c r="L801" s="2">
        <f>$F801/(1-I801)</f>
        <v>353.25287017957021</v>
      </c>
      <c r="M801" s="13">
        <v>0.71359223300999997</v>
      </c>
      <c r="N801" s="13">
        <v>0.28640776698999998</v>
      </c>
      <c r="O801" s="13">
        <v>0</v>
      </c>
      <c r="P801" s="2">
        <f>(J804*$M801)+(J805*$N801)+(J806*$O801)</f>
        <v>871.71620723538854</v>
      </c>
      <c r="Q801" s="2">
        <f>(K804*$M801)+(K805*$N801)+(K806*$O801)</f>
        <v>911.52993743002082</v>
      </c>
      <c r="R801" s="2">
        <f>(L804*$M801)+(L805*$N801)+(L806*$O801)</f>
        <v>901.38310699663725</v>
      </c>
      <c r="S801">
        <f>P801/$F801</f>
        <v>4.3585810361769424</v>
      </c>
      <c r="T801">
        <f>Q801/$F801</f>
        <v>4.5576496871501044</v>
      </c>
      <c r="U801">
        <f>R801/$F801</f>
        <v>4.506915534983186</v>
      </c>
    </row>
    <row r="802" spans="1:21" x14ac:dyDescent="0.25">
      <c r="A802">
        <v>19</v>
      </c>
      <c r="B802" t="s">
        <v>44</v>
      </c>
      <c r="C802">
        <v>6</v>
      </c>
      <c r="D802" t="s">
        <v>45</v>
      </c>
      <c r="E802">
        <v>1982</v>
      </c>
      <c r="F802">
        <v>350</v>
      </c>
      <c r="G802" s="1">
        <v>0.35099999999999998</v>
      </c>
      <c r="H802" s="1">
        <v>0.40499999999999997</v>
      </c>
      <c r="I802" s="1">
        <v>0.39999999999999997</v>
      </c>
      <c r="J802" s="2">
        <f>$F802/(1-G802)</f>
        <v>539.29121725731898</v>
      </c>
      <c r="K802" s="2">
        <f>$F802/(1-H802)</f>
        <v>588.23529411764707</v>
      </c>
      <c r="L802" s="2">
        <f>$F802/(1-I802)</f>
        <v>583.33333333333326</v>
      </c>
      <c r="M802" s="13">
        <v>0.71359223300999997</v>
      </c>
      <c r="N802" s="13">
        <v>0.28640776698999998</v>
      </c>
      <c r="O802" s="13">
        <v>0</v>
      </c>
      <c r="P802" s="2">
        <f>(J805*$M802)+(J806*$N802)+(J807*$O802)</f>
        <v>1056.9683287562261</v>
      </c>
      <c r="Q802" s="2">
        <f>(K805*$M802)+(K806*$N802)+(K807*$O802)</f>
        <v>1096.2864642407339</v>
      </c>
      <c r="R802" s="2">
        <f>(L805*$M802)+(L806*$N802)+(L807*$O802)</f>
        <v>1083.5103148989128</v>
      </c>
      <c r="S802">
        <f>P802/$F802</f>
        <v>3.0199095107320746</v>
      </c>
      <c r="T802">
        <f>Q802/$F802</f>
        <v>3.1322470406878113</v>
      </c>
      <c r="U802">
        <f>R802/$F802</f>
        <v>3.0957437568540365</v>
      </c>
    </row>
    <row r="803" spans="1:21" x14ac:dyDescent="0.25">
      <c r="A803">
        <v>19</v>
      </c>
      <c r="B803" t="s">
        <v>44</v>
      </c>
      <c r="C803">
        <v>6</v>
      </c>
      <c r="D803" t="s">
        <v>45</v>
      </c>
      <c r="E803">
        <v>1983</v>
      </c>
      <c r="F803">
        <v>200</v>
      </c>
      <c r="G803" s="1">
        <v>0.49</v>
      </c>
      <c r="H803" s="1">
        <v>0.50566666666666671</v>
      </c>
      <c r="I803" s="1">
        <v>0.4986666666666667</v>
      </c>
      <c r="J803" s="2">
        <f>$F803/(1-G803)</f>
        <v>392.15686274509801</v>
      </c>
      <c r="K803" s="2">
        <f>$F803/(1-H803)</f>
        <v>404.58530006743092</v>
      </c>
      <c r="L803" s="2">
        <f>$F803/(1-I803)</f>
        <v>398.936170212766</v>
      </c>
      <c r="M803" s="13">
        <v>0.71359223300999997</v>
      </c>
      <c r="N803" s="13">
        <v>0.28640776698999998</v>
      </c>
      <c r="O803" s="13">
        <v>0</v>
      </c>
      <c r="P803" s="2">
        <f>(J806*$M803)+(J807*$N803)+(J808*$O803)</f>
        <v>661.92405472934308</v>
      </c>
      <c r="Q803" s="2">
        <f>(K806*$M803)+(K807*$N803)+(K808*$O803)</f>
        <v>684.2514026994163</v>
      </c>
      <c r="R803" s="2">
        <f>(L806*$M803)+(L807*$N803)+(L808*$O803)</f>
        <v>676.41256302884381</v>
      </c>
      <c r="S803">
        <f>P803/$F803</f>
        <v>3.3096202736467153</v>
      </c>
      <c r="T803">
        <f>Q803/$F803</f>
        <v>3.4212570134970814</v>
      </c>
      <c r="U803">
        <f>R803/$F803</f>
        <v>3.3820628151442191</v>
      </c>
    </row>
    <row r="804" spans="1:21" x14ac:dyDescent="0.25">
      <c r="A804">
        <v>19</v>
      </c>
      <c r="B804" t="s">
        <v>44</v>
      </c>
      <c r="C804">
        <v>6</v>
      </c>
      <c r="D804" t="s">
        <v>45</v>
      </c>
      <c r="E804">
        <v>1984</v>
      </c>
      <c r="F804">
        <v>400</v>
      </c>
      <c r="G804" s="1">
        <v>0.435</v>
      </c>
      <c r="H804" s="1">
        <v>0.46133333333333326</v>
      </c>
      <c r="I804" s="1">
        <v>0.45533333333333326</v>
      </c>
      <c r="J804" s="2">
        <f>$F804/(1-G804)</f>
        <v>707.96460176991161</v>
      </c>
      <c r="K804" s="2">
        <f>$F804/(1-H804)</f>
        <v>742.57425742574253</v>
      </c>
      <c r="L804" s="2">
        <f>$F804/(1-I804)</f>
        <v>734.39412484700108</v>
      </c>
      <c r="M804" s="13">
        <v>0.71359223300999997</v>
      </c>
      <c r="N804" s="13">
        <v>0.28640776698999998</v>
      </c>
      <c r="O804" s="13">
        <v>0</v>
      </c>
      <c r="P804" s="2">
        <f>(J807*$M804)+(J808*$N804)+(J809*$O804)</f>
        <v>918.60687094450077</v>
      </c>
      <c r="Q804" s="2">
        <f>(K807*$M804)+(K808*$N804)+(K809*$O804)</f>
        <v>973.18010908732094</v>
      </c>
      <c r="R804" s="2">
        <f>(L807*$M804)+(L808*$N804)+(L809*$O804)</f>
        <v>965.00056207054502</v>
      </c>
      <c r="S804">
        <f>P804/$F804</f>
        <v>2.296517177361252</v>
      </c>
      <c r="T804">
        <f>Q804/$F804</f>
        <v>2.4329502727183026</v>
      </c>
      <c r="U804">
        <f>R804/$F804</f>
        <v>2.4125014051763625</v>
      </c>
    </row>
    <row r="805" spans="1:21" x14ac:dyDescent="0.25">
      <c r="A805">
        <v>19</v>
      </c>
      <c r="B805" t="s">
        <v>44</v>
      </c>
      <c r="C805">
        <v>6</v>
      </c>
      <c r="D805" t="s">
        <v>45</v>
      </c>
      <c r="E805">
        <v>1985</v>
      </c>
      <c r="F805">
        <v>700</v>
      </c>
      <c r="G805" s="1">
        <v>0.45300000000000001</v>
      </c>
      <c r="H805" s="1">
        <v>0.47466666666666668</v>
      </c>
      <c r="I805" s="1">
        <v>0.46866666666666668</v>
      </c>
      <c r="J805" s="2">
        <f>$F805/(1-G805)</f>
        <v>1279.7074954296163</v>
      </c>
      <c r="K805" s="2">
        <f>$F805/(1-H805)</f>
        <v>1332.4873096446702</v>
      </c>
      <c r="L805" s="2">
        <f>$F805/(1-I805)</f>
        <v>1317.4404015056462</v>
      </c>
      <c r="M805" s="13">
        <v>0.71359223300999997</v>
      </c>
      <c r="N805" s="13">
        <v>0.28640776698999998</v>
      </c>
      <c r="O805" s="13">
        <v>0</v>
      </c>
      <c r="P805" s="2">
        <f>(J808*$M805)+(J809*$N805)+(J810*$O805)</f>
        <v>802.54051534619418</v>
      </c>
      <c r="Q805" s="2">
        <f>(K808*$M805)+(K809*$N805)+(K810*$O805)</f>
        <v>851.68731785479872</v>
      </c>
      <c r="R805" s="2">
        <f>(L808*$M805)+(L809*$N805)+(L810*$O805)</f>
        <v>844.8582201323502</v>
      </c>
      <c r="S805">
        <f>P805/$F805</f>
        <v>1.1464864504945631</v>
      </c>
      <c r="T805">
        <f>Q805/$F805</f>
        <v>1.2166961683639981</v>
      </c>
      <c r="U805">
        <f>R805/$F805</f>
        <v>1.2069403144747859</v>
      </c>
    </row>
    <row r="806" spans="1:21" x14ac:dyDescent="0.25">
      <c r="A806">
        <v>19</v>
      </c>
      <c r="B806" t="s">
        <v>44</v>
      </c>
      <c r="C806">
        <v>6</v>
      </c>
      <c r="D806" t="s">
        <v>45</v>
      </c>
      <c r="E806">
        <v>1986</v>
      </c>
      <c r="F806">
        <v>250</v>
      </c>
      <c r="G806" s="1">
        <v>0.502</v>
      </c>
      <c r="H806" s="1">
        <v>0.50766666666666671</v>
      </c>
      <c r="I806" s="1">
        <v>0.50066666666666659</v>
      </c>
      <c r="J806" s="2">
        <f>$F806/(1-G806)</f>
        <v>502.00803212851406</v>
      </c>
      <c r="K806" s="2">
        <f>$F806/(1-H806)</f>
        <v>507.78605280974955</v>
      </c>
      <c r="L806" s="2">
        <f>$F806/(1-I806)</f>
        <v>500.66755674232303</v>
      </c>
      <c r="M806" s="13">
        <v>0.71359223300999997</v>
      </c>
      <c r="N806" s="13">
        <v>0.28640776698999998</v>
      </c>
      <c r="O806" s="13">
        <v>0</v>
      </c>
      <c r="P806" s="2">
        <f>(J809*$M806)+(J810*$N806)+(J811*$O806)</f>
        <v>1278.6858236493301</v>
      </c>
      <c r="Q806" s="2">
        <f>(K809*$M806)+(K810*$N806)+(K811*$O806)</f>
        <v>1366.9290616595595</v>
      </c>
      <c r="R806" s="2">
        <f>(L809*$M806)+(L810*$N806)+(L811*$O806)</f>
        <v>1354.8912256217086</v>
      </c>
      <c r="S806">
        <f>P806/$F806</f>
        <v>5.1147432945973206</v>
      </c>
      <c r="T806">
        <f>Q806/$F806</f>
        <v>5.4677162466382381</v>
      </c>
      <c r="U806">
        <f>R806/$F806</f>
        <v>5.419564902486834</v>
      </c>
    </row>
    <row r="807" spans="1:21" x14ac:dyDescent="0.25">
      <c r="A807">
        <v>19</v>
      </c>
      <c r="B807" t="s">
        <v>44</v>
      </c>
      <c r="C807">
        <v>6</v>
      </c>
      <c r="D807" t="s">
        <v>45</v>
      </c>
      <c r="E807">
        <v>1987</v>
      </c>
      <c r="F807">
        <v>650</v>
      </c>
      <c r="G807" s="1">
        <v>0.38700000000000001</v>
      </c>
      <c r="H807" s="1">
        <v>0.42166666666666669</v>
      </c>
      <c r="I807" s="1">
        <v>0.41666666666666669</v>
      </c>
      <c r="J807" s="2">
        <f>$F807/(1-G807)</f>
        <v>1060.3588907014682</v>
      </c>
      <c r="K807" s="2">
        <f>$F807/(1-H807)</f>
        <v>1123.9193083573487</v>
      </c>
      <c r="L807" s="2">
        <f>$F807/(1-I807)</f>
        <v>1114.2857142857144</v>
      </c>
      <c r="M807" s="13">
        <v>0.71359223300999997</v>
      </c>
      <c r="N807" s="13">
        <v>0.28640776698999998</v>
      </c>
      <c r="O807" s="13">
        <v>0</v>
      </c>
      <c r="P807" s="2">
        <f>(J810*$M807)+(J811*$N807)+(J812*$O807)</f>
        <v>1305.3452554618955</v>
      </c>
      <c r="Q807" s="2">
        <f>(K810*$M807)+(K811*$N807)+(K812*$O807)</f>
        <v>1397.0583792989742</v>
      </c>
      <c r="R807" s="2">
        <f>(L810*$M807)+(L811*$N807)+(L812*$O807)</f>
        <v>1372.1050661755824</v>
      </c>
      <c r="S807">
        <f>P807/$F807</f>
        <v>2.0082234699413775</v>
      </c>
      <c r="T807">
        <f>Q807/$F807</f>
        <v>2.1493205835368832</v>
      </c>
      <c r="U807">
        <f>R807/$F807</f>
        <v>2.1109308710393573</v>
      </c>
    </row>
    <row r="808" spans="1:21" x14ac:dyDescent="0.25">
      <c r="A808">
        <v>19</v>
      </c>
      <c r="B808" t="s">
        <v>44</v>
      </c>
      <c r="C808">
        <v>6</v>
      </c>
      <c r="D808" t="s">
        <v>45</v>
      </c>
      <c r="E808">
        <v>1988</v>
      </c>
      <c r="F808">
        <v>350</v>
      </c>
      <c r="G808" s="1">
        <v>0.38100000000000001</v>
      </c>
      <c r="H808" s="1">
        <v>0.41433333333333339</v>
      </c>
      <c r="I808" s="1">
        <v>0.40983333333333338</v>
      </c>
      <c r="J808" s="2">
        <f>$F808/(1-G808)</f>
        <v>565.42810985460426</v>
      </c>
      <c r="K808" s="2">
        <f>$F808/(1-H808)</f>
        <v>597.60956175298816</v>
      </c>
      <c r="L808" s="2">
        <f>$F808/(1-I808)</f>
        <v>593.05280994069471</v>
      </c>
      <c r="M808" s="13">
        <v>0.71359223300999997</v>
      </c>
      <c r="N808" s="13">
        <v>0.28640776698999998</v>
      </c>
      <c r="O808" s="13">
        <v>0</v>
      </c>
      <c r="P808" s="2">
        <f>(J811*$M808)+(J812*$N808)+(J813*$O808)</f>
        <v>1758.4070300237213</v>
      </c>
      <c r="Q808" s="2">
        <f>(K811*$M808)+(K812*$N808)+(K813*$O808)</f>
        <v>1859.7293144038408</v>
      </c>
      <c r="R808" s="2">
        <f>(L811*$M808)+(L812*$N808)+(L813*$O808)</f>
        <v>1805.1689559236379</v>
      </c>
      <c r="S808">
        <f>P808/$F808</f>
        <v>5.0240200857820607</v>
      </c>
      <c r="T808">
        <f>Q808/$F808</f>
        <v>5.3135123268681168</v>
      </c>
      <c r="U808">
        <f>R808/$F808</f>
        <v>5.1576255883532509</v>
      </c>
    </row>
    <row r="809" spans="1:21" x14ac:dyDescent="0.25">
      <c r="A809">
        <v>19</v>
      </c>
      <c r="B809" t="s">
        <v>44</v>
      </c>
      <c r="C809">
        <v>6</v>
      </c>
      <c r="D809" t="s">
        <v>45</v>
      </c>
      <c r="E809">
        <v>1989</v>
      </c>
      <c r="F809">
        <v>875</v>
      </c>
      <c r="G809" s="1">
        <v>0.372</v>
      </c>
      <c r="H809" s="1">
        <v>0.41066666666666668</v>
      </c>
      <c r="I809" s="1">
        <v>0.40566666666666668</v>
      </c>
      <c r="J809" s="2">
        <f>$F809/(1-G809)</f>
        <v>1393.312101910828</v>
      </c>
      <c r="K809" s="2">
        <f>$F809/(1-H809)</f>
        <v>1484.7285067873304</v>
      </c>
      <c r="L809" s="2">
        <f>$F809/(1-I809)</f>
        <v>1472.2378014582164</v>
      </c>
      <c r="M809" s="13">
        <v>0.71359223300999997</v>
      </c>
      <c r="N809" s="13">
        <v>0.28640776698999998</v>
      </c>
      <c r="O809" s="13">
        <v>0</v>
      </c>
      <c r="P809" s="2">
        <f>(J812*$M809)+(J813*$N809)+(J814*$O809)</f>
        <v>807.66938868186298</v>
      </c>
      <c r="Q809" s="2">
        <f>(K812*$M809)+(K813*$N809)+(K814*$O809)</f>
        <v>852.90195330613267</v>
      </c>
      <c r="R809" s="2">
        <f>(L812*$M809)+(L813*$N809)+(L814*$O809)</f>
        <v>820.03681978128634</v>
      </c>
      <c r="S809">
        <f>P809/$F809</f>
        <v>0.92305072992212911</v>
      </c>
      <c r="T809">
        <f>Q809/$F809</f>
        <v>0.97474508949272309</v>
      </c>
      <c r="U809">
        <f>R809/$F809</f>
        <v>0.93718493689289872</v>
      </c>
    </row>
    <row r="810" spans="1:21" x14ac:dyDescent="0.25">
      <c r="A810">
        <v>19</v>
      </c>
      <c r="B810" t="s">
        <v>44</v>
      </c>
      <c r="C810">
        <v>6</v>
      </c>
      <c r="D810" t="s">
        <v>45</v>
      </c>
      <c r="E810">
        <v>1990</v>
      </c>
      <c r="F810">
        <v>575</v>
      </c>
      <c r="G810" s="1">
        <v>0.42099999999999999</v>
      </c>
      <c r="H810" s="1">
        <v>0.46433333333333326</v>
      </c>
      <c r="I810" s="1">
        <v>0.45883333333333332</v>
      </c>
      <c r="J810" s="2">
        <f>$F810/(1-G810)</f>
        <v>993.09153713298792</v>
      </c>
      <c r="K810" s="2">
        <f>$F810/(1-H810)</f>
        <v>1073.4287492221529</v>
      </c>
      <c r="L810" s="2">
        <f>$F810/(1-I810)</f>
        <v>1062.5192485371113</v>
      </c>
      <c r="M810" s="13">
        <v>0.71359223300999997</v>
      </c>
      <c r="N810" s="13">
        <v>0.28640776698999998</v>
      </c>
      <c r="O810" s="13">
        <v>0</v>
      </c>
      <c r="P810" s="2">
        <f>(J813*$M810)+(J814*$N810)+(J815*$O810)</f>
        <v>636.65879309861907</v>
      </c>
      <c r="Q810" s="2">
        <f>(K813*$M810)+(K814*$N810)+(K815*$O810)</f>
        <v>674.11900321262897</v>
      </c>
      <c r="R810" s="2">
        <f>(L813*$M810)+(L814*$N810)+(L815*$O810)</f>
        <v>653.59690826334145</v>
      </c>
      <c r="S810">
        <f>P810/$F810</f>
        <v>1.1072326836497723</v>
      </c>
      <c r="T810">
        <f>Q810/$F810</f>
        <v>1.1723808751523983</v>
      </c>
      <c r="U810">
        <f>R810/$F810</f>
        <v>1.1366902752405939</v>
      </c>
    </row>
    <row r="811" spans="1:21" x14ac:dyDescent="0.25">
      <c r="A811">
        <v>19</v>
      </c>
      <c r="B811" t="s">
        <v>44</v>
      </c>
      <c r="C811">
        <v>6</v>
      </c>
      <c r="D811" t="s">
        <v>45</v>
      </c>
      <c r="E811">
        <v>1991</v>
      </c>
      <c r="F811">
        <v>1300</v>
      </c>
      <c r="G811" s="1">
        <v>0.376</v>
      </c>
      <c r="H811" s="1">
        <v>0.41</v>
      </c>
      <c r="I811" s="1">
        <v>0.39349999999999996</v>
      </c>
      <c r="J811" s="2">
        <f>$F811/(1-G811)</f>
        <v>2083.3333333333335</v>
      </c>
      <c r="K811" s="2">
        <f>$F811/(1-H811)</f>
        <v>2203.3898305084745</v>
      </c>
      <c r="L811" s="2">
        <f>$F811/(1-I811)</f>
        <v>2143.4460016488047</v>
      </c>
      <c r="M811" s="13">
        <v>0.71359223300999997</v>
      </c>
      <c r="N811" s="13">
        <v>0.28640776698999998</v>
      </c>
      <c r="O811" s="13">
        <v>0</v>
      </c>
      <c r="P811" s="2">
        <f>(J814*$M811)+(J815*$N811)+(J816*$O811)</f>
        <v>984.28515119419808</v>
      </c>
      <c r="Q811" s="2">
        <f>(K814*$M811)+(K815*$N811)+(K816*$O811)</f>
        <v>1048.4311548950484</v>
      </c>
      <c r="R811" s="2">
        <f>(L814*$M811)+(L815*$N811)+(L816*$O811)</f>
        <v>1016.5050790651821</v>
      </c>
      <c r="S811">
        <f>P811/$F811</f>
        <v>0.757142423995537</v>
      </c>
      <c r="T811">
        <f>Q811/$F811</f>
        <v>0.80648550376542183</v>
      </c>
      <c r="U811">
        <f>R811/$F811</f>
        <v>0.781926983896294</v>
      </c>
    </row>
    <row r="812" spans="1:21" x14ac:dyDescent="0.25">
      <c r="A812">
        <v>19</v>
      </c>
      <c r="B812" t="s">
        <v>44</v>
      </c>
      <c r="C812">
        <v>6</v>
      </c>
      <c r="D812" t="s">
        <v>45</v>
      </c>
      <c r="E812">
        <v>1992</v>
      </c>
      <c r="F812">
        <v>575</v>
      </c>
      <c r="G812" s="1">
        <v>0.39400000000000002</v>
      </c>
      <c r="H812" s="1">
        <v>0.42699999999999999</v>
      </c>
      <c r="I812" s="1">
        <v>0.40249999999999997</v>
      </c>
      <c r="J812" s="2">
        <f>$F812/(1-G812)</f>
        <v>948.84488448844888</v>
      </c>
      <c r="K812" s="2">
        <f>$F812/(1-H812)</f>
        <v>1003.4904013961607</v>
      </c>
      <c r="L812" s="2">
        <f>$F812/(1-I812)</f>
        <v>962.34309623430954</v>
      </c>
      <c r="M812" s="13">
        <v>0.71359223300999997</v>
      </c>
      <c r="N812" s="13">
        <v>0.28640776698999998</v>
      </c>
      <c r="O812" s="13">
        <v>0</v>
      </c>
      <c r="P812" s="2">
        <f>(J815*$M812)+(J816*$N812)+(J817*$O812)</f>
        <v>727.00195993191016</v>
      </c>
      <c r="Q812" s="2">
        <f>(K815*$M812)+(K816*$N812)+(K817*$O812)</f>
        <v>760.57077240413832</v>
      </c>
      <c r="R812" s="2">
        <f>(L815*$M812)+(L816*$N812)+(L817*$O812)</f>
        <v>749.81749860070568</v>
      </c>
      <c r="S812">
        <f>P812/$F812</f>
        <v>1.2643512346641916</v>
      </c>
      <c r="T812">
        <f>Q812/$F812</f>
        <v>1.3227317780941537</v>
      </c>
      <c r="U812">
        <f>R812/$F812</f>
        <v>1.3040304323490532</v>
      </c>
    </row>
    <row r="813" spans="1:21" x14ac:dyDescent="0.25">
      <c r="A813">
        <v>19</v>
      </c>
      <c r="B813" t="s">
        <v>44</v>
      </c>
      <c r="C813">
        <v>6</v>
      </c>
      <c r="D813" t="s">
        <v>45</v>
      </c>
      <c r="E813">
        <v>1993</v>
      </c>
      <c r="F813">
        <v>300</v>
      </c>
      <c r="G813" s="1">
        <v>0.34200000000000003</v>
      </c>
      <c r="H813" s="1">
        <v>0.372</v>
      </c>
      <c r="I813" s="1">
        <v>0.35550000000000004</v>
      </c>
      <c r="J813" s="2">
        <f>$F813/(1-G813)</f>
        <v>455.92705167173256</v>
      </c>
      <c r="K813" s="2">
        <f>$F813/(1-H813)</f>
        <v>477.70700636942672</v>
      </c>
      <c r="L813" s="2">
        <f>$F813/(1-I813)</f>
        <v>465.47711404189295</v>
      </c>
      <c r="M813" s="13">
        <v>0.71359223300999997</v>
      </c>
      <c r="N813" s="13">
        <v>0.28640776698999998</v>
      </c>
      <c r="O813" s="13">
        <v>0</v>
      </c>
      <c r="P813" s="2">
        <f>(J816*$M813)+(J817*$N813)+(J818*$O813)</f>
        <v>694.21175687840753</v>
      </c>
      <c r="Q813" s="2">
        <f>(K816*$M813)+(K817*$N813)+(K818*$O813)</f>
        <v>698.79489264029689</v>
      </c>
      <c r="R813" s="2">
        <f>(L816*$M813)+(L817*$N813)+(L818*$O813)</f>
        <v>683.27472933484796</v>
      </c>
      <c r="S813">
        <f>P813/$F813</f>
        <v>2.3140391895946917</v>
      </c>
      <c r="T813">
        <f>Q813/$F813</f>
        <v>2.3293163088009896</v>
      </c>
      <c r="U813">
        <f>R813/$F813</f>
        <v>2.2775824311161599</v>
      </c>
    </row>
    <row r="814" spans="1:21" x14ac:dyDescent="0.25">
      <c r="A814">
        <v>19</v>
      </c>
      <c r="B814" t="s">
        <v>44</v>
      </c>
      <c r="C814">
        <v>6</v>
      </c>
      <c r="D814" t="s">
        <v>45</v>
      </c>
      <c r="E814">
        <v>1994</v>
      </c>
      <c r="F814">
        <v>650</v>
      </c>
      <c r="G814" s="1">
        <v>0.40200000000000002</v>
      </c>
      <c r="H814" s="1">
        <v>0.4413333333333333</v>
      </c>
      <c r="I814" s="1">
        <v>0.42083333333333328</v>
      </c>
      <c r="J814" s="2">
        <f>$F814/(1-G814)</f>
        <v>1086.9565217391305</v>
      </c>
      <c r="K814" s="2">
        <f>$F814/(1-H814)</f>
        <v>1163.4844868735083</v>
      </c>
      <c r="L814" s="2">
        <f>$F814/(1-I814)</f>
        <v>1122.3021582733811</v>
      </c>
      <c r="M814" s="13">
        <v>0.71359223300999997</v>
      </c>
      <c r="N814" s="13">
        <v>0.28640776698999998</v>
      </c>
      <c r="O814" s="13">
        <v>0</v>
      </c>
      <c r="P814" s="2">
        <f>(J817*$M814)+(J818*$N814)+(J819*$O814)</f>
        <v>1052.9968449624541</v>
      </c>
      <c r="Q814" s="2">
        <f>(K817*$M814)+(K818*$N814)+(K819*$O814)</f>
        <v>975.79412316421326</v>
      </c>
      <c r="R814" s="2">
        <f>(L817*$M814)+(L818*$N814)+(L819*$O814)</f>
        <v>966.91933441524054</v>
      </c>
      <c r="S814">
        <f>P814/$F814</f>
        <v>1.6199951460960833</v>
      </c>
      <c r="T814">
        <f>Q814/$F814</f>
        <v>1.5012217279449436</v>
      </c>
      <c r="U814">
        <f>R814/$F814</f>
        <v>1.4875682067926776</v>
      </c>
    </row>
    <row r="815" spans="1:21" x14ac:dyDescent="0.25">
      <c r="A815">
        <v>19</v>
      </c>
      <c r="B815" t="s">
        <v>44</v>
      </c>
      <c r="C815">
        <v>6</v>
      </c>
      <c r="D815" t="s">
        <v>45</v>
      </c>
      <c r="E815">
        <v>1995</v>
      </c>
      <c r="F815">
        <v>550</v>
      </c>
      <c r="G815" s="1">
        <v>0.245</v>
      </c>
      <c r="H815" s="1">
        <v>0.27800000000000002</v>
      </c>
      <c r="I815" s="1">
        <v>0.26950000000000002</v>
      </c>
      <c r="J815" s="2">
        <f>$F815/(1-G815)</f>
        <v>728.47682119205297</v>
      </c>
      <c r="K815" s="2">
        <f>$F815/(1-H815)</f>
        <v>761.77285318559564</v>
      </c>
      <c r="L815" s="2">
        <f>$F815/(1-I815)</f>
        <v>752.90896646132796</v>
      </c>
      <c r="M815" s="13">
        <v>0.71359223300999997</v>
      </c>
      <c r="N815" s="13">
        <v>0.28640776698999998</v>
      </c>
      <c r="O815" s="13">
        <v>0</v>
      </c>
      <c r="P815" s="2">
        <f>(J818*$M815)+(J819*$N815)+(J820*$O815)</f>
        <v>1535.2486316040763</v>
      </c>
      <c r="Q815" s="2">
        <f>(K818*$M815)+(K819*$N815)+(K820*$O815)</f>
        <v>1465.6446074063595</v>
      </c>
      <c r="R815" s="2">
        <f>(L818*$M815)+(L819*$N815)+(L820*$O815)</f>
        <v>1471.2122747076912</v>
      </c>
      <c r="S815">
        <f>P815/$F815</f>
        <v>2.7913611483710477</v>
      </c>
      <c r="T815">
        <f>Q815/$F815</f>
        <v>2.6648083771024718</v>
      </c>
      <c r="U815">
        <f>R815/$F815</f>
        <v>2.6749314085594387</v>
      </c>
    </row>
    <row r="816" spans="1:21" x14ac:dyDescent="0.25">
      <c r="A816">
        <v>19</v>
      </c>
      <c r="B816" t="s">
        <v>44</v>
      </c>
      <c r="C816">
        <v>6</v>
      </c>
      <c r="D816" t="s">
        <v>45</v>
      </c>
      <c r="E816">
        <v>1996</v>
      </c>
      <c r="F816">
        <v>400</v>
      </c>
      <c r="G816" s="1">
        <v>0.44700000000000001</v>
      </c>
      <c r="H816" s="1">
        <v>0.47199999999999998</v>
      </c>
      <c r="I816" s="1">
        <v>0.46100000000000002</v>
      </c>
      <c r="J816" s="2">
        <f>$F816/(1-G816)</f>
        <v>723.32730560578671</v>
      </c>
      <c r="K816" s="2">
        <f>$F816/(1-H816)</f>
        <v>757.57575757575751</v>
      </c>
      <c r="L816" s="2">
        <f>$F816/(1-I816)</f>
        <v>742.1150278293137</v>
      </c>
      <c r="M816" s="13">
        <v>0.71359223300999997</v>
      </c>
      <c r="N816" s="13">
        <v>0.28640776698999998</v>
      </c>
      <c r="O816" s="13">
        <v>0</v>
      </c>
      <c r="P816" s="2">
        <f>(J819*$M816)+(J820*$N816)+(J821*$O816)</f>
        <v>433.15350784962749</v>
      </c>
      <c r="Q816" s="2">
        <f>(K819*$M816)+(K820*$N816)+(K821*$O816)</f>
        <v>454.98817092452305</v>
      </c>
      <c r="R816" s="2">
        <f>(L819*$M816)+(L820*$N816)+(L821*$O816)</f>
        <v>440.10696594881847</v>
      </c>
      <c r="S816">
        <f>P816/$F816</f>
        <v>1.0828837696240687</v>
      </c>
      <c r="T816">
        <f>Q816/$F816</f>
        <v>1.1374704273113077</v>
      </c>
      <c r="U816">
        <f>R816/$F816</f>
        <v>1.1002674148720462</v>
      </c>
    </row>
    <row r="817" spans="1:21" x14ac:dyDescent="0.25">
      <c r="A817">
        <v>19</v>
      </c>
      <c r="B817" t="s">
        <v>44</v>
      </c>
      <c r="C817">
        <v>6</v>
      </c>
      <c r="D817" t="s">
        <v>45</v>
      </c>
      <c r="E817">
        <v>1997</v>
      </c>
      <c r="F817">
        <v>350</v>
      </c>
      <c r="G817" s="1">
        <v>0.437</v>
      </c>
      <c r="H817" s="1">
        <v>0.36633333333333334</v>
      </c>
      <c r="I817" s="1">
        <v>0.34783333333333333</v>
      </c>
      <c r="J817" s="2">
        <f>$F817/(1-G817)</f>
        <v>621.66962699822386</v>
      </c>
      <c r="K817" s="2">
        <f>$F817/(1-H817)</f>
        <v>552.34087322461869</v>
      </c>
      <c r="L817" s="2">
        <f>$F817/(1-I817)</f>
        <v>536.67262969588546</v>
      </c>
      <c r="M817" s="13">
        <v>0.71359223300999997</v>
      </c>
      <c r="N817" s="13">
        <v>0.28640776698999998</v>
      </c>
      <c r="O817" s="13">
        <v>0</v>
      </c>
      <c r="P817" s="2">
        <f>(J820*$M817)+(J821*$N817)+(J822*$O817)</f>
        <v>1543.1428550477922</v>
      </c>
      <c r="Q817" s="2">
        <f>(K820*$M817)+(K821*$N817)+(K822*$O817)</f>
        <v>1605.2454817283228</v>
      </c>
      <c r="R817" s="2">
        <f>(L820*$M817)+(L821*$N817)+(L822*$O817)</f>
        <v>1552.8713208457289</v>
      </c>
      <c r="S817">
        <f>P817/$F817</f>
        <v>4.4089795858508349</v>
      </c>
      <c r="T817">
        <f>Q817/$F817</f>
        <v>4.5864156620809222</v>
      </c>
      <c r="U817">
        <f>R817/$F817</f>
        <v>4.436775202416368</v>
      </c>
    </row>
    <row r="818" spans="1:21" x14ac:dyDescent="0.25">
      <c r="A818">
        <v>19</v>
      </c>
      <c r="B818" t="s">
        <v>44</v>
      </c>
      <c r="C818">
        <v>6</v>
      </c>
      <c r="D818" t="s">
        <v>45</v>
      </c>
      <c r="E818">
        <v>1998</v>
      </c>
      <c r="F818">
        <v>1800</v>
      </c>
      <c r="G818" s="1">
        <v>0.154</v>
      </c>
      <c r="H818" s="1">
        <v>0.11366666666666667</v>
      </c>
      <c r="I818" s="1">
        <v>0.11716666666666666</v>
      </c>
      <c r="J818" s="2">
        <f>$F818/(1-G818)</f>
        <v>2127.6595744680853</v>
      </c>
      <c r="K818" s="2">
        <f>$F818/(1-H818)</f>
        <v>2030.8386611508085</v>
      </c>
      <c r="L818" s="2">
        <f>$F818/(1-I818)</f>
        <v>2038.8899377005853</v>
      </c>
      <c r="M818" s="13">
        <v>0.71359223300999997</v>
      </c>
      <c r="N818" s="13">
        <v>0.28640776698999998</v>
      </c>
      <c r="O818" s="13">
        <v>0</v>
      </c>
      <c r="P818" s="2">
        <f>(J821*$M818)+(J822*$N818)+(J823*$O818)</f>
        <v>1953.6770769820396</v>
      </c>
      <c r="Q818" s="2">
        <f>(K821*$M818)+(K822*$N818)+(K823*$O818)</f>
        <v>1971.193007194405</v>
      </c>
      <c r="R818" s="2">
        <f>(L821*$M818)+(L822*$N818)+(L823*$O818)</f>
        <v>1921.9029128709435</v>
      </c>
      <c r="S818">
        <f>P818/$F818</f>
        <v>1.0853761538789108</v>
      </c>
      <c r="T818">
        <f>Q818/$F818</f>
        <v>1.0951072262191139</v>
      </c>
      <c r="U818">
        <f>R818/$F818</f>
        <v>1.0677238404838576</v>
      </c>
    </row>
    <row r="819" spans="1:21" x14ac:dyDescent="0.25">
      <c r="A819">
        <v>19</v>
      </c>
      <c r="B819" t="s">
        <v>44</v>
      </c>
      <c r="C819">
        <v>6</v>
      </c>
      <c r="D819" t="s">
        <v>45</v>
      </c>
      <c r="E819">
        <v>1999</v>
      </c>
      <c r="F819">
        <v>50</v>
      </c>
      <c r="G819" s="1">
        <v>0.156</v>
      </c>
      <c r="H819" s="1">
        <v>0.12966666666666665</v>
      </c>
      <c r="I819" s="1">
        <v>0.12016666666666667</v>
      </c>
      <c r="J819" s="2">
        <f>$F819/(1-G819)</f>
        <v>59.241706161137444</v>
      </c>
      <c r="K819" s="2">
        <f>$F819/(1-H819)</f>
        <v>57.449253159708917</v>
      </c>
      <c r="L819" s="2">
        <f>$F819/(1-I819)</f>
        <v>56.828944875923469</v>
      </c>
      <c r="M819" s="13">
        <v>0.71359223300999997</v>
      </c>
      <c r="N819" s="13">
        <v>0.28640776698999998</v>
      </c>
      <c r="O819" s="13">
        <v>0</v>
      </c>
      <c r="P819" s="2">
        <f>(J822*$M819)+(J823*$N819)+(J824*$O819)</f>
        <v>1738.4859898514142</v>
      </c>
      <c r="Q819" s="2">
        <f>(K822*$M819)+(K823*$N819)+(K824*$O819)</f>
        <v>1760.3299898781095</v>
      </c>
      <c r="R819" s="2">
        <f>(L822*$M819)+(L823*$N819)+(L824*$O819)</f>
        <v>1730.3070771953708</v>
      </c>
      <c r="S819">
        <f>P819/$F819</f>
        <v>34.76971979702828</v>
      </c>
      <c r="T819">
        <f>Q819/$F819</f>
        <v>35.206599797562191</v>
      </c>
      <c r="U819">
        <f>R819/$F819</f>
        <v>34.606141543907412</v>
      </c>
    </row>
    <row r="820" spans="1:21" x14ac:dyDescent="0.25">
      <c r="A820">
        <v>19</v>
      </c>
      <c r="B820" t="s">
        <v>44</v>
      </c>
      <c r="C820">
        <v>6</v>
      </c>
      <c r="D820" t="s">
        <v>45</v>
      </c>
      <c r="E820">
        <v>2000</v>
      </c>
      <c r="F820">
        <v>1100</v>
      </c>
      <c r="G820" s="1">
        <v>0.19400000000000001</v>
      </c>
      <c r="H820" s="1">
        <v>0.23899999999999999</v>
      </c>
      <c r="I820" s="1">
        <v>0.21150000000000002</v>
      </c>
      <c r="J820" s="2">
        <f>$F820/(1-G820)</f>
        <v>1364.7642679900744</v>
      </c>
      <c r="K820" s="2">
        <f>$F820/(1-H820)</f>
        <v>1445.4664914586072</v>
      </c>
      <c r="L820" s="2">
        <f>$F820/(1-I820)</f>
        <v>1395.0538998097654</v>
      </c>
      <c r="M820" s="13">
        <v>0.71359223300999997</v>
      </c>
      <c r="N820" s="13">
        <v>0.28640776698999998</v>
      </c>
      <c r="O820" s="13">
        <v>0</v>
      </c>
      <c r="P820" s="2">
        <f>(J823*$M820)+(J824*$N820)+(J825*$O820)</f>
        <v>2353.6861200564408</v>
      </c>
      <c r="Q820" s="2">
        <f>(K823*$M820)+(K824*$N820)+(K825*$O820)</f>
        <v>2776.1512955674066</v>
      </c>
      <c r="R820" s="2">
        <f>(L823*$M820)+(L824*$N820)+(L825*$O820)</f>
        <v>2705.9847142687836</v>
      </c>
      <c r="S820">
        <f>P820/$F820</f>
        <v>2.1397146545967645</v>
      </c>
      <c r="T820">
        <f>Q820/$F820</f>
        <v>2.5237739050612786</v>
      </c>
      <c r="U820">
        <f>R820/$F820</f>
        <v>2.4599861038807123</v>
      </c>
    </row>
    <row r="821" spans="1:21" x14ac:dyDescent="0.25">
      <c r="A821">
        <v>19</v>
      </c>
      <c r="B821" t="s">
        <v>44</v>
      </c>
      <c r="C821">
        <v>6</v>
      </c>
      <c r="D821" t="s">
        <v>45</v>
      </c>
      <c r="E821">
        <v>2001</v>
      </c>
      <c r="F821">
        <v>1600</v>
      </c>
      <c r="G821" s="1">
        <v>0.19499999999999998</v>
      </c>
      <c r="H821" s="1">
        <v>0.20133333333333331</v>
      </c>
      <c r="I821" s="1">
        <v>0.17783333333333332</v>
      </c>
      <c r="J821" s="2">
        <f>$F821/(1-G821)</f>
        <v>1987.5776397515526</v>
      </c>
      <c r="K821" s="2">
        <f>$F821/(1-H821)</f>
        <v>2003.338898163606</v>
      </c>
      <c r="L821" s="2">
        <f>$F821/(1-I821)</f>
        <v>1946.0774376647071</v>
      </c>
      <c r="M821" s="13">
        <v>0.71359223300999997</v>
      </c>
      <c r="N821" s="13">
        <v>0.28640776698999998</v>
      </c>
      <c r="O821" s="13">
        <v>0</v>
      </c>
      <c r="P821" s="2">
        <f>(J824*$M821)+(J825*$N821)+(J826*$O821)</f>
        <v>3606.8698755269734</v>
      </c>
      <c r="Q821" s="2">
        <f>(K824*$M821)+(K825*$N821)+(K826*$O821)</f>
        <v>4673.0950216035435</v>
      </c>
      <c r="R821" s="2">
        <f>(L824*$M821)+(L825*$N821)+(L826*$O821)</f>
        <v>4590.4783518407312</v>
      </c>
      <c r="S821">
        <f>P821/$F821</f>
        <v>2.2542936722043585</v>
      </c>
      <c r="T821">
        <f>Q821/$F821</f>
        <v>2.9206843885022149</v>
      </c>
      <c r="U821">
        <f>R821/$F821</f>
        <v>2.8690489699004571</v>
      </c>
    </row>
    <row r="822" spans="1:21" x14ac:dyDescent="0.25">
      <c r="A822">
        <v>19</v>
      </c>
      <c r="B822" t="s">
        <v>44</v>
      </c>
      <c r="C822">
        <v>6</v>
      </c>
      <c r="D822" t="s">
        <v>45</v>
      </c>
      <c r="E822">
        <v>2002</v>
      </c>
      <c r="F822">
        <v>1615</v>
      </c>
      <c r="G822" s="1">
        <v>0.13600000000000001</v>
      </c>
      <c r="H822" s="1">
        <v>0.14600000000000002</v>
      </c>
      <c r="I822" s="1">
        <v>0.13250000000000001</v>
      </c>
      <c r="J822" s="2">
        <f>$F822/(1-G822)</f>
        <v>1869.212962962963</v>
      </c>
      <c r="K822" s="2">
        <f>$F822/(1-H822)</f>
        <v>1891.1007025761126</v>
      </c>
      <c r="L822" s="2">
        <f>$F822/(1-I822)</f>
        <v>1861.6714697406342</v>
      </c>
      <c r="M822" s="13">
        <v>0.71359223300999997</v>
      </c>
      <c r="N822" s="13">
        <v>0.28640776698999998</v>
      </c>
      <c r="O822" s="13">
        <v>0</v>
      </c>
      <c r="P822" s="2">
        <f>(J825*$M822)+(J826*$N822)+(J827*$O822)</f>
        <v>2349.5472778153253</v>
      </c>
      <c r="Q822" s="2">
        <f>(K825*$M822)+(K826*$N822)+(K827*$O822)</f>
        <v>2605.0976539609755</v>
      </c>
      <c r="R822" s="2">
        <f>(L825*$M822)+(L826*$N822)+(L827*$O822)</f>
        <v>2692.8706017093432</v>
      </c>
      <c r="S822">
        <f>P822/$F822</f>
        <v>1.4548280357989631</v>
      </c>
      <c r="T822">
        <f>Q822/$F822</f>
        <v>1.6130635628241334</v>
      </c>
      <c r="U822">
        <f>R822/$F822</f>
        <v>1.6674121372813271</v>
      </c>
    </row>
    <row r="823" spans="1:21" x14ac:dyDescent="0.25">
      <c r="A823">
        <v>19</v>
      </c>
      <c r="B823" t="s">
        <v>44</v>
      </c>
      <c r="C823">
        <v>6</v>
      </c>
      <c r="D823" t="s">
        <v>45</v>
      </c>
      <c r="E823">
        <v>2003</v>
      </c>
      <c r="F823">
        <v>1150</v>
      </c>
      <c r="G823" s="1">
        <v>0.186</v>
      </c>
      <c r="H823" s="1">
        <v>0.19833333333333333</v>
      </c>
      <c r="I823" s="1">
        <v>0.18033333333333335</v>
      </c>
      <c r="J823" s="2">
        <f>$F823/(1-G823)</f>
        <v>1412.7764127764126</v>
      </c>
      <c r="K823" s="2">
        <f>$F823/(1-H823)</f>
        <v>1434.5114345114346</v>
      </c>
      <c r="L823" s="2">
        <f>$F823/(1-I823)</f>
        <v>1403.0093533956892</v>
      </c>
      <c r="M823" s="13">
        <v>0.71359223300999997</v>
      </c>
      <c r="N823" s="13">
        <v>0.28640776698999998</v>
      </c>
      <c r="O823" s="13">
        <v>0</v>
      </c>
      <c r="P823" s="2">
        <f>(J826*$M823)+(J827*$N823)+(J828*$O823)</f>
        <v>4462.7530600417967</v>
      </c>
      <c r="Q823" s="2">
        <f>(K826*$M823)+(K827*$N823)+(K828*$O823)</f>
        <v>4798.9687447523302</v>
      </c>
      <c r="R823" s="2">
        <f>(L826*$M823)+(L827*$N823)+(L828*$O823)</f>
        <v>4787.4440876711978</v>
      </c>
      <c r="S823">
        <f>P823/$F823</f>
        <v>3.8806548348189538</v>
      </c>
      <c r="T823">
        <f>Q823/$F823</f>
        <v>4.173016299784635</v>
      </c>
      <c r="U823">
        <f>R823/$F823</f>
        <v>4.1629948588445203</v>
      </c>
    </row>
    <row r="824" spans="1:21" x14ac:dyDescent="0.25">
      <c r="A824">
        <v>19</v>
      </c>
      <c r="B824" t="s">
        <v>44</v>
      </c>
      <c r="C824">
        <v>6</v>
      </c>
      <c r="D824" t="s">
        <v>45</v>
      </c>
      <c r="E824">
        <v>2004</v>
      </c>
      <c r="F824">
        <v>3500</v>
      </c>
      <c r="G824" s="1">
        <v>0.255</v>
      </c>
      <c r="H824" s="1">
        <v>0.42799999999999999</v>
      </c>
      <c r="I824" s="1">
        <v>0.41199999999999998</v>
      </c>
      <c r="J824" s="2">
        <f>$F824/(1-G824)</f>
        <v>4697.9865771812083</v>
      </c>
      <c r="K824" s="2">
        <f>$F824/(1-H824)</f>
        <v>6118.8811188811178</v>
      </c>
      <c r="L824" s="2">
        <f>$F824/(1-I824)</f>
        <v>5952.3809523809514</v>
      </c>
      <c r="M824" s="13">
        <v>0.71359223300999997</v>
      </c>
      <c r="N824" s="13">
        <v>0.28640776698999998</v>
      </c>
      <c r="O824" s="13">
        <v>0</v>
      </c>
      <c r="P824" s="2">
        <f>(J827*$M824)+(J828*$N824)+(J829*$O824)</f>
        <v>700.76078733295208</v>
      </c>
      <c r="Q824" s="2">
        <f>(K827*$M824)+(K828*$N824)+(K829*$O824)</f>
        <v>775.98797028805302</v>
      </c>
      <c r="R824" s="2">
        <f>(L827*$M824)+(L828*$N824)+(L829*$O824)</f>
        <v>754.66547666241399</v>
      </c>
      <c r="S824">
        <f>P824/$F824</f>
        <v>0.20021736780941488</v>
      </c>
      <c r="T824">
        <f>Q824/$F824</f>
        <v>0.22171084865372945</v>
      </c>
      <c r="U824">
        <f>R824/$F824</f>
        <v>0.21561870761783258</v>
      </c>
    </row>
    <row r="825" spans="1:21" x14ac:dyDescent="0.25">
      <c r="A825">
        <v>19</v>
      </c>
      <c r="B825" t="s">
        <v>44</v>
      </c>
      <c r="C825">
        <v>6</v>
      </c>
      <c r="D825" t="s">
        <v>45</v>
      </c>
      <c r="E825">
        <v>2005</v>
      </c>
      <c r="F825">
        <v>700</v>
      </c>
      <c r="G825" s="1">
        <v>0.21200000000000002</v>
      </c>
      <c r="H825" s="1">
        <v>0.34633333333333338</v>
      </c>
      <c r="I825" s="1">
        <v>0.41533333333333339</v>
      </c>
      <c r="J825" s="2">
        <f>$F825/(1-G825)</f>
        <v>888.32487309644671</v>
      </c>
      <c r="K825" s="2">
        <f>$F825/(1-H825)</f>
        <v>1070.8822029576747</v>
      </c>
      <c r="L825" s="2">
        <f>$F825/(1-I825)</f>
        <v>1197.2633979475484</v>
      </c>
      <c r="M825" s="13">
        <v>0.71359223300999997</v>
      </c>
      <c r="N825" s="13">
        <v>0.28640776698999998</v>
      </c>
      <c r="O825" s="13">
        <v>0</v>
      </c>
      <c r="P825" s="2">
        <f>(J828*$M825)+(J829*$N825)+(J830*$O825)</f>
        <v>1281.4653365882568</v>
      </c>
      <c r="Q825" s="2">
        <f>(K828*$M825)+(K829*$N825)+(K830*$O825)</f>
        <v>1359.9330067065112</v>
      </c>
      <c r="R825" s="2">
        <f>(L828*$M825)+(L829*$N825)+(L830*$O825)</f>
        <v>1317.2710565496291</v>
      </c>
      <c r="S825">
        <f>P825/$F825</f>
        <v>1.8306647665546527</v>
      </c>
      <c r="T825">
        <f>Q825/$F825</f>
        <v>1.9427614381521587</v>
      </c>
      <c r="U825">
        <f>R825/$F825</f>
        <v>1.8818157950708987</v>
      </c>
    </row>
    <row r="826" spans="1:21" x14ac:dyDescent="0.25">
      <c r="A826">
        <v>19</v>
      </c>
      <c r="B826" t="s">
        <v>44</v>
      </c>
      <c r="C826">
        <v>6</v>
      </c>
      <c r="D826" t="s">
        <v>45</v>
      </c>
      <c r="E826">
        <v>2006</v>
      </c>
      <c r="F826">
        <v>4900</v>
      </c>
      <c r="G826" s="1">
        <v>0.182</v>
      </c>
      <c r="H826" s="1">
        <v>0.23766666666666669</v>
      </c>
      <c r="I826" s="1">
        <v>0.23666666666666669</v>
      </c>
      <c r="J826" s="2">
        <f>$F826/(1-G826)</f>
        <v>5990.2200488997551</v>
      </c>
      <c r="K826" s="2">
        <f>$F826/(1-H826)</f>
        <v>6427.634455618715</v>
      </c>
      <c r="L826" s="2">
        <f>$F826/(1-I826)</f>
        <v>6419.2139737991265</v>
      </c>
      <c r="M826" s="13">
        <v>0.71359223300999997</v>
      </c>
      <c r="N826" s="13">
        <v>0.28640776698999998</v>
      </c>
      <c r="O826" s="13">
        <v>0</v>
      </c>
      <c r="P826" s="2">
        <f>(J829*$M826)+(J830*$N826)+(J831*$O826)</f>
        <v>2065.2696134904827</v>
      </c>
      <c r="Q826" s="2">
        <f>(K829*$M826)+(K830*$N826)+(K831*$O826)</f>
        <v>2207.4361769623838</v>
      </c>
      <c r="R826" s="2">
        <f>(L829*$M826)+(L830*$N826)+(L831*$O826)</f>
        <v>2139.2144196663003</v>
      </c>
      <c r="S826">
        <f>P826/$F826</f>
        <v>0.42148359458989443</v>
      </c>
      <c r="T826">
        <f>Q826/$F826</f>
        <v>0.45049717897191505</v>
      </c>
      <c r="U826">
        <f>R826/$F826</f>
        <v>0.43657437136046945</v>
      </c>
    </row>
    <row r="827" spans="1:21" x14ac:dyDescent="0.25">
      <c r="A827">
        <v>19</v>
      </c>
      <c r="B827" t="s">
        <v>44</v>
      </c>
      <c r="C827">
        <v>6</v>
      </c>
      <c r="D827" t="s">
        <v>45</v>
      </c>
      <c r="E827">
        <v>2007</v>
      </c>
      <c r="F827">
        <v>500</v>
      </c>
      <c r="G827" s="1">
        <v>0.23899999999999999</v>
      </c>
      <c r="H827" s="1">
        <v>0.32533333333333336</v>
      </c>
      <c r="I827" s="1">
        <v>0.30733333333333335</v>
      </c>
      <c r="J827" s="2">
        <f>$F827/(1-G827)</f>
        <v>657.03022339027598</v>
      </c>
      <c r="K827" s="2">
        <f>$F827/(1-H827)</f>
        <v>741.10671936758899</v>
      </c>
      <c r="L827" s="2">
        <f>$F827/(1-I827)</f>
        <v>721.84793070259866</v>
      </c>
      <c r="M827" s="13">
        <v>0.71359223300999997</v>
      </c>
      <c r="N827" s="13">
        <v>0.28640776698999998</v>
      </c>
      <c r="O827" s="13">
        <v>0</v>
      </c>
      <c r="P827" s="2">
        <f>(J830*$M827)+(J831*$N827)+(J832*$O827)</f>
        <v>1173.0179556172338</v>
      </c>
      <c r="Q827" s="2">
        <f>(K830*$M827)+(K831*$N827)+(K832*$O827)</f>
        <v>1278.0063858921424</v>
      </c>
      <c r="R827" s="2">
        <f>(L830*$M827)+(L831*$N827)+(L832*$O827)</f>
        <v>1246.2075874518284</v>
      </c>
      <c r="S827">
        <f>P827/$F827</f>
        <v>2.3460359112344675</v>
      </c>
      <c r="T827">
        <f>Q827/$F827</f>
        <v>2.5560127717842849</v>
      </c>
      <c r="U827">
        <f>R827/$F827</f>
        <v>2.4924151749036567</v>
      </c>
    </row>
    <row r="828" spans="1:21" x14ac:dyDescent="0.25">
      <c r="A828">
        <v>19</v>
      </c>
      <c r="B828" t="s">
        <v>44</v>
      </c>
      <c r="C828">
        <v>6</v>
      </c>
      <c r="D828" t="s">
        <v>45</v>
      </c>
      <c r="E828">
        <v>2008</v>
      </c>
      <c r="F828">
        <v>600</v>
      </c>
      <c r="G828" s="1">
        <v>0.25900000000000001</v>
      </c>
      <c r="H828" s="1">
        <v>0.3046666666666667</v>
      </c>
      <c r="I828" s="1">
        <v>0.28266666666666668</v>
      </c>
      <c r="J828" s="2">
        <f>$F828/(1-G828)</f>
        <v>809.71659919028343</v>
      </c>
      <c r="K828" s="2">
        <f>$F828/(1-H828)</f>
        <v>862.89549376797697</v>
      </c>
      <c r="L828" s="2">
        <f>$F828/(1-I828)</f>
        <v>836.43122676579924</v>
      </c>
      <c r="M828" s="13">
        <v>0.71359223300999997</v>
      </c>
      <c r="N828" s="13">
        <v>0.28640776698999998</v>
      </c>
      <c r="O828" s="13">
        <v>0</v>
      </c>
      <c r="P828" s="2">
        <f>(J831*$M828)+(J832*$N828)+(J833*$O828)</f>
        <v>1293.9146912024426</v>
      </c>
      <c r="Q828" s="2">
        <f>(K831*$M828)+(K832*$N828)+(K833*$O828)</f>
        <v>1332.6349247368753</v>
      </c>
      <c r="R828" s="2">
        <f>(L831*$M828)+(L832*$N828)+(L833*$O828)</f>
        <v>1298.814997691002</v>
      </c>
      <c r="S828">
        <f>P828/$F828</f>
        <v>2.1565244853374042</v>
      </c>
      <c r="T828">
        <f>Q828/$F828</f>
        <v>2.2210582078947922</v>
      </c>
      <c r="U828">
        <f>R828/$F828</f>
        <v>2.1646916628183366</v>
      </c>
    </row>
    <row r="829" spans="1:21" x14ac:dyDescent="0.25">
      <c r="A829">
        <v>19</v>
      </c>
      <c r="B829" t="s">
        <v>44</v>
      </c>
      <c r="C829">
        <v>6</v>
      </c>
      <c r="D829" t="s">
        <v>45</v>
      </c>
      <c r="E829">
        <v>2009</v>
      </c>
      <c r="F829">
        <v>1850</v>
      </c>
      <c r="G829" s="1">
        <v>0.247</v>
      </c>
      <c r="H829" s="1">
        <v>0.28799999999999998</v>
      </c>
      <c r="I829" s="1">
        <v>0.26449999999999996</v>
      </c>
      <c r="J829" s="2">
        <f>$F829/(1-G829)</f>
        <v>2456.8393094289509</v>
      </c>
      <c r="K829" s="2">
        <f>$F829/(1-H829)</f>
        <v>2598.3146067415732</v>
      </c>
      <c r="L829" s="2">
        <f>$F829/(1-I829)</f>
        <v>2515.2957171991843</v>
      </c>
      <c r="M829" s="13">
        <v>0.71359223300999997</v>
      </c>
      <c r="N829" s="13">
        <v>0.28640776698999998</v>
      </c>
      <c r="O829" s="13">
        <v>0</v>
      </c>
      <c r="P829" s="2">
        <f>(J832*$M829)+(J833*$N829)+(J834*$O829)</f>
        <v>962.20160162042737</v>
      </c>
      <c r="Q829" s="2">
        <f>(K832*$M829)+(K833*$N829)+(K834*$O829)</f>
        <v>1064.9421521224817</v>
      </c>
      <c r="R829" s="2">
        <f>(L832*$M829)+(L833*$N829)+(L834*$O829)</f>
        <v>1032.0646486641081</v>
      </c>
      <c r="S829">
        <f>P829/$F829</f>
        <v>0.52010897384887966</v>
      </c>
      <c r="T829">
        <f>Q829/$F829</f>
        <v>0.57564440655269278</v>
      </c>
      <c r="U829">
        <f>R829/$F829</f>
        <v>0.55787278306168009</v>
      </c>
    </row>
    <row r="830" spans="1:21" x14ac:dyDescent="0.25">
      <c r="A830">
        <v>19</v>
      </c>
      <c r="B830" t="s">
        <v>44</v>
      </c>
      <c r="C830">
        <v>6</v>
      </c>
      <c r="D830" t="s">
        <v>45</v>
      </c>
      <c r="E830">
        <v>2010</v>
      </c>
      <c r="F830">
        <v>875</v>
      </c>
      <c r="G830" s="1">
        <v>0.19700000000000001</v>
      </c>
      <c r="H830" s="1">
        <v>0.29066666666666668</v>
      </c>
      <c r="I830" s="1">
        <v>0.27216666666666667</v>
      </c>
      <c r="J830" s="2">
        <f>$F830/(1-G830)</f>
        <v>1089.6637608966378</v>
      </c>
      <c r="K830" s="2">
        <f>$F830/(1-H830)</f>
        <v>1233.5526315789473</v>
      </c>
      <c r="L830" s="2">
        <f>$F830/(1-I830)</f>
        <v>1202.1983054728646</v>
      </c>
      <c r="M830" s="13">
        <v>0.71359223300999997</v>
      </c>
      <c r="N830" s="13">
        <v>0.28640776698999998</v>
      </c>
      <c r="O830" s="13">
        <v>0</v>
      </c>
      <c r="P830" s="2">
        <f>(J833*$M830)+(J834*$N830)</f>
        <v>792.81265761195027</v>
      </c>
      <c r="Q830" s="2">
        <f>(K833*$M830)+(K834*$N830)</f>
        <v>867.39576213248097</v>
      </c>
      <c r="R830" s="2">
        <f>(L833*$M830)+(L834*$N830)</f>
        <v>847.98322898846686</v>
      </c>
      <c r="S830">
        <f>P830/$F830</f>
        <v>0.90607160869937176</v>
      </c>
      <c r="T830">
        <f>Q830/$F830</f>
        <v>0.99130944243712116</v>
      </c>
      <c r="U830">
        <f>R830/$F830</f>
        <v>0.96912369027253353</v>
      </c>
    </row>
    <row r="831" spans="1:21" x14ac:dyDescent="0.25">
      <c r="A831">
        <v>19</v>
      </c>
      <c r="B831" t="s">
        <v>44</v>
      </c>
      <c r="C831">
        <v>6</v>
      </c>
      <c r="D831" t="s">
        <v>45</v>
      </c>
      <c r="E831">
        <v>2011</v>
      </c>
      <c r="F831">
        <v>1030</v>
      </c>
      <c r="G831" s="1">
        <v>0.254</v>
      </c>
      <c r="H831" s="1">
        <v>0.2583333333333333</v>
      </c>
      <c r="I831" s="1">
        <v>0.24033333333333334</v>
      </c>
      <c r="J831" s="2">
        <f>$F831/(1-G831)</f>
        <v>1380.6970509383377</v>
      </c>
      <c r="K831" s="2">
        <f>$F831/(1-H831)</f>
        <v>1388.7640449438202</v>
      </c>
      <c r="L831" s="2">
        <f>$F831/(1-I831)</f>
        <v>1355.8578323826239</v>
      </c>
      <c r="M831" s="13">
        <v>0.71359223300999997</v>
      </c>
      <c r="N831" s="13">
        <v>0.28640776698999998</v>
      </c>
      <c r="O831" s="13">
        <v>0</v>
      </c>
      <c r="P831" s="2" t="s">
        <v>23</v>
      </c>
      <c r="Q831" s="2" t="s">
        <v>23</v>
      </c>
      <c r="R831" s="2" t="s">
        <v>23</v>
      </c>
      <c r="S831" s="2" t="s">
        <v>23</v>
      </c>
      <c r="T831" s="2" t="s">
        <v>23</v>
      </c>
      <c r="U831" s="2" t="s">
        <v>23</v>
      </c>
    </row>
    <row r="832" spans="1:21" x14ac:dyDescent="0.25">
      <c r="A832">
        <v>19</v>
      </c>
      <c r="B832" t="s">
        <v>44</v>
      </c>
      <c r="C832">
        <v>6</v>
      </c>
      <c r="D832" t="s">
        <v>45</v>
      </c>
      <c r="E832">
        <v>2012</v>
      </c>
      <c r="F832">
        <v>860</v>
      </c>
      <c r="G832" s="1">
        <v>0.20199999999999999</v>
      </c>
      <c r="H832" s="1">
        <v>0.27900000000000003</v>
      </c>
      <c r="I832" s="1">
        <v>0.25650000000000001</v>
      </c>
      <c r="J832" s="2">
        <f>$F832/(1-G832)</f>
        <v>1077.6942355889723</v>
      </c>
      <c r="K832" s="2">
        <f>$F832/(1-H832)</f>
        <v>1192.7877947295424</v>
      </c>
      <c r="L832" s="2">
        <f>$F832/(1-I832)</f>
        <v>1156.6913248150638</v>
      </c>
      <c r="M832" s="13">
        <v>0.71359223300999997</v>
      </c>
      <c r="N832" s="13">
        <v>0.28640776698999998</v>
      </c>
      <c r="O832" s="13">
        <v>0</v>
      </c>
      <c r="P832" s="2" t="s">
        <v>23</v>
      </c>
      <c r="Q832" s="2" t="s">
        <v>23</v>
      </c>
      <c r="R832" s="2" t="s">
        <v>23</v>
      </c>
      <c r="S832" s="2" t="s">
        <v>23</v>
      </c>
      <c r="T832" s="2" t="s">
        <v>23</v>
      </c>
      <c r="U832" s="2" t="s">
        <v>23</v>
      </c>
    </row>
    <row r="833" spans="1:21" x14ac:dyDescent="0.25">
      <c r="A833">
        <v>19</v>
      </c>
      <c r="B833" t="s">
        <v>44</v>
      </c>
      <c r="C833">
        <v>6</v>
      </c>
      <c r="D833" t="s">
        <v>45</v>
      </c>
      <c r="E833">
        <v>2013</v>
      </c>
      <c r="F833">
        <v>520</v>
      </c>
      <c r="G833" s="1">
        <v>0.22900000000000001</v>
      </c>
      <c r="H833" s="1">
        <v>0.30333333333333334</v>
      </c>
      <c r="I833" s="1">
        <v>0.27933333333333332</v>
      </c>
      <c r="J833" s="2">
        <f>$F833/(1-G833)</f>
        <v>674.44876783398183</v>
      </c>
      <c r="K833" s="2">
        <f>$F833/(1-H833)</f>
        <v>746.41148325358847</v>
      </c>
      <c r="L833" s="2">
        <f>$F833/(1-I833)</f>
        <v>721.55411655874184</v>
      </c>
      <c r="M833" s="13">
        <v>0.71359223300999997</v>
      </c>
      <c r="N833" s="13">
        <v>0.28640776698999998</v>
      </c>
      <c r="O833" s="13">
        <v>0</v>
      </c>
      <c r="P833" s="2" t="s">
        <v>23</v>
      </c>
      <c r="Q833" s="2" t="s">
        <v>23</v>
      </c>
      <c r="R833" s="2" t="s">
        <v>23</v>
      </c>
      <c r="S833" s="2" t="s">
        <v>23</v>
      </c>
      <c r="T833" s="2" t="s">
        <v>23</v>
      </c>
      <c r="U833" s="2" t="s">
        <v>23</v>
      </c>
    </row>
    <row r="834" spans="1:21" x14ac:dyDescent="0.25">
      <c r="A834">
        <v>19</v>
      </c>
      <c r="B834" t="s">
        <v>44</v>
      </c>
      <c r="C834">
        <v>6</v>
      </c>
      <c r="D834" t="s">
        <v>45</v>
      </c>
      <c r="E834">
        <v>2014</v>
      </c>
      <c r="F834">
        <v>930</v>
      </c>
      <c r="G834" s="1">
        <v>0.14499999999999999</v>
      </c>
      <c r="H834" s="1">
        <v>0.20433333333333331</v>
      </c>
      <c r="I834" s="1">
        <v>0.20033333333333331</v>
      </c>
      <c r="J834" s="2">
        <f>$F834/(1-G834)</f>
        <v>1087.719298245614</v>
      </c>
      <c r="K834" s="2">
        <f>$F834/(1-H834)</f>
        <v>1168.8311688311687</v>
      </c>
      <c r="L834" s="2">
        <f>$F834/(1-I834)</f>
        <v>1162.9845769070446</v>
      </c>
      <c r="M834" s="13">
        <v>0.71359223300999997</v>
      </c>
      <c r="N834" s="13">
        <v>0.28640776698999998</v>
      </c>
      <c r="O834" s="13">
        <v>0</v>
      </c>
      <c r="P834" s="2" t="s">
        <v>23</v>
      </c>
      <c r="Q834" s="2" t="s">
        <v>23</v>
      </c>
      <c r="R834" s="2" t="s">
        <v>23</v>
      </c>
      <c r="S834" s="2" t="s">
        <v>23</v>
      </c>
      <c r="T834" s="2" t="s">
        <v>23</v>
      </c>
      <c r="U834" s="2" t="s">
        <v>23</v>
      </c>
    </row>
    <row r="835" spans="1:21" x14ac:dyDescent="0.25">
      <c r="A835">
        <v>19</v>
      </c>
      <c r="B835" t="s">
        <v>44</v>
      </c>
      <c r="C835">
        <v>6</v>
      </c>
      <c r="D835" t="s">
        <v>45</v>
      </c>
      <c r="E835">
        <v>2015</v>
      </c>
      <c r="F835" t="s">
        <v>23</v>
      </c>
      <c r="G835" s="1">
        <v>0.24</v>
      </c>
      <c r="H835" s="1">
        <v>0.30400000000000005</v>
      </c>
      <c r="I835" s="1">
        <v>0.28700000000000003</v>
      </c>
      <c r="J835" s="2" t="s">
        <v>23</v>
      </c>
      <c r="K835" s="2" t="s">
        <v>23</v>
      </c>
      <c r="L835" s="2" t="s">
        <v>23</v>
      </c>
      <c r="M835" s="13">
        <v>0.71359223300999997</v>
      </c>
      <c r="N835" s="13">
        <v>0.28640776698999998</v>
      </c>
      <c r="O835" s="13">
        <v>0</v>
      </c>
      <c r="P835" s="2" t="s">
        <v>23</v>
      </c>
      <c r="Q835" s="2" t="s">
        <v>23</v>
      </c>
      <c r="R835" s="2" t="s">
        <v>23</v>
      </c>
      <c r="S835" s="2" t="s">
        <v>23</v>
      </c>
      <c r="T835" s="2" t="s">
        <v>23</v>
      </c>
      <c r="U835" s="2" t="s">
        <v>23</v>
      </c>
    </row>
    <row r="836" spans="1:21" x14ac:dyDescent="0.25">
      <c r="A836">
        <v>19</v>
      </c>
      <c r="B836" t="s">
        <v>44</v>
      </c>
      <c r="C836">
        <v>6</v>
      </c>
      <c r="D836" t="s">
        <v>45</v>
      </c>
      <c r="E836">
        <v>2016</v>
      </c>
      <c r="F836">
        <v>950</v>
      </c>
      <c r="G836" s="1">
        <v>0.252</v>
      </c>
      <c r="H836" s="1">
        <v>0.29700000000000004</v>
      </c>
      <c r="I836" s="1">
        <v>0.27900000000000003</v>
      </c>
      <c r="J836" s="2">
        <f>$F836/(1-G836)</f>
        <v>1270.0534759358288</v>
      </c>
      <c r="K836" s="2">
        <f>$F836/(1-H836)</f>
        <v>1351.3513513513515</v>
      </c>
      <c r="L836" s="2">
        <f>$F836/(1-I836)</f>
        <v>1317.614424410541</v>
      </c>
      <c r="M836" s="13">
        <v>0.71359223300999997</v>
      </c>
      <c r="N836" s="13">
        <v>0.28640776698999998</v>
      </c>
      <c r="O836" s="13">
        <v>0</v>
      </c>
      <c r="P836" s="2" t="s">
        <v>23</v>
      </c>
      <c r="Q836" s="2" t="s">
        <v>23</v>
      </c>
      <c r="R836" s="2" t="s">
        <v>23</v>
      </c>
      <c r="S836" s="2" t="s">
        <v>23</v>
      </c>
      <c r="T836" s="2" t="s">
        <v>23</v>
      </c>
      <c r="U836" s="2" t="s">
        <v>23</v>
      </c>
    </row>
    <row r="837" spans="1:21" x14ac:dyDescent="0.25">
      <c r="A837">
        <v>19</v>
      </c>
      <c r="B837" t="s">
        <v>44</v>
      </c>
      <c r="C837">
        <v>6</v>
      </c>
      <c r="D837" t="s">
        <v>45</v>
      </c>
      <c r="E837">
        <v>2017</v>
      </c>
      <c r="F837" t="s">
        <v>23</v>
      </c>
      <c r="G837" s="1">
        <v>0.26421253355763952</v>
      </c>
      <c r="H837" s="1">
        <v>0.33404541147798106</v>
      </c>
      <c r="I837" s="1">
        <v>0.31269765999824639</v>
      </c>
      <c r="J837" s="2" t="s">
        <v>23</v>
      </c>
      <c r="K837" s="2" t="s">
        <v>23</v>
      </c>
      <c r="L837" s="2" t="s">
        <v>23</v>
      </c>
      <c r="M837" s="13">
        <v>0.71359223300999997</v>
      </c>
      <c r="N837" s="13">
        <v>0.28640776698999998</v>
      </c>
      <c r="O837" s="13">
        <v>0</v>
      </c>
      <c r="P837" s="2" t="s">
        <v>23</v>
      </c>
      <c r="Q837" s="2" t="s">
        <v>23</v>
      </c>
      <c r="R837" s="2" t="s">
        <v>23</v>
      </c>
      <c r="S837" s="2" t="s">
        <v>23</v>
      </c>
      <c r="T837" s="2" t="s">
        <v>23</v>
      </c>
      <c r="U837" s="2" t="s">
        <v>23</v>
      </c>
    </row>
    <row r="838" spans="1:21" x14ac:dyDescent="0.25">
      <c r="A838">
        <v>19</v>
      </c>
      <c r="B838" t="s">
        <v>44</v>
      </c>
      <c r="C838">
        <v>6</v>
      </c>
      <c r="D838" t="s">
        <v>45</v>
      </c>
      <c r="E838">
        <v>2018</v>
      </c>
      <c r="F838">
        <v>550</v>
      </c>
      <c r="G838" s="1">
        <v>0.25329250311259038</v>
      </c>
      <c r="H838" s="1">
        <v>0.35347180943220174</v>
      </c>
      <c r="I838" s="1">
        <v>0.34504815702446495</v>
      </c>
      <c r="J838" s="2">
        <f>$F838/(1-G838)</f>
        <v>736.56686492720496</v>
      </c>
      <c r="K838" s="2">
        <f>$F838/(1-H838)</f>
        <v>850.69763085964655</v>
      </c>
      <c r="L838" s="2">
        <f>$F838/(1-I838)</f>
        <v>839.7563972051372</v>
      </c>
      <c r="M838" s="13">
        <v>0.71359223300999997</v>
      </c>
      <c r="N838" s="13">
        <v>0.28640776698999998</v>
      </c>
      <c r="O838" s="13">
        <v>0</v>
      </c>
      <c r="P838" s="2" t="s">
        <v>23</v>
      </c>
      <c r="Q838" s="2" t="s">
        <v>23</v>
      </c>
      <c r="R838" s="2" t="s">
        <v>23</v>
      </c>
      <c r="S838" s="2" t="s">
        <v>23</v>
      </c>
      <c r="T838" s="2" t="s">
        <v>23</v>
      </c>
      <c r="U838" s="2" t="s">
        <v>23</v>
      </c>
    </row>
    <row r="839" spans="1:21" x14ac:dyDescent="0.25">
      <c r="A839">
        <v>19</v>
      </c>
      <c r="B839" t="s">
        <v>44</v>
      </c>
      <c r="C839">
        <v>6</v>
      </c>
      <c r="D839" t="s">
        <v>45</v>
      </c>
      <c r="E839">
        <v>2019</v>
      </c>
      <c r="F839">
        <v>80</v>
      </c>
      <c r="G839" s="1">
        <v>0.23441509169475994</v>
      </c>
      <c r="H839" s="1">
        <v>0.32590908281944742</v>
      </c>
      <c r="I839" s="1">
        <v>0.31510957999927913</v>
      </c>
      <c r="J839" s="2">
        <f>$F839/(1-G839)</f>
        <v>104.49526777780193</v>
      </c>
      <c r="K839" s="2">
        <f>$F839/(1-H839)</f>
        <v>118.67835326220887</v>
      </c>
      <c r="L839" s="2">
        <f>$F839/(1-I839)</f>
        <v>116.80700687843728</v>
      </c>
      <c r="M839" s="13">
        <v>0.71359223300999997</v>
      </c>
      <c r="N839" s="13">
        <v>0.28640776698999998</v>
      </c>
      <c r="O839" s="13">
        <v>0</v>
      </c>
      <c r="P839" s="2" t="s">
        <v>23</v>
      </c>
      <c r="Q839" s="2" t="s">
        <v>23</v>
      </c>
      <c r="R839" s="2" t="s">
        <v>23</v>
      </c>
      <c r="S839" s="2" t="s">
        <v>23</v>
      </c>
      <c r="T839" s="2" t="s">
        <v>23</v>
      </c>
      <c r="U839" s="2" t="s">
        <v>23</v>
      </c>
    </row>
    <row r="840" spans="1:21" x14ac:dyDescent="0.25">
      <c r="A840">
        <v>19</v>
      </c>
      <c r="B840" t="s">
        <v>44</v>
      </c>
      <c r="C840">
        <v>6</v>
      </c>
      <c r="D840" t="s">
        <v>45</v>
      </c>
      <c r="E840">
        <v>2020</v>
      </c>
      <c r="F840" t="s">
        <v>23</v>
      </c>
      <c r="G840" s="1">
        <v>0.10759564786873591</v>
      </c>
      <c r="H840" s="1">
        <v>0.25668946937664994</v>
      </c>
      <c r="I840" s="1">
        <v>0.25426527177111524</v>
      </c>
      <c r="J840" s="2" t="s">
        <v>23</v>
      </c>
      <c r="K840" s="2" t="s">
        <v>23</v>
      </c>
      <c r="L840" s="2" t="s">
        <v>23</v>
      </c>
      <c r="M840" s="13">
        <v>0.71359223300999997</v>
      </c>
      <c r="N840" s="13">
        <v>0.28640776698999998</v>
      </c>
      <c r="O840" s="13">
        <v>0</v>
      </c>
      <c r="P840" s="2" t="s">
        <v>23</v>
      </c>
      <c r="Q840" s="2" t="s">
        <v>23</v>
      </c>
      <c r="R840" s="2" t="s">
        <v>23</v>
      </c>
      <c r="S840" s="2" t="s">
        <v>23</v>
      </c>
      <c r="T840" s="2" t="s">
        <v>23</v>
      </c>
      <c r="U840" s="2" t="s">
        <v>23</v>
      </c>
    </row>
    <row r="841" spans="1:21" x14ac:dyDescent="0.25">
      <c r="A841">
        <v>19</v>
      </c>
      <c r="B841" t="s">
        <v>44</v>
      </c>
      <c r="C841">
        <v>6</v>
      </c>
      <c r="D841" t="s">
        <v>45</v>
      </c>
      <c r="E841">
        <v>2021</v>
      </c>
      <c r="F841">
        <v>2050</v>
      </c>
      <c r="G841" t="s">
        <v>23</v>
      </c>
      <c r="H841" t="s">
        <v>23</v>
      </c>
      <c r="I841" t="s">
        <v>23</v>
      </c>
      <c r="J841" t="s">
        <v>23</v>
      </c>
      <c r="K841" t="s">
        <v>23</v>
      </c>
      <c r="L841" t="s">
        <v>23</v>
      </c>
      <c r="M841" t="s">
        <v>23</v>
      </c>
      <c r="N841" t="s">
        <v>23</v>
      </c>
      <c r="O841" t="s">
        <v>23</v>
      </c>
      <c r="P841" t="s">
        <v>23</v>
      </c>
      <c r="Q841" t="s">
        <v>23</v>
      </c>
      <c r="R841" t="s">
        <v>23</v>
      </c>
      <c r="S841" t="s">
        <v>23</v>
      </c>
      <c r="T841" t="s">
        <v>23</v>
      </c>
      <c r="U841" t="s">
        <v>23</v>
      </c>
    </row>
    <row r="842" spans="1:21" x14ac:dyDescent="0.25">
      <c r="A842">
        <v>19</v>
      </c>
      <c r="B842" t="s">
        <v>44</v>
      </c>
      <c r="C842">
        <v>6</v>
      </c>
      <c r="D842" t="s">
        <v>45</v>
      </c>
      <c r="E842">
        <v>2022</v>
      </c>
      <c r="F842">
        <v>3250</v>
      </c>
      <c r="G842" t="s">
        <v>23</v>
      </c>
      <c r="H842" t="s">
        <v>23</v>
      </c>
      <c r="I842" t="s">
        <v>23</v>
      </c>
      <c r="J842" t="s">
        <v>23</v>
      </c>
      <c r="K842" t="s">
        <v>23</v>
      </c>
      <c r="L842" t="s">
        <v>23</v>
      </c>
      <c r="M842" t="s">
        <v>23</v>
      </c>
      <c r="N842" t="s">
        <v>23</v>
      </c>
      <c r="O842" t="s">
        <v>23</v>
      </c>
      <c r="P842" t="s">
        <v>23</v>
      </c>
      <c r="Q842" t="s">
        <v>23</v>
      </c>
      <c r="R842" t="s">
        <v>23</v>
      </c>
      <c r="S842" t="s">
        <v>23</v>
      </c>
      <c r="T842" t="s">
        <v>23</v>
      </c>
      <c r="U842" t="s">
        <v>23</v>
      </c>
    </row>
    <row r="843" spans="1:21" x14ac:dyDescent="0.25">
      <c r="A843">
        <v>19</v>
      </c>
      <c r="B843" t="s">
        <v>44</v>
      </c>
      <c r="C843">
        <v>6</v>
      </c>
      <c r="D843" t="s">
        <v>45</v>
      </c>
      <c r="E843">
        <v>2023</v>
      </c>
      <c r="F843">
        <v>2400</v>
      </c>
      <c r="G843" t="s">
        <v>23</v>
      </c>
      <c r="H843" t="s">
        <v>23</v>
      </c>
      <c r="I843" t="s">
        <v>23</v>
      </c>
      <c r="J843" t="s">
        <v>23</v>
      </c>
      <c r="K843" t="s">
        <v>23</v>
      </c>
      <c r="L843" t="s">
        <v>23</v>
      </c>
      <c r="M843" t="s">
        <v>23</v>
      </c>
      <c r="N843" t="s">
        <v>23</v>
      </c>
      <c r="O843" t="s">
        <v>23</v>
      </c>
      <c r="P843" t="s">
        <v>23</v>
      </c>
      <c r="Q843" t="s">
        <v>23</v>
      </c>
      <c r="R843" t="s">
        <v>23</v>
      </c>
      <c r="S843" t="s">
        <v>23</v>
      </c>
      <c r="T843" t="s">
        <v>23</v>
      </c>
      <c r="U843" t="s">
        <v>23</v>
      </c>
    </row>
    <row r="844" spans="1:21" x14ac:dyDescent="0.25">
      <c r="A844">
        <v>19</v>
      </c>
      <c r="B844" t="s">
        <v>44</v>
      </c>
      <c r="C844">
        <v>6</v>
      </c>
      <c r="D844" t="s">
        <v>45</v>
      </c>
      <c r="E844">
        <v>2024</v>
      </c>
      <c r="F844">
        <v>880</v>
      </c>
      <c r="G844" t="s">
        <v>23</v>
      </c>
      <c r="H844" t="s">
        <v>23</v>
      </c>
      <c r="I844" t="s">
        <v>23</v>
      </c>
      <c r="J844" t="s">
        <v>23</v>
      </c>
      <c r="K844" t="s">
        <v>23</v>
      </c>
      <c r="L844" t="s">
        <v>23</v>
      </c>
      <c r="M844" t="s">
        <v>23</v>
      </c>
      <c r="N844" t="s">
        <v>23</v>
      </c>
      <c r="O844" t="s">
        <v>23</v>
      </c>
      <c r="P844" t="s">
        <v>23</v>
      </c>
      <c r="Q844" t="s">
        <v>23</v>
      </c>
      <c r="R844" t="s">
        <v>23</v>
      </c>
      <c r="S844" t="s">
        <v>23</v>
      </c>
      <c r="T844" t="s">
        <v>23</v>
      </c>
      <c r="U844" t="s">
        <v>23</v>
      </c>
    </row>
    <row r="845" spans="1:21" x14ac:dyDescent="0.25">
      <c r="A845">
        <v>20</v>
      </c>
      <c r="B845" t="s">
        <v>46</v>
      </c>
      <c r="C845">
        <v>6</v>
      </c>
      <c r="D845" t="s">
        <v>22</v>
      </c>
      <c r="E845">
        <v>1980</v>
      </c>
      <c r="F845" t="s">
        <v>23</v>
      </c>
      <c r="G845" s="1">
        <v>0.40667522081402602</v>
      </c>
      <c r="H845" s="1">
        <v>0.41633333333333333</v>
      </c>
      <c r="I845" s="1">
        <v>0.46133333333333337</v>
      </c>
      <c r="J845" t="s">
        <v>23</v>
      </c>
      <c r="K845" t="s">
        <v>23</v>
      </c>
      <c r="L845" t="s">
        <v>23</v>
      </c>
      <c r="M845" s="16">
        <v>0.85441176471000002</v>
      </c>
      <c r="N845" s="16">
        <v>0.14117647058999999</v>
      </c>
      <c r="O845" s="16">
        <v>4.4117647059000002E-3</v>
      </c>
      <c r="P845" s="2" t="s">
        <v>23</v>
      </c>
      <c r="Q845" s="2" t="s">
        <v>23</v>
      </c>
      <c r="R845" s="2" t="s">
        <v>23</v>
      </c>
      <c r="S845" s="2" t="s">
        <v>23</v>
      </c>
      <c r="T845" s="2" t="s">
        <v>23</v>
      </c>
      <c r="U845" s="2" t="s">
        <v>23</v>
      </c>
    </row>
    <row r="846" spans="1:21" x14ac:dyDescent="0.25">
      <c r="A846">
        <v>20</v>
      </c>
      <c r="B846" t="s">
        <v>46</v>
      </c>
      <c r="C846">
        <v>6</v>
      </c>
      <c r="D846" t="s">
        <v>22</v>
      </c>
      <c r="E846">
        <v>1981</v>
      </c>
      <c r="F846">
        <v>200</v>
      </c>
      <c r="G846" s="1">
        <v>0.36820594316945598</v>
      </c>
      <c r="H846" s="1">
        <v>0.39233333333333331</v>
      </c>
      <c r="I846" s="1">
        <v>0.43383333333333329</v>
      </c>
      <c r="J846" s="2">
        <f>$F846/(1-G846)</f>
        <v>316.55884989377603</v>
      </c>
      <c r="K846" s="2">
        <f>$F846/(1-H846)</f>
        <v>329.12781130005482</v>
      </c>
      <c r="L846" s="2">
        <f>$F846/(1-I846)</f>
        <v>353.25287017957021</v>
      </c>
      <c r="M846" s="16">
        <v>0.85441176471000002</v>
      </c>
      <c r="N846" s="16">
        <v>0.14117647058999999</v>
      </c>
      <c r="O846" s="16">
        <v>4.4117647059000002E-3</v>
      </c>
      <c r="P846" s="2">
        <f>(J849*$M846)+(J850*$N846)+(J851*$O846)</f>
        <v>477.60117845268564</v>
      </c>
      <c r="Q846" s="2">
        <f>(K849*$M846)+(K850*$N846)+(K851*$O846)</f>
        <v>489.13316587703628</v>
      </c>
      <c r="R846" s="2">
        <f>(L849*$M846)+(L850*$N846)+(L851*$O846)</f>
        <v>529.44065046603873</v>
      </c>
      <c r="S846">
        <f>P846/$F846</f>
        <v>2.3880058922634282</v>
      </c>
      <c r="T846">
        <f>Q846/$F846</f>
        <v>2.4456658293851814</v>
      </c>
      <c r="U846">
        <f>R846/$F846</f>
        <v>2.6472032523301938</v>
      </c>
    </row>
    <row r="847" spans="1:21" x14ac:dyDescent="0.25">
      <c r="A847">
        <v>20</v>
      </c>
      <c r="B847" t="s">
        <v>46</v>
      </c>
      <c r="C847">
        <v>6</v>
      </c>
      <c r="D847" t="s">
        <v>22</v>
      </c>
      <c r="E847">
        <v>1982</v>
      </c>
      <c r="F847">
        <v>600</v>
      </c>
      <c r="G847" s="1">
        <v>0.31874544334072302</v>
      </c>
      <c r="H847" s="1">
        <v>0.36499999999999999</v>
      </c>
      <c r="I847" s="1">
        <v>0.39999999999999997</v>
      </c>
      <c r="J847" s="2">
        <f>$F847/(1-G847)</f>
        <v>880.72805405114434</v>
      </c>
      <c r="K847" s="2">
        <f>$F847/(1-H847)</f>
        <v>944.88188976377955</v>
      </c>
      <c r="L847" s="2">
        <f>$F847/(1-I847)</f>
        <v>999.99999999999989</v>
      </c>
      <c r="M847" s="16">
        <v>0.85441176471000002</v>
      </c>
      <c r="N847" s="16">
        <v>0.14117647058999999</v>
      </c>
      <c r="O847" s="16">
        <v>4.4117647059000002E-3</v>
      </c>
      <c r="P847" s="2">
        <f>(J850*$M847)+(J851*$N847)+(J852*$O847)</f>
        <v>858.58352481108102</v>
      </c>
      <c r="Q847" s="2">
        <f>(K850*$M847)+(K851*$N847)+(K852*$O847)</f>
        <v>870.35523045317518</v>
      </c>
      <c r="R847" s="2">
        <f>(L850*$M847)+(L851*$N847)+(L852*$O847)</f>
        <v>947.6599921559839</v>
      </c>
      <c r="S847">
        <f>P847/$F847</f>
        <v>1.4309725413518017</v>
      </c>
      <c r="T847">
        <f>Q847/$F847</f>
        <v>1.4505920507552921</v>
      </c>
      <c r="U847">
        <f>R847/$F847</f>
        <v>1.5794333202599731</v>
      </c>
    </row>
    <row r="848" spans="1:21" x14ac:dyDescent="0.25">
      <c r="A848">
        <v>20</v>
      </c>
      <c r="B848" t="s">
        <v>46</v>
      </c>
      <c r="C848">
        <v>6</v>
      </c>
      <c r="D848" t="s">
        <v>22</v>
      </c>
      <c r="E848">
        <v>1983</v>
      </c>
      <c r="F848" t="s">
        <v>23</v>
      </c>
      <c r="G848" s="1">
        <v>0.44514449845859599</v>
      </c>
      <c r="H848" s="1">
        <v>0.44966666666666666</v>
      </c>
      <c r="I848" s="1">
        <v>0.4986666666666667</v>
      </c>
      <c r="J848" t="s">
        <v>23</v>
      </c>
      <c r="K848" t="s">
        <v>23</v>
      </c>
      <c r="L848" t="s">
        <v>23</v>
      </c>
      <c r="M848" s="16">
        <v>0.85441176471000002</v>
      </c>
      <c r="N848" s="16">
        <v>0.14117647058999999</v>
      </c>
      <c r="O848" s="16">
        <v>4.4117647059000002E-3</v>
      </c>
      <c r="P848" s="2">
        <f>(J851*$M848)+(J852*$N848)</f>
        <v>850.83206052351306</v>
      </c>
      <c r="Q848" s="2">
        <f>(K851*$M848)+(K852*$N848)</f>
        <v>844.32257696477666</v>
      </c>
      <c r="R848" s="2">
        <f>(L851*$M848)+(L852*$N848)</f>
        <v>928.15754339621878</v>
      </c>
      <c r="S848" s="2" t="s">
        <v>23</v>
      </c>
      <c r="T848" s="2" t="s">
        <v>23</v>
      </c>
      <c r="U848" s="2" t="s">
        <v>23</v>
      </c>
    </row>
    <row r="849" spans="1:21" x14ac:dyDescent="0.25">
      <c r="A849">
        <v>20</v>
      </c>
      <c r="B849" t="s">
        <v>46</v>
      </c>
      <c r="C849">
        <v>6</v>
      </c>
      <c r="D849" t="s">
        <v>22</v>
      </c>
      <c r="E849">
        <v>1984</v>
      </c>
      <c r="F849">
        <v>250</v>
      </c>
      <c r="G849" s="1">
        <v>0.39568399862986298</v>
      </c>
      <c r="H849" s="1">
        <v>0.41133333333333333</v>
      </c>
      <c r="I849" s="1">
        <v>0.45533333333333326</v>
      </c>
      <c r="J849" s="2">
        <f>$F849/(1-G849)</f>
        <v>413.69084954425642</v>
      </c>
      <c r="K849" s="2">
        <f>$F849/(1-H849)</f>
        <v>424.68856172140431</v>
      </c>
      <c r="L849" s="2">
        <f>$F849/(1-I849)</f>
        <v>458.99632802937572</v>
      </c>
      <c r="M849" s="16">
        <v>0.85441176471000002</v>
      </c>
      <c r="N849" s="16">
        <v>0.14117647058999999</v>
      </c>
      <c r="O849" s="16">
        <v>4.4117647059000002E-3</v>
      </c>
      <c r="P849" s="2" t="s">
        <v>23</v>
      </c>
      <c r="Q849" s="2" t="s">
        <v>23</v>
      </c>
      <c r="R849" s="2" t="s">
        <v>23</v>
      </c>
      <c r="S849" s="2" t="s">
        <v>23</v>
      </c>
      <c r="T849" s="2" t="s">
        <v>23</v>
      </c>
      <c r="U849" s="2" t="s">
        <v>23</v>
      </c>
    </row>
    <row r="850" spans="1:21" x14ac:dyDescent="0.25">
      <c r="A850">
        <v>20</v>
      </c>
      <c r="B850" t="s">
        <v>46</v>
      </c>
      <c r="C850">
        <v>6</v>
      </c>
      <c r="D850" t="s">
        <v>22</v>
      </c>
      <c r="E850">
        <v>1985</v>
      </c>
      <c r="F850">
        <v>500</v>
      </c>
      <c r="G850" s="1">
        <v>0.41217083190610698</v>
      </c>
      <c r="H850" s="1">
        <v>0.42266666666666663</v>
      </c>
      <c r="I850" s="1">
        <v>0.46866666666666668</v>
      </c>
      <c r="J850" s="2">
        <f>$F850/(1-G850)</f>
        <v>850.58725755530361</v>
      </c>
      <c r="K850" s="2">
        <f>$F850/(1-H850)</f>
        <v>866.0508083140877</v>
      </c>
      <c r="L850" s="2">
        <f>$F850/(1-I850)</f>
        <v>941.02885821831876</v>
      </c>
      <c r="M850" s="16">
        <v>0.85441176471000002</v>
      </c>
      <c r="N850" s="16">
        <v>0.14117647058999999</v>
      </c>
      <c r="O850" s="16">
        <v>4.4117647059000002E-3</v>
      </c>
      <c r="P850" s="2" t="s">
        <v>23</v>
      </c>
      <c r="Q850" s="2" t="s">
        <v>23</v>
      </c>
      <c r="R850" s="2" t="s">
        <v>23</v>
      </c>
      <c r="S850" s="2" t="s">
        <v>23</v>
      </c>
      <c r="T850" s="2" t="s">
        <v>23</v>
      </c>
      <c r="U850" s="2" t="s">
        <v>23</v>
      </c>
    </row>
    <row r="851" spans="1:21" x14ac:dyDescent="0.25">
      <c r="A851">
        <v>20</v>
      </c>
      <c r="B851" t="s">
        <v>46</v>
      </c>
      <c r="C851">
        <v>6</v>
      </c>
      <c r="D851" t="s">
        <v>22</v>
      </c>
      <c r="E851">
        <v>1986</v>
      </c>
      <c r="F851">
        <v>500</v>
      </c>
      <c r="G851" s="1">
        <v>0.45613572064275898</v>
      </c>
      <c r="H851" s="1">
        <v>0.44966666666666666</v>
      </c>
      <c r="I851" s="1">
        <v>0.50066666666666659</v>
      </c>
      <c r="J851" s="2">
        <f>$F851/(1-G851)</f>
        <v>919.34701170468213</v>
      </c>
      <c r="K851" s="2">
        <f>$F851/(1-H851)</f>
        <v>908.54027861901875</v>
      </c>
      <c r="L851" s="2">
        <f>$F851/(1-I851)</f>
        <v>1001.3351134846461</v>
      </c>
      <c r="M851" s="16">
        <v>0.85441176471000002</v>
      </c>
      <c r="N851" s="16">
        <v>0.14117647058999999</v>
      </c>
      <c r="O851" s="16">
        <v>4.4117647059000002E-3</v>
      </c>
      <c r="P851" s="2" t="s">
        <v>23</v>
      </c>
      <c r="Q851" s="2" t="s">
        <v>23</v>
      </c>
      <c r="R851" s="2" t="s">
        <v>23</v>
      </c>
      <c r="S851" s="2" t="s">
        <v>23</v>
      </c>
      <c r="T851" s="2" t="s">
        <v>23</v>
      </c>
      <c r="U851" s="2" t="s">
        <v>23</v>
      </c>
    </row>
    <row r="852" spans="1:21" x14ac:dyDescent="0.25">
      <c r="A852">
        <v>20</v>
      </c>
      <c r="B852" t="s">
        <v>46</v>
      </c>
      <c r="C852">
        <v>6</v>
      </c>
      <c r="D852" t="s">
        <v>22</v>
      </c>
      <c r="E852">
        <v>1987</v>
      </c>
      <c r="F852">
        <v>300</v>
      </c>
      <c r="G852" s="1">
        <v>0.35171910989321198</v>
      </c>
      <c r="H852" s="1">
        <v>0.37766666666666671</v>
      </c>
      <c r="I852" s="1">
        <v>0.41666666666666669</v>
      </c>
      <c r="J852" s="2">
        <f>$F852/(1-G852)</f>
        <v>462.76236825457329</v>
      </c>
      <c r="K852" s="2">
        <f>$F852/(1-H852)</f>
        <v>482.05677557579008</v>
      </c>
      <c r="L852" s="2">
        <f>$F852/(1-I852)</f>
        <v>514.28571428571433</v>
      </c>
      <c r="M852" s="16">
        <v>0.85441176471000002</v>
      </c>
      <c r="N852" s="16">
        <v>0.14117647058999999</v>
      </c>
      <c r="O852" s="16">
        <v>4.4117647059000002E-3</v>
      </c>
      <c r="P852" s="2" t="s">
        <v>23</v>
      </c>
      <c r="Q852" s="2" t="s">
        <v>23</v>
      </c>
      <c r="R852" s="2" t="s">
        <v>23</v>
      </c>
      <c r="S852" s="2" t="s">
        <v>23</v>
      </c>
      <c r="T852" s="2" t="s">
        <v>23</v>
      </c>
      <c r="U852" s="2" t="s">
        <v>23</v>
      </c>
    </row>
    <row r="853" spans="1:21" x14ac:dyDescent="0.25">
      <c r="A853">
        <v>20</v>
      </c>
      <c r="B853" t="s">
        <v>46</v>
      </c>
      <c r="C853">
        <v>6</v>
      </c>
      <c r="D853" t="s">
        <v>22</v>
      </c>
      <c r="E853">
        <v>1988</v>
      </c>
      <c r="F853" t="s">
        <v>23</v>
      </c>
      <c r="G853" s="1">
        <v>0.34622349880113001</v>
      </c>
      <c r="H853" s="1">
        <v>0.3713333333333334</v>
      </c>
      <c r="I853" s="1">
        <v>0.40983333333333338</v>
      </c>
      <c r="J853" t="s">
        <v>23</v>
      </c>
      <c r="K853" t="s">
        <v>23</v>
      </c>
      <c r="L853" t="s">
        <v>23</v>
      </c>
      <c r="M853" s="16">
        <v>0.85441176471000002</v>
      </c>
      <c r="N853" s="16">
        <v>0.14117647058999999</v>
      </c>
      <c r="O853" s="16">
        <v>4.4117647059000002E-3</v>
      </c>
      <c r="P853" s="2" t="s">
        <v>23</v>
      </c>
      <c r="Q853" s="2" t="s">
        <v>23</v>
      </c>
      <c r="R853" s="2" t="s">
        <v>23</v>
      </c>
      <c r="S853" s="2" t="s">
        <v>23</v>
      </c>
      <c r="T853" s="2" t="s">
        <v>23</v>
      </c>
      <c r="U853" s="2" t="s">
        <v>23</v>
      </c>
    </row>
    <row r="854" spans="1:21" x14ac:dyDescent="0.25">
      <c r="A854">
        <v>20</v>
      </c>
      <c r="B854" t="s">
        <v>46</v>
      </c>
      <c r="C854">
        <v>6</v>
      </c>
      <c r="D854" t="s">
        <v>22</v>
      </c>
      <c r="E854">
        <v>1989</v>
      </c>
      <c r="F854" t="s">
        <v>23</v>
      </c>
      <c r="G854" s="1">
        <v>0.337919300105678</v>
      </c>
      <c r="H854" s="1">
        <v>0.3676666666666667</v>
      </c>
      <c r="I854" s="1">
        <v>0.40566666666666668</v>
      </c>
      <c r="J854" t="s">
        <v>23</v>
      </c>
      <c r="K854" t="s">
        <v>23</v>
      </c>
      <c r="L854" t="s">
        <v>23</v>
      </c>
      <c r="M854" s="16">
        <v>0.85441176471000002</v>
      </c>
      <c r="N854" s="16">
        <v>0.14117647058999999</v>
      </c>
      <c r="O854" s="16">
        <v>4.4117647059000002E-3</v>
      </c>
      <c r="P854" s="2" t="s">
        <v>23</v>
      </c>
      <c r="Q854" s="2" t="s">
        <v>23</v>
      </c>
      <c r="R854" s="2" t="s">
        <v>23</v>
      </c>
      <c r="S854" s="2" t="s">
        <v>23</v>
      </c>
      <c r="T854" s="2" t="s">
        <v>23</v>
      </c>
      <c r="U854" s="2" t="s">
        <v>23</v>
      </c>
    </row>
    <row r="855" spans="1:21" x14ac:dyDescent="0.25">
      <c r="A855">
        <v>20</v>
      </c>
      <c r="B855" t="s">
        <v>46</v>
      </c>
      <c r="C855">
        <v>6</v>
      </c>
      <c r="D855" t="s">
        <v>22</v>
      </c>
      <c r="E855">
        <v>1990</v>
      </c>
      <c r="F855" t="s">
        <v>23</v>
      </c>
      <c r="G855" s="1">
        <v>0.38326529978520901</v>
      </c>
      <c r="H855" s="1">
        <v>0.41633333333333333</v>
      </c>
      <c r="I855" s="1">
        <v>0.45883333333333332</v>
      </c>
      <c r="J855" t="s">
        <v>23</v>
      </c>
      <c r="K855" t="s">
        <v>23</v>
      </c>
      <c r="L855" t="s">
        <v>23</v>
      </c>
      <c r="M855" s="16">
        <v>0.85441176471000002</v>
      </c>
      <c r="N855" s="16">
        <v>0.14117647058999999</v>
      </c>
      <c r="O855" s="16">
        <v>4.4117647059000002E-3</v>
      </c>
      <c r="P855" s="2" t="s">
        <v>23</v>
      </c>
      <c r="Q855" s="2" t="s">
        <v>23</v>
      </c>
      <c r="R855" s="2" t="s">
        <v>23</v>
      </c>
      <c r="S855" s="2" t="s">
        <v>23</v>
      </c>
      <c r="T855" s="2" t="s">
        <v>23</v>
      </c>
      <c r="U855" s="2" t="s">
        <v>23</v>
      </c>
    </row>
    <row r="856" spans="1:21" x14ac:dyDescent="0.25">
      <c r="A856">
        <v>20</v>
      </c>
      <c r="B856" t="s">
        <v>46</v>
      </c>
      <c r="C856">
        <v>6</v>
      </c>
      <c r="D856" t="s">
        <v>22</v>
      </c>
      <c r="E856">
        <v>1991</v>
      </c>
      <c r="F856" t="s">
        <v>23</v>
      </c>
      <c r="G856" s="1">
        <v>0.32495642920263801</v>
      </c>
      <c r="H856" s="1">
        <v>0.35</v>
      </c>
      <c r="I856" s="1">
        <v>0.39349999999999996</v>
      </c>
      <c r="J856" t="s">
        <v>23</v>
      </c>
      <c r="K856" t="s">
        <v>23</v>
      </c>
      <c r="L856" t="s">
        <v>23</v>
      </c>
      <c r="M856" s="16">
        <v>0.85441176471000002</v>
      </c>
      <c r="N856" s="16">
        <v>0.14117647058999999</v>
      </c>
      <c r="O856" s="16">
        <v>4.4117647059000002E-3</v>
      </c>
      <c r="P856" s="2" t="s">
        <v>23</v>
      </c>
      <c r="Q856" s="2" t="s">
        <v>23</v>
      </c>
      <c r="R856" s="2" t="s">
        <v>23</v>
      </c>
      <c r="S856" s="2" t="s">
        <v>23</v>
      </c>
      <c r="T856" s="2" t="s">
        <v>23</v>
      </c>
      <c r="U856" s="2" t="s">
        <v>23</v>
      </c>
    </row>
    <row r="857" spans="1:21" x14ac:dyDescent="0.25">
      <c r="A857">
        <v>20</v>
      </c>
      <c r="B857" t="s">
        <v>46</v>
      </c>
      <c r="C857">
        <v>6</v>
      </c>
      <c r="D857" t="s">
        <v>22</v>
      </c>
      <c r="E857">
        <v>1992</v>
      </c>
      <c r="F857" t="s">
        <v>23</v>
      </c>
      <c r="G857" s="1">
        <v>0.32712893524410402</v>
      </c>
      <c r="H857" s="1">
        <v>0.35399999999999998</v>
      </c>
      <c r="I857" s="1">
        <v>0.40249999999999997</v>
      </c>
      <c r="J857" t="s">
        <v>23</v>
      </c>
      <c r="K857" t="s">
        <v>23</v>
      </c>
      <c r="L857" t="s">
        <v>23</v>
      </c>
      <c r="M857" s="16">
        <v>0.85441176471000002</v>
      </c>
      <c r="N857" s="16">
        <v>0.14117647058999999</v>
      </c>
      <c r="O857" s="16">
        <v>4.4117647059000002E-3</v>
      </c>
      <c r="P857" s="2">
        <f>(J860*$M857)+(J861*$N857)+(J862*$O857)</f>
        <v>69.201622077472294</v>
      </c>
      <c r="Q857" s="2">
        <f>(K860*$M857)+(K861*$N857)+(K862*$O857)</f>
        <v>71.784970953990381</v>
      </c>
      <c r="R857" s="2">
        <f>(L860*$M857)+(L861*$N857)+(L862*$O857)</f>
        <v>76.223325554405804</v>
      </c>
      <c r="S857" s="2" t="s">
        <v>23</v>
      </c>
      <c r="T857" s="2" t="s">
        <v>23</v>
      </c>
      <c r="U857" s="2" t="s">
        <v>23</v>
      </c>
    </row>
    <row r="858" spans="1:21" x14ac:dyDescent="0.25">
      <c r="A858">
        <v>20</v>
      </c>
      <c r="B858" t="s">
        <v>46</v>
      </c>
      <c r="C858">
        <v>6</v>
      </c>
      <c r="D858" t="s">
        <v>22</v>
      </c>
      <c r="E858">
        <v>1993</v>
      </c>
      <c r="F858" t="s">
        <v>23</v>
      </c>
      <c r="G858" s="1">
        <v>0.29235067022036199</v>
      </c>
      <c r="H858" s="1">
        <v>0.316</v>
      </c>
      <c r="I858" s="1">
        <v>0.35550000000000004</v>
      </c>
      <c r="J858" t="s">
        <v>23</v>
      </c>
      <c r="K858" t="s">
        <v>23</v>
      </c>
      <c r="L858" t="s">
        <v>23</v>
      </c>
      <c r="M858" s="16">
        <v>0.85441176471000002</v>
      </c>
      <c r="N858" s="16">
        <v>0.14117647058999999</v>
      </c>
      <c r="O858" s="16">
        <v>4.4117647059000002E-3</v>
      </c>
      <c r="P858" s="2">
        <f>(J861*$M858)+(J862*$N858)+(J863*$O858)</f>
        <v>239.09389132780524</v>
      </c>
      <c r="Q858" s="2">
        <f>(K861*$M858)+(K862*$N858)+(K863*$O858)</f>
        <v>241.24002738533372</v>
      </c>
      <c r="R858" s="2">
        <f>(L861*$M858)+(L862*$N858)+(L863*$O858)</f>
        <v>261.22324883716624</v>
      </c>
      <c r="S858" s="2" t="s">
        <v>23</v>
      </c>
      <c r="T858" s="2" t="s">
        <v>23</v>
      </c>
      <c r="U858" s="2" t="s">
        <v>23</v>
      </c>
    </row>
    <row r="859" spans="1:21" x14ac:dyDescent="0.25">
      <c r="A859">
        <v>20</v>
      </c>
      <c r="B859" t="s">
        <v>46</v>
      </c>
      <c r="C859">
        <v>6</v>
      </c>
      <c r="D859" t="s">
        <v>22</v>
      </c>
      <c r="E859">
        <v>1994</v>
      </c>
      <c r="F859" t="s">
        <v>23</v>
      </c>
      <c r="G859" s="1">
        <v>0.33047368103241698</v>
      </c>
      <c r="H859" s="1">
        <v>0.37233333333333329</v>
      </c>
      <c r="I859" s="1">
        <v>0.42083333333333328</v>
      </c>
      <c r="J859" t="s">
        <v>23</v>
      </c>
      <c r="K859" t="s">
        <v>23</v>
      </c>
      <c r="L859" t="s">
        <v>23</v>
      </c>
      <c r="M859" s="16">
        <v>0.85441176471000002</v>
      </c>
      <c r="N859" s="16">
        <v>0.14117647058999999</v>
      </c>
      <c r="O859" s="16">
        <v>4.4117647059000002E-3</v>
      </c>
      <c r="P859" s="2">
        <f>(J862*$M859)+(J863*$N859)+(J864*$O859)</f>
        <v>196.29907151140884</v>
      </c>
      <c r="Q859" s="2">
        <f>(K862*$M859)+(K863*$N859)+(K864*$O859)</f>
        <v>177.97990693442341</v>
      </c>
      <c r="R859" s="2">
        <f>(L862*$M859)+(L863*$N859)+(L864*$O859)</f>
        <v>190.08421226773177</v>
      </c>
      <c r="S859" s="2" t="s">
        <v>23</v>
      </c>
      <c r="T859" s="2" t="s">
        <v>23</v>
      </c>
      <c r="U859" s="2" t="s">
        <v>23</v>
      </c>
    </row>
    <row r="860" spans="1:21" x14ac:dyDescent="0.25">
      <c r="A860">
        <v>20</v>
      </c>
      <c r="B860" t="s">
        <v>46</v>
      </c>
      <c r="C860">
        <v>6</v>
      </c>
      <c r="D860" t="s">
        <v>22</v>
      </c>
      <c r="E860">
        <v>1995</v>
      </c>
      <c r="F860">
        <v>31</v>
      </c>
      <c r="G860" s="1">
        <v>0.197903485305433</v>
      </c>
      <c r="H860" s="1">
        <v>0.24099999999999999</v>
      </c>
      <c r="I860" s="1">
        <v>0.26950000000000002</v>
      </c>
      <c r="J860" s="2">
        <f>$F860/(1-G860)</f>
        <v>38.648715500035046</v>
      </c>
      <c r="K860" s="2">
        <f>$F860/(1-H860)</f>
        <v>40.843214756258234</v>
      </c>
      <c r="L860" s="2">
        <f>$F860/(1-I860)</f>
        <v>42.436687200547574</v>
      </c>
      <c r="M860" s="16">
        <v>0.85441176471000002</v>
      </c>
      <c r="N860" s="16">
        <v>0.14117647058999999</v>
      </c>
      <c r="O860" s="16">
        <v>4.4117647059000002E-3</v>
      </c>
      <c r="P860" s="2">
        <f>(J863*$M860)+(J864*$N860)+(J865*$O860)</f>
        <v>402.02051343050806</v>
      </c>
      <c r="Q860" s="2">
        <f>(K863*$M860)+(K864*$N860)+(K865*$O860)</f>
        <v>382.31449744184602</v>
      </c>
      <c r="R860" s="2">
        <f>(L863*$M860)+(L864*$N860)+(L865*$O860)</f>
        <v>398.92570191743914</v>
      </c>
      <c r="S860">
        <f>P860/$F860</f>
        <v>12.968403659048647</v>
      </c>
      <c r="T860">
        <f>Q860/$F860</f>
        <v>12.332725723930517</v>
      </c>
      <c r="U860">
        <f>R860/$F860</f>
        <v>12.868571029594811</v>
      </c>
    </row>
    <row r="861" spans="1:21" x14ac:dyDescent="0.25">
      <c r="A861">
        <v>20</v>
      </c>
      <c r="B861" t="s">
        <v>46</v>
      </c>
      <c r="C861">
        <v>6</v>
      </c>
      <c r="D861" t="s">
        <v>22</v>
      </c>
      <c r="E861">
        <v>1996</v>
      </c>
      <c r="F861">
        <v>150</v>
      </c>
      <c r="G861" s="1">
        <v>0.40303950660207699</v>
      </c>
      <c r="H861" s="1">
        <v>0.41599999999999998</v>
      </c>
      <c r="I861" s="1">
        <v>0.46100000000000002</v>
      </c>
      <c r="J861" s="2">
        <f>$F861/(1-G861)</f>
        <v>251.2729094453035</v>
      </c>
      <c r="K861" s="2">
        <f>$F861/(1-H861)</f>
        <v>256.84931506849313</v>
      </c>
      <c r="L861" s="2">
        <f>$F861/(1-I861)</f>
        <v>278.29313543599261</v>
      </c>
      <c r="M861" s="16">
        <v>0.85441176471000002</v>
      </c>
      <c r="N861" s="16">
        <v>0.14117647058999999</v>
      </c>
      <c r="O861" s="16">
        <v>4.4117647059000002E-3</v>
      </c>
      <c r="P861" s="2">
        <f>(J864*$M861)+(J865*$N861)+(J866*$O861)</f>
        <v>372.55657934330401</v>
      </c>
      <c r="Q861" s="2">
        <f>(K864*$M861)+(K865*$N861)+(K866*$O861)</f>
        <v>365.09111732305809</v>
      </c>
      <c r="R861" s="2">
        <f>(L864*$M861)+(L865*$N861)+(L866*$O861)</f>
        <v>377.62120600814882</v>
      </c>
      <c r="S861">
        <f>P861/$F861</f>
        <v>2.4837105289553603</v>
      </c>
      <c r="T861">
        <f>Q861/$F861</f>
        <v>2.4339407821537207</v>
      </c>
      <c r="U861">
        <f>R861/$F861</f>
        <v>2.5174747067209919</v>
      </c>
    </row>
    <row r="862" spans="1:21" x14ac:dyDescent="0.25">
      <c r="A862">
        <v>20</v>
      </c>
      <c r="B862" t="s">
        <v>46</v>
      </c>
      <c r="C862">
        <v>6</v>
      </c>
      <c r="D862" t="s">
        <v>22</v>
      </c>
      <c r="E862">
        <v>1997</v>
      </c>
      <c r="F862">
        <v>100</v>
      </c>
      <c r="G862" s="1">
        <v>0.375</v>
      </c>
      <c r="H862" s="1">
        <v>0.29633333333333334</v>
      </c>
      <c r="I862" s="1">
        <v>0.34783333333333333</v>
      </c>
      <c r="J862" s="2">
        <f>$F862/(1-G862)</f>
        <v>160</v>
      </c>
      <c r="K862" s="2">
        <f>$F862/(1-H862)</f>
        <v>142.11274277593557</v>
      </c>
      <c r="L862" s="2">
        <f>$F862/(1-I862)</f>
        <v>153.33503705596729</v>
      </c>
      <c r="M862" s="16">
        <v>0.85441176471000002</v>
      </c>
      <c r="N862" s="16">
        <v>0.14117647058999999</v>
      </c>
      <c r="O862" s="16">
        <v>4.4117647059000002E-3</v>
      </c>
      <c r="P862" s="2">
        <f>(J865*$M862)+(J866*$N862)+(J867*$O862)</f>
        <v>746.89593372465731</v>
      </c>
      <c r="Q862" s="2">
        <f>(K865*$M862)+(K866*$N862)+(K867*$O862)</f>
        <v>765.37009381858024</v>
      </c>
      <c r="R862" s="2">
        <f>(L865*$M862)+(L866*$N862)+(L867*$O862)</f>
        <v>789.83183910117634</v>
      </c>
      <c r="S862">
        <f>P862/$F862</f>
        <v>7.4689593372465728</v>
      </c>
      <c r="T862">
        <f>Q862/$F862</f>
        <v>7.6537009381858025</v>
      </c>
      <c r="U862">
        <f>R862/$F862</f>
        <v>7.8983183910117631</v>
      </c>
    </row>
    <row r="863" spans="1:21" x14ac:dyDescent="0.25">
      <c r="A863">
        <v>20</v>
      </c>
      <c r="B863" t="s">
        <v>46</v>
      </c>
      <c r="C863">
        <v>6</v>
      </c>
      <c r="D863" t="s">
        <v>22</v>
      </c>
      <c r="E863">
        <v>1998</v>
      </c>
      <c r="F863">
        <v>360</v>
      </c>
      <c r="G863" s="1">
        <v>0.125</v>
      </c>
      <c r="H863" s="1">
        <v>7.7666666666666662E-2</v>
      </c>
      <c r="I863" s="1">
        <v>0.11716666666666666</v>
      </c>
      <c r="J863" s="2">
        <f>$F863/(1-G863)</f>
        <v>411.42857142857144</v>
      </c>
      <c r="K863" s="2">
        <f>$F863/(1-H863)</f>
        <v>390.31441994940366</v>
      </c>
      <c r="L863" s="2">
        <f>$F863/(1-I863)</f>
        <v>407.77798754011701</v>
      </c>
      <c r="M863" s="16">
        <v>0.85441176471000002</v>
      </c>
      <c r="N863" s="16">
        <v>0.14117647058999999</v>
      </c>
      <c r="O863" s="16">
        <v>4.4117647059000002E-3</v>
      </c>
      <c r="P863" s="2">
        <f>(J866*$M863)+(J867*$N863)+(J868*$O863)</f>
        <v>2025.9555661181871</v>
      </c>
      <c r="Q863" s="2">
        <f>(K866*$M863)+(K867*$N863)+(K868*$O863)</f>
        <v>2017.7365184937726</v>
      </c>
      <c r="R863" s="2">
        <f>(L866*$M863)+(L867*$N863)+(L868*$O863)</f>
        <v>2076.4669355893116</v>
      </c>
      <c r="S863">
        <f>P863/$F863</f>
        <v>5.6276543503282976</v>
      </c>
      <c r="T863">
        <f>Q863/$F863</f>
        <v>5.6048236624827013</v>
      </c>
      <c r="U863">
        <f>R863/$F863</f>
        <v>5.76796370997031</v>
      </c>
    </row>
    <row r="864" spans="1:21" x14ac:dyDescent="0.25">
      <c r="A864">
        <v>20</v>
      </c>
      <c r="B864" t="s">
        <v>46</v>
      </c>
      <c r="C864">
        <v>6</v>
      </c>
      <c r="D864" t="s">
        <v>22</v>
      </c>
      <c r="E864">
        <v>1999</v>
      </c>
      <c r="F864">
        <v>300</v>
      </c>
      <c r="G864" s="1">
        <v>0.123</v>
      </c>
      <c r="H864" s="1">
        <v>8.9666666666666672E-2</v>
      </c>
      <c r="I864" s="1">
        <v>0.12016666666666667</v>
      </c>
      <c r="J864" s="2">
        <f>$F864/(1-G864)</f>
        <v>342.07525655644241</v>
      </c>
      <c r="K864" s="2">
        <f>$F864/(1-H864)</f>
        <v>329.54961552544853</v>
      </c>
      <c r="L864" s="2">
        <f>$F864/(1-I864)</f>
        <v>340.97366925554081</v>
      </c>
      <c r="M864" s="16">
        <v>0.85441176471000002</v>
      </c>
      <c r="N864" s="16">
        <v>0.14117647058999999</v>
      </c>
      <c r="O864" s="16">
        <v>4.4117647059000002E-3</v>
      </c>
      <c r="P864" s="2">
        <f>(J867*$M864)+(J868*$N864)+(J869*$O864)</f>
        <v>719.20287140275661</v>
      </c>
      <c r="Q864" s="2">
        <f>(K867*$M864)+(K868*$N864)+(K869*$O864)</f>
        <v>721.21504547569054</v>
      </c>
      <c r="R864" s="2">
        <f>(L867*$M864)+(L868*$N864)+(L869*$O864)</f>
        <v>733.61372291375858</v>
      </c>
      <c r="S864">
        <f>P864/$F864</f>
        <v>2.3973429046758552</v>
      </c>
      <c r="T864">
        <f>Q864/$F864</f>
        <v>2.404050151585635</v>
      </c>
      <c r="U864">
        <f>R864/$F864</f>
        <v>2.4453790763791954</v>
      </c>
    </row>
    <row r="865" spans="1:21" x14ac:dyDescent="0.25">
      <c r="A865">
        <v>20</v>
      </c>
      <c r="B865" t="s">
        <v>46</v>
      </c>
      <c r="C865">
        <v>6</v>
      </c>
      <c r="D865" t="s">
        <v>22</v>
      </c>
      <c r="E865">
        <v>2000</v>
      </c>
      <c r="F865">
        <v>425</v>
      </c>
      <c r="G865" s="1">
        <v>0.14699999999999999</v>
      </c>
      <c r="H865" s="1">
        <v>0.185</v>
      </c>
      <c r="I865" s="1">
        <v>0.21150000000000002</v>
      </c>
      <c r="J865" s="2">
        <f>$F865/(1-G865)</f>
        <v>498.24150058616647</v>
      </c>
      <c r="K865" s="2">
        <f>$F865/(1-H865)</f>
        <v>521.47239263803681</v>
      </c>
      <c r="L865" s="2">
        <f>$F865/(1-I865)</f>
        <v>538.99809765377302</v>
      </c>
      <c r="M865" s="16">
        <v>0.85441176471000002</v>
      </c>
      <c r="N865" s="16">
        <v>0.14117647058999999</v>
      </c>
      <c r="O865" s="16">
        <v>4.4117647059000002E-3</v>
      </c>
      <c r="P865" s="2">
        <f>(J868*$M865)+(J869*$N865)</f>
        <v>930.40498007113547</v>
      </c>
      <c r="Q865" s="2">
        <f>(K868*$M865)+(K869*$N865)</f>
        <v>963.98784980678852</v>
      </c>
      <c r="R865" s="2">
        <f>(L868*$M865)+(L869*$N865)</f>
        <v>989.97386673851054</v>
      </c>
      <c r="S865">
        <f>P865/$F865</f>
        <v>2.1891881884026718</v>
      </c>
      <c r="T865">
        <f>Q865/$F865</f>
        <v>2.2682067054277377</v>
      </c>
      <c r="U865">
        <f>R865/$F865</f>
        <v>2.3293502746788484</v>
      </c>
    </row>
    <row r="866" spans="1:21" x14ac:dyDescent="0.25">
      <c r="A866">
        <v>20</v>
      </c>
      <c r="B866" t="s">
        <v>46</v>
      </c>
      <c r="C866">
        <v>6</v>
      </c>
      <c r="D866" t="s">
        <v>22</v>
      </c>
      <c r="E866">
        <v>2001</v>
      </c>
      <c r="F866">
        <v>1900</v>
      </c>
      <c r="G866" s="1">
        <v>0.157</v>
      </c>
      <c r="H866" s="1">
        <v>0.15333333333333332</v>
      </c>
      <c r="I866" s="1">
        <v>0.17783333333333332</v>
      </c>
      <c r="J866" s="2">
        <f>$F866/(1-G866)</f>
        <v>2253.8552787663107</v>
      </c>
      <c r="K866" s="2">
        <f>$F866/(1-H866)</f>
        <v>2244.0944881889764</v>
      </c>
      <c r="L866" s="2">
        <f>$F866/(1-I866)</f>
        <v>2310.9669572268394</v>
      </c>
      <c r="M866" s="16">
        <v>0.85441176471000002</v>
      </c>
      <c r="N866" s="16">
        <v>0.14117647058999999</v>
      </c>
      <c r="O866" s="16">
        <v>4.4117647059000002E-3</v>
      </c>
      <c r="P866" s="2" t="s">
        <v>23</v>
      </c>
      <c r="Q866" s="2" t="s">
        <v>23</v>
      </c>
      <c r="R866" s="2" t="s">
        <v>23</v>
      </c>
      <c r="S866" s="2" t="s">
        <v>23</v>
      </c>
      <c r="T866" s="2" t="s">
        <v>23</v>
      </c>
      <c r="U866" s="2" t="s">
        <v>23</v>
      </c>
    </row>
    <row r="867" spans="1:21" x14ac:dyDescent="0.25">
      <c r="A867">
        <v>20</v>
      </c>
      <c r="B867" t="s">
        <v>46</v>
      </c>
      <c r="C867">
        <v>6</v>
      </c>
      <c r="D867" t="s">
        <v>22</v>
      </c>
      <c r="E867">
        <v>2002</v>
      </c>
      <c r="F867">
        <v>600</v>
      </c>
      <c r="G867" s="1">
        <v>0.11799999999999999</v>
      </c>
      <c r="H867" s="1">
        <v>0.11899999999999999</v>
      </c>
      <c r="I867" s="1">
        <v>0.13250000000000001</v>
      </c>
      <c r="J867" s="2">
        <f>$F867/(1-G867)</f>
        <v>680.27210884353747</v>
      </c>
      <c r="K867" s="2">
        <f>$F867/(1-H867)</f>
        <v>681.04426787741204</v>
      </c>
      <c r="L867" s="2">
        <f>$F867/(1-I867)</f>
        <v>691.64265129682997</v>
      </c>
      <c r="M867" s="16">
        <v>0.85441176471000002</v>
      </c>
      <c r="N867" s="16">
        <v>0.14117647058999999</v>
      </c>
      <c r="O867" s="16">
        <v>4.4117647059000002E-3</v>
      </c>
      <c r="P867" s="2" t="s">
        <v>23</v>
      </c>
      <c r="Q867" s="2" t="s">
        <v>23</v>
      </c>
      <c r="R867" s="2" t="s">
        <v>23</v>
      </c>
      <c r="S867" s="2" t="s">
        <v>23</v>
      </c>
      <c r="T867" s="2" t="s">
        <v>23</v>
      </c>
      <c r="U867" s="2" t="s">
        <v>23</v>
      </c>
    </row>
    <row r="868" spans="1:21" x14ac:dyDescent="0.25">
      <c r="A868">
        <v>20</v>
      </c>
      <c r="B868" t="s">
        <v>46</v>
      </c>
      <c r="C868">
        <v>6</v>
      </c>
      <c r="D868" t="s">
        <v>22</v>
      </c>
      <c r="E868">
        <v>2003</v>
      </c>
      <c r="F868">
        <v>800</v>
      </c>
      <c r="G868" s="1">
        <v>0.159</v>
      </c>
      <c r="H868" s="1">
        <v>0.16133333333333333</v>
      </c>
      <c r="I868" s="1">
        <v>0.18033333333333335</v>
      </c>
      <c r="J868" s="2">
        <f>$F868/(1-G868)</f>
        <v>951.2485136741974</v>
      </c>
      <c r="K868" s="2">
        <f>$F868/(1-H868)</f>
        <v>953.89507154213038</v>
      </c>
      <c r="L868" s="2">
        <f>$F868/(1-I868)</f>
        <v>976.00650671004473</v>
      </c>
      <c r="M868" s="16">
        <v>0.85441176471000002</v>
      </c>
      <c r="N868" s="16">
        <v>0.14117647058999999</v>
      </c>
      <c r="O868" s="16">
        <v>4.4117647059000002E-3</v>
      </c>
      <c r="P868" s="2" t="s">
        <v>23</v>
      </c>
      <c r="Q868" s="2" t="s">
        <v>23</v>
      </c>
      <c r="R868" s="2" t="s">
        <v>23</v>
      </c>
      <c r="S868" s="2" t="s">
        <v>23</v>
      </c>
      <c r="T868" s="2" t="s">
        <v>23</v>
      </c>
      <c r="U868" s="2" t="s">
        <v>23</v>
      </c>
    </row>
    <row r="869" spans="1:21" x14ac:dyDescent="0.25">
      <c r="A869">
        <v>20</v>
      </c>
      <c r="B869" t="s">
        <v>46</v>
      </c>
      <c r="C869">
        <v>6</v>
      </c>
      <c r="D869" t="s">
        <v>22</v>
      </c>
      <c r="E869">
        <v>2004</v>
      </c>
      <c r="F869">
        <v>650</v>
      </c>
      <c r="G869" s="1">
        <v>0.22</v>
      </c>
      <c r="H869" s="1">
        <v>0.38400000000000001</v>
      </c>
      <c r="I869" s="1">
        <v>0.41199999999999998</v>
      </c>
      <c r="J869" s="2">
        <f>$F869/(1-G869)</f>
        <v>833.33333333333326</v>
      </c>
      <c r="K869" s="2">
        <f>$F869/(1-H869)</f>
        <v>1055.1948051948052</v>
      </c>
      <c r="L869" s="2">
        <f>$F869/(1-I869)</f>
        <v>1105.4421768707482</v>
      </c>
      <c r="M869" s="16">
        <v>0.85441176471000002</v>
      </c>
      <c r="N869" s="16">
        <v>0.14117647058999999</v>
      </c>
      <c r="O869" s="16">
        <v>4.4117647059000002E-3</v>
      </c>
      <c r="P869" s="2" t="s">
        <v>23</v>
      </c>
      <c r="Q869" s="2" t="s">
        <v>23</v>
      </c>
      <c r="R869" s="2" t="s">
        <v>23</v>
      </c>
      <c r="S869" s="2" t="s">
        <v>23</v>
      </c>
      <c r="T869" s="2" t="s">
        <v>23</v>
      </c>
      <c r="U869" s="2" t="s">
        <v>23</v>
      </c>
    </row>
    <row r="870" spans="1:21" x14ac:dyDescent="0.25">
      <c r="A870">
        <v>20</v>
      </c>
      <c r="B870" t="s">
        <v>46</v>
      </c>
      <c r="C870">
        <v>6</v>
      </c>
      <c r="D870" t="s">
        <v>22</v>
      </c>
      <c r="E870">
        <v>2005</v>
      </c>
      <c r="F870" t="s">
        <v>23</v>
      </c>
      <c r="G870" s="1">
        <v>0.17699999999999999</v>
      </c>
      <c r="H870" s="1">
        <v>0.30133333333333334</v>
      </c>
      <c r="I870" s="1">
        <v>0.41533333333333339</v>
      </c>
      <c r="J870" t="s">
        <v>23</v>
      </c>
      <c r="K870" t="s">
        <v>23</v>
      </c>
      <c r="L870" t="s">
        <v>23</v>
      </c>
      <c r="M870" s="16">
        <v>0.85441176471000002</v>
      </c>
      <c r="N870" s="16">
        <v>0.14117647058999999</v>
      </c>
      <c r="O870" s="16">
        <v>4.4117647059000002E-3</v>
      </c>
      <c r="P870" s="2">
        <f>(J873*$M870)+(J874*$N870)</f>
        <v>797.72429676068646</v>
      </c>
      <c r="Q870" s="2">
        <f>(K873*$M870)+(K874*$N870)</f>
        <v>834.32075530772431</v>
      </c>
      <c r="R870" s="2">
        <f>(L873*$M870)+(L874*$N870)</f>
        <v>883.46661634274233</v>
      </c>
      <c r="S870" s="2" t="s">
        <v>23</v>
      </c>
      <c r="T870" s="2" t="s">
        <v>23</v>
      </c>
      <c r="U870" s="2" t="s">
        <v>23</v>
      </c>
    </row>
    <row r="871" spans="1:21" x14ac:dyDescent="0.25">
      <c r="A871">
        <v>20</v>
      </c>
      <c r="B871" t="s">
        <v>46</v>
      </c>
      <c r="C871">
        <v>6</v>
      </c>
      <c r="D871" t="s">
        <v>22</v>
      </c>
      <c r="E871">
        <v>2006</v>
      </c>
      <c r="F871" t="s">
        <v>23</v>
      </c>
      <c r="G871" s="1">
        <v>0.153</v>
      </c>
      <c r="H871" s="1">
        <v>0.19966666666666669</v>
      </c>
      <c r="I871" s="1">
        <v>0.23666666666666669</v>
      </c>
      <c r="J871" t="s">
        <v>23</v>
      </c>
      <c r="K871" t="s">
        <v>23</v>
      </c>
      <c r="L871" t="s">
        <v>23</v>
      </c>
      <c r="M871" s="16">
        <v>0.85441176471000002</v>
      </c>
      <c r="N871" s="16">
        <v>0.14117647058999999</v>
      </c>
      <c r="O871" s="16">
        <v>4.4117647059000002E-3</v>
      </c>
      <c r="P871" s="2" t="s">
        <v>23</v>
      </c>
      <c r="Q871" s="2" t="s">
        <v>23</v>
      </c>
      <c r="R871" s="2" t="s">
        <v>23</v>
      </c>
      <c r="S871" s="2" t="s">
        <v>23</v>
      </c>
      <c r="T871" s="2" t="s">
        <v>23</v>
      </c>
      <c r="U871" s="2" t="s">
        <v>23</v>
      </c>
    </row>
    <row r="872" spans="1:21" x14ac:dyDescent="0.25">
      <c r="A872">
        <v>20</v>
      </c>
      <c r="B872" t="s">
        <v>46</v>
      </c>
      <c r="C872">
        <v>6</v>
      </c>
      <c r="D872" t="s">
        <v>22</v>
      </c>
      <c r="E872">
        <v>2007</v>
      </c>
      <c r="F872" t="s">
        <v>23</v>
      </c>
      <c r="G872" s="1">
        <v>0.188</v>
      </c>
      <c r="H872" s="1">
        <v>0.26533333333333331</v>
      </c>
      <c r="I872" s="1">
        <v>0.30733333333333335</v>
      </c>
      <c r="J872" t="s">
        <v>23</v>
      </c>
      <c r="K872" t="s">
        <v>23</v>
      </c>
      <c r="L872" t="s">
        <v>23</v>
      </c>
      <c r="M872" s="16">
        <v>0.85441176471000002</v>
      </c>
      <c r="N872" s="16">
        <v>0.14117647058999999</v>
      </c>
      <c r="O872" s="16">
        <v>4.4117647059000002E-3</v>
      </c>
      <c r="P872" s="2" t="s">
        <v>23</v>
      </c>
      <c r="Q872" s="2" t="s">
        <v>23</v>
      </c>
      <c r="R872" s="2" t="s">
        <v>23</v>
      </c>
      <c r="S872" s="2" t="s">
        <v>23</v>
      </c>
      <c r="T872" s="2" t="s">
        <v>23</v>
      </c>
      <c r="U872" s="2" t="s">
        <v>23</v>
      </c>
    </row>
    <row r="873" spans="1:21" x14ac:dyDescent="0.25">
      <c r="A873">
        <v>20</v>
      </c>
      <c r="B873" t="s">
        <v>46</v>
      </c>
      <c r="C873">
        <v>6</v>
      </c>
      <c r="D873" t="s">
        <v>22</v>
      </c>
      <c r="E873">
        <v>2008</v>
      </c>
      <c r="F873">
        <v>500</v>
      </c>
      <c r="G873" s="1">
        <v>0.2</v>
      </c>
      <c r="H873" s="1">
        <v>0.23666666666666669</v>
      </c>
      <c r="I873" s="1">
        <v>0.28266666666666668</v>
      </c>
      <c r="J873" s="2">
        <f>$F873/(1-G873)</f>
        <v>625</v>
      </c>
      <c r="K873" s="2">
        <f>$F873/(1-H873)</f>
        <v>655.02183406113534</v>
      </c>
      <c r="L873" s="2">
        <f>$F873/(1-I873)</f>
        <v>697.02602230483262</v>
      </c>
      <c r="M873" s="16">
        <v>0.85441176471000002</v>
      </c>
      <c r="N873" s="16">
        <v>0.14117647058999999</v>
      </c>
      <c r="O873" s="16">
        <v>4.4117647059000002E-3</v>
      </c>
      <c r="P873" s="2">
        <f>(J876*$M873)+(J877*$N873)+(J878*$O873)</f>
        <v>864.10966873335144</v>
      </c>
      <c r="Q873" s="2">
        <f>(K876*$M873)+(K877*$N873)+(K878*$O873)</f>
        <v>923.03001976528537</v>
      </c>
      <c r="R873" s="2">
        <f>(L876*$M873)+(L877*$N873)+(L878*$O873)</f>
        <v>950.32062358223607</v>
      </c>
      <c r="S873">
        <f>P873/$F873</f>
        <v>1.728219337466703</v>
      </c>
      <c r="T873">
        <f>Q873/$F873</f>
        <v>1.8460600395305709</v>
      </c>
      <c r="U873">
        <f>R873/$F873</f>
        <v>1.900641247164472</v>
      </c>
    </row>
    <row r="874" spans="1:21" x14ac:dyDescent="0.25">
      <c r="A874">
        <v>20</v>
      </c>
      <c r="B874" t="s">
        <v>46</v>
      </c>
      <c r="C874">
        <v>6</v>
      </c>
      <c r="D874" t="s">
        <v>22</v>
      </c>
      <c r="E874">
        <v>2009</v>
      </c>
      <c r="F874">
        <v>1500</v>
      </c>
      <c r="G874" s="1">
        <v>0.19700000000000001</v>
      </c>
      <c r="H874" s="1">
        <v>0.22899999999999998</v>
      </c>
      <c r="I874" s="1">
        <v>0.26449999999999996</v>
      </c>
      <c r="J874" s="2">
        <f>$F874/(1-G874)</f>
        <v>1867.9950186799504</v>
      </c>
      <c r="K874" s="2">
        <f>$F874/(1-H874)</f>
        <v>1945.5252918287938</v>
      </c>
      <c r="L874" s="2">
        <f>$F874/(1-I874)</f>
        <v>2039.4289598912303</v>
      </c>
      <c r="M874" s="16">
        <v>0.85441176471000002</v>
      </c>
      <c r="N874" s="16">
        <v>0.14117647058999999</v>
      </c>
      <c r="O874" s="16">
        <v>4.4117647059000002E-3</v>
      </c>
      <c r="P874" s="2">
        <f>(J877*$M874)+(J878*$N874)</f>
        <v>517.471137409623</v>
      </c>
      <c r="Q874" s="2">
        <f>(K877*$M874)+(K878*$N874)</f>
        <v>581.94583808260813</v>
      </c>
      <c r="R874" s="2">
        <f>(L877*$M874)+(L878*$N874)</f>
        <v>603.1951305064905</v>
      </c>
      <c r="S874">
        <f>P874/$F874</f>
        <v>0.344980758273082</v>
      </c>
      <c r="T874">
        <f>Q874/$F874</f>
        <v>0.38796389205507209</v>
      </c>
      <c r="U874">
        <f>R874/$F874</f>
        <v>0.40213008700432701</v>
      </c>
    </row>
    <row r="875" spans="1:21" x14ac:dyDescent="0.25">
      <c r="A875">
        <v>20</v>
      </c>
      <c r="B875" t="s">
        <v>46</v>
      </c>
      <c r="C875">
        <v>6</v>
      </c>
      <c r="D875" t="s">
        <v>22</v>
      </c>
      <c r="E875">
        <v>2010</v>
      </c>
      <c r="F875" t="s">
        <v>23</v>
      </c>
      <c r="G875" s="1">
        <v>0.16799999999999998</v>
      </c>
      <c r="H875" s="1">
        <v>0.25266666666666665</v>
      </c>
      <c r="I875" s="1">
        <v>0.27216666666666667</v>
      </c>
      <c r="J875" t="s">
        <v>23</v>
      </c>
      <c r="K875" t="s">
        <v>23</v>
      </c>
      <c r="L875" t="s">
        <v>23</v>
      </c>
      <c r="M875" s="16">
        <v>0.85441176471000002</v>
      </c>
      <c r="N875" s="16">
        <v>0.14117647058999999</v>
      </c>
      <c r="O875" s="16">
        <v>4.4117647059000002E-3</v>
      </c>
      <c r="P875" s="2" t="s">
        <v>23</v>
      </c>
      <c r="Q875" s="2" t="s">
        <v>23</v>
      </c>
      <c r="R875" s="2" t="s">
        <v>23</v>
      </c>
      <c r="S875" s="2" t="s">
        <v>23</v>
      </c>
      <c r="T875" s="2" t="s">
        <v>23</v>
      </c>
      <c r="U875" s="2" t="s">
        <v>23</v>
      </c>
    </row>
    <row r="876" spans="1:21" x14ac:dyDescent="0.25">
      <c r="A876">
        <v>20</v>
      </c>
      <c r="B876" t="s">
        <v>46</v>
      </c>
      <c r="C876">
        <v>6</v>
      </c>
      <c r="D876" t="s">
        <v>22</v>
      </c>
      <c r="E876">
        <v>2011</v>
      </c>
      <c r="F876">
        <v>770</v>
      </c>
      <c r="G876" s="1">
        <v>0.16899999999999998</v>
      </c>
      <c r="H876" s="1">
        <v>0.21833333333333332</v>
      </c>
      <c r="I876" s="1">
        <v>0.24033333333333334</v>
      </c>
      <c r="J876" s="2">
        <f>$F876/(1-G876)</f>
        <v>926.5944645006017</v>
      </c>
      <c r="K876" s="2">
        <f>$F876/(1-H876)</f>
        <v>985.07462686567158</v>
      </c>
      <c r="L876" s="2">
        <f>$F876/(1-I876)</f>
        <v>1013.602457218078</v>
      </c>
      <c r="M876" s="16">
        <v>0.85441176471000002</v>
      </c>
      <c r="N876" s="16">
        <v>0.14117647058999999</v>
      </c>
      <c r="O876" s="16">
        <v>4.4117647059000002E-3</v>
      </c>
      <c r="P876" s="2" t="s">
        <v>23</v>
      </c>
      <c r="Q876" s="2" t="s">
        <v>23</v>
      </c>
      <c r="R876" s="2" t="s">
        <v>23</v>
      </c>
      <c r="S876" s="2" t="s">
        <v>23</v>
      </c>
      <c r="T876" s="2" t="s">
        <v>23</v>
      </c>
      <c r="U876" s="2" t="s">
        <v>23</v>
      </c>
    </row>
    <row r="877" spans="1:21" x14ac:dyDescent="0.25">
      <c r="A877">
        <v>20</v>
      </c>
      <c r="B877" t="s">
        <v>46</v>
      </c>
      <c r="C877">
        <v>6</v>
      </c>
      <c r="D877" t="s">
        <v>22</v>
      </c>
      <c r="E877">
        <v>2012</v>
      </c>
      <c r="F877">
        <v>425</v>
      </c>
      <c r="G877" s="1">
        <v>0.13500000000000001</v>
      </c>
      <c r="H877" s="1">
        <v>0.23</v>
      </c>
      <c r="I877" s="1">
        <v>0.25650000000000001</v>
      </c>
      <c r="J877" s="2">
        <f>$F877/(1-G877)</f>
        <v>491.32947976878614</v>
      </c>
      <c r="K877" s="2">
        <f>$F877/(1-H877)</f>
        <v>551.9480519480519</v>
      </c>
      <c r="L877" s="2">
        <f>$F877/(1-I877)</f>
        <v>571.62071284465367</v>
      </c>
      <c r="M877" s="16">
        <v>0.85441176471000002</v>
      </c>
      <c r="N877" s="16">
        <v>0.14117647058999999</v>
      </c>
      <c r="O877" s="16">
        <v>4.4117647059000002E-3</v>
      </c>
      <c r="P877" s="2">
        <f>(J880*$M877)+(J881*$N877)</f>
        <v>449.53121146363645</v>
      </c>
      <c r="Q877" s="2">
        <f>(K880*$M877)+(K881*$N877)</f>
        <v>507.78130777767922</v>
      </c>
      <c r="R877" s="2">
        <f>(L880*$M877)+(L881*$N877)</f>
        <v>527.11027765791437</v>
      </c>
      <c r="S877">
        <f>P877/$F877</f>
        <v>1.0577204975614976</v>
      </c>
      <c r="T877">
        <f>Q877/$F877</f>
        <v>1.1947795477121863</v>
      </c>
      <c r="U877">
        <f>R877/$F877</f>
        <v>1.2402594768421515</v>
      </c>
    </row>
    <row r="878" spans="1:21" x14ac:dyDescent="0.25">
      <c r="A878">
        <v>20</v>
      </c>
      <c r="B878" t="s">
        <v>46</v>
      </c>
      <c r="C878">
        <v>6</v>
      </c>
      <c r="D878" t="s">
        <v>22</v>
      </c>
      <c r="E878">
        <v>2013</v>
      </c>
      <c r="F878">
        <v>586</v>
      </c>
      <c r="G878" s="1">
        <v>0.153</v>
      </c>
      <c r="H878" s="1">
        <v>0.2503333333333333</v>
      </c>
      <c r="I878" s="1">
        <v>0.27933333333333332</v>
      </c>
      <c r="J878" s="2">
        <f>$F878/(1-G878)</f>
        <v>691.85360094451005</v>
      </c>
      <c r="K878" s="2">
        <f>$F878/(1-H878)</f>
        <v>781.680746998666</v>
      </c>
      <c r="L878" s="2">
        <f>$F878/(1-I878)</f>
        <v>813.1359851988899</v>
      </c>
      <c r="M878" s="16">
        <v>0.85441176471000002</v>
      </c>
      <c r="N878" s="16">
        <v>0.14117647058999999</v>
      </c>
      <c r="O878" s="16">
        <v>4.4117647059000002E-3</v>
      </c>
      <c r="P878" s="2" t="s">
        <v>23</v>
      </c>
      <c r="Q878" s="2" t="s">
        <v>23</v>
      </c>
      <c r="R878" s="2" t="s">
        <v>23</v>
      </c>
      <c r="S878" s="2" t="s">
        <v>23</v>
      </c>
      <c r="T878" s="2" t="s">
        <v>23</v>
      </c>
      <c r="U878" s="2" t="s">
        <v>23</v>
      </c>
    </row>
    <row r="879" spans="1:21" x14ac:dyDescent="0.25">
      <c r="A879">
        <v>20</v>
      </c>
      <c r="B879" t="s">
        <v>46</v>
      </c>
      <c r="C879">
        <v>6</v>
      </c>
      <c r="D879" t="s">
        <v>22</v>
      </c>
      <c r="E879">
        <v>2014</v>
      </c>
      <c r="F879" t="s">
        <v>23</v>
      </c>
      <c r="G879" s="1">
        <v>9.7000000000000003E-2</v>
      </c>
      <c r="H879" s="1">
        <v>0.16933333333333334</v>
      </c>
      <c r="I879" s="1">
        <v>0.20033333333333331</v>
      </c>
      <c r="J879" t="s">
        <v>23</v>
      </c>
      <c r="K879" t="s">
        <v>23</v>
      </c>
      <c r="L879" t="s">
        <v>23</v>
      </c>
      <c r="M879" s="16">
        <v>0.85441176471000002</v>
      </c>
      <c r="N879" s="16">
        <v>0.14117647058999999</v>
      </c>
      <c r="O879" s="16">
        <v>4.4117647059000002E-3</v>
      </c>
      <c r="P879" s="2" t="s">
        <v>23</v>
      </c>
      <c r="Q879" s="2" t="s">
        <v>23</v>
      </c>
      <c r="R879" s="2" t="s">
        <v>23</v>
      </c>
      <c r="S879" s="2" t="s">
        <v>23</v>
      </c>
      <c r="T879" s="2" t="s">
        <v>23</v>
      </c>
      <c r="U879" s="2" t="s">
        <v>23</v>
      </c>
    </row>
    <row r="880" spans="1:21" x14ac:dyDescent="0.25">
      <c r="A880">
        <v>20</v>
      </c>
      <c r="B880" t="s">
        <v>46</v>
      </c>
      <c r="C880">
        <v>6</v>
      </c>
      <c r="D880" t="s">
        <v>22</v>
      </c>
      <c r="E880">
        <v>2015</v>
      </c>
      <c r="F880">
        <v>350</v>
      </c>
      <c r="G880" s="1">
        <v>0.16099999999999998</v>
      </c>
      <c r="H880" s="1">
        <v>0.26</v>
      </c>
      <c r="I880" s="1">
        <v>0.28700000000000003</v>
      </c>
      <c r="J880" s="2">
        <f>$F880/(1-G880)</f>
        <v>417.16328963051251</v>
      </c>
      <c r="K880" s="2">
        <f>$F880/(1-H880)</f>
        <v>472.97297297297297</v>
      </c>
      <c r="L880" s="2">
        <f>$F880/(1-I880)</f>
        <v>490.88359046283313</v>
      </c>
      <c r="M880" s="16">
        <v>0.85441176471000002</v>
      </c>
      <c r="N880" s="16">
        <v>0.14117647058999999</v>
      </c>
      <c r="O880" s="16">
        <v>4.4117647059000002E-3</v>
      </c>
      <c r="P880" s="2" t="s">
        <v>23</v>
      </c>
      <c r="Q880" s="2" t="s">
        <v>23</v>
      </c>
      <c r="R880" s="2" t="s">
        <v>23</v>
      </c>
      <c r="S880" s="2" t="s">
        <v>23</v>
      </c>
      <c r="T880" s="2" t="s">
        <v>23</v>
      </c>
      <c r="U880" s="2" t="s">
        <v>23</v>
      </c>
    </row>
    <row r="881" spans="1:21" x14ac:dyDescent="0.25">
      <c r="A881">
        <v>20</v>
      </c>
      <c r="B881" t="s">
        <v>46</v>
      </c>
      <c r="C881">
        <v>6</v>
      </c>
      <c r="D881" t="s">
        <v>22</v>
      </c>
      <c r="E881">
        <v>2016</v>
      </c>
      <c r="F881">
        <v>550</v>
      </c>
      <c r="G881" s="1">
        <v>0.16599999999999998</v>
      </c>
      <c r="H881" s="1">
        <v>0.251</v>
      </c>
      <c r="I881" s="1">
        <v>0.27900000000000003</v>
      </c>
      <c r="J881" s="2">
        <f>$F881/(1-G881)</f>
        <v>659.47242206235001</v>
      </c>
      <c r="K881" s="2">
        <f>$F881/(1-H881)</f>
        <v>734.31241655540725</v>
      </c>
      <c r="L881" s="2">
        <f>$F881/(1-I881)</f>
        <v>762.82940360610269</v>
      </c>
      <c r="M881" s="16">
        <v>0.85441176471000002</v>
      </c>
      <c r="N881" s="16">
        <v>0.14117647058999999</v>
      </c>
      <c r="O881" s="16">
        <v>4.4117647059000002E-3</v>
      </c>
      <c r="P881" s="2" t="s">
        <v>23</v>
      </c>
      <c r="Q881" s="2" t="s">
        <v>23</v>
      </c>
      <c r="R881" s="2" t="s">
        <v>23</v>
      </c>
      <c r="S881" s="2" t="s">
        <v>23</v>
      </c>
      <c r="T881" s="2" t="s">
        <v>23</v>
      </c>
      <c r="U881" s="2" t="s">
        <v>23</v>
      </c>
    </row>
    <row r="882" spans="1:21" x14ac:dyDescent="0.25">
      <c r="A882">
        <v>20</v>
      </c>
      <c r="B882" t="s">
        <v>46</v>
      </c>
      <c r="C882">
        <v>6</v>
      </c>
      <c r="D882" t="s">
        <v>22</v>
      </c>
      <c r="E882">
        <v>2017</v>
      </c>
      <c r="F882" t="s">
        <v>23</v>
      </c>
      <c r="G882" s="1">
        <v>0.17614168903842634</v>
      </c>
      <c r="H882" s="1">
        <v>0.28134990851851172</v>
      </c>
      <c r="I882" s="1">
        <v>0.31269765999824639</v>
      </c>
      <c r="J882" t="s">
        <v>23</v>
      </c>
      <c r="K882" t="s">
        <v>23</v>
      </c>
      <c r="L882" t="s">
        <v>23</v>
      </c>
      <c r="M882" s="16">
        <v>0.85441176471000002</v>
      </c>
      <c r="N882" s="16">
        <v>0.14117647058999999</v>
      </c>
      <c r="O882" s="16">
        <v>4.4117647059000002E-3</v>
      </c>
      <c r="P882" s="2" t="s">
        <v>23</v>
      </c>
      <c r="Q882" s="2" t="s">
        <v>23</v>
      </c>
      <c r="R882" s="2" t="s">
        <v>23</v>
      </c>
      <c r="S882" s="2" t="s">
        <v>23</v>
      </c>
      <c r="T882" s="2" t="s">
        <v>23</v>
      </c>
      <c r="U882" s="2" t="s">
        <v>23</v>
      </c>
    </row>
    <row r="883" spans="1:21" x14ac:dyDescent="0.25">
      <c r="A883">
        <v>20</v>
      </c>
      <c r="B883" t="s">
        <v>46</v>
      </c>
      <c r="C883">
        <v>6</v>
      </c>
      <c r="D883" t="s">
        <v>22</v>
      </c>
      <c r="E883">
        <v>2018</v>
      </c>
      <c r="F883">
        <v>95</v>
      </c>
      <c r="G883" s="1">
        <v>0.16886166874172692</v>
      </c>
      <c r="H883" s="1">
        <v>0.3266245046167281</v>
      </c>
      <c r="I883" s="1">
        <v>0.34504815702446495</v>
      </c>
      <c r="J883" s="2">
        <f>$F883/(1-G883)</f>
        <v>114.30106930115717</v>
      </c>
      <c r="K883" s="2">
        <f>$F883/(1-H883)</f>
        <v>141.08027490060044</v>
      </c>
      <c r="L883" s="2">
        <f>$F883/(1-I883)</f>
        <v>145.04883224452371</v>
      </c>
      <c r="M883" s="16">
        <v>0.85441176471000002</v>
      </c>
      <c r="N883" s="16">
        <v>0.14117647058999999</v>
      </c>
      <c r="O883" s="16">
        <v>4.4117647059000002E-3</v>
      </c>
      <c r="P883" s="2" t="s">
        <v>23</v>
      </c>
      <c r="Q883" s="2" t="s">
        <v>23</v>
      </c>
      <c r="R883" s="2" t="s">
        <v>23</v>
      </c>
      <c r="S883" s="2" t="s">
        <v>23</v>
      </c>
      <c r="T883" s="2" t="s">
        <v>23</v>
      </c>
      <c r="U883" s="2" t="s">
        <v>23</v>
      </c>
    </row>
    <row r="884" spans="1:21" x14ac:dyDescent="0.25">
      <c r="A884">
        <v>20</v>
      </c>
      <c r="B884" t="s">
        <v>46</v>
      </c>
      <c r="C884">
        <v>6</v>
      </c>
      <c r="D884" t="s">
        <v>22</v>
      </c>
      <c r="E884">
        <v>2019</v>
      </c>
      <c r="F884" t="s">
        <v>23</v>
      </c>
      <c r="G884" s="1">
        <v>0.15627672779650664</v>
      </c>
      <c r="H884" s="1">
        <v>0.29431007717911079</v>
      </c>
      <c r="I884" s="1">
        <v>0.31510957999927913</v>
      </c>
      <c r="J884" t="s">
        <v>23</v>
      </c>
      <c r="K884" t="s">
        <v>23</v>
      </c>
      <c r="L884" t="s">
        <v>23</v>
      </c>
      <c r="M884" s="16">
        <v>0.85441176471000002</v>
      </c>
      <c r="N884" s="16">
        <v>0.14117647058999999</v>
      </c>
      <c r="O884" s="16">
        <v>4.4117647059000002E-3</v>
      </c>
      <c r="P884" s="2" t="s">
        <v>23</v>
      </c>
      <c r="Q884" s="2" t="s">
        <v>23</v>
      </c>
      <c r="R884" s="2" t="s">
        <v>23</v>
      </c>
      <c r="S884" s="2" t="s">
        <v>23</v>
      </c>
      <c r="T884" s="2" t="s">
        <v>23</v>
      </c>
      <c r="U884" s="2" t="s">
        <v>23</v>
      </c>
    </row>
    <row r="885" spans="1:21" x14ac:dyDescent="0.25">
      <c r="A885">
        <v>20</v>
      </c>
      <c r="B885" t="s">
        <v>46</v>
      </c>
      <c r="C885">
        <v>6</v>
      </c>
      <c r="D885" t="s">
        <v>22</v>
      </c>
      <c r="E885">
        <v>2020</v>
      </c>
      <c r="F885" t="s">
        <v>23</v>
      </c>
      <c r="G885" s="1">
        <v>7.1730431912490608E-2</v>
      </c>
      <c r="H885" s="1">
        <v>0.24184107416558059</v>
      </c>
      <c r="I885" s="1">
        <v>0.25426527177111524</v>
      </c>
      <c r="J885" t="s">
        <v>23</v>
      </c>
      <c r="K885" t="s">
        <v>23</v>
      </c>
      <c r="L885" t="s">
        <v>23</v>
      </c>
      <c r="M885" s="16">
        <v>0.85441176471000002</v>
      </c>
      <c r="N885" s="16">
        <v>0.14117647058999999</v>
      </c>
      <c r="O885" s="16">
        <v>4.4117647059000002E-3</v>
      </c>
      <c r="P885" s="2" t="s">
        <v>23</v>
      </c>
      <c r="Q885" s="2" t="s">
        <v>23</v>
      </c>
      <c r="R885" s="2" t="s">
        <v>23</v>
      </c>
      <c r="S885" s="2" t="s">
        <v>23</v>
      </c>
      <c r="T885" s="2" t="s">
        <v>23</v>
      </c>
      <c r="U885" s="2" t="s">
        <v>23</v>
      </c>
    </row>
    <row r="886" spans="1:21" x14ac:dyDescent="0.25">
      <c r="A886">
        <v>20</v>
      </c>
      <c r="B886" t="s">
        <v>46</v>
      </c>
      <c r="C886">
        <v>6</v>
      </c>
      <c r="D886" t="s">
        <v>22</v>
      </c>
      <c r="E886">
        <v>2021</v>
      </c>
      <c r="F886" t="s">
        <v>23</v>
      </c>
      <c r="G886" t="s">
        <v>23</v>
      </c>
      <c r="H886" t="s">
        <v>23</v>
      </c>
      <c r="I886" t="s">
        <v>23</v>
      </c>
      <c r="J886" t="s">
        <v>23</v>
      </c>
      <c r="K886" t="s">
        <v>23</v>
      </c>
      <c r="L886" t="s">
        <v>23</v>
      </c>
      <c r="M886" t="s">
        <v>23</v>
      </c>
      <c r="N886" t="s">
        <v>23</v>
      </c>
      <c r="O886" t="s">
        <v>23</v>
      </c>
      <c r="P886" t="s">
        <v>23</v>
      </c>
      <c r="Q886" t="s">
        <v>23</v>
      </c>
      <c r="R886" t="s">
        <v>23</v>
      </c>
      <c r="S886" t="s">
        <v>23</v>
      </c>
      <c r="T886" t="s">
        <v>23</v>
      </c>
      <c r="U886" t="s">
        <v>23</v>
      </c>
    </row>
    <row r="887" spans="1:21" x14ac:dyDescent="0.25">
      <c r="A887">
        <v>20</v>
      </c>
      <c r="B887" t="s">
        <v>46</v>
      </c>
      <c r="C887">
        <v>6</v>
      </c>
      <c r="D887" t="s">
        <v>22</v>
      </c>
      <c r="E887">
        <v>2022</v>
      </c>
      <c r="F887" t="s">
        <v>23</v>
      </c>
      <c r="G887" t="s">
        <v>23</v>
      </c>
      <c r="H887" t="s">
        <v>23</v>
      </c>
      <c r="I887" t="s">
        <v>23</v>
      </c>
      <c r="J887" t="s">
        <v>23</v>
      </c>
      <c r="K887" t="s">
        <v>23</v>
      </c>
      <c r="L887" t="s">
        <v>23</v>
      </c>
      <c r="M887" t="s">
        <v>23</v>
      </c>
      <c r="N887" t="s">
        <v>23</v>
      </c>
      <c r="O887" t="s">
        <v>23</v>
      </c>
      <c r="P887" t="s">
        <v>23</v>
      </c>
      <c r="Q887" t="s">
        <v>23</v>
      </c>
      <c r="R887" t="s">
        <v>23</v>
      </c>
      <c r="S887" t="s">
        <v>23</v>
      </c>
      <c r="T887" t="s">
        <v>23</v>
      </c>
      <c r="U887" t="s">
        <v>23</v>
      </c>
    </row>
    <row r="888" spans="1:21" x14ac:dyDescent="0.25">
      <c r="A888">
        <v>20</v>
      </c>
      <c r="B888" t="s">
        <v>46</v>
      </c>
      <c r="C888">
        <v>6</v>
      </c>
      <c r="D888" t="s">
        <v>22</v>
      </c>
      <c r="E888">
        <v>2023</v>
      </c>
      <c r="F888" t="s">
        <v>23</v>
      </c>
      <c r="G888" t="s">
        <v>23</v>
      </c>
      <c r="H888" t="s">
        <v>23</v>
      </c>
      <c r="I888" t="s">
        <v>23</v>
      </c>
      <c r="J888" t="s">
        <v>23</v>
      </c>
      <c r="K888" t="s">
        <v>23</v>
      </c>
      <c r="L888" t="s">
        <v>23</v>
      </c>
      <c r="M888" t="s">
        <v>23</v>
      </c>
      <c r="N888" t="s">
        <v>23</v>
      </c>
      <c r="O888" t="s">
        <v>23</v>
      </c>
      <c r="P888" t="s">
        <v>23</v>
      </c>
      <c r="Q888" t="s">
        <v>23</v>
      </c>
      <c r="R888" t="s">
        <v>23</v>
      </c>
      <c r="S888" t="s">
        <v>23</v>
      </c>
      <c r="T888" t="s">
        <v>23</v>
      </c>
      <c r="U888" t="s">
        <v>23</v>
      </c>
    </row>
    <row r="889" spans="1:21" x14ac:dyDescent="0.25">
      <c r="A889">
        <v>20</v>
      </c>
      <c r="B889" t="s">
        <v>46</v>
      </c>
      <c r="C889">
        <v>6</v>
      </c>
      <c r="D889" t="s">
        <v>22</v>
      </c>
      <c r="E889">
        <v>2024</v>
      </c>
      <c r="F889" t="s">
        <v>23</v>
      </c>
      <c r="G889" t="s">
        <v>23</v>
      </c>
      <c r="H889" t="s">
        <v>23</v>
      </c>
      <c r="I889" t="s">
        <v>23</v>
      </c>
      <c r="J889" t="s">
        <v>23</v>
      </c>
      <c r="K889" t="s">
        <v>23</v>
      </c>
      <c r="L889" t="s">
        <v>23</v>
      </c>
      <c r="M889" t="s">
        <v>23</v>
      </c>
      <c r="N889" t="s">
        <v>23</v>
      </c>
      <c r="O889" t="s">
        <v>23</v>
      </c>
      <c r="P889" t="s">
        <v>23</v>
      </c>
      <c r="Q889" t="s">
        <v>23</v>
      </c>
      <c r="R889" t="s">
        <v>23</v>
      </c>
      <c r="S889" t="s">
        <v>23</v>
      </c>
      <c r="T889" t="s">
        <v>23</v>
      </c>
      <c r="U889" t="s">
        <v>23</v>
      </c>
    </row>
    <row r="890" spans="1:21" x14ac:dyDescent="0.25">
      <c r="A890">
        <v>21</v>
      </c>
      <c r="B890" t="s">
        <v>47</v>
      </c>
      <c r="C890">
        <v>6</v>
      </c>
      <c r="D890" t="s">
        <v>22</v>
      </c>
      <c r="E890">
        <v>1980</v>
      </c>
      <c r="F890" t="s">
        <v>23</v>
      </c>
      <c r="G890" s="1">
        <v>0.40667522081402602</v>
      </c>
      <c r="H890" s="1">
        <v>0.41633333333333333</v>
      </c>
      <c r="I890" s="1">
        <v>0.46133333333333337</v>
      </c>
      <c r="J890" t="s">
        <v>23</v>
      </c>
      <c r="K890" t="s">
        <v>23</v>
      </c>
      <c r="L890" t="s">
        <v>23</v>
      </c>
      <c r="M890">
        <v>0.85441176471000002</v>
      </c>
      <c r="N890">
        <v>0.14117647058999999</v>
      </c>
      <c r="O890">
        <v>4.4117647059000002E-3</v>
      </c>
      <c r="P890" s="2" t="s">
        <v>23</v>
      </c>
      <c r="Q890" s="2" t="s">
        <v>23</v>
      </c>
      <c r="R890" s="2" t="s">
        <v>23</v>
      </c>
      <c r="S890" s="2" t="s">
        <v>23</v>
      </c>
      <c r="T890" s="2" t="s">
        <v>23</v>
      </c>
      <c r="U890" s="2" t="s">
        <v>23</v>
      </c>
    </row>
    <row r="891" spans="1:21" x14ac:dyDescent="0.25">
      <c r="A891">
        <v>21</v>
      </c>
      <c r="B891" t="s">
        <v>47</v>
      </c>
      <c r="C891">
        <v>6</v>
      </c>
      <c r="D891" t="s">
        <v>22</v>
      </c>
      <c r="E891">
        <v>1981</v>
      </c>
      <c r="F891">
        <v>100</v>
      </c>
      <c r="G891" s="1">
        <v>0.36820594316945598</v>
      </c>
      <c r="H891" s="1">
        <v>0.39233333333333331</v>
      </c>
      <c r="I891" s="1">
        <v>0.43383333333333329</v>
      </c>
      <c r="J891" s="2">
        <f>$F891/(1-G891)</f>
        <v>158.27942494688801</v>
      </c>
      <c r="K891" s="2">
        <f>$F891/(1-H891)</f>
        <v>164.56390565002741</v>
      </c>
      <c r="L891" s="2">
        <f>$F891/(1-I891)</f>
        <v>176.6264350897851</v>
      </c>
      <c r="M891">
        <v>0.85441176471000002</v>
      </c>
      <c r="N891">
        <v>0.14117647058999999</v>
      </c>
      <c r="O891">
        <v>4.4117647059000002E-3</v>
      </c>
      <c r="P891" s="2">
        <f>(J894*$M891)+(J895*$N891)+(J896*$O891)</f>
        <v>161.8309331831957</v>
      </c>
      <c r="Q891" s="2">
        <f>(K894*$M891)+(K895*$N891)+(K896*$O891)</f>
        <v>165.88842042048461</v>
      </c>
      <c r="R891" s="2">
        <f>(L894*$M891)+(L895*$N891)+(L896*$O891)</f>
        <v>179.44700793725548</v>
      </c>
      <c r="S891">
        <f>P891/$F891</f>
        <v>1.618309331831957</v>
      </c>
      <c r="T891">
        <f>Q891/$F891</f>
        <v>1.6588842042048462</v>
      </c>
      <c r="U891">
        <f>R891/$F891</f>
        <v>1.7944700793725548</v>
      </c>
    </row>
    <row r="892" spans="1:21" x14ac:dyDescent="0.25">
      <c r="A892">
        <v>21</v>
      </c>
      <c r="B892" t="s">
        <v>47</v>
      </c>
      <c r="C892">
        <v>6</v>
      </c>
      <c r="D892" t="s">
        <v>22</v>
      </c>
      <c r="E892">
        <v>1982</v>
      </c>
      <c r="F892">
        <v>75</v>
      </c>
      <c r="G892" s="1">
        <v>0.31874544334072302</v>
      </c>
      <c r="H892" s="1">
        <v>0.36499999999999999</v>
      </c>
      <c r="I892" s="1">
        <v>0.39999999999999997</v>
      </c>
      <c r="J892" s="2">
        <f>$F892/(1-G892)</f>
        <v>110.09100675639304</v>
      </c>
      <c r="K892" s="2">
        <f>$F892/(1-H892)</f>
        <v>118.11023622047244</v>
      </c>
      <c r="L892" s="2">
        <f>$F892/(1-I892)</f>
        <v>124.99999999999999</v>
      </c>
      <c r="M892">
        <v>0.85441176471000002</v>
      </c>
      <c r="N892">
        <v>0.14117647058999999</v>
      </c>
      <c r="O892">
        <v>4.4117647059000002E-3</v>
      </c>
      <c r="P892" s="2">
        <f>(J895*$M892)+(J896*$N892)+(J897*$O892)</f>
        <v>188.58819601734507</v>
      </c>
      <c r="Q892" s="2">
        <f>(K895*$M892)+(K896*$N892)+(K897*$O892)</f>
        <v>189.72557343086825</v>
      </c>
      <c r="R892" s="2">
        <f>(L895*$M892)+(L896*$N892)+(L897*$O892)</f>
        <v>207.31364973129075</v>
      </c>
      <c r="S892">
        <f>P892/$F892</f>
        <v>2.5145092802312674</v>
      </c>
      <c r="T892">
        <f>Q892/$F892</f>
        <v>2.5296743124115766</v>
      </c>
      <c r="U892">
        <f>R892/$F892</f>
        <v>2.7641819964172099</v>
      </c>
    </row>
    <row r="893" spans="1:21" x14ac:dyDescent="0.25">
      <c r="A893">
        <v>21</v>
      </c>
      <c r="B893" t="s">
        <v>47</v>
      </c>
      <c r="C893">
        <v>6</v>
      </c>
      <c r="D893" t="s">
        <v>22</v>
      </c>
      <c r="E893">
        <v>1983</v>
      </c>
      <c r="F893" t="s">
        <v>23</v>
      </c>
      <c r="G893" s="1">
        <v>0.44514449845859599</v>
      </c>
      <c r="H893" s="1">
        <v>0.44966666666666666</v>
      </c>
      <c r="I893" s="1">
        <v>0.4986666666666667</v>
      </c>
      <c r="J893" t="s">
        <v>23</v>
      </c>
      <c r="K893" t="s">
        <v>23</v>
      </c>
      <c r="L893" t="s">
        <v>23</v>
      </c>
      <c r="M893">
        <v>0.85441176471000002</v>
      </c>
      <c r="N893">
        <v>0.14117647058999999</v>
      </c>
      <c r="O893">
        <v>4.4117647059000002E-3</v>
      </c>
      <c r="P893" s="2">
        <f>(J896*$M893)+(J897*$N893)</f>
        <v>525.74317315091957</v>
      </c>
      <c r="Q893" s="2">
        <f>(K896*$M893)+(K897*$N893)</f>
        <v>522.47306349214932</v>
      </c>
      <c r="R893" s="2">
        <f>(L896*$M893)+(L897*$N893)</f>
        <v>573.83570250853131</v>
      </c>
      <c r="S893" s="2" t="s">
        <v>23</v>
      </c>
      <c r="T893" s="2" t="s">
        <v>23</v>
      </c>
      <c r="U893" s="2" t="s">
        <v>23</v>
      </c>
    </row>
    <row r="894" spans="1:21" x14ac:dyDescent="0.25">
      <c r="A894">
        <v>21</v>
      </c>
      <c r="B894" t="s">
        <v>47</v>
      </c>
      <c r="C894">
        <v>6</v>
      </c>
      <c r="D894" t="s">
        <v>22</v>
      </c>
      <c r="E894">
        <v>1984</v>
      </c>
      <c r="F894">
        <v>100</v>
      </c>
      <c r="G894" s="1">
        <v>0.39568399862986298</v>
      </c>
      <c r="H894" s="1">
        <v>0.41133333333333333</v>
      </c>
      <c r="I894" s="1">
        <v>0.45533333333333326</v>
      </c>
      <c r="J894" s="2">
        <f>$F894/(1-G894)</f>
        <v>165.47633981770258</v>
      </c>
      <c r="K894" s="2">
        <f>$F894/(1-H894)</f>
        <v>169.87542468856171</v>
      </c>
      <c r="L894" s="2">
        <f>$F894/(1-I894)</f>
        <v>183.59853121175027</v>
      </c>
      <c r="M894">
        <v>0.85441176471000002</v>
      </c>
      <c r="N894">
        <v>0.14117647058999999</v>
      </c>
      <c r="O894">
        <v>4.4117647059000002E-3</v>
      </c>
      <c r="P894" s="2" t="s">
        <v>23</v>
      </c>
      <c r="Q894" s="2" t="s">
        <v>23</v>
      </c>
      <c r="R894" s="2" t="s">
        <v>23</v>
      </c>
      <c r="S894" s="2" t="s">
        <v>23</v>
      </c>
      <c r="T894" s="2" t="s">
        <v>23</v>
      </c>
      <c r="U894" s="2" t="s">
        <v>23</v>
      </c>
    </row>
    <row r="895" spans="1:21" x14ac:dyDescent="0.25">
      <c r="A895">
        <v>21</v>
      </c>
      <c r="B895" t="s">
        <v>47</v>
      </c>
      <c r="C895">
        <v>6</v>
      </c>
      <c r="D895" t="s">
        <v>22</v>
      </c>
      <c r="E895">
        <v>1985</v>
      </c>
      <c r="F895">
        <v>75</v>
      </c>
      <c r="G895" s="1">
        <v>0.41217083190610698</v>
      </c>
      <c r="H895" s="1">
        <v>0.42266666666666663</v>
      </c>
      <c r="I895" s="1">
        <v>0.46866666666666668</v>
      </c>
      <c r="J895" s="2">
        <f>$F895/(1-G895)</f>
        <v>127.58808863329554</v>
      </c>
      <c r="K895" s="2">
        <f>$F895/(1-H895)</f>
        <v>129.90762124711316</v>
      </c>
      <c r="L895" s="2">
        <f>$F895/(1-I895)</f>
        <v>141.15432873274781</v>
      </c>
      <c r="M895">
        <v>0.85441176471000002</v>
      </c>
      <c r="N895">
        <v>0.14117647058999999</v>
      </c>
      <c r="O895">
        <v>4.4117647059000002E-3</v>
      </c>
      <c r="P895" s="2" t="s">
        <v>23</v>
      </c>
      <c r="Q895" s="2" t="s">
        <v>23</v>
      </c>
      <c r="R895" s="2" t="s">
        <v>23</v>
      </c>
      <c r="S895" s="2" t="s">
        <v>23</v>
      </c>
      <c r="T895" s="2" t="s">
        <v>23</v>
      </c>
      <c r="U895" s="2" t="s">
        <v>23</v>
      </c>
    </row>
    <row r="896" spans="1:21" x14ac:dyDescent="0.25">
      <c r="A896">
        <v>21</v>
      </c>
      <c r="B896" t="s">
        <v>47</v>
      </c>
      <c r="C896">
        <v>6</v>
      </c>
      <c r="D896" t="s">
        <v>22</v>
      </c>
      <c r="E896">
        <v>1986</v>
      </c>
      <c r="F896">
        <v>300</v>
      </c>
      <c r="G896" s="1">
        <v>0.45613572064275898</v>
      </c>
      <c r="H896" s="1">
        <v>0.44966666666666666</v>
      </c>
      <c r="I896" s="1">
        <v>0.50066666666666659</v>
      </c>
      <c r="J896" s="2">
        <f>$F896/(1-G896)</f>
        <v>551.60820702280932</v>
      </c>
      <c r="K896" s="2">
        <f>$F896/(1-H896)</f>
        <v>545.12416717141127</v>
      </c>
      <c r="L896" s="2">
        <f>$F896/(1-I896)</f>
        <v>600.80106809078768</v>
      </c>
      <c r="M896">
        <v>0.85441176471000002</v>
      </c>
      <c r="N896">
        <v>0.14117647058999999</v>
      </c>
      <c r="O896">
        <v>4.4117647059000002E-3</v>
      </c>
      <c r="P896" s="2" t="s">
        <v>23</v>
      </c>
      <c r="Q896" s="2" t="s">
        <v>23</v>
      </c>
      <c r="R896" s="2" t="s">
        <v>23</v>
      </c>
      <c r="S896" s="2" t="s">
        <v>23</v>
      </c>
      <c r="T896" s="2" t="s">
        <v>23</v>
      </c>
      <c r="U896" s="2" t="s">
        <v>23</v>
      </c>
    </row>
    <row r="897" spans="1:21" x14ac:dyDescent="0.25">
      <c r="A897">
        <v>21</v>
      </c>
      <c r="B897" t="s">
        <v>47</v>
      </c>
      <c r="C897">
        <v>6</v>
      </c>
      <c r="D897" t="s">
        <v>22</v>
      </c>
      <c r="E897">
        <v>1987</v>
      </c>
      <c r="F897">
        <v>250</v>
      </c>
      <c r="G897" s="1">
        <v>0.35171910989321198</v>
      </c>
      <c r="H897" s="1">
        <v>0.37766666666666671</v>
      </c>
      <c r="I897" s="1">
        <v>0.41666666666666669</v>
      </c>
      <c r="J897" s="2">
        <f>$F897/(1-G897)</f>
        <v>385.63530687881109</v>
      </c>
      <c r="K897" s="2">
        <f>$F897/(1-H897)</f>
        <v>401.71397964649174</v>
      </c>
      <c r="L897" s="2">
        <f>$F897/(1-I897)</f>
        <v>428.57142857142861</v>
      </c>
      <c r="M897">
        <v>0.85441176471000002</v>
      </c>
      <c r="N897">
        <v>0.14117647058999999</v>
      </c>
      <c r="O897">
        <v>4.4117647059000002E-3</v>
      </c>
      <c r="P897" s="2" t="s">
        <v>23</v>
      </c>
      <c r="Q897" s="2" t="s">
        <v>23</v>
      </c>
      <c r="R897" s="2" t="s">
        <v>23</v>
      </c>
      <c r="S897" s="2" t="s">
        <v>23</v>
      </c>
      <c r="T897" s="2" t="s">
        <v>23</v>
      </c>
      <c r="U897" s="2" t="s">
        <v>23</v>
      </c>
    </row>
    <row r="898" spans="1:21" x14ac:dyDescent="0.25">
      <c r="A898">
        <v>21</v>
      </c>
      <c r="B898" t="s">
        <v>47</v>
      </c>
      <c r="C898">
        <v>6</v>
      </c>
      <c r="D898" t="s">
        <v>22</v>
      </c>
      <c r="E898">
        <v>1988</v>
      </c>
      <c r="F898" t="s">
        <v>23</v>
      </c>
      <c r="G898" s="1">
        <v>0.34622349880113001</v>
      </c>
      <c r="H898" s="1">
        <v>0.3713333333333334</v>
      </c>
      <c r="I898" s="1">
        <v>0.40983333333333338</v>
      </c>
      <c r="J898" t="s">
        <v>23</v>
      </c>
      <c r="K898" t="s">
        <v>23</v>
      </c>
      <c r="L898" t="s">
        <v>23</v>
      </c>
      <c r="M898">
        <v>0.85441176471000002</v>
      </c>
      <c r="N898">
        <v>0.14117647058999999</v>
      </c>
      <c r="O898">
        <v>4.4117647059000002E-3</v>
      </c>
      <c r="P898" s="2" t="s">
        <v>23</v>
      </c>
      <c r="Q898" s="2" t="s">
        <v>23</v>
      </c>
      <c r="R898" s="2" t="s">
        <v>23</v>
      </c>
      <c r="S898" s="2" t="s">
        <v>23</v>
      </c>
      <c r="T898" s="2" t="s">
        <v>23</v>
      </c>
      <c r="U898" s="2" t="s">
        <v>23</v>
      </c>
    </row>
    <row r="899" spans="1:21" x14ac:dyDescent="0.25">
      <c r="A899">
        <v>21</v>
      </c>
      <c r="B899" t="s">
        <v>47</v>
      </c>
      <c r="C899">
        <v>6</v>
      </c>
      <c r="D899" t="s">
        <v>22</v>
      </c>
      <c r="E899">
        <v>1989</v>
      </c>
      <c r="F899" t="s">
        <v>23</v>
      </c>
      <c r="G899" s="1">
        <v>0.337919300105678</v>
      </c>
      <c r="H899" s="1">
        <v>0.3676666666666667</v>
      </c>
      <c r="I899" s="1">
        <v>0.40566666666666668</v>
      </c>
      <c r="J899" t="s">
        <v>23</v>
      </c>
      <c r="K899" t="s">
        <v>23</v>
      </c>
      <c r="L899" t="s">
        <v>23</v>
      </c>
      <c r="M899">
        <v>0.85441176471000002</v>
      </c>
      <c r="N899">
        <v>0.14117647058999999</v>
      </c>
      <c r="O899">
        <v>4.4117647059000002E-3</v>
      </c>
      <c r="P899" s="2" t="s">
        <v>23</v>
      </c>
      <c r="Q899" s="2" t="s">
        <v>23</v>
      </c>
      <c r="R899" s="2" t="s">
        <v>23</v>
      </c>
      <c r="S899" s="2" t="s">
        <v>23</v>
      </c>
      <c r="T899" s="2" t="s">
        <v>23</v>
      </c>
      <c r="U899" s="2" t="s">
        <v>23</v>
      </c>
    </row>
    <row r="900" spans="1:21" x14ac:dyDescent="0.25">
      <c r="A900">
        <v>21</v>
      </c>
      <c r="B900" t="s">
        <v>47</v>
      </c>
      <c r="C900">
        <v>6</v>
      </c>
      <c r="D900" t="s">
        <v>22</v>
      </c>
      <c r="E900">
        <v>1990</v>
      </c>
      <c r="F900" t="s">
        <v>23</v>
      </c>
      <c r="G900" s="1">
        <v>0.38326529978520901</v>
      </c>
      <c r="H900" s="1">
        <v>0.41633333333333333</v>
      </c>
      <c r="I900" s="1">
        <v>0.45883333333333332</v>
      </c>
      <c r="J900" t="s">
        <v>23</v>
      </c>
      <c r="K900" t="s">
        <v>23</v>
      </c>
      <c r="L900" t="s">
        <v>23</v>
      </c>
      <c r="M900">
        <v>0.85441176471000002</v>
      </c>
      <c r="N900">
        <v>0.14117647058999999</v>
      </c>
      <c r="O900">
        <v>4.4117647059000002E-3</v>
      </c>
      <c r="P900" s="2" t="s">
        <v>23</v>
      </c>
      <c r="Q900" s="2" t="s">
        <v>23</v>
      </c>
      <c r="R900" s="2" t="s">
        <v>23</v>
      </c>
      <c r="S900" s="2" t="s">
        <v>23</v>
      </c>
      <c r="T900" s="2" t="s">
        <v>23</v>
      </c>
      <c r="U900" s="2" t="s">
        <v>23</v>
      </c>
    </row>
    <row r="901" spans="1:21" x14ac:dyDescent="0.25">
      <c r="A901">
        <v>21</v>
      </c>
      <c r="B901" t="s">
        <v>47</v>
      </c>
      <c r="C901">
        <v>6</v>
      </c>
      <c r="D901" t="s">
        <v>22</v>
      </c>
      <c r="E901">
        <v>1991</v>
      </c>
      <c r="F901" t="s">
        <v>23</v>
      </c>
      <c r="G901" s="1">
        <v>0.32495642920263801</v>
      </c>
      <c r="H901" s="1">
        <v>0.35</v>
      </c>
      <c r="I901" s="1">
        <v>0.39349999999999996</v>
      </c>
      <c r="J901" t="s">
        <v>23</v>
      </c>
      <c r="K901" t="s">
        <v>23</v>
      </c>
      <c r="L901" t="s">
        <v>23</v>
      </c>
      <c r="M901">
        <v>0.85441176471000002</v>
      </c>
      <c r="N901">
        <v>0.14117647058999999</v>
      </c>
      <c r="O901">
        <v>4.4117647059000002E-3</v>
      </c>
      <c r="P901" s="2" t="s">
        <v>23</v>
      </c>
      <c r="Q901" s="2" t="s">
        <v>23</v>
      </c>
      <c r="R901" s="2" t="s">
        <v>23</v>
      </c>
      <c r="S901" s="2" t="s">
        <v>23</v>
      </c>
      <c r="T901" s="2" t="s">
        <v>23</v>
      </c>
      <c r="U901" s="2" t="s">
        <v>23</v>
      </c>
    </row>
    <row r="902" spans="1:21" x14ac:dyDescent="0.25">
      <c r="A902">
        <v>21</v>
      </c>
      <c r="B902" t="s">
        <v>47</v>
      </c>
      <c r="C902">
        <v>6</v>
      </c>
      <c r="D902" t="s">
        <v>22</v>
      </c>
      <c r="E902">
        <v>1992</v>
      </c>
      <c r="F902" t="s">
        <v>23</v>
      </c>
      <c r="G902" s="1">
        <v>0.32712893524410402</v>
      </c>
      <c r="H902" s="1">
        <v>0.35399999999999998</v>
      </c>
      <c r="I902" s="1">
        <v>0.40249999999999997</v>
      </c>
      <c r="J902" t="s">
        <v>23</v>
      </c>
      <c r="K902" t="s">
        <v>23</v>
      </c>
      <c r="L902" t="s">
        <v>23</v>
      </c>
      <c r="M902">
        <v>0.85441176471000002</v>
      </c>
      <c r="N902">
        <v>0.14117647058999999</v>
      </c>
      <c r="O902">
        <v>4.4117647059000002E-3</v>
      </c>
      <c r="P902" s="2">
        <f>(J905*$M902)+(J906*$N902)+(J907*$O902)</f>
        <v>78.526446572351915</v>
      </c>
      <c r="Q902" s="2">
        <f>(K905*$M902)+(K906*$N902)+(K907*$O902)</f>
        <v>82.423044692519397</v>
      </c>
      <c r="R902" s="2">
        <f>(L905*$M902)+(L906*$N902)+(L907*$O902)</f>
        <v>86.2988215992942</v>
      </c>
      <c r="S902" s="2" t="s">
        <v>23</v>
      </c>
      <c r="T902" s="2" t="s">
        <v>23</v>
      </c>
      <c r="U902" s="2" t="s">
        <v>23</v>
      </c>
    </row>
    <row r="903" spans="1:21" x14ac:dyDescent="0.25">
      <c r="A903">
        <v>21</v>
      </c>
      <c r="B903" t="s">
        <v>47</v>
      </c>
      <c r="C903">
        <v>6</v>
      </c>
      <c r="D903" t="s">
        <v>22</v>
      </c>
      <c r="E903">
        <v>1993</v>
      </c>
      <c r="F903" t="s">
        <v>23</v>
      </c>
      <c r="G903" s="1">
        <v>0.29235067022036199</v>
      </c>
      <c r="H903" s="1">
        <v>0.316</v>
      </c>
      <c r="I903" s="1">
        <v>0.35550000000000004</v>
      </c>
      <c r="J903" t="s">
        <v>23</v>
      </c>
      <c r="K903" t="s">
        <v>23</v>
      </c>
      <c r="L903" t="s">
        <v>23</v>
      </c>
      <c r="M903">
        <v>0.85441176471000002</v>
      </c>
      <c r="N903">
        <v>0.14117647058999999</v>
      </c>
      <c r="O903">
        <v>4.4117647059000002E-3</v>
      </c>
      <c r="P903" s="2">
        <f>(J906*$M903)+(J907*$N903)+(J908*$O903)</f>
        <v>100.03419518664025</v>
      </c>
      <c r="Q903" s="2">
        <f>(K906*$M903)+(K907*$N903)+(K908*$O903)</f>
        <v>100.39380768551861</v>
      </c>
      <c r="R903" s="2">
        <f>(L906*$M903)+(L907*$N903)+(L908*$O903)</f>
        <v>108.698824702518</v>
      </c>
      <c r="S903" s="2" t="s">
        <v>23</v>
      </c>
      <c r="T903" s="2" t="s">
        <v>23</v>
      </c>
      <c r="U903" s="2" t="s">
        <v>23</v>
      </c>
    </row>
    <row r="904" spans="1:21" x14ac:dyDescent="0.25">
      <c r="A904">
        <v>21</v>
      </c>
      <c r="B904" t="s">
        <v>47</v>
      </c>
      <c r="C904">
        <v>6</v>
      </c>
      <c r="D904" t="s">
        <v>22</v>
      </c>
      <c r="E904">
        <v>1994</v>
      </c>
      <c r="F904" t="s">
        <v>23</v>
      </c>
      <c r="G904" s="1">
        <v>0.33047368103241698</v>
      </c>
      <c r="H904" s="1">
        <v>0.37233333333333329</v>
      </c>
      <c r="I904" s="1">
        <v>0.42083333333333328</v>
      </c>
      <c r="J904" t="s">
        <v>23</v>
      </c>
      <c r="K904" t="s">
        <v>23</v>
      </c>
      <c r="L904" t="s">
        <v>23</v>
      </c>
      <c r="M904">
        <v>0.85441176471000002</v>
      </c>
      <c r="N904">
        <v>0.14117647058999999</v>
      </c>
      <c r="O904">
        <v>4.4117647059000002E-3</v>
      </c>
      <c r="P904" s="2">
        <f>(J907*$M904)+(J908*$N904)+(J909*$O904)</f>
        <v>101.51063691218692</v>
      </c>
      <c r="Q904" s="2">
        <f>(K907*$M904)+(K908*$N904)+(K909*$O904)</f>
        <v>91.342574962277382</v>
      </c>
      <c r="R904" s="2">
        <f>(L907*$M904)+(L908*$N904)+(L909*$O904)</f>
        <v>97.921666083424839</v>
      </c>
      <c r="S904" s="2" t="s">
        <v>23</v>
      </c>
      <c r="T904" s="2" t="s">
        <v>23</v>
      </c>
      <c r="U904" s="2" t="s">
        <v>23</v>
      </c>
    </row>
    <row r="905" spans="1:21" x14ac:dyDescent="0.25">
      <c r="A905">
        <v>21</v>
      </c>
      <c r="B905" t="s">
        <v>47</v>
      </c>
      <c r="C905">
        <v>6</v>
      </c>
      <c r="D905" t="s">
        <v>22</v>
      </c>
      <c r="E905">
        <v>1995</v>
      </c>
      <c r="F905">
        <v>60</v>
      </c>
      <c r="G905" s="1">
        <v>0.197903485305433</v>
      </c>
      <c r="H905" s="1">
        <v>0.24099999999999999</v>
      </c>
      <c r="I905" s="1">
        <v>0.26950000000000002</v>
      </c>
      <c r="J905" s="2">
        <f>$F905/(1-G905)</f>
        <v>74.803965483938796</v>
      </c>
      <c r="K905" s="2">
        <f>$F905/(1-H905)</f>
        <v>79.051383399209485</v>
      </c>
      <c r="L905" s="2">
        <f>$F905/(1-I905)</f>
        <v>82.135523613963045</v>
      </c>
      <c r="M905">
        <v>0.85441176471000002</v>
      </c>
      <c r="N905">
        <v>0.14117647058999999</v>
      </c>
      <c r="O905">
        <v>4.4117647059000002E-3</v>
      </c>
      <c r="P905" s="2">
        <f>(J908*$M905)+(J909*$N905)+(J910*$O905)</f>
        <v>122.49389964675004</v>
      </c>
      <c r="Q905" s="2">
        <f>(K908*$M905)+(K909*$N905)+(K910*$O905)</f>
        <v>116.3934338042824</v>
      </c>
      <c r="R905" s="2">
        <f>(L908*$M905)+(L909*$N905)+(L910*$O905)</f>
        <v>121.54700890427277</v>
      </c>
      <c r="S905">
        <f>P905/$F905</f>
        <v>2.0415649941125005</v>
      </c>
      <c r="T905">
        <f>Q905/$F905</f>
        <v>1.9398905634047066</v>
      </c>
      <c r="U905">
        <f>R905/$F905</f>
        <v>2.0257834817378795</v>
      </c>
    </row>
    <row r="906" spans="1:21" x14ac:dyDescent="0.25">
      <c r="A906">
        <v>21</v>
      </c>
      <c r="B906" t="s">
        <v>47</v>
      </c>
      <c r="C906">
        <v>6</v>
      </c>
      <c r="D906" t="s">
        <v>22</v>
      </c>
      <c r="E906">
        <v>1996</v>
      </c>
      <c r="F906">
        <v>60</v>
      </c>
      <c r="G906" s="1">
        <v>0.40303950660207699</v>
      </c>
      <c r="H906" s="1">
        <v>0.41599999999999998</v>
      </c>
      <c r="I906" s="1">
        <v>0.46100000000000002</v>
      </c>
      <c r="J906" s="2">
        <f>$F906/(1-G906)</f>
        <v>100.50916377812139</v>
      </c>
      <c r="K906" s="2">
        <f>$F906/(1-H906)</f>
        <v>102.73972602739725</v>
      </c>
      <c r="L906" s="2">
        <f>$F906/(1-I906)</f>
        <v>111.31725417439705</v>
      </c>
      <c r="M906">
        <v>0.85441176471000002</v>
      </c>
      <c r="N906">
        <v>0.14117647058999999</v>
      </c>
      <c r="O906">
        <v>4.4117647059000002E-3</v>
      </c>
      <c r="P906" s="2">
        <f>(J909*$M906)+(J910*$N906)+(J911*$O906)</f>
        <v>76.795979361770137</v>
      </c>
      <c r="Q906" s="2">
        <f>(K909*$M906)+(K910*$N906)+(K911*$O906)</f>
        <v>77.785437981378408</v>
      </c>
      <c r="R906" s="2">
        <f>(L909*$M906)+(L910*$N906)+(L911*$O906)</f>
        <v>80.382518474563526</v>
      </c>
      <c r="S906">
        <f>P906/$F906</f>
        <v>1.2799329893628355</v>
      </c>
      <c r="T906">
        <f>Q906/$F906</f>
        <v>1.2964239663563069</v>
      </c>
      <c r="U906">
        <f>R906/$F906</f>
        <v>1.3397086412427255</v>
      </c>
    </row>
    <row r="907" spans="1:21" x14ac:dyDescent="0.25">
      <c r="A907">
        <v>21</v>
      </c>
      <c r="B907" t="s">
        <v>47</v>
      </c>
      <c r="C907">
        <v>6</v>
      </c>
      <c r="D907" t="s">
        <v>22</v>
      </c>
      <c r="E907">
        <v>1997</v>
      </c>
      <c r="F907">
        <v>60</v>
      </c>
      <c r="G907" s="1">
        <v>0.375</v>
      </c>
      <c r="H907" s="1">
        <v>0.29633333333333334</v>
      </c>
      <c r="I907" s="1">
        <v>0.34783333333333333</v>
      </c>
      <c r="J907" s="2">
        <f>$F907/(1-G907)</f>
        <v>96</v>
      </c>
      <c r="K907" s="2">
        <f>$F907/(1-H907)</f>
        <v>85.267645665561346</v>
      </c>
      <c r="L907" s="2">
        <f>$F907/(1-I907)</f>
        <v>92.001022233580372</v>
      </c>
      <c r="M907">
        <v>0.85441176471000002</v>
      </c>
      <c r="N907">
        <v>0.14117647058999999</v>
      </c>
      <c r="O907">
        <v>4.4117647059000002E-3</v>
      </c>
      <c r="P907" s="2">
        <f>(J910*$M907)+(J911*$N907)+(J912*$O907)</f>
        <v>608.51011699358094</v>
      </c>
      <c r="Q907" s="2">
        <f>(K910*$M907)+(K911*$N907)+(K912*$O907)</f>
        <v>618.65726712318963</v>
      </c>
      <c r="R907" s="2">
        <f>(L910*$M907)+(L911*$N907)+(L912*$O907)</f>
        <v>638.03311160395162</v>
      </c>
      <c r="S907">
        <f>P907/$F907</f>
        <v>10.141835283226349</v>
      </c>
      <c r="T907">
        <f>Q907/$F907</f>
        <v>10.31095445205316</v>
      </c>
      <c r="U907">
        <f>R907/$F907</f>
        <v>10.633885193399193</v>
      </c>
    </row>
    <row r="908" spans="1:21" x14ac:dyDescent="0.25">
      <c r="A908">
        <v>21</v>
      </c>
      <c r="B908" t="s">
        <v>47</v>
      </c>
      <c r="C908">
        <v>6</v>
      </c>
      <c r="D908" t="s">
        <v>22</v>
      </c>
      <c r="E908">
        <v>1998</v>
      </c>
      <c r="F908">
        <v>120</v>
      </c>
      <c r="G908" s="1">
        <v>0.125</v>
      </c>
      <c r="H908" s="1">
        <v>7.7666666666666662E-2</v>
      </c>
      <c r="I908" s="1">
        <v>0.11716666666666666</v>
      </c>
      <c r="J908" s="2">
        <f>$F908/(1-G908)</f>
        <v>137.14285714285714</v>
      </c>
      <c r="K908" s="2">
        <f>$F908/(1-H908)</f>
        <v>130.10480664980122</v>
      </c>
      <c r="L908" s="2">
        <f>$F908/(1-I908)</f>
        <v>135.92599584670569</v>
      </c>
      <c r="M908">
        <v>0.85441176471000002</v>
      </c>
      <c r="N908">
        <v>0.14117647058999999</v>
      </c>
      <c r="O908">
        <v>4.4117647059000002E-3</v>
      </c>
      <c r="P908" s="2">
        <f>(J911*$M908)+(J912*$N908)+(J913*$O908)</f>
        <v>2278.719239536867</v>
      </c>
      <c r="Q908" s="2">
        <f>(K911*$M908)+(K912*$N908)+(K913*$O908)</f>
        <v>2269.6045063699585</v>
      </c>
      <c r="R908" s="2">
        <f>(L911*$M908)+(L912*$N908)+(L913*$O908)</f>
        <v>2335.342692778439</v>
      </c>
      <c r="S908">
        <f>P908/$F908</f>
        <v>18.989326996140559</v>
      </c>
      <c r="T908">
        <f>Q908/$F908</f>
        <v>18.91337088641632</v>
      </c>
      <c r="U908">
        <f>R908/$F908</f>
        <v>19.461189106486991</v>
      </c>
    </row>
    <row r="909" spans="1:21" x14ac:dyDescent="0.25">
      <c r="A909">
        <v>21</v>
      </c>
      <c r="B909" t="s">
        <v>47</v>
      </c>
      <c r="C909">
        <v>6</v>
      </c>
      <c r="D909" t="s">
        <v>22</v>
      </c>
      <c r="E909">
        <v>1999</v>
      </c>
      <c r="F909">
        <v>25</v>
      </c>
      <c r="G909" s="1">
        <v>0.123</v>
      </c>
      <c r="H909" s="1">
        <v>8.9666666666666672E-2</v>
      </c>
      <c r="I909" s="1">
        <v>0.12016666666666667</v>
      </c>
      <c r="J909" s="2">
        <f>$F909/(1-G909)</f>
        <v>28.506271379703534</v>
      </c>
      <c r="K909" s="2">
        <f>$F909/(1-H909)</f>
        <v>27.462467960454045</v>
      </c>
      <c r="L909" s="2">
        <f>$F909/(1-I909)</f>
        <v>28.414472437961734</v>
      </c>
      <c r="M909">
        <v>0.85441176471000002</v>
      </c>
      <c r="N909">
        <v>0.14117647058999999</v>
      </c>
      <c r="O909">
        <v>4.4117647059000002E-3</v>
      </c>
      <c r="P909" s="2">
        <f>(J912*$M909)+(J913*$N909)+(J914*$O909)</f>
        <v>981.8949670847685</v>
      </c>
      <c r="Q909" s="2">
        <f>(K912*$M909)+(K913*$N909)+(K914*$O909)</f>
        <v>984.19681127391823</v>
      </c>
      <c r="R909" s="2">
        <f>(L912*$M909)+(L913*$N909)+(L914*$O909)</f>
        <v>1001.1058408270791</v>
      </c>
      <c r="S909">
        <f>P909/$F909</f>
        <v>39.27579868339074</v>
      </c>
      <c r="T909">
        <f>Q909/$F909</f>
        <v>39.367872450956732</v>
      </c>
      <c r="U909">
        <f>R909/$F909</f>
        <v>40.044233633083167</v>
      </c>
    </row>
    <row r="910" spans="1:21" x14ac:dyDescent="0.25">
      <c r="A910">
        <v>21</v>
      </c>
      <c r="B910" t="s">
        <v>47</v>
      </c>
      <c r="C910">
        <v>6</v>
      </c>
      <c r="D910" t="s">
        <v>22</v>
      </c>
      <c r="E910">
        <v>2000</v>
      </c>
      <c r="F910">
        <v>250</v>
      </c>
      <c r="G910" s="1">
        <v>0.14699999999999999</v>
      </c>
      <c r="H910" s="1">
        <v>0.185</v>
      </c>
      <c r="I910" s="1">
        <v>0.21150000000000002</v>
      </c>
      <c r="J910" s="2">
        <f>$F910/(1-G910)</f>
        <v>293.08323563892145</v>
      </c>
      <c r="K910" s="2">
        <f>$F910/(1-H910)</f>
        <v>306.74846625766872</v>
      </c>
      <c r="L910" s="2">
        <f>$F910/(1-I910)</f>
        <v>317.05770450221939</v>
      </c>
      <c r="M910">
        <v>0.85441176471000002</v>
      </c>
      <c r="N910">
        <v>0.14117647058999999</v>
      </c>
      <c r="O910">
        <v>4.4117647059000002E-3</v>
      </c>
      <c r="P910" s="2">
        <f>(J913*$M910)+(J914*$N910)+(J915*$O910)</f>
        <v>1266.1941065879353</v>
      </c>
      <c r="Q910" s="2">
        <f>(K913*$M910)+(K914*$N910)+(K915*$O910)</f>
        <v>1298.2932079254253</v>
      </c>
      <c r="R910" s="2">
        <f>(L913*$M910)+(L914*$N910)+(L915*$O910)</f>
        <v>1332.6001131090063</v>
      </c>
      <c r="S910">
        <f>P910/$F910</f>
        <v>5.0647764263517407</v>
      </c>
      <c r="T910">
        <f>Q910/$F910</f>
        <v>5.193172831701701</v>
      </c>
      <c r="U910">
        <f>R910/$F910</f>
        <v>5.3304004524360256</v>
      </c>
    </row>
    <row r="911" spans="1:21" x14ac:dyDescent="0.25">
      <c r="A911">
        <v>21</v>
      </c>
      <c r="B911" t="s">
        <v>47</v>
      </c>
      <c r="C911">
        <v>6</v>
      </c>
      <c r="D911" t="s">
        <v>22</v>
      </c>
      <c r="E911">
        <v>2001</v>
      </c>
      <c r="F911">
        <v>2114</v>
      </c>
      <c r="G911" s="1">
        <v>0.157</v>
      </c>
      <c r="H911" s="1">
        <v>0.15333333333333332</v>
      </c>
      <c r="I911" s="1">
        <v>0.17783333333333332</v>
      </c>
      <c r="J911" s="2">
        <f>$F911/(1-G911)</f>
        <v>2507.7105575326218</v>
      </c>
      <c r="K911" s="2">
        <f>$F911/(1-H911)</f>
        <v>2496.8503937007872</v>
      </c>
      <c r="L911" s="2">
        <f>$F911/(1-I911)</f>
        <v>2571.2548145144942</v>
      </c>
      <c r="M911">
        <v>0.85441176471000002</v>
      </c>
      <c r="N911">
        <v>0.14117647058999999</v>
      </c>
      <c r="O911">
        <v>4.4117647059000002E-3</v>
      </c>
      <c r="P911" s="2">
        <f>(J914*$M911)+(J915*$N911)+(J916*$O911)</f>
        <v>791.29540947395947</v>
      </c>
      <c r="Q911" s="2">
        <f>(K914*$M911)+(K915*$N911)+(K916*$O911)</f>
        <v>988.01226693756507</v>
      </c>
      <c r="R911" s="2">
        <f>(L914*$M911)+(L915*$N911)+(L916*$O911)</f>
        <v>1061.2076679688371</v>
      </c>
      <c r="S911">
        <f>P911/$F911</f>
        <v>0.3743119250113337</v>
      </c>
      <c r="T911">
        <f>Q911/$F911</f>
        <v>0.467366256829501</v>
      </c>
      <c r="U911">
        <f>R911/$F911</f>
        <v>0.50199038219907144</v>
      </c>
    </row>
    <row r="912" spans="1:21" x14ac:dyDescent="0.25">
      <c r="A912">
        <v>21</v>
      </c>
      <c r="B912" t="s">
        <v>47</v>
      </c>
      <c r="C912">
        <v>6</v>
      </c>
      <c r="D912" t="s">
        <v>22</v>
      </c>
      <c r="E912">
        <v>2002</v>
      </c>
      <c r="F912">
        <v>813</v>
      </c>
      <c r="G912" s="1">
        <v>0.11799999999999999</v>
      </c>
      <c r="H912" s="1">
        <v>0.11899999999999999</v>
      </c>
      <c r="I912" s="1">
        <v>0.13250000000000001</v>
      </c>
      <c r="J912" s="2">
        <f>$F912/(1-G912)</f>
        <v>921.76870748299314</v>
      </c>
      <c r="K912" s="2">
        <f>$F912/(1-H912)</f>
        <v>922.81498297389328</v>
      </c>
      <c r="L912" s="2">
        <f>$F912/(1-I912)</f>
        <v>937.17579250720473</v>
      </c>
      <c r="M912">
        <v>0.85441176471000002</v>
      </c>
      <c r="N912">
        <v>0.14117647058999999</v>
      </c>
      <c r="O912">
        <v>4.4117647059000002E-3</v>
      </c>
      <c r="P912" s="2">
        <f>(J915*$M912)+(J916*$N912)+(J917*$O912)</f>
        <v>1017.1616271610089</v>
      </c>
      <c r="Q912" s="2">
        <f>(K915*$M912)+(K916*$N912)+(K917*$O912)</f>
        <v>1185.7429104770802</v>
      </c>
      <c r="R912" s="2">
        <f>(L915*$M912)+(L916*$N912)+(L917*$O912)</f>
        <v>1400.5903079760064</v>
      </c>
      <c r="S912">
        <f>P912/$F912</f>
        <v>1.2511213126211671</v>
      </c>
      <c r="T912">
        <f>Q912/$F912</f>
        <v>1.4584783646704553</v>
      </c>
      <c r="U912">
        <f>R912/$F912</f>
        <v>1.7227433062435504</v>
      </c>
    </row>
    <row r="913" spans="1:21" x14ac:dyDescent="0.25">
      <c r="A913">
        <v>21</v>
      </c>
      <c r="B913" t="s">
        <v>47</v>
      </c>
      <c r="C913">
        <v>6</v>
      </c>
      <c r="D913" t="s">
        <v>22</v>
      </c>
      <c r="E913">
        <v>2003</v>
      </c>
      <c r="F913">
        <v>1138</v>
      </c>
      <c r="G913" s="1">
        <v>0.159</v>
      </c>
      <c r="H913" s="1">
        <v>0.16133333333333333</v>
      </c>
      <c r="I913" s="1">
        <v>0.18033333333333335</v>
      </c>
      <c r="J913" s="2">
        <f>$F913/(1-G913)</f>
        <v>1353.1510107015458</v>
      </c>
      <c r="K913" s="2">
        <f>$F913/(1-H913)</f>
        <v>1356.9157392686805</v>
      </c>
      <c r="L913" s="2">
        <f>$F913/(1-I913)</f>
        <v>1388.3692557950387</v>
      </c>
      <c r="M913">
        <v>0.85441176471000002</v>
      </c>
      <c r="N913">
        <v>0.14117647058999999</v>
      </c>
      <c r="O913">
        <v>4.4117647059000002E-3</v>
      </c>
      <c r="P913" s="2">
        <f>(J916*$M913)+(J917*$N913)+(J918*$O913)</f>
        <v>762.53400006104744</v>
      </c>
      <c r="Q913" s="2">
        <f>(K916*$M913)+(K917*$N913)+(K918*$O913)</f>
        <v>813.65190049663943</v>
      </c>
      <c r="R913" s="2">
        <f>(L916*$M913)+(L917*$N913)+(L918*$O913)</f>
        <v>855.13113054535438</v>
      </c>
      <c r="S913">
        <f>P913/$F913</f>
        <v>0.67006502641568311</v>
      </c>
      <c r="T913">
        <f>Q913/$F913</f>
        <v>0.71498409533975349</v>
      </c>
      <c r="U913">
        <f>R913/$F913</f>
        <v>0.75143333088343967</v>
      </c>
    </row>
    <row r="914" spans="1:21" x14ac:dyDescent="0.25">
      <c r="A914">
        <v>21</v>
      </c>
      <c r="B914" t="s">
        <v>47</v>
      </c>
      <c r="C914">
        <v>6</v>
      </c>
      <c r="D914" t="s">
        <v>22</v>
      </c>
      <c r="E914">
        <v>2004</v>
      </c>
      <c r="F914">
        <v>582</v>
      </c>
      <c r="G914" s="1">
        <v>0.22</v>
      </c>
      <c r="H914" s="1">
        <v>0.38400000000000001</v>
      </c>
      <c r="I914" s="1">
        <v>0.41199999999999998</v>
      </c>
      <c r="J914" s="2">
        <f>$F914/(1-G914)</f>
        <v>746.15384615384608</v>
      </c>
      <c r="K914" s="2">
        <f>$F914/(1-H914)</f>
        <v>944.80519480519479</v>
      </c>
      <c r="L914" s="2">
        <f>$F914/(1-I914)</f>
        <v>989.79591836734676</v>
      </c>
      <c r="M914">
        <v>0.85441176471000002</v>
      </c>
      <c r="N914">
        <v>0.14117647058999999</v>
      </c>
      <c r="O914">
        <v>4.4117647059000002E-3</v>
      </c>
      <c r="P914" s="2">
        <f>(J917*$M914)+(J918*$N914)</f>
        <v>1089.744421913656</v>
      </c>
      <c r="Q914" s="2">
        <f>(K917*$M914)+(K918*$N914)</f>
        <v>1191.7092990752003</v>
      </c>
      <c r="R914" s="2">
        <f>(L917*$M914)+(L918*$N914)</f>
        <v>1264.7837129214149</v>
      </c>
      <c r="S914">
        <f>P914/$F914</f>
        <v>1.8724130960715739</v>
      </c>
      <c r="T914">
        <f>Q914/$F914</f>
        <v>2.0476104795106536</v>
      </c>
      <c r="U914">
        <f>R914/$F914</f>
        <v>2.1731678916175512</v>
      </c>
    </row>
    <row r="915" spans="1:21" x14ac:dyDescent="0.25">
      <c r="A915">
        <v>21</v>
      </c>
      <c r="B915" t="s">
        <v>47</v>
      </c>
      <c r="C915">
        <v>6</v>
      </c>
      <c r="D915" t="s">
        <v>22</v>
      </c>
      <c r="E915">
        <v>2005</v>
      </c>
      <c r="F915">
        <v>878</v>
      </c>
      <c r="G915" s="1">
        <v>0.17699999999999999</v>
      </c>
      <c r="H915" s="1">
        <v>0.30133333333333334</v>
      </c>
      <c r="I915" s="1">
        <v>0.41533333333333339</v>
      </c>
      <c r="J915" s="2">
        <f>$F915/(1-G915)</f>
        <v>1066.8286755771569</v>
      </c>
      <c r="K915" s="2">
        <f>$F915/(1-H915)</f>
        <v>1256.679389312977</v>
      </c>
      <c r="L915" s="2">
        <f>$F915/(1-I915)</f>
        <v>1501.7103762827821</v>
      </c>
      <c r="M915">
        <v>0.85441176471000002</v>
      </c>
      <c r="N915">
        <v>0.14117647058999999</v>
      </c>
      <c r="O915">
        <v>4.4117647059000002E-3</v>
      </c>
      <c r="P915" s="2" t="s">
        <v>23</v>
      </c>
      <c r="Q915" s="2" t="s">
        <v>23</v>
      </c>
      <c r="R915" s="2" t="s">
        <v>23</v>
      </c>
      <c r="S915" s="2" t="s">
        <v>23</v>
      </c>
      <c r="T915" s="2" t="s">
        <v>23</v>
      </c>
      <c r="U915" s="2" t="s">
        <v>23</v>
      </c>
    </row>
    <row r="916" spans="1:21" x14ac:dyDescent="0.25">
      <c r="A916">
        <v>21</v>
      </c>
      <c r="B916" t="s">
        <v>47</v>
      </c>
      <c r="C916">
        <v>6</v>
      </c>
      <c r="D916" t="s">
        <v>22</v>
      </c>
      <c r="E916">
        <v>2006</v>
      </c>
      <c r="F916">
        <v>607</v>
      </c>
      <c r="G916" s="1">
        <v>0.153</v>
      </c>
      <c r="H916" s="1">
        <v>0.19966666666666669</v>
      </c>
      <c r="I916" s="1">
        <v>0.23666666666666669</v>
      </c>
      <c r="J916" s="2">
        <f>$F916/(1-G916)</f>
        <v>716.64698937426215</v>
      </c>
      <c r="K916" s="2">
        <f>$F916/(1-H916)</f>
        <v>758.43398583923363</v>
      </c>
      <c r="L916" s="2">
        <f>$F916/(1-I916)</f>
        <v>795.19650655021837</v>
      </c>
      <c r="M916">
        <v>0.85441176471000002</v>
      </c>
      <c r="N916">
        <v>0.14117647058999999</v>
      </c>
      <c r="O916">
        <v>4.4117647059000002E-3</v>
      </c>
      <c r="P916" s="2" t="s">
        <v>23</v>
      </c>
      <c r="Q916" s="2" t="s">
        <v>23</v>
      </c>
      <c r="R916" s="2" t="s">
        <v>23</v>
      </c>
      <c r="S916" s="2" t="s">
        <v>23</v>
      </c>
      <c r="T916" s="2" t="s">
        <v>23</v>
      </c>
      <c r="U916" s="2" t="s">
        <v>23</v>
      </c>
    </row>
    <row r="917" spans="1:21" x14ac:dyDescent="0.25">
      <c r="A917">
        <v>21</v>
      </c>
      <c r="B917" t="s">
        <v>47</v>
      </c>
      <c r="C917">
        <v>6</v>
      </c>
      <c r="D917" t="s">
        <v>22</v>
      </c>
      <c r="E917">
        <v>2007</v>
      </c>
      <c r="F917">
        <v>824</v>
      </c>
      <c r="G917" s="1">
        <v>0.188</v>
      </c>
      <c r="H917" s="1">
        <v>0.26533333333333331</v>
      </c>
      <c r="I917" s="1">
        <v>0.30733333333333335</v>
      </c>
      <c r="J917" s="2">
        <f>$F917/(1-G917)</f>
        <v>1014.7783251231526</v>
      </c>
      <c r="K917" s="2">
        <f>$F917/(1-H917)</f>
        <v>1121.5970961887476</v>
      </c>
      <c r="L917" s="2">
        <f>$F917/(1-I917)</f>
        <v>1189.6053897978827</v>
      </c>
      <c r="M917">
        <v>0.85441176471000002</v>
      </c>
      <c r="N917">
        <v>0.14117647058999999</v>
      </c>
      <c r="O917">
        <v>4.4117647059000002E-3</v>
      </c>
      <c r="P917" s="2">
        <f>(J920*$M917)+(J921*$N917)+(J922*$O917)</f>
        <v>746.27117436165611</v>
      </c>
      <c r="Q917" s="2">
        <f>(K920*$M917)+(K921*$N917)+(K922*$O917)</f>
        <v>820.6207492645575</v>
      </c>
      <c r="R917" s="2">
        <f>(L920*$M917)+(L921*$N917)+(L922*$O917)</f>
        <v>843.10907126228881</v>
      </c>
      <c r="S917">
        <f>P917/$F917</f>
        <v>0.90566890092433994</v>
      </c>
      <c r="T917">
        <f>Q917/$F917</f>
        <v>0.99589896755407459</v>
      </c>
      <c r="U917">
        <f>R917/$F917</f>
        <v>1.0231906204639427</v>
      </c>
    </row>
    <row r="918" spans="1:21" x14ac:dyDescent="0.25">
      <c r="A918">
        <v>21</v>
      </c>
      <c r="B918" t="s">
        <v>47</v>
      </c>
      <c r="C918">
        <v>6</v>
      </c>
      <c r="D918" t="s">
        <v>22</v>
      </c>
      <c r="E918">
        <v>2008</v>
      </c>
      <c r="F918">
        <v>1262</v>
      </c>
      <c r="G918" s="1">
        <v>0.2</v>
      </c>
      <c r="H918" s="1">
        <v>0.23666666666666669</v>
      </c>
      <c r="I918" s="1">
        <v>0.28266666666666668</v>
      </c>
      <c r="J918" s="2">
        <f>$F918/(1-G918)</f>
        <v>1577.5</v>
      </c>
      <c r="K918" s="2">
        <f>$F918/(1-H918)</f>
        <v>1653.2751091703058</v>
      </c>
      <c r="L918" s="2">
        <f>$F918/(1-I918)</f>
        <v>1759.2936802973977</v>
      </c>
      <c r="M918">
        <v>0.85441176471000002</v>
      </c>
      <c r="N918">
        <v>0.14117647058999999</v>
      </c>
      <c r="O918">
        <v>4.4117647059000002E-3</v>
      </c>
      <c r="P918" s="2">
        <f>(J921*$M918)+(J922*$N918)+(J923*$O918)</f>
        <v>1341.2308259041795</v>
      </c>
      <c r="Q918" s="2">
        <f>(K921*$M918)+(K922*$N918)+(K923*$O918)</f>
        <v>1432.3728236601169</v>
      </c>
      <c r="R918" s="2">
        <f>(L921*$M918)+(L922*$N918)+(L923*$O918)</f>
        <v>1474.6763755387365</v>
      </c>
      <c r="S918">
        <f>P918/$F918</f>
        <v>1.062781953965277</v>
      </c>
      <c r="T918">
        <f>Q918/$F918</f>
        <v>1.1350022374485871</v>
      </c>
      <c r="U918">
        <f>R918/$F918</f>
        <v>1.1685232769720575</v>
      </c>
    </row>
    <row r="919" spans="1:21" x14ac:dyDescent="0.25">
      <c r="A919">
        <v>21</v>
      </c>
      <c r="B919" t="s">
        <v>47</v>
      </c>
      <c r="C919">
        <v>6</v>
      </c>
      <c r="D919" t="s">
        <v>22</v>
      </c>
      <c r="E919">
        <v>2009</v>
      </c>
      <c r="F919" t="s">
        <v>23</v>
      </c>
      <c r="G919" s="1">
        <v>0.19700000000000001</v>
      </c>
      <c r="H919" s="1">
        <v>0.22899999999999998</v>
      </c>
      <c r="I919" s="1">
        <v>0.26449999999999996</v>
      </c>
      <c r="J919" t="s">
        <v>23</v>
      </c>
      <c r="K919" t="s">
        <v>23</v>
      </c>
      <c r="L919" t="s">
        <v>23</v>
      </c>
      <c r="M919">
        <v>0.85441176471000002</v>
      </c>
      <c r="N919">
        <v>0.14117647058999999</v>
      </c>
      <c r="O919">
        <v>4.4117647059000002E-3</v>
      </c>
      <c r="P919" s="2">
        <f>(J922*$M919)+(J923*$N919)+(J924*$O919)</f>
        <v>728.88251396054238</v>
      </c>
      <c r="Q919" s="2">
        <f>(K922*$M919)+(K923*$N919)+(K924*$O919)</f>
        <v>819.36114256041549</v>
      </c>
      <c r="R919" s="2">
        <f>(L922*$M919)+(L923*$N919)+(L924*$O919)</f>
        <v>849.06439841994188</v>
      </c>
      <c r="S919" s="2" t="s">
        <v>23</v>
      </c>
      <c r="T919" s="2" t="s">
        <v>23</v>
      </c>
      <c r="U919" s="2" t="s">
        <v>23</v>
      </c>
    </row>
    <row r="920" spans="1:21" x14ac:dyDescent="0.25">
      <c r="A920">
        <v>21</v>
      </c>
      <c r="B920" t="s">
        <v>47</v>
      </c>
      <c r="C920">
        <v>6</v>
      </c>
      <c r="D920" t="s">
        <v>22</v>
      </c>
      <c r="E920">
        <v>2010</v>
      </c>
      <c r="F920">
        <v>525</v>
      </c>
      <c r="G920" s="1">
        <v>0.16799999999999998</v>
      </c>
      <c r="H920" s="1">
        <v>0.25266666666666665</v>
      </c>
      <c r="I920" s="1">
        <v>0.27216666666666667</v>
      </c>
      <c r="J920" s="2">
        <f>$F920/(1-G920)</f>
        <v>631.00961538461536</v>
      </c>
      <c r="K920" s="2">
        <f>$F920/(1-H920)</f>
        <v>702.49776984834966</v>
      </c>
      <c r="L920" s="2">
        <f>$F920/(1-I920)</f>
        <v>721.31898328371881</v>
      </c>
      <c r="M920">
        <v>0.85441176471000002</v>
      </c>
      <c r="N920">
        <v>0.14117647058999999</v>
      </c>
      <c r="O920">
        <v>4.4117647059000002E-3</v>
      </c>
      <c r="P920" s="2">
        <f>(J923*$M920)+(J924*$N920)+(J925*$O920)</f>
        <v>632.54692345376657</v>
      </c>
      <c r="Q920" s="2">
        <f>(K923*$M920)+(K924*$N920)+(K925*$O920)</f>
        <v>712.34553462276392</v>
      </c>
      <c r="R920" s="2">
        <f>(L923*$M920)+(L924*$N920)+(L925*$O920)</f>
        <v>740.91534856179874</v>
      </c>
      <c r="S920">
        <f>P920/$F920</f>
        <v>1.2048512827690792</v>
      </c>
      <c r="T920">
        <f>Q920/$F920</f>
        <v>1.3568486373766933</v>
      </c>
      <c r="U920">
        <f>R920/$F920</f>
        <v>1.4112673305939023</v>
      </c>
    </row>
    <row r="921" spans="1:21" x14ac:dyDescent="0.25">
      <c r="A921">
        <v>21</v>
      </c>
      <c r="B921" t="s">
        <v>47</v>
      </c>
      <c r="C921">
        <v>6</v>
      </c>
      <c r="D921" t="s">
        <v>22</v>
      </c>
      <c r="E921">
        <v>2011</v>
      </c>
      <c r="F921">
        <v>1200</v>
      </c>
      <c r="G921" s="1">
        <v>0.16899999999999998</v>
      </c>
      <c r="H921" s="1">
        <v>0.21833333333333332</v>
      </c>
      <c r="I921" s="1">
        <v>0.24033333333333334</v>
      </c>
      <c r="J921" s="2">
        <f>$F921/(1-G921)</f>
        <v>1444.043321299639</v>
      </c>
      <c r="K921" s="2">
        <f>$F921/(1-H921)</f>
        <v>1535.1812366737738</v>
      </c>
      <c r="L921" s="2">
        <f>$F921/(1-I921)</f>
        <v>1579.6401930671345</v>
      </c>
      <c r="M921">
        <v>0.85441176471000002</v>
      </c>
      <c r="N921">
        <v>0.14117647058999999</v>
      </c>
      <c r="O921">
        <v>4.4117647059000002E-3</v>
      </c>
      <c r="P921" s="2">
        <f>(J924*$M921)+(J925*$N921)+(J926*$O921)</f>
        <v>425.99923948227143</v>
      </c>
      <c r="Q921" s="2">
        <f>(K924*$M921)+(K925*$N921)+(K926*$O921)</f>
        <v>467.44327968101811</v>
      </c>
      <c r="R921" s="2">
        <f>(L924*$M921)+(L925*$N921)+(L926*$O921)</f>
        <v>485.47204958961913</v>
      </c>
      <c r="S921">
        <f>P921/$F921</f>
        <v>0.35499936623522621</v>
      </c>
      <c r="T921">
        <f>Q921/$F921</f>
        <v>0.38953606640084842</v>
      </c>
      <c r="U921">
        <f>R921/$F921</f>
        <v>0.4045600413246826</v>
      </c>
    </row>
    <row r="922" spans="1:21" x14ac:dyDescent="0.25">
      <c r="A922">
        <v>21</v>
      </c>
      <c r="B922" t="s">
        <v>47</v>
      </c>
      <c r="C922">
        <v>6</v>
      </c>
      <c r="D922" t="s">
        <v>22</v>
      </c>
      <c r="E922">
        <v>2012</v>
      </c>
      <c r="F922">
        <v>640</v>
      </c>
      <c r="G922" s="1">
        <v>0.13500000000000001</v>
      </c>
      <c r="H922" s="1">
        <v>0.23</v>
      </c>
      <c r="I922" s="1">
        <v>0.25650000000000001</v>
      </c>
      <c r="J922" s="2">
        <f>$F922/(1-G922)</f>
        <v>739.88439306358384</v>
      </c>
      <c r="K922" s="2">
        <f>$F922/(1-H922)</f>
        <v>831.16883116883116</v>
      </c>
      <c r="L922" s="2">
        <f>$F922/(1-I922)</f>
        <v>860.79354404841956</v>
      </c>
      <c r="M922">
        <v>0.85441176471000002</v>
      </c>
      <c r="N922">
        <v>0.14117647058999999</v>
      </c>
      <c r="O922">
        <v>4.4117647059000002E-3</v>
      </c>
      <c r="P922" s="2">
        <f>(J925*$M922)+(J926*$N922)</f>
        <v>676.87662952863423</v>
      </c>
      <c r="Q922" s="2">
        <f>(K925*$M922)+(K926*$N922)</f>
        <v>764.85462333932912</v>
      </c>
      <c r="R922" s="2">
        <f>(L925*$M922)+(L926*$N922)</f>
        <v>793.95493270448742</v>
      </c>
      <c r="S922">
        <f>P922/$F922</f>
        <v>1.0576197336384909</v>
      </c>
      <c r="T922">
        <f>Q922/$F922</f>
        <v>1.1950853489677018</v>
      </c>
      <c r="U922">
        <f>R922/$F922</f>
        <v>1.2405545823507615</v>
      </c>
    </row>
    <row r="923" spans="1:21" x14ac:dyDescent="0.25">
      <c r="A923">
        <v>21</v>
      </c>
      <c r="B923" t="s">
        <v>47</v>
      </c>
      <c r="C923">
        <v>6</v>
      </c>
      <c r="D923" t="s">
        <v>22</v>
      </c>
      <c r="E923">
        <v>2013</v>
      </c>
      <c r="F923">
        <v>570</v>
      </c>
      <c r="G923" s="1">
        <v>0.153</v>
      </c>
      <c r="H923" s="1">
        <v>0.2503333333333333</v>
      </c>
      <c r="I923" s="1">
        <v>0.27933333333333332</v>
      </c>
      <c r="J923" s="2">
        <f>$F923/(1-G923)</f>
        <v>672.96340023612754</v>
      </c>
      <c r="K923" s="2">
        <f>$F923/(1-H923)</f>
        <v>760.33792796798571</v>
      </c>
      <c r="L923" s="2">
        <f>$F923/(1-I923)</f>
        <v>790.93432007400554</v>
      </c>
      <c r="M923">
        <v>0.85441176471000002</v>
      </c>
      <c r="N923">
        <v>0.14117647058999999</v>
      </c>
      <c r="O923">
        <v>4.4117647059000002E-3</v>
      </c>
      <c r="P923" s="2" t="s">
        <v>23</v>
      </c>
      <c r="Q923" s="2" t="s">
        <v>23</v>
      </c>
      <c r="R923" s="2" t="s">
        <v>23</v>
      </c>
      <c r="S923" s="2" t="s">
        <v>23</v>
      </c>
      <c r="T923" s="2" t="s">
        <v>23</v>
      </c>
      <c r="U923" s="2" t="s">
        <v>23</v>
      </c>
    </row>
    <row r="924" spans="1:21" x14ac:dyDescent="0.25">
      <c r="A924">
        <v>21</v>
      </c>
      <c r="B924" t="s">
        <v>47</v>
      </c>
      <c r="C924">
        <v>6</v>
      </c>
      <c r="D924" t="s">
        <v>22</v>
      </c>
      <c r="E924">
        <v>2014</v>
      </c>
      <c r="F924">
        <v>350</v>
      </c>
      <c r="G924" s="1">
        <v>9.7000000000000003E-2</v>
      </c>
      <c r="H924" s="1">
        <v>0.16933333333333334</v>
      </c>
      <c r="I924" s="1">
        <v>0.20033333333333331</v>
      </c>
      <c r="J924" s="2">
        <f>$F924/(1-G924)</f>
        <v>387.59689922480618</v>
      </c>
      <c r="K924" s="2">
        <f>$F924/(1-H924)</f>
        <v>421.34831460674155</v>
      </c>
      <c r="L924" s="2">
        <f>$F924/(1-I924)</f>
        <v>437.68236765318881</v>
      </c>
      <c r="M924">
        <v>0.85441176471000002</v>
      </c>
      <c r="N924">
        <v>0.14117647058999999</v>
      </c>
      <c r="O924">
        <v>4.4117647059000002E-3</v>
      </c>
      <c r="P924" s="2" t="s">
        <v>23</v>
      </c>
      <c r="Q924" s="2" t="s">
        <v>23</v>
      </c>
      <c r="R924" s="2" t="s">
        <v>23</v>
      </c>
      <c r="S924" s="2" t="s">
        <v>23</v>
      </c>
      <c r="T924" s="2" t="s">
        <v>23</v>
      </c>
      <c r="U924" s="2" t="s">
        <v>23</v>
      </c>
    </row>
    <row r="925" spans="1:21" x14ac:dyDescent="0.25">
      <c r="A925">
        <v>21</v>
      </c>
      <c r="B925" t="s">
        <v>47</v>
      </c>
      <c r="C925">
        <v>6</v>
      </c>
      <c r="D925" t="s">
        <v>22</v>
      </c>
      <c r="E925">
        <v>2015</v>
      </c>
      <c r="F925">
        <v>540</v>
      </c>
      <c r="G925" s="1">
        <v>0.16099999999999998</v>
      </c>
      <c r="H925" s="1">
        <v>0.26</v>
      </c>
      <c r="I925" s="1">
        <v>0.28700000000000003</v>
      </c>
      <c r="J925" s="2">
        <f>$F925/(1-G925)</f>
        <v>643.6233611442193</v>
      </c>
      <c r="K925" s="2">
        <f>$F925/(1-H925)</f>
        <v>729.72972972972968</v>
      </c>
      <c r="L925" s="2">
        <f>$F925/(1-I925)</f>
        <v>757.36325385694249</v>
      </c>
      <c r="M925">
        <v>0.85441176471000002</v>
      </c>
      <c r="N925">
        <v>0.14117647058999999</v>
      </c>
      <c r="O925">
        <v>4.4117647059000002E-3</v>
      </c>
      <c r="P925" s="2">
        <f>(J928*$M925)+(J929*$N925)+(J930*$O925)</f>
        <v>73.192975971485708</v>
      </c>
      <c r="Q925" s="2">
        <f>(K928*$M925)+(K929*$N925)+(K930*$O925)</f>
        <v>89.938112429983192</v>
      </c>
      <c r="R925" s="2">
        <f>(L928*$M925)+(L929*$N925)+(L930*$O925)</f>
        <v>92.474241220756383</v>
      </c>
      <c r="S925">
        <f>P925/$F925</f>
        <v>0.13554254809534391</v>
      </c>
      <c r="T925">
        <f>Q925/$F925</f>
        <v>0.16655206005552442</v>
      </c>
      <c r="U925">
        <f>R925/$F925</f>
        <v>0.17124859485325256</v>
      </c>
    </row>
    <row r="926" spans="1:21" x14ac:dyDescent="0.25">
      <c r="A926">
        <v>21</v>
      </c>
      <c r="B926" t="s">
        <v>47</v>
      </c>
      <c r="C926">
        <v>6</v>
      </c>
      <c r="D926" t="s">
        <v>22</v>
      </c>
      <c r="E926">
        <v>2016</v>
      </c>
      <c r="F926">
        <v>750</v>
      </c>
      <c r="G926" s="1">
        <v>0.16599999999999998</v>
      </c>
      <c r="H926" s="1">
        <v>0.251</v>
      </c>
      <c r="I926" s="1">
        <v>0.27900000000000003</v>
      </c>
      <c r="J926" s="2">
        <f>$F926/(1-G926)</f>
        <v>899.2805755395683</v>
      </c>
      <c r="K926" s="2">
        <f>$F926/(1-H926)</f>
        <v>1001.3351134846462</v>
      </c>
      <c r="L926" s="2">
        <f>$F926/(1-I926)</f>
        <v>1040.2219140083218</v>
      </c>
      <c r="M926">
        <v>0.85441176471000002</v>
      </c>
      <c r="N926">
        <v>0.14117647058999999</v>
      </c>
      <c r="O926">
        <v>4.4117647059000002E-3</v>
      </c>
      <c r="P926" s="2">
        <f>(J929*$M926)+(J930*$N926)</f>
        <v>107.90664280054125</v>
      </c>
      <c r="Q926" s="2">
        <f>(K929*$M926)+(K930*$N926)</f>
        <v>130.36977976412672</v>
      </c>
      <c r="R926" s="2">
        <f>(L929*$M926)+(L930*$N926)</f>
        <v>133.53765476829494</v>
      </c>
      <c r="S926">
        <f>P926/$F926</f>
        <v>0.14387552373405499</v>
      </c>
      <c r="T926">
        <f>Q926/$F926</f>
        <v>0.17382637301883563</v>
      </c>
      <c r="U926">
        <f>R926/$F926</f>
        <v>0.17805020635772659</v>
      </c>
    </row>
    <row r="927" spans="1:21" x14ac:dyDescent="0.25">
      <c r="A927">
        <v>21</v>
      </c>
      <c r="B927" t="s">
        <v>47</v>
      </c>
      <c r="C927">
        <v>6</v>
      </c>
      <c r="D927" t="s">
        <v>22</v>
      </c>
      <c r="E927">
        <v>2017</v>
      </c>
      <c r="F927" t="s">
        <v>23</v>
      </c>
      <c r="G927" s="1">
        <v>0.17614168903842634</v>
      </c>
      <c r="H927" s="1">
        <v>0.28134990851851172</v>
      </c>
      <c r="I927" s="1">
        <v>0.31269765999824639</v>
      </c>
      <c r="J927" t="s">
        <v>23</v>
      </c>
      <c r="K927" t="s">
        <v>23</v>
      </c>
      <c r="L927" t="s">
        <v>23</v>
      </c>
      <c r="M927">
        <v>0.85441176471000002</v>
      </c>
      <c r="N927">
        <v>0.14117647058999999</v>
      </c>
      <c r="O927">
        <v>4.4117647059000002E-3</v>
      </c>
      <c r="P927" s="2" t="s">
        <v>23</v>
      </c>
      <c r="Q927" s="2" t="s">
        <v>23</v>
      </c>
      <c r="R927" s="2" t="s">
        <v>23</v>
      </c>
      <c r="S927" s="2" t="s">
        <v>23</v>
      </c>
      <c r="T927" s="2" t="s">
        <v>23</v>
      </c>
      <c r="U927" s="2" t="s">
        <v>23</v>
      </c>
    </row>
    <row r="928" spans="1:21" x14ac:dyDescent="0.25">
      <c r="A928">
        <v>21</v>
      </c>
      <c r="B928" t="s">
        <v>47</v>
      </c>
      <c r="C928">
        <v>6</v>
      </c>
      <c r="D928" t="s">
        <v>22</v>
      </c>
      <c r="E928">
        <v>2018</v>
      </c>
      <c r="F928">
        <v>60</v>
      </c>
      <c r="G928" s="1">
        <v>0.16886166874172692</v>
      </c>
      <c r="H928" s="1">
        <v>0.3266245046167281</v>
      </c>
      <c r="I928" s="1">
        <v>0.34504815702446495</v>
      </c>
      <c r="J928" s="2">
        <f>$F928/(1-G928)</f>
        <v>72.19014903230979</v>
      </c>
      <c r="K928" s="2">
        <f>$F928/(1-H928)</f>
        <v>89.103331516168694</v>
      </c>
      <c r="L928" s="2">
        <f>$F928/(1-I928)</f>
        <v>91.60978878601496</v>
      </c>
      <c r="M928">
        <v>0.85441176471000002</v>
      </c>
      <c r="N928">
        <v>0.14117647058999999</v>
      </c>
      <c r="O928">
        <v>4.4117647059000002E-3</v>
      </c>
      <c r="P928" s="2" t="s">
        <v>23</v>
      </c>
      <c r="Q928" s="2" t="s">
        <v>23</v>
      </c>
      <c r="R928" s="2" t="s">
        <v>23</v>
      </c>
      <c r="S928" s="2" t="s">
        <v>23</v>
      </c>
      <c r="T928" s="2" t="s">
        <v>23</v>
      </c>
      <c r="U928" s="2" t="s">
        <v>23</v>
      </c>
    </row>
    <row r="929" spans="1:21" x14ac:dyDescent="0.25">
      <c r="A929">
        <v>21</v>
      </c>
      <c r="B929" t="s">
        <v>47</v>
      </c>
      <c r="C929">
        <v>6</v>
      </c>
      <c r="D929" t="s">
        <v>22</v>
      </c>
      <c r="E929">
        <v>2019</v>
      </c>
      <c r="F929">
        <v>60</v>
      </c>
      <c r="G929" s="1">
        <v>0.15627672779650664</v>
      </c>
      <c r="H929" s="1">
        <v>0.29431007717911079</v>
      </c>
      <c r="I929" s="1">
        <v>0.31510957999927913</v>
      </c>
      <c r="J929" s="2">
        <f>$F929/(1-G929)</f>
        <v>71.113363796760254</v>
      </c>
      <c r="K929" s="2">
        <f>$F929/(1-H929)</f>
        <v>85.023178112221061</v>
      </c>
      <c r="L929" s="2">
        <f>$F929/(1-I929)</f>
        <v>87.605255158827958</v>
      </c>
      <c r="M929">
        <v>0.85441176471000002</v>
      </c>
      <c r="N929">
        <v>0.14117647058999999</v>
      </c>
      <c r="O929">
        <v>4.4117647059000002E-3</v>
      </c>
      <c r="P929" s="2" t="s">
        <v>23</v>
      </c>
      <c r="Q929" s="2" t="s">
        <v>23</v>
      </c>
      <c r="R929" s="2" t="s">
        <v>23</v>
      </c>
      <c r="S929" s="2" t="s">
        <v>23</v>
      </c>
      <c r="T929" s="2" t="s">
        <v>23</v>
      </c>
      <c r="U929" s="2" t="s">
        <v>23</v>
      </c>
    </row>
    <row r="930" spans="1:21" x14ac:dyDescent="0.25">
      <c r="A930">
        <v>21</v>
      </c>
      <c r="B930" t="s">
        <v>47</v>
      </c>
      <c r="C930">
        <v>6</v>
      </c>
      <c r="D930" t="s">
        <v>22</v>
      </c>
      <c r="E930">
        <v>2020</v>
      </c>
      <c r="F930">
        <v>310</v>
      </c>
      <c r="G930" s="1">
        <v>7.1730431912490608E-2</v>
      </c>
      <c r="H930" s="1">
        <v>0.24184107416558059</v>
      </c>
      <c r="I930" s="1">
        <v>0.25426527177111524</v>
      </c>
      <c r="J930" s="2">
        <f>$F930/(1-G930)</f>
        <v>333.95471601927579</v>
      </c>
      <c r="K930" s="2">
        <f>$F930/(1-H930)</f>
        <v>408.88524745496886</v>
      </c>
      <c r="L930" s="2">
        <f>$F930/(1-I930)</f>
        <v>415.69741660851446</v>
      </c>
      <c r="M930">
        <v>0.85441176471000002</v>
      </c>
      <c r="N930">
        <v>0.14117647058999999</v>
      </c>
      <c r="O930">
        <v>4.4117647059000002E-3</v>
      </c>
      <c r="P930" s="2" t="s">
        <v>23</v>
      </c>
      <c r="Q930" s="2" t="s">
        <v>23</v>
      </c>
      <c r="R930" s="2" t="s">
        <v>23</v>
      </c>
      <c r="S930" s="2" t="s">
        <v>23</v>
      </c>
      <c r="T930" s="2" t="s">
        <v>23</v>
      </c>
      <c r="U930" s="2" t="s">
        <v>23</v>
      </c>
    </row>
    <row r="931" spans="1:21" x14ac:dyDescent="0.25">
      <c r="A931">
        <v>21</v>
      </c>
      <c r="B931" t="s">
        <v>47</v>
      </c>
      <c r="C931">
        <v>6</v>
      </c>
      <c r="D931" t="s">
        <v>22</v>
      </c>
      <c r="E931">
        <v>2021</v>
      </c>
      <c r="F931">
        <v>380</v>
      </c>
      <c r="G931" t="s">
        <v>23</v>
      </c>
      <c r="H931" t="s">
        <v>23</v>
      </c>
      <c r="I931" t="s">
        <v>23</v>
      </c>
      <c r="J931" t="s">
        <v>23</v>
      </c>
      <c r="K931" t="s">
        <v>23</v>
      </c>
      <c r="L931" t="s">
        <v>23</v>
      </c>
      <c r="M931" t="s">
        <v>23</v>
      </c>
      <c r="N931" t="s">
        <v>23</v>
      </c>
      <c r="O931" t="s">
        <v>23</v>
      </c>
      <c r="P931" t="s">
        <v>23</v>
      </c>
      <c r="Q931" t="s">
        <v>23</v>
      </c>
      <c r="R931" t="s">
        <v>23</v>
      </c>
      <c r="S931" t="s">
        <v>23</v>
      </c>
      <c r="T931" t="s">
        <v>23</v>
      </c>
      <c r="U931" t="s">
        <v>23</v>
      </c>
    </row>
    <row r="932" spans="1:21" x14ac:dyDescent="0.25">
      <c r="A932">
        <v>21</v>
      </c>
      <c r="B932" t="s">
        <v>47</v>
      </c>
      <c r="C932">
        <v>6</v>
      </c>
      <c r="D932" t="s">
        <v>22</v>
      </c>
      <c r="E932">
        <v>2022</v>
      </c>
      <c r="F932" t="s">
        <v>23</v>
      </c>
      <c r="G932" t="s">
        <v>23</v>
      </c>
      <c r="H932" t="s">
        <v>23</v>
      </c>
      <c r="I932" t="s">
        <v>23</v>
      </c>
      <c r="J932" t="s">
        <v>23</v>
      </c>
      <c r="K932" t="s">
        <v>23</v>
      </c>
      <c r="L932" t="s">
        <v>23</v>
      </c>
      <c r="M932" t="s">
        <v>23</v>
      </c>
      <c r="N932" t="s">
        <v>23</v>
      </c>
      <c r="O932" t="s">
        <v>23</v>
      </c>
      <c r="P932" t="s">
        <v>23</v>
      </c>
      <c r="Q932" t="s">
        <v>23</v>
      </c>
      <c r="R932" t="s">
        <v>23</v>
      </c>
      <c r="S932" t="s">
        <v>23</v>
      </c>
      <c r="T932" t="s">
        <v>23</v>
      </c>
      <c r="U932" t="s">
        <v>23</v>
      </c>
    </row>
    <row r="933" spans="1:21" x14ac:dyDescent="0.25">
      <c r="A933">
        <v>21</v>
      </c>
      <c r="B933" t="s">
        <v>47</v>
      </c>
      <c r="C933">
        <v>6</v>
      </c>
      <c r="D933" t="s">
        <v>22</v>
      </c>
      <c r="E933">
        <v>2023</v>
      </c>
      <c r="F933" t="s">
        <v>23</v>
      </c>
      <c r="G933" t="s">
        <v>23</v>
      </c>
      <c r="H933" t="s">
        <v>23</v>
      </c>
      <c r="I933" t="s">
        <v>23</v>
      </c>
      <c r="J933" t="s">
        <v>23</v>
      </c>
      <c r="K933" t="s">
        <v>23</v>
      </c>
      <c r="L933" t="s">
        <v>23</v>
      </c>
      <c r="M933" t="s">
        <v>23</v>
      </c>
      <c r="N933" t="s">
        <v>23</v>
      </c>
      <c r="O933" t="s">
        <v>23</v>
      </c>
      <c r="P933" t="s">
        <v>23</v>
      </c>
      <c r="Q933" t="s">
        <v>23</v>
      </c>
      <c r="R933" t="s">
        <v>23</v>
      </c>
      <c r="S933" t="s">
        <v>23</v>
      </c>
      <c r="T933" t="s">
        <v>23</v>
      </c>
      <c r="U933" t="s">
        <v>23</v>
      </c>
    </row>
    <row r="934" spans="1:21" x14ac:dyDescent="0.25">
      <c r="A934">
        <v>21</v>
      </c>
      <c r="B934" t="s">
        <v>47</v>
      </c>
      <c r="C934">
        <v>6</v>
      </c>
      <c r="D934" t="s">
        <v>22</v>
      </c>
      <c r="E934">
        <v>2024</v>
      </c>
      <c r="F934" t="s">
        <v>23</v>
      </c>
      <c r="G934" t="s">
        <v>23</v>
      </c>
      <c r="H934" t="s">
        <v>23</v>
      </c>
      <c r="I934" t="s">
        <v>23</v>
      </c>
      <c r="J934" t="s">
        <v>23</v>
      </c>
      <c r="K934" t="s">
        <v>23</v>
      </c>
      <c r="L934" t="s">
        <v>23</v>
      </c>
      <c r="M934" t="s">
        <v>23</v>
      </c>
      <c r="N934" t="s">
        <v>23</v>
      </c>
      <c r="O934" t="s">
        <v>23</v>
      </c>
      <c r="P934" t="s">
        <v>23</v>
      </c>
      <c r="Q934" t="s">
        <v>23</v>
      </c>
      <c r="R934" t="s">
        <v>23</v>
      </c>
      <c r="S934" t="s">
        <v>23</v>
      </c>
      <c r="T934" t="s">
        <v>23</v>
      </c>
      <c r="U934" t="s">
        <v>23</v>
      </c>
    </row>
    <row r="935" spans="1:21" x14ac:dyDescent="0.25">
      <c r="A935">
        <v>22</v>
      </c>
      <c r="B935" t="s">
        <v>48</v>
      </c>
      <c r="C935">
        <v>6</v>
      </c>
      <c r="D935" t="s">
        <v>22</v>
      </c>
      <c r="E935">
        <v>1980</v>
      </c>
      <c r="F935">
        <v>210</v>
      </c>
      <c r="G935" s="1">
        <v>0.40667522081402602</v>
      </c>
      <c r="H935" s="1">
        <v>0.41633333333333333</v>
      </c>
      <c r="I935" s="1">
        <v>0.46133333333333337</v>
      </c>
      <c r="J935" s="2">
        <f>$F935/(1-G935)</f>
        <v>353.93768702550148</v>
      </c>
      <c r="K935" s="2">
        <f>$F935/(1-H935)</f>
        <v>359.79440319817246</v>
      </c>
      <c r="L935" s="2">
        <f>$F935/(1-I935)</f>
        <v>389.85148514851488</v>
      </c>
      <c r="M935" s="16">
        <v>0.85441176471000002</v>
      </c>
      <c r="N935" s="16">
        <v>0.14117647058999999</v>
      </c>
      <c r="O935" s="16">
        <v>4.4117647059000002E-3</v>
      </c>
      <c r="P935" s="2">
        <f>(J938*$M935)+(J939*$N935)+(J940*$O935)</f>
        <v>326.6792535388679</v>
      </c>
      <c r="Q935" s="2">
        <f>(K938*$M935)+(K939*$N935)+(K940*$O935)</f>
        <v>331.10238985331296</v>
      </c>
      <c r="R935" s="2">
        <f>(L938*$M935)+(L939*$N935)+(L940*$O935)</f>
        <v>361.81194720888777</v>
      </c>
      <c r="S935">
        <f>P935/$F935</f>
        <v>1.5556154930422281</v>
      </c>
      <c r="T935">
        <f>Q935/$F935</f>
        <v>1.5766780469205379</v>
      </c>
      <c r="U935">
        <f>R935/$F935</f>
        <v>1.7229140343280369</v>
      </c>
    </row>
    <row r="936" spans="1:21" x14ac:dyDescent="0.25">
      <c r="A936">
        <v>22</v>
      </c>
      <c r="B936" t="s">
        <v>48</v>
      </c>
      <c r="C936">
        <v>6</v>
      </c>
      <c r="D936" t="s">
        <v>22</v>
      </c>
      <c r="E936">
        <v>1981</v>
      </c>
      <c r="F936">
        <v>150</v>
      </c>
      <c r="G936" s="1">
        <v>0.36820594316945598</v>
      </c>
      <c r="H936" s="1">
        <v>0.39233333333333331</v>
      </c>
      <c r="I936" s="1">
        <v>0.43383333333333329</v>
      </c>
      <c r="J936" s="2">
        <f>$F936/(1-G936)</f>
        <v>237.41913742033205</v>
      </c>
      <c r="K936" s="2">
        <f>$F936/(1-H936)</f>
        <v>246.84585847504113</v>
      </c>
      <c r="L936" s="2">
        <f>$F936/(1-I936)</f>
        <v>264.93965263467766</v>
      </c>
      <c r="M936" s="16">
        <v>0.85441176471000002</v>
      </c>
      <c r="N936" s="16">
        <v>0.14117647058999999</v>
      </c>
      <c r="O936" s="16">
        <v>4.4117647059000002E-3</v>
      </c>
      <c r="P936" s="2">
        <f>(J939*$M936)+(J940*$N936)+(J941*$O936)</f>
        <v>639.3335256163175</v>
      </c>
      <c r="Q936" s="2">
        <f>(K939*$M936)+(K940*$N936)+(K941*$O936)</f>
        <v>655.6573977897915</v>
      </c>
      <c r="R936" s="2">
        <f>(L939*$M936)+(L940*$N936)+(L941*$O936)</f>
        <v>709.08525157149552</v>
      </c>
      <c r="S936">
        <f>P936/$F936</f>
        <v>4.2622235041087837</v>
      </c>
      <c r="T936">
        <f>Q936/$F936</f>
        <v>4.3710493185986099</v>
      </c>
      <c r="U936">
        <f>R936/$F936</f>
        <v>4.7272350104766367</v>
      </c>
    </row>
    <row r="937" spans="1:21" x14ac:dyDescent="0.25">
      <c r="A937">
        <v>22</v>
      </c>
      <c r="B937" t="s">
        <v>48</v>
      </c>
      <c r="C937">
        <v>6</v>
      </c>
      <c r="D937" t="s">
        <v>22</v>
      </c>
      <c r="E937">
        <v>1982</v>
      </c>
      <c r="F937">
        <v>400</v>
      </c>
      <c r="G937" s="1">
        <v>0.31874544334072302</v>
      </c>
      <c r="H937" s="1">
        <v>0.36499999999999999</v>
      </c>
      <c r="I937" s="1">
        <v>0.39999999999999997</v>
      </c>
      <c r="J937" s="2">
        <f>$F937/(1-G937)</f>
        <v>587.15203603409623</v>
      </c>
      <c r="K937" s="2">
        <f>$F937/(1-H937)</f>
        <v>629.9212598425197</v>
      </c>
      <c r="L937" s="2">
        <f>$F937/(1-I937)</f>
        <v>666.66666666666652</v>
      </c>
      <c r="M937" s="16">
        <v>0.85441176471000002</v>
      </c>
      <c r="N937" s="16">
        <v>0.14117647058999999</v>
      </c>
      <c r="O937" s="16">
        <v>4.4117647059000002E-3</v>
      </c>
      <c r="P937" s="2">
        <f>(J940*$M937)+(J941*$N937)+(J942*$O937)</f>
        <v>492.88162673711201</v>
      </c>
      <c r="Q937" s="2">
        <f>(K940*$M937)+(K941*$N937)+(K942*$O937)</f>
        <v>500.19549947790352</v>
      </c>
      <c r="R937" s="2">
        <f>(L940*$M937)+(L941*$N937)+(L942*$O937)</f>
        <v>544.33706181335492</v>
      </c>
      <c r="S937">
        <f>P937/$F937</f>
        <v>1.2322040668427801</v>
      </c>
      <c r="T937">
        <f>Q937/$F937</f>
        <v>1.2504887486947589</v>
      </c>
      <c r="U937">
        <f>R937/$F937</f>
        <v>1.3608426545333874</v>
      </c>
    </row>
    <row r="938" spans="1:21" x14ac:dyDescent="0.25">
      <c r="A938">
        <v>22</v>
      </c>
      <c r="B938" t="s">
        <v>48</v>
      </c>
      <c r="C938">
        <v>6</v>
      </c>
      <c r="D938" t="s">
        <v>22</v>
      </c>
      <c r="E938">
        <v>1983</v>
      </c>
      <c r="F938">
        <v>150</v>
      </c>
      <c r="G938" s="1">
        <v>0.44514449845859599</v>
      </c>
      <c r="H938" s="1">
        <v>0.44966666666666666</v>
      </c>
      <c r="I938" s="1">
        <v>0.4986666666666667</v>
      </c>
      <c r="J938" s="2">
        <f>$F938/(1-G938)</f>
        <v>270.34065550994052</v>
      </c>
      <c r="K938" s="2">
        <f>$F938/(1-H938)</f>
        <v>272.56208358570564</v>
      </c>
      <c r="L938" s="2">
        <f>$F938/(1-I938)</f>
        <v>299.2021276595745</v>
      </c>
      <c r="M938" s="16">
        <v>0.85441176471000002</v>
      </c>
      <c r="N938" s="16">
        <v>0.14117647058999999</v>
      </c>
      <c r="O938" s="16">
        <v>4.4117647059000002E-3</v>
      </c>
      <c r="P938" s="2">
        <f>(J941*$M938)+(J942*$N938)+(J943*$O938)</f>
        <v>372.1179980025525</v>
      </c>
      <c r="Q938" s="2">
        <f>(K941*$M938)+(K942*$N938)+(K943*$O938)</f>
        <v>369.57697661303041</v>
      </c>
      <c r="R938" s="2">
        <f>(L941*$M938)+(L942*$N938)+(L943*$O938)</f>
        <v>406.05896049849355</v>
      </c>
      <c r="S938">
        <f>P938/$F938</f>
        <v>2.48078665335035</v>
      </c>
      <c r="T938">
        <f>Q938/$F938</f>
        <v>2.4638465107535361</v>
      </c>
      <c r="U938">
        <f>R938/$F938</f>
        <v>2.7070597366566238</v>
      </c>
    </row>
    <row r="939" spans="1:21" x14ac:dyDescent="0.25">
      <c r="A939">
        <v>22</v>
      </c>
      <c r="B939" t="s">
        <v>48</v>
      </c>
      <c r="C939">
        <v>6</v>
      </c>
      <c r="D939" t="s">
        <v>22</v>
      </c>
      <c r="E939">
        <v>1984</v>
      </c>
      <c r="F939">
        <v>400</v>
      </c>
      <c r="G939" s="1">
        <v>0.39568399862986298</v>
      </c>
      <c r="H939" s="1">
        <v>0.41133333333333333</v>
      </c>
      <c r="I939" s="1">
        <v>0.45533333333333326</v>
      </c>
      <c r="J939" s="2">
        <f>$F939/(1-G939)</f>
        <v>661.90535927081032</v>
      </c>
      <c r="K939" s="2">
        <f>$F939/(1-H939)</f>
        <v>679.50169875424683</v>
      </c>
      <c r="L939" s="2">
        <f>$F939/(1-I939)</f>
        <v>734.39412484700108</v>
      </c>
      <c r="M939" s="16">
        <v>0.85441176471000002</v>
      </c>
      <c r="N939" s="16">
        <v>0.14117647058999999</v>
      </c>
      <c r="O939" s="16">
        <v>4.4117647059000002E-3</v>
      </c>
      <c r="P939" s="2">
        <f>(J942*$M939)+(J943*$N939)+(J944*$O939)</f>
        <v>253.67884094777213</v>
      </c>
      <c r="Q939" s="2">
        <f>(K942*$M939)+(K943*$N939)+(K944*$O939)</f>
        <v>264.17180468744465</v>
      </c>
      <c r="R939" s="2">
        <f>(L942*$M939)+(L943*$N939)+(L944*$O939)</f>
        <v>281.73644137619192</v>
      </c>
      <c r="S939">
        <f>P939/$F939</f>
        <v>0.63419710236943028</v>
      </c>
      <c r="T939">
        <f>Q939/$F939</f>
        <v>0.66042951171861164</v>
      </c>
      <c r="U939">
        <f>R939/$F939</f>
        <v>0.70434110344047984</v>
      </c>
    </row>
    <row r="940" spans="1:21" x14ac:dyDescent="0.25">
      <c r="A940">
        <v>22</v>
      </c>
      <c r="B940" t="s">
        <v>48</v>
      </c>
      <c r="C940">
        <v>6</v>
      </c>
      <c r="D940" t="s">
        <v>22</v>
      </c>
      <c r="E940">
        <v>1985</v>
      </c>
      <c r="F940">
        <v>300</v>
      </c>
      <c r="G940" s="1">
        <v>0.41217083190610698</v>
      </c>
      <c r="H940" s="1">
        <v>0.42266666666666663</v>
      </c>
      <c r="I940" s="1">
        <v>0.46866666666666668</v>
      </c>
      <c r="J940" s="2">
        <f>$F940/(1-G940)</f>
        <v>510.35235453318217</v>
      </c>
      <c r="K940" s="2">
        <f>$F940/(1-H940)</f>
        <v>519.63048498845262</v>
      </c>
      <c r="L940" s="2">
        <f>$F940/(1-I940)</f>
        <v>564.61731493099126</v>
      </c>
      <c r="M940" s="16">
        <v>0.85441176471000002</v>
      </c>
      <c r="N940" s="16">
        <v>0.14117647058999999</v>
      </c>
      <c r="O940" s="16">
        <v>4.4117647059000002E-3</v>
      </c>
      <c r="P940" s="2">
        <f>(J943*$M940)+(J944*$N940)+(J945*$O940)</f>
        <v>391.58528851345483</v>
      </c>
      <c r="Q940" s="2">
        <f>(K943*$M940)+(K944*$N940)+(K945*$O940)</f>
        <v>407.69503974526327</v>
      </c>
      <c r="R940" s="2">
        <f>(L943*$M940)+(L944*$N940)+(L945*$O940)</f>
        <v>434.21693985257792</v>
      </c>
      <c r="S940">
        <f>P940/$F940</f>
        <v>1.3052842950448493</v>
      </c>
      <c r="T940">
        <f>Q940/$F940</f>
        <v>1.3589834658175441</v>
      </c>
      <c r="U940">
        <f>R940/$F940</f>
        <v>1.4473897995085931</v>
      </c>
    </row>
    <row r="941" spans="1:21" x14ac:dyDescent="0.25">
      <c r="A941">
        <v>22</v>
      </c>
      <c r="B941" t="s">
        <v>48</v>
      </c>
      <c r="C941">
        <v>6</v>
      </c>
      <c r="D941" t="s">
        <v>22</v>
      </c>
      <c r="E941">
        <v>1986</v>
      </c>
      <c r="F941">
        <v>215</v>
      </c>
      <c r="G941" s="1">
        <v>0.45613572064275898</v>
      </c>
      <c r="H941" s="1">
        <v>0.44966666666666666</v>
      </c>
      <c r="I941" s="1">
        <v>0.50066666666666659</v>
      </c>
      <c r="J941" s="2">
        <f>$F941/(1-G941)</f>
        <v>395.31921503301334</v>
      </c>
      <c r="K941" s="2">
        <f>$F941/(1-H941)</f>
        <v>390.67231980617805</v>
      </c>
      <c r="L941" s="2">
        <f>$F941/(1-I941)</f>
        <v>430.57409879839781</v>
      </c>
      <c r="M941" s="16">
        <v>0.85441176471000002</v>
      </c>
      <c r="N941" s="16">
        <v>0.14117647058999999</v>
      </c>
      <c r="O941" s="16">
        <v>4.4117647059000002E-3</v>
      </c>
      <c r="P941" s="2">
        <f>(J944*$M941)+(J945*$N941)+(J946*$O941)</f>
        <v>417.39604595488623</v>
      </c>
      <c r="Q941" s="2">
        <f>(K944*$M941)+(K945*$N941)+(K946*$O941)</f>
        <v>437.29306293493158</v>
      </c>
      <c r="R941" s="2">
        <f>(L944*$M941)+(L945*$N941)+(L946*$O941)</f>
        <v>465.70689450991284</v>
      </c>
      <c r="S941">
        <f>P941/$F941</f>
        <v>1.9413769579297033</v>
      </c>
      <c r="T941">
        <f>Q941/$F941</f>
        <v>2.03392122295317</v>
      </c>
      <c r="U941">
        <f>R941/$F941</f>
        <v>2.1660785791158736</v>
      </c>
    </row>
    <row r="942" spans="1:21" x14ac:dyDescent="0.25">
      <c r="A942">
        <v>22</v>
      </c>
      <c r="B942" t="s">
        <v>48</v>
      </c>
      <c r="C942">
        <v>6</v>
      </c>
      <c r="D942" t="s">
        <v>22</v>
      </c>
      <c r="E942">
        <v>1987</v>
      </c>
      <c r="F942">
        <v>150</v>
      </c>
      <c r="G942" s="1">
        <v>0.35171910989321198</v>
      </c>
      <c r="H942" s="1">
        <v>0.37766666666666671</v>
      </c>
      <c r="I942" s="1">
        <v>0.41666666666666669</v>
      </c>
      <c r="J942" s="2">
        <f>$F942/(1-G942)</f>
        <v>231.38118412728664</v>
      </c>
      <c r="K942" s="2">
        <f>$F942/(1-H942)</f>
        <v>241.02838778789504</v>
      </c>
      <c r="L942" s="2">
        <f>$F942/(1-I942)</f>
        <v>257.14285714285717</v>
      </c>
      <c r="M942" s="16">
        <v>0.85441176471000002</v>
      </c>
      <c r="N942" s="16">
        <v>0.14117647058999999</v>
      </c>
      <c r="O942" s="16">
        <v>4.4117647059000002E-3</v>
      </c>
      <c r="P942" s="2">
        <f>(J945*$M942)+(J946*$N942)+(J947*$O942)</f>
        <v>227.75149503121659</v>
      </c>
      <c r="Q942" s="2">
        <f>(K945*$M942)+(K946*$N942)+(K947*$O942)</f>
        <v>239.67259072610287</v>
      </c>
      <c r="R942" s="2">
        <f>(L945*$M942)+(L946*$N942)+(L947*$O942)</f>
        <v>258.13152017013925</v>
      </c>
      <c r="S942">
        <f>P942/$F942</f>
        <v>1.5183433002081106</v>
      </c>
      <c r="T942">
        <f>Q942/$F942</f>
        <v>1.5978172715073524</v>
      </c>
      <c r="U942">
        <f>R942/$F942</f>
        <v>1.7208768011342617</v>
      </c>
    </row>
    <row r="943" spans="1:21" x14ac:dyDescent="0.25">
      <c r="A943">
        <v>22</v>
      </c>
      <c r="B943" t="s">
        <v>48</v>
      </c>
      <c r="C943">
        <v>6</v>
      </c>
      <c r="D943" t="s">
        <v>22</v>
      </c>
      <c r="E943">
        <v>1988</v>
      </c>
      <c r="F943">
        <v>250</v>
      </c>
      <c r="G943" s="1">
        <v>0.34622349880113001</v>
      </c>
      <c r="H943" s="1">
        <v>0.3713333333333334</v>
      </c>
      <c r="I943" s="1">
        <v>0.40983333333333338</v>
      </c>
      <c r="J943" s="2">
        <f>$F943/(1-G943)</f>
        <v>382.39367664876255</v>
      </c>
      <c r="K943" s="2">
        <f>$F943/(1-H943)</f>
        <v>397.66702014846243</v>
      </c>
      <c r="L943" s="2">
        <f>$F943/(1-I943)</f>
        <v>423.60914995763915</v>
      </c>
      <c r="M943" s="16">
        <v>0.85441176471000002</v>
      </c>
      <c r="N943" s="16">
        <v>0.14117647058999999</v>
      </c>
      <c r="O943" s="16">
        <v>4.4117647059000002E-3</v>
      </c>
      <c r="P943" s="2">
        <f>(J946*$M943)+(J947*$N943)+(J948*$O943)</f>
        <v>391.57705916154055</v>
      </c>
      <c r="Q943" s="2">
        <f>(K946*$M943)+(K947*$N943)+(K948*$O943)</f>
        <v>406.88244516922992</v>
      </c>
      <c r="R943" s="2">
        <f>(L946*$M943)+(L947*$N943)+(L948*$O943)</f>
        <v>436.76947390844992</v>
      </c>
      <c r="S943">
        <f>P943/$F943</f>
        <v>1.5663082366461623</v>
      </c>
      <c r="T943">
        <f>Q943/$F943</f>
        <v>1.6275297806769198</v>
      </c>
      <c r="U943">
        <f>R943/$F943</f>
        <v>1.7470778956337998</v>
      </c>
    </row>
    <row r="944" spans="1:21" x14ac:dyDescent="0.25">
      <c r="A944">
        <v>22</v>
      </c>
      <c r="B944" t="s">
        <v>48</v>
      </c>
      <c r="C944">
        <v>6</v>
      </c>
      <c r="D944" t="s">
        <v>22</v>
      </c>
      <c r="E944">
        <v>1989</v>
      </c>
      <c r="F944">
        <v>300</v>
      </c>
      <c r="G944" s="1">
        <v>0.337919300105678</v>
      </c>
      <c r="H944" s="1">
        <v>0.3676666666666667</v>
      </c>
      <c r="I944" s="1">
        <v>0.40566666666666668</v>
      </c>
      <c r="J944" s="2">
        <f>$F944/(1-G944)</f>
        <v>453.11696904604599</v>
      </c>
      <c r="K944" s="2">
        <f>$F944/(1-H944)</f>
        <v>474.43331576172909</v>
      </c>
      <c r="L944" s="2">
        <f>$F944/(1-I944)</f>
        <v>504.76724621424563</v>
      </c>
      <c r="M944" s="16">
        <v>0.85441176471000002</v>
      </c>
      <c r="N944" s="16">
        <v>0.14117647058999999</v>
      </c>
      <c r="O944" s="16">
        <v>4.4117647059000002E-3</v>
      </c>
      <c r="P944" s="2">
        <f>(J947*$M944)+(J948*$N944)+(J949*$O944)</f>
        <v>501.92846473766127</v>
      </c>
      <c r="Q944" s="2">
        <f>(K947*$M944)+(K948*$N944)+(K949*$O944)</f>
        <v>522.4876702468523</v>
      </c>
      <c r="R944" s="2">
        <f>(L947*$M944)+(L948*$N944)+(L949*$O944)</f>
        <v>563.77743605494561</v>
      </c>
      <c r="S944">
        <f>P944/$F944</f>
        <v>1.6730948824588709</v>
      </c>
      <c r="T944">
        <f>Q944/$F944</f>
        <v>1.7416255674895076</v>
      </c>
      <c r="U944">
        <f>R944/$F944</f>
        <v>1.879258120183152</v>
      </c>
    </row>
    <row r="945" spans="1:21" x14ac:dyDescent="0.25">
      <c r="A945">
        <v>22</v>
      </c>
      <c r="B945" t="s">
        <v>48</v>
      </c>
      <c r="C945">
        <v>6</v>
      </c>
      <c r="D945" t="s">
        <v>22</v>
      </c>
      <c r="E945">
        <v>1990</v>
      </c>
      <c r="F945">
        <v>125</v>
      </c>
      <c r="G945" s="1">
        <v>0.38326529978520901</v>
      </c>
      <c r="H945" s="1">
        <v>0.41633333333333333</v>
      </c>
      <c r="I945" s="1">
        <v>0.45883333333333332</v>
      </c>
      <c r="J945" s="2">
        <f>$F945/(1-G945)</f>
        <v>202.68034206031555</v>
      </c>
      <c r="K945" s="2">
        <f>$F945/(1-H945)</f>
        <v>214.16333523700743</v>
      </c>
      <c r="L945" s="2">
        <f>$F945/(1-I945)</f>
        <v>230.98244533415459</v>
      </c>
      <c r="M945" s="16">
        <v>0.85441176471000002</v>
      </c>
      <c r="N945" s="16">
        <v>0.14117647058999999</v>
      </c>
      <c r="O945" s="16">
        <v>4.4117647059000002E-3</v>
      </c>
      <c r="P945" s="2">
        <f>(J948*$M945)+(J949*$N945)+(J950*$O945)</f>
        <v>417.86260046529628</v>
      </c>
      <c r="Q945" s="2">
        <f>(K948*$M945)+(K949*$N945)+(K950*$O945)</f>
        <v>435.0519774904256</v>
      </c>
      <c r="R945" s="2">
        <f>(L948*$M945)+(L949*$N945)+(L950*$O945)</f>
        <v>463.70050122207243</v>
      </c>
      <c r="S945">
        <f>P945/$F945</f>
        <v>3.3429008037223702</v>
      </c>
      <c r="T945">
        <f>Q945/$F945</f>
        <v>3.480415819923405</v>
      </c>
      <c r="U945">
        <f>R945/$F945</f>
        <v>3.7096040097765797</v>
      </c>
    </row>
    <row r="946" spans="1:21" x14ac:dyDescent="0.25">
      <c r="A946">
        <v>22</v>
      </c>
      <c r="B946" t="s">
        <v>48</v>
      </c>
      <c r="C946">
        <v>6</v>
      </c>
      <c r="D946" t="s">
        <v>22</v>
      </c>
      <c r="E946">
        <v>1991</v>
      </c>
      <c r="F946">
        <v>250</v>
      </c>
      <c r="G946" s="1">
        <v>0.32495642920263801</v>
      </c>
      <c r="H946" s="1">
        <v>0.35</v>
      </c>
      <c r="I946" s="1">
        <v>0.39349999999999996</v>
      </c>
      <c r="J946" s="2">
        <f>$F946/(1-G946)</f>
        <v>370.34646475441548</v>
      </c>
      <c r="K946" s="2">
        <f>$F946/(1-H946)</f>
        <v>384.61538461538458</v>
      </c>
      <c r="L946" s="2">
        <f>$F946/(1-I946)</f>
        <v>412.20115416323165</v>
      </c>
      <c r="M946" s="16">
        <v>0.85441176471000002</v>
      </c>
      <c r="N946" s="16">
        <v>0.14117647058999999</v>
      </c>
      <c r="O946" s="16">
        <v>4.4117647059000002E-3</v>
      </c>
      <c r="P946" s="2">
        <f>(J949*$M946)+(J950*$N946)+(J951*$O946)</f>
        <v>559.4580577272244</v>
      </c>
      <c r="Q946" s="2">
        <f>(K949*$M946)+(K950*$N946)+(K951*$O946)</f>
        <v>596.23208520481603</v>
      </c>
      <c r="R946" s="2">
        <f>(L949*$M946)+(L950*$N946)+(L951*$O946)</f>
        <v>643.91456734664337</v>
      </c>
      <c r="S946">
        <f>P946/$F946</f>
        <v>2.2378322309088974</v>
      </c>
      <c r="T946">
        <f>Q946/$F946</f>
        <v>2.3849283408192643</v>
      </c>
      <c r="U946">
        <f>R946/$F946</f>
        <v>2.5756582693865733</v>
      </c>
    </row>
    <row r="947" spans="1:21" x14ac:dyDescent="0.25">
      <c r="A947">
        <v>22</v>
      </c>
      <c r="B947" t="s">
        <v>48</v>
      </c>
      <c r="C947">
        <v>6</v>
      </c>
      <c r="D947" t="s">
        <v>22</v>
      </c>
      <c r="E947">
        <v>1992</v>
      </c>
      <c r="F947">
        <v>350</v>
      </c>
      <c r="G947" s="1">
        <v>0.32712893524410402</v>
      </c>
      <c r="H947" s="1">
        <v>0.35399999999999998</v>
      </c>
      <c r="I947" s="1">
        <v>0.40249999999999997</v>
      </c>
      <c r="J947" s="2">
        <f>$F947/(1-G947)</f>
        <v>520.15908891397032</v>
      </c>
      <c r="K947" s="2">
        <f>$F947/(1-H947)</f>
        <v>541.79566563467495</v>
      </c>
      <c r="L947" s="2">
        <f>$F947/(1-I947)</f>
        <v>585.77405857740587</v>
      </c>
      <c r="M947" s="16">
        <v>0.85441176471000002</v>
      </c>
      <c r="N947" s="16">
        <v>0.14117647058999999</v>
      </c>
      <c r="O947" s="16">
        <v>4.4117647059000002E-3</v>
      </c>
      <c r="P947" s="2">
        <f>(J950*$M947)+(J951*$N947)+(J952*$O947)</f>
        <v>336.07338260015382</v>
      </c>
      <c r="Q947" s="2">
        <f>(K950*$M947)+(K951*$N947)+(K952*$O947)</f>
        <v>353.32354750610443</v>
      </c>
      <c r="R947" s="2">
        <f>(L950*$M947)+(L951*$N947)+(L952*$O947)</f>
        <v>369.29978861679956</v>
      </c>
      <c r="S947">
        <f>P947/$F947</f>
        <v>0.96020966457186807</v>
      </c>
      <c r="T947">
        <f>Q947/$F947</f>
        <v>1.0094958500174411</v>
      </c>
      <c r="U947">
        <f>R947/$F947</f>
        <v>1.0551422531908559</v>
      </c>
    </row>
    <row r="948" spans="1:21" x14ac:dyDescent="0.25">
      <c r="A948">
        <v>22</v>
      </c>
      <c r="B948" t="s">
        <v>48</v>
      </c>
      <c r="C948">
        <v>6</v>
      </c>
      <c r="D948" t="s">
        <v>22</v>
      </c>
      <c r="E948">
        <v>1993</v>
      </c>
      <c r="F948">
        <v>275</v>
      </c>
      <c r="G948" s="1">
        <v>0.29235067022036199</v>
      </c>
      <c r="H948" s="1">
        <v>0.316</v>
      </c>
      <c r="I948" s="1">
        <v>0.35550000000000004</v>
      </c>
      <c r="J948" s="2">
        <f>$F948/(1-G948)</f>
        <v>388.61055670841233</v>
      </c>
      <c r="K948" s="2">
        <f>$F948/(1-H948)</f>
        <v>402.04678362573105</v>
      </c>
      <c r="L948" s="2">
        <f>$F948/(1-I948)</f>
        <v>426.68735453840191</v>
      </c>
      <c r="M948" s="16">
        <v>0.85441176471000002</v>
      </c>
      <c r="N948" s="16">
        <v>0.14117647058999999</v>
      </c>
      <c r="O948" s="16">
        <v>4.4117647059000002E-3</v>
      </c>
      <c r="P948" s="2">
        <f>(J951*$M948)+(J952*$N948)+(J953*$O948)</f>
        <v>327.0540399777837</v>
      </c>
      <c r="Q948" s="2">
        <f>(K951*$M948)+(K952*$N948)+(K953*$O948)</f>
        <v>329.05896369566926</v>
      </c>
      <c r="R948" s="2">
        <f>(L951*$M948)+(L952*$N948)+(L953*$O948)</f>
        <v>356.2520446805151</v>
      </c>
      <c r="S948">
        <f>P948/$F948</f>
        <v>1.1892874181010316</v>
      </c>
      <c r="T948">
        <f>Q948/$F948</f>
        <v>1.1965780498024337</v>
      </c>
      <c r="U948">
        <f>R948/$F948</f>
        <v>1.2954619806564185</v>
      </c>
    </row>
    <row r="949" spans="1:21" x14ac:dyDescent="0.25">
      <c r="A949">
        <v>22</v>
      </c>
      <c r="B949" t="s">
        <v>48</v>
      </c>
      <c r="C949">
        <v>6</v>
      </c>
      <c r="D949" t="s">
        <v>22</v>
      </c>
      <c r="E949">
        <v>1994</v>
      </c>
      <c r="F949">
        <v>400</v>
      </c>
      <c r="G949" s="1">
        <v>0.33047368103241698</v>
      </c>
      <c r="H949" s="1">
        <v>0.37233333333333329</v>
      </c>
      <c r="I949" s="1">
        <v>0.42083333333333328</v>
      </c>
      <c r="J949" s="2">
        <f>$F949/(1-G949)</f>
        <v>597.43730555178831</v>
      </c>
      <c r="K949" s="2">
        <f>$F949/(1-H949)</f>
        <v>637.28093467870417</v>
      </c>
      <c r="L949" s="2">
        <f>$F949/(1-I949)</f>
        <v>690.6474820143884</v>
      </c>
      <c r="M949" s="16">
        <v>0.85441176471000002</v>
      </c>
      <c r="N949" s="16">
        <v>0.14117647058999999</v>
      </c>
      <c r="O949" s="16">
        <v>4.4117647059000002E-3</v>
      </c>
      <c r="P949" s="2">
        <f>(J952*$M949)+(J953*$N949)+(J954*$O949)</f>
        <v>339.10954457289495</v>
      </c>
      <c r="Q949" s="2">
        <f>(K952*$M949)+(K953*$N949)+(K954*$O949)</f>
        <v>308.0743119503511</v>
      </c>
      <c r="R949" s="2">
        <f>(L952*$M949)+(L953*$N949)+(L954*$O949)</f>
        <v>328.70935198915652</v>
      </c>
      <c r="S949">
        <f>P949/$F949</f>
        <v>0.84777386143223732</v>
      </c>
      <c r="T949">
        <f>Q949/$F949</f>
        <v>0.77018577987587777</v>
      </c>
      <c r="U949">
        <f>R949/$F949</f>
        <v>0.82177337997289124</v>
      </c>
    </row>
    <row r="950" spans="1:21" x14ac:dyDescent="0.25">
      <c r="A950">
        <v>22</v>
      </c>
      <c r="B950" t="s">
        <v>48</v>
      </c>
      <c r="C950">
        <v>6</v>
      </c>
      <c r="D950" t="s">
        <v>22</v>
      </c>
      <c r="E950">
        <v>1995</v>
      </c>
      <c r="F950">
        <v>270</v>
      </c>
      <c r="G950" s="1">
        <v>0.197903485305433</v>
      </c>
      <c r="H950" s="1">
        <v>0.24099999999999999</v>
      </c>
      <c r="I950" s="1">
        <v>0.26950000000000002</v>
      </c>
      <c r="J950" s="2">
        <f>$F950/(1-G950)</f>
        <v>336.61784467772458</v>
      </c>
      <c r="K950" s="2">
        <f>$F950/(1-H950)</f>
        <v>355.73122529644269</v>
      </c>
      <c r="L950" s="2">
        <f>$F950/(1-I950)</f>
        <v>369.60985626283372</v>
      </c>
      <c r="M950" s="16">
        <v>0.85441176471000002</v>
      </c>
      <c r="N950" s="16">
        <v>0.14117647058999999</v>
      </c>
      <c r="O950" s="16">
        <v>4.4117647059000002E-3</v>
      </c>
      <c r="P950" s="2">
        <f>(J953*$M950)+(J954*$N950)+(J955*$O950)</f>
        <v>704.13961700160576</v>
      </c>
      <c r="Q950" s="2">
        <f>(K953*$M950)+(K954*$N950)+(K955*$O950)</f>
        <v>668.41444780566928</v>
      </c>
      <c r="R950" s="2">
        <f>(L953*$M950)+(L954*$N950)+(L955*$O950)</f>
        <v>698.11825922416722</v>
      </c>
      <c r="S950">
        <f>P950/$F950</f>
        <v>2.6079245074133546</v>
      </c>
      <c r="T950">
        <f>Q950/$F950</f>
        <v>2.4756090659469234</v>
      </c>
      <c r="U950">
        <f>R950/$F950</f>
        <v>2.5856231823117306</v>
      </c>
    </row>
    <row r="951" spans="1:21" x14ac:dyDescent="0.25">
      <c r="A951">
        <v>22</v>
      </c>
      <c r="B951" t="s">
        <v>48</v>
      </c>
      <c r="C951">
        <v>6</v>
      </c>
      <c r="D951" t="s">
        <v>22</v>
      </c>
      <c r="E951">
        <v>1996</v>
      </c>
      <c r="F951">
        <v>200</v>
      </c>
      <c r="G951" s="1">
        <v>0.40303950660207699</v>
      </c>
      <c r="H951" s="1">
        <v>0.41599999999999998</v>
      </c>
      <c r="I951" s="1">
        <v>0.46100000000000002</v>
      </c>
      <c r="J951" s="2">
        <f>$F951/(1-G951)</f>
        <v>335.03054592707133</v>
      </c>
      <c r="K951" s="2">
        <f>$F951/(1-H951)</f>
        <v>342.46575342465746</v>
      </c>
      <c r="L951" s="2">
        <f>$F951/(1-I951)</f>
        <v>371.05751391465685</v>
      </c>
      <c r="M951" s="16">
        <v>0.85441176471000002</v>
      </c>
      <c r="N951" s="16">
        <v>0.14117647058999999</v>
      </c>
      <c r="O951" s="16">
        <v>4.4117647059000002E-3</v>
      </c>
      <c r="P951" s="2">
        <f>(J954*$M951)+(J955*$N951)+(J956*$O951)</f>
        <v>161.42575229782796</v>
      </c>
      <c r="Q951" s="2">
        <f>(K954*$M951)+(K955*$N951)+(K956*$O951)</f>
        <v>159.06054067877153</v>
      </c>
      <c r="R951" s="2">
        <f>(L954*$M951)+(L955*$N951)+(L956*$O951)</f>
        <v>164.51346689021273</v>
      </c>
      <c r="S951">
        <f>P951/$F951</f>
        <v>0.80712876148913981</v>
      </c>
      <c r="T951">
        <f>Q951/$F951</f>
        <v>0.79530270339385767</v>
      </c>
      <c r="U951">
        <f>R951/$F951</f>
        <v>0.82256733445106367</v>
      </c>
    </row>
    <row r="952" spans="1:21" x14ac:dyDescent="0.25">
      <c r="A952">
        <v>22</v>
      </c>
      <c r="B952" t="s">
        <v>48</v>
      </c>
      <c r="C952">
        <v>6</v>
      </c>
      <c r="D952" t="s">
        <v>22</v>
      </c>
      <c r="E952">
        <v>1997</v>
      </c>
      <c r="F952">
        <v>165</v>
      </c>
      <c r="G952" s="1">
        <v>0.375</v>
      </c>
      <c r="H952" s="1">
        <v>0.29633333333333334</v>
      </c>
      <c r="I952" s="1">
        <v>0.34783333333333333</v>
      </c>
      <c r="J952" s="2">
        <f>$F952/(1-G952)</f>
        <v>264</v>
      </c>
      <c r="K952" s="2">
        <f>$F952/(1-H952)</f>
        <v>234.4860255802937</v>
      </c>
      <c r="L952" s="2">
        <f>$F952/(1-I952)</f>
        <v>253.00281114234602</v>
      </c>
      <c r="M952" s="16">
        <v>0.85441176471000002</v>
      </c>
      <c r="N952" s="16">
        <v>0.14117647058999999</v>
      </c>
      <c r="O952" s="16">
        <v>4.4117647059000002E-3</v>
      </c>
      <c r="P952" s="2">
        <f>(J955*$M952)+(J956*$N952)+(J957*$O952)</f>
        <v>355.89723909904512</v>
      </c>
      <c r="Q952" s="2">
        <f>(K955*$M952)+(K956*$N952)+(K957*$O952)</f>
        <v>367.14349455854062</v>
      </c>
      <c r="R952" s="2">
        <f>(L955*$M952)+(L956*$N952)+(L957*$O952)</f>
        <v>379.01106960291236</v>
      </c>
      <c r="S952">
        <f>P952/$F952</f>
        <v>2.1569529642366372</v>
      </c>
      <c r="T952">
        <f>Q952/$F952</f>
        <v>2.2251120882335798</v>
      </c>
      <c r="U952">
        <f>R952/$F952</f>
        <v>2.297036785472196</v>
      </c>
    </row>
    <row r="953" spans="1:21" x14ac:dyDescent="0.25">
      <c r="A953">
        <v>22</v>
      </c>
      <c r="B953" t="s">
        <v>48</v>
      </c>
      <c r="C953">
        <v>6</v>
      </c>
      <c r="D953" t="s">
        <v>22</v>
      </c>
      <c r="E953">
        <v>1998</v>
      </c>
      <c r="F953">
        <v>700</v>
      </c>
      <c r="G953" s="1">
        <v>0.125</v>
      </c>
      <c r="H953" s="1">
        <v>7.7666666666666662E-2</v>
      </c>
      <c r="I953" s="1">
        <v>0.11716666666666666</v>
      </c>
      <c r="J953" s="2">
        <f>$F953/(1-G953)</f>
        <v>800</v>
      </c>
      <c r="K953" s="2">
        <f>$F953/(1-H953)</f>
        <v>758.94470545717388</v>
      </c>
      <c r="L953" s="2">
        <f>$F953/(1-I953)</f>
        <v>792.90164243911647</v>
      </c>
      <c r="M953" s="16">
        <v>0.85441176471000002</v>
      </c>
      <c r="N953" s="16">
        <v>0.14117647058999999</v>
      </c>
      <c r="O953" s="16">
        <v>4.4117647059000002E-3</v>
      </c>
      <c r="P953" s="2">
        <f>(J956*$M953)+(J957*$N953)+(J958*$O953)</f>
        <v>770.54691317316019</v>
      </c>
      <c r="Q953" s="2">
        <f>(K956*$M953)+(K957*$N953)+(K958*$O953)</f>
        <v>768.10156509048966</v>
      </c>
      <c r="R953" s="2">
        <f>(L956*$M953)+(L957*$N953)+(L958*$O953)</f>
        <v>788.6933190032313</v>
      </c>
      <c r="S953">
        <f>P953/$F953</f>
        <v>1.1007813045330861</v>
      </c>
      <c r="T953">
        <f>Q953/$F953</f>
        <v>1.0972879501292709</v>
      </c>
      <c r="U953">
        <f>R953/$F953</f>
        <v>1.1267047414331877</v>
      </c>
    </row>
    <row r="954" spans="1:21" x14ac:dyDescent="0.25">
      <c r="A954">
        <v>22</v>
      </c>
      <c r="B954" t="s">
        <v>48</v>
      </c>
      <c r="C954">
        <v>6</v>
      </c>
      <c r="D954" t="s">
        <v>22</v>
      </c>
      <c r="E954">
        <v>1999</v>
      </c>
      <c r="F954">
        <v>120</v>
      </c>
      <c r="G954" s="1">
        <v>0.123</v>
      </c>
      <c r="H954" s="1">
        <v>8.9666666666666672E-2</v>
      </c>
      <c r="I954" s="1">
        <v>0.12016666666666667</v>
      </c>
      <c r="J954" s="2">
        <f>$F954/(1-G954)</f>
        <v>136.83010262257696</v>
      </c>
      <c r="K954" s="2">
        <f>$F954/(1-H954)</f>
        <v>131.81984621017943</v>
      </c>
      <c r="L954" s="2">
        <f>$F954/(1-I954)</f>
        <v>136.38946770221634</v>
      </c>
      <c r="M954" s="16">
        <v>0.85441176471000002</v>
      </c>
      <c r="N954" s="16">
        <v>0.14117647058999999</v>
      </c>
      <c r="O954" s="16">
        <v>4.4117647059000002E-3</v>
      </c>
      <c r="P954" s="2">
        <f>(J957*$M954)+(J958*$N954)</f>
        <v>1044.2611448123266</v>
      </c>
      <c r="Q954" s="2">
        <f>(K957*$M954)+(K958*$N954)</f>
        <v>1045.570882247634</v>
      </c>
      <c r="R954" s="2">
        <f>(L957*$M954)+(L958*$N954)</f>
        <v>1062.4190961352833</v>
      </c>
      <c r="S954">
        <f>P954/$F954</f>
        <v>8.7021762067693889</v>
      </c>
      <c r="T954">
        <f>Q954/$F954</f>
        <v>8.713090685396951</v>
      </c>
      <c r="U954">
        <f>R954/$F954</f>
        <v>8.8534924677940285</v>
      </c>
    </row>
    <row r="955" spans="1:21" x14ac:dyDescent="0.25">
      <c r="A955">
        <v>22</v>
      </c>
      <c r="B955" t="s">
        <v>48</v>
      </c>
      <c r="C955">
        <v>6</v>
      </c>
      <c r="D955" t="s">
        <v>22</v>
      </c>
      <c r="E955">
        <v>2000</v>
      </c>
      <c r="F955">
        <v>250</v>
      </c>
      <c r="G955" s="1">
        <v>0.14699999999999999</v>
      </c>
      <c r="H955" s="1">
        <v>0.185</v>
      </c>
      <c r="I955" s="1">
        <v>0.21150000000000002</v>
      </c>
      <c r="J955" s="2">
        <f>$F955/(1-G955)</f>
        <v>293.08323563892145</v>
      </c>
      <c r="K955" s="2">
        <f>$F955/(1-H955)</f>
        <v>306.74846625766872</v>
      </c>
      <c r="L955" s="2">
        <f>$F955/(1-I955)</f>
        <v>317.05770450221939</v>
      </c>
      <c r="M955" s="16">
        <v>0.85441176471000002</v>
      </c>
      <c r="N955" s="16">
        <v>0.14117647058999999</v>
      </c>
      <c r="O955" s="16">
        <v>4.4117647059000002E-3</v>
      </c>
      <c r="P955" s="2" t="s">
        <v>23</v>
      </c>
      <c r="Q955" s="2" t="s">
        <v>23</v>
      </c>
      <c r="R955" s="2" t="s">
        <v>23</v>
      </c>
      <c r="S955" s="2" t="s">
        <v>23</v>
      </c>
      <c r="T955" s="2" t="s">
        <v>23</v>
      </c>
      <c r="U955" s="2" t="s">
        <v>23</v>
      </c>
    </row>
    <row r="956" spans="1:21" x14ac:dyDescent="0.25">
      <c r="A956">
        <v>22</v>
      </c>
      <c r="B956" t="s">
        <v>48</v>
      </c>
      <c r="C956">
        <v>6</v>
      </c>
      <c r="D956" t="s">
        <v>22</v>
      </c>
      <c r="E956">
        <v>2001</v>
      </c>
      <c r="F956">
        <v>600</v>
      </c>
      <c r="G956" s="1">
        <v>0.157</v>
      </c>
      <c r="H956" s="1">
        <v>0.15333333333333332</v>
      </c>
      <c r="I956" s="1">
        <v>0.17783333333333332</v>
      </c>
      <c r="J956" s="2">
        <f>$F956/(1-G956)</f>
        <v>711.74377224199293</v>
      </c>
      <c r="K956" s="2">
        <f>$F956/(1-H956)</f>
        <v>708.66141732283461</v>
      </c>
      <c r="L956" s="2">
        <f>$F956/(1-I956)</f>
        <v>729.77903912426507</v>
      </c>
      <c r="M956" s="16">
        <v>0.85441176471000002</v>
      </c>
      <c r="N956" s="16">
        <v>0.14117647058999999</v>
      </c>
      <c r="O956" s="16">
        <v>4.4117647059000002E-3</v>
      </c>
      <c r="P956" s="2" t="s">
        <v>23</v>
      </c>
      <c r="Q956" s="2" t="s">
        <v>23</v>
      </c>
      <c r="R956" s="2" t="s">
        <v>23</v>
      </c>
      <c r="S956" s="2" t="s">
        <v>23</v>
      </c>
      <c r="T956" s="2" t="s">
        <v>23</v>
      </c>
      <c r="U956" s="2" t="s">
        <v>23</v>
      </c>
    </row>
    <row r="957" spans="1:21" x14ac:dyDescent="0.25">
      <c r="A957">
        <v>22</v>
      </c>
      <c r="B957" t="s">
        <v>48</v>
      </c>
      <c r="C957">
        <v>6</v>
      </c>
      <c r="D957" t="s">
        <v>22</v>
      </c>
      <c r="E957">
        <v>2002</v>
      </c>
      <c r="F957">
        <v>1000</v>
      </c>
      <c r="G957" s="1">
        <v>0.11799999999999999</v>
      </c>
      <c r="H957" s="1">
        <v>0.11899999999999999</v>
      </c>
      <c r="I957" s="1">
        <v>0.13250000000000001</v>
      </c>
      <c r="J957" s="2">
        <f>$F957/(1-G957)</f>
        <v>1133.7868480725624</v>
      </c>
      <c r="K957" s="2">
        <f>$F957/(1-H957)</f>
        <v>1135.0737797956867</v>
      </c>
      <c r="L957" s="2">
        <f>$F957/(1-I957)</f>
        <v>1152.7377521613835</v>
      </c>
      <c r="M957" s="16">
        <v>0.85441176471000002</v>
      </c>
      <c r="N957" s="16">
        <v>0.14117647058999999</v>
      </c>
      <c r="O957" s="16">
        <v>4.4117647059000002E-3</v>
      </c>
      <c r="P957" s="2" t="s">
        <v>23</v>
      </c>
      <c r="Q957" s="2" t="s">
        <v>23</v>
      </c>
      <c r="R957" s="2" t="s">
        <v>23</v>
      </c>
      <c r="S957" s="2" t="s">
        <v>23</v>
      </c>
      <c r="T957" s="2" t="s">
        <v>23</v>
      </c>
      <c r="U957" s="2" t="s">
        <v>23</v>
      </c>
    </row>
    <row r="958" spans="1:21" x14ac:dyDescent="0.25">
      <c r="A958">
        <v>22</v>
      </c>
      <c r="B958" t="s">
        <v>48</v>
      </c>
      <c r="C958">
        <v>6</v>
      </c>
      <c r="D958" t="s">
        <v>22</v>
      </c>
      <c r="E958">
        <v>2003</v>
      </c>
      <c r="F958">
        <v>450</v>
      </c>
      <c r="G958" s="1">
        <v>0.159</v>
      </c>
      <c r="H958" s="1">
        <v>0.16133333333333333</v>
      </c>
      <c r="I958" s="1">
        <v>0.18033333333333335</v>
      </c>
      <c r="J958" s="2">
        <f>$F958/(1-G958)</f>
        <v>535.07728894173601</v>
      </c>
      <c r="K958" s="2">
        <f>$F958/(1-H958)</f>
        <v>536.56597774244835</v>
      </c>
      <c r="L958" s="2">
        <f>$F958/(1-I958)</f>
        <v>549.00366002440012</v>
      </c>
      <c r="M958" s="16">
        <v>0.85441176471000002</v>
      </c>
      <c r="N958" s="16">
        <v>0.14117647058999999</v>
      </c>
      <c r="O958" s="16">
        <v>4.4117647059000002E-3</v>
      </c>
      <c r="P958" s="2" t="s">
        <v>23</v>
      </c>
      <c r="Q958" s="2" t="s">
        <v>23</v>
      </c>
      <c r="R958" s="2" t="s">
        <v>23</v>
      </c>
      <c r="S958" s="2" t="s">
        <v>23</v>
      </c>
      <c r="T958" s="2" t="s">
        <v>23</v>
      </c>
      <c r="U958" s="2" t="s">
        <v>23</v>
      </c>
    </row>
    <row r="959" spans="1:21" x14ac:dyDescent="0.25">
      <c r="A959">
        <v>22</v>
      </c>
      <c r="B959" t="s">
        <v>48</v>
      </c>
      <c r="C959">
        <v>6</v>
      </c>
      <c r="D959" t="s">
        <v>22</v>
      </c>
      <c r="E959">
        <v>2004</v>
      </c>
      <c r="F959" t="s">
        <v>23</v>
      </c>
      <c r="G959" s="1">
        <v>0.22</v>
      </c>
      <c r="H959" s="1">
        <v>0.38400000000000001</v>
      </c>
      <c r="I959" s="1">
        <v>0.41199999999999998</v>
      </c>
      <c r="J959" t="s">
        <v>23</v>
      </c>
      <c r="K959" t="s">
        <v>23</v>
      </c>
      <c r="L959" t="s">
        <v>23</v>
      </c>
      <c r="M959" s="16">
        <v>0.85441176471000002</v>
      </c>
      <c r="N959" s="16">
        <v>0.14117647058999999</v>
      </c>
      <c r="O959" s="16">
        <v>4.4117647059000002E-3</v>
      </c>
      <c r="P959" s="2" t="s">
        <v>23</v>
      </c>
      <c r="Q959" s="2" t="s">
        <v>23</v>
      </c>
      <c r="R959" s="2" t="s">
        <v>23</v>
      </c>
      <c r="S959" s="2" t="s">
        <v>23</v>
      </c>
      <c r="T959" s="2" t="s">
        <v>23</v>
      </c>
      <c r="U959" s="2" t="s">
        <v>23</v>
      </c>
    </row>
    <row r="960" spans="1:21" x14ac:dyDescent="0.25">
      <c r="A960">
        <v>22</v>
      </c>
      <c r="B960" t="s">
        <v>48</v>
      </c>
      <c r="C960">
        <v>6</v>
      </c>
      <c r="D960" t="s">
        <v>22</v>
      </c>
      <c r="E960">
        <v>2005</v>
      </c>
      <c r="F960" t="s">
        <v>23</v>
      </c>
      <c r="G960" s="1">
        <v>0.17699999999999999</v>
      </c>
      <c r="H960" s="1">
        <v>0.30133333333333334</v>
      </c>
      <c r="I960" s="1">
        <v>0.41533333333333339</v>
      </c>
      <c r="J960" t="s">
        <v>23</v>
      </c>
      <c r="K960" t="s">
        <v>23</v>
      </c>
      <c r="L960" t="s">
        <v>23</v>
      </c>
      <c r="M960" s="16">
        <v>0.85441176471000002</v>
      </c>
      <c r="N960" s="16">
        <v>0.14117647058999999</v>
      </c>
      <c r="O960" s="16">
        <v>4.4117647059000002E-3</v>
      </c>
      <c r="P960" s="2" t="s">
        <v>23</v>
      </c>
      <c r="Q960" s="2" t="s">
        <v>23</v>
      </c>
      <c r="R960" s="2" t="s">
        <v>23</v>
      </c>
      <c r="S960" s="2" t="s">
        <v>23</v>
      </c>
      <c r="T960" s="2" t="s">
        <v>23</v>
      </c>
      <c r="U960" s="2" t="s">
        <v>23</v>
      </c>
    </row>
    <row r="961" spans="1:21" x14ac:dyDescent="0.25">
      <c r="A961">
        <v>22</v>
      </c>
      <c r="B961" t="s">
        <v>48</v>
      </c>
      <c r="C961">
        <v>6</v>
      </c>
      <c r="D961" t="s">
        <v>22</v>
      </c>
      <c r="E961">
        <v>2006</v>
      </c>
      <c r="F961" t="s">
        <v>23</v>
      </c>
      <c r="G961" s="1">
        <v>0.153</v>
      </c>
      <c r="H961" s="1">
        <v>0.19966666666666669</v>
      </c>
      <c r="I961" s="1">
        <v>0.23666666666666669</v>
      </c>
      <c r="J961" t="s">
        <v>23</v>
      </c>
      <c r="K961" t="s">
        <v>23</v>
      </c>
      <c r="L961" t="s">
        <v>23</v>
      </c>
      <c r="M961" s="16">
        <v>0.85441176471000002</v>
      </c>
      <c r="N961" s="16">
        <v>0.14117647058999999</v>
      </c>
      <c r="O961" s="16">
        <v>4.4117647059000002E-3</v>
      </c>
      <c r="P961" s="2" t="s">
        <v>23</v>
      </c>
      <c r="Q961" s="2" t="s">
        <v>23</v>
      </c>
      <c r="R961" s="2" t="s">
        <v>23</v>
      </c>
      <c r="S961" s="2" t="s">
        <v>23</v>
      </c>
      <c r="T961" s="2" t="s">
        <v>23</v>
      </c>
      <c r="U961" s="2" t="s">
        <v>23</v>
      </c>
    </row>
    <row r="962" spans="1:21" x14ac:dyDescent="0.25">
      <c r="A962">
        <v>22</v>
      </c>
      <c r="B962" t="s">
        <v>48</v>
      </c>
      <c r="C962">
        <v>6</v>
      </c>
      <c r="D962" t="s">
        <v>22</v>
      </c>
      <c r="E962">
        <v>2007</v>
      </c>
      <c r="F962" t="s">
        <v>23</v>
      </c>
      <c r="G962" s="1">
        <v>0.188</v>
      </c>
      <c r="H962" s="1">
        <v>0.26533333333333331</v>
      </c>
      <c r="I962" s="1">
        <v>0.30733333333333335</v>
      </c>
      <c r="J962" t="s">
        <v>23</v>
      </c>
      <c r="K962" t="s">
        <v>23</v>
      </c>
      <c r="L962" t="s">
        <v>23</v>
      </c>
      <c r="M962" s="16">
        <v>0.85441176471000002</v>
      </c>
      <c r="N962" s="16">
        <v>0.14117647058999999</v>
      </c>
      <c r="O962" s="16">
        <v>4.4117647059000002E-3</v>
      </c>
      <c r="P962" s="2" t="s">
        <v>23</v>
      </c>
      <c r="Q962" s="2" t="s">
        <v>23</v>
      </c>
      <c r="R962" s="2" t="s">
        <v>23</v>
      </c>
      <c r="S962" s="2" t="s">
        <v>23</v>
      </c>
      <c r="T962" s="2" t="s">
        <v>23</v>
      </c>
      <c r="U962" s="2" t="s">
        <v>23</v>
      </c>
    </row>
    <row r="963" spans="1:21" x14ac:dyDescent="0.25">
      <c r="A963">
        <v>22</v>
      </c>
      <c r="B963" t="s">
        <v>48</v>
      </c>
      <c r="C963">
        <v>6</v>
      </c>
      <c r="D963" t="s">
        <v>22</v>
      </c>
      <c r="E963">
        <v>2008</v>
      </c>
      <c r="F963" t="s">
        <v>23</v>
      </c>
      <c r="G963" s="1">
        <v>0.2</v>
      </c>
      <c r="H963" s="1">
        <v>0.23666666666666669</v>
      </c>
      <c r="I963" s="1">
        <v>0.28266666666666668</v>
      </c>
      <c r="J963" t="s">
        <v>23</v>
      </c>
      <c r="K963" t="s">
        <v>23</v>
      </c>
      <c r="L963" t="s">
        <v>23</v>
      </c>
      <c r="M963" s="16">
        <v>0.85441176471000002</v>
      </c>
      <c r="N963" s="16">
        <v>0.14117647058999999</v>
      </c>
      <c r="O963" s="16">
        <v>4.4117647059000002E-3</v>
      </c>
      <c r="P963" s="2" t="s">
        <v>23</v>
      </c>
      <c r="Q963" s="2" t="s">
        <v>23</v>
      </c>
      <c r="R963" s="2" t="s">
        <v>23</v>
      </c>
      <c r="S963" s="2" t="s">
        <v>23</v>
      </c>
      <c r="T963" s="2" t="s">
        <v>23</v>
      </c>
      <c r="U963" s="2" t="s">
        <v>23</v>
      </c>
    </row>
    <row r="964" spans="1:21" x14ac:dyDescent="0.25">
      <c r="A964">
        <v>22</v>
      </c>
      <c r="B964" t="s">
        <v>48</v>
      </c>
      <c r="C964">
        <v>6</v>
      </c>
      <c r="D964" t="s">
        <v>22</v>
      </c>
      <c r="E964">
        <v>2009</v>
      </c>
      <c r="F964" t="s">
        <v>23</v>
      </c>
      <c r="G964" s="1">
        <v>0.19700000000000001</v>
      </c>
      <c r="H964" s="1">
        <v>0.22899999999999998</v>
      </c>
      <c r="I964" s="1">
        <v>0.26449999999999996</v>
      </c>
      <c r="J964" t="s">
        <v>23</v>
      </c>
      <c r="K964" t="s">
        <v>23</v>
      </c>
      <c r="L964" t="s">
        <v>23</v>
      </c>
      <c r="M964" s="16">
        <v>0.85441176471000002</v>
      </c>
      <c r="N964" s="16">
        <v>0.14117647058999999</v>
      </c>
      <c r="O964" s="16">
        <v>4.4117647059000002E-3</v>
      </c>
      <c r="P964" s="2" t="s">
        <v>23</v>
      </c>
      <c r="Q964" s="2" t="s">
        <v>23</v>
      </c>
      <c r="R964" s="2" t="s">
        <v>23</v>
      </c>
      <c r="S964" s="2" t="s">
        <v>23</v>
      </c>
      <c r="T964" s="2" t="s">
        <v>23</v>
      </c>
      <c r="U964" s="2" t="s">
        <v>23</v>
      </c>
    </row>
    <row r="965" spans="1:21" x14ac:dyDescent="0.25">
      <c r="A965">
        <v>22</v>
      </c>
      <c r="B965" t="s">
        <v>48</v>
      </c>
      <c r="C965">
        <v>6</v>
      </c>
      <c r="D965" t="s">
        <v>22</v>
      </c>
      <c r="E965">
        <v>2010</v>
      </c>
      <c r="F965" t="s">
        <v>23</v>
      </c>
      <c r="G965" s="1">
        <v>0.16799999999999998</v>
      </c>
      <c r="H965" s="1">
        <v>0.25266666666666665</v>
      </c>
      <c r="I965" s="1">
        <v>0.27216666666666667</v>
      </c>
      <c r="J965" t="s">
        <v>23</v>
      </c>
      <c r="K965" t="s">
        <v>23</v>
      </c>
      <c r="L965" t="s">
        <v>23</v>
      </c>
      <c r="M965" s="16">
        <v>0.85441176471000002</v>
      </c>
      <c r="N965" s="16">
        <v>0.14117647058999999</v>
      </c>
      <c r="O965" s="16">
        <v>4.4117647059000002E-3</v>
      </c>
      <c r="P965" s="2" t="s">
        <v>23</v>
      </c>
      <c r="Q965" s="2" t="s">
        <v>23</v>
      </c>
      <c r="R965" s="2" t="s">
        <v>23</v>
      </c>
      <c r="S965" s="2" t="s">
        <v>23</v>
      </c>
      <c r="T965" s="2" t="s">
        <v>23</v>
      </c>
      <c r="U965" s="2" t="s">
        <v>23</v>
      </c>
    </row>
    <row r="966" spans="1:21" x14ac:dyDescent="0.25">
      <c r="A966">
        <v>22</v>
      </c>
      <c r="B966" t="s">
        <v>48</v>
      </c>
      <c r="C966">
        <v>6</v>
      </c>
      <c r="D966" t="s">
        <v>22</v>
      </c>
      <c r="E966">
        <v>2011</v>
      </c>
      <c r="F966" t="s">
        <v>23</v>
      </c>
      <c r="G966" s="1">
        <v>0.16899999999999998</v>
      </c>
      <c r="H966" s="1">
        <v>0.21833333333333332</v>
      </c>
      <c r="I966" s="1">
        <v>0.24033333333333334</v>
      </c>
      <c r="J966" t="s">
        <v>23</v>
      </c>
      <c r="K966" t="s">
        <v>23</v>
      </c>
      <c r="L966" t="s">
        <v>23</v>
      </c>
      <c r="M966" s="16">
        <v>0.85441176471000002</v>
      </c>
      <c r="N966" s="16">
        <v>0.14117647058999999</v>
      </c>
      <c r="O966" s="16">
        <v>4.4117647059000002E-3</v>
      </c>
      <c r="P966" s="2" t="s">
        <v>23</v>
      </c>
      <c r="Q966" s="2" t="s">
        <v>23</v>
      </c>
      <c r="R966" s="2" t="s">
        <v>23</v>
      </c>
      <c r="S966" s="2" t="s">
        <v>23</v>
      </c>
      <c r="T966" s="2" t="s">
        <v>23</v>
      </c>
      <c r="U966" s="2" t="s">
        <v>23</v>
      </c>
    </row>
    <row r="967" spans="1:21" x14ac:dyDescent="0.25">
      <c r="A967">
        <v>22</v>
      </c>
      <c r="B967" t="s">
        <v>48</v>
      </c>
      <c r="C967">
        <v>6</v>
      </c>
      <c r="D967" t="s">
        <v>22</v>
      </c>
      <c r="E967">
        <v>2012</v>
      </c>
      <c r="F967" t="s">
        <v>23</v>
      </c>
      <c r="G967" s="1">
        <v>0.13500000000000001</v>
      </c>
      <c r="H967" s="1">
        <v>0.23</v>
      </c>
      <c r="I967" s="1">
        <v>0.25650000000000001</v>
      </c>
      <c r="J967" t="s">
        <v>23</v>
      </c>
      <c r="K967" t="s">
        <v>23</v>
      </c>
      <c r="L967" t="s">
        <v>23</v>
      </c>
      <c r="M967" s="16">
        <v>0.85441176471000002</v>
      </c>
      <c r="N967" s="16">
        <v>0.14117647058999999</v>
      </c>
      <c r="O967" s="16">
        <v>4.4117647059000002E-3</v>
      </c>
      <c r="P967" s="2" t="s">
        <v>23</v>
      </c>
      <c r="Q967" s="2" t="s">
        <v>23</v>
      </c>
      <c r="R967" s="2" t="s">
        <v>23</v>
      </c>
      <c r="S967" s="2" t="s">
        <v>23</v>
      </c>
      <c r="T967" s="2" t="s">
        <v>23</v>
      </c>
      <c r="U967" s="2" t="s">
        <v>23</v>
      </c>
    </row>
    <row r="968" spans="1:21" x14ac:dyDescent="0.25">
      <c r="A968">
        <v>22</v>
      </c>
      <c r="B968" t="s">
        <v>48</v>
      </c>
      <c r="C968">
        <v>6</v>
      </c>
      <c r="D968" t="s">
        <v>22</v>
      </c>
      <c r="E968">
        <v>2013</v>
      </c>
      <c r="F968" t="s">
        <v>23</v>
      </c>
      <c r="G968" s="1">
        <v>0.153</v>
      </c>
      <c r="H968" s="1">
        <v>0.2503333333333333</v>
      </c>
      <c r="I968" s="1">
        <v>0.27933333333333332</v>
      </c>
      <c r="J968" t="s">
        <v>23</v>
      </c>
      <c r="K968" t="s">
        <v>23</v>
      </c>
      <c r="L968" t="s">
        <v>23</v>
      </c>
      <c r="M968" s="16">
        <v>0.85441176471000002</v>
      </c>
      <c r="N968" s="16">
        <v>0.14117647058999999</v>
      </c>
      <c r="O968" s="16">
        <v>4.4117647059000002E-3</v>
      </c>
      <c r="P968" s="2" t="s">
        <v>23</v>
      </c>
      <c r="Q968" s="2" t="s">
        <v>23</v>
      </c>
      <c r="R968" s="2" t="s">
        <v>23</v>
      </c>
      <c r="S968" s="2" t="s">
        <v>23</v>
      </c>
      <c r="T968" s="2" t="s">
        <v>23</v>
      </c>
      <c r="U968" s="2" t="s">
        <v>23</v>
      </c>
    </row>
    <row r="969" spans="1:21" x14ac:dyDescent="0.25">
      <c r="A969">
        <v>22</v>
      </c>
      <c r="B969" t="s">
        <v>48</v>
      </c>
      <c r="C969">
        <v>6</v>
      </c>
      <c r="D969" t="s">
        <v>22</v>
      </c>
      <c r="E969">
        <v>2014</v>
      </c>
      <c r="F969" t="s">
        <v>23</v>
      </c>
      <c r="G969" s="1">
        <v>9.7000000000000003E-2</v>
      </c>
      <c r="H969" s="1">
        <v>0.16933333333333334</v>
      </c>
      <c r="I969" s="1">
        <v>0.20033333333333331</v>
      </c>
      <c r="J969" t="s">
        <v>23</v>
      </c>
      <c r="K969" t="s">
        <v>23</v>
      </c>
      <c r="L969" t="s">
        <v>23</v>
      </c>
      <c r="M969" s="16">
        <v>0.85441176471000002</v>
      </c>
      <c r="N969" s="16">
        <v>0.14117647058999999</v>
      </c>
      <c r="O969" s="16">
        <v>4.4117647059000002E-3</v>
      </c>
      <c r="P969" s="2" t="s">
        <v>23</v>
      </c>
      <c r="Q969" s="2" t="s">
        <v>23</v>
      </c>
      <c r="R969" s="2" t="s">
        <v>23</v>
      </c>
      <c r="S969" s="2" t="s">
        <v>23</v>
      </c>
      <c r="T969" s="2" t="s">
        <v>23</v>
      </c>
      <c r="U969" s="2" t="s">
        <v>23</v>
      </c>
    </row>
    <row r="970" spans="1:21" x14ac:dyDescent="0.25">
      <c r="A970">
        <v>22</v>
      </c>
      <c r="B970" t="s">
        <v>48</v>
      </c>
      <c r="C970">
        <v>6</v>
      </c>
      <c r="D970" t="s">
        <v>22</v>
      </c>
      <c r="E970">
        <v>2015</v>
      </c>
      <c r="F970" t="s">
        <v>23</v>
      </c>
      <c r="G970" s="1">
        <v>0.16099999999999998</v>
      </c>
      <c r="H970" s="1">
        <v>0.26</v>
      </c>
      <c r="I970" s="1">
        <v>0.28700000000000003</v>
      </c>
      <c r="J970" t="s">
        <v>23</v>
      </c>
      <c r="K970" t="s">
        <v>23</v>
      </c>
      <c r="L970" t="s">
        <v>23</v>
      </c>
      <c r="M970" s="16">
        <v>0.85441176471000002</v>
      </c>
      <c r="N970" s="16">
        <v>0.14117647058999999</v>
      </c>
      <c r="O970" s="16">
        <v>4.4117647059000002E-3</v>
      </c>
      <c r="P970" s="2" t="s">
        <v>23</v>
      </c>
      <c r="Q970" s="2" t="s">
        <v>23</v>
      </c>
      <c r="R970" s="2" t="s">
        <v>23</v>
      </c>
      <c r="S970" s="2" t="s">
        <v>23</v>
      </c>
      <c r="T970" s="2" t="s">
        <v>23</v>
      </c>
      <c r="U970" s="2" t="s">
        <v>23</v>
      </c>
    </row>
    <row r="971" spans="1:21" x14ac:dyDescent="0.25">
      <c r="A971">
        <v>22</v>
      </c>
      <c r="B971" t="s">
        <v>48</v>
      </c>
      <c r="C971">
        <v>6</v>
      </c>
      <c r="D971" t="s">
        <v>22</v>
      </c>
      <c r="E971">
        <v>2016</v>
      </c>
      <c r="F971" t="s">
        <v>23</v>
      </c>
      <c r="G971" s="1">
        <v>0.16599999999999998</v>
      </c>
      <c r="H971" s="1">
        <v>0.251</v>
      </c>
      <c r="I971" s="1">
        <v>0.27900000000000003</v>
      </c>
      <c r="J971" t="s">
        <v>23</v>
      </c>
      <c r="K971" t="s">
        <v>23</v>
      </c>
      <c r="L971" t="s">
        <v>23</v>
      </c>
      <c r="M971" s="16">
        <v>0.85441176471000002</v>
      </c>
      <c r="N971" s="16">
        <v>0.14117647058999999</v>
      </c>
      <c r="O971" s="16">
        <v>4.4117647059000002E-3</v>
      </c>
      <c r="P971" s="2" t="s">
        <v>23</v>
      </c>
      <c r="Q971" s="2" t="s">
        <v>23</v>
      </c>
      <c r="R971" s="2" t="s">
        <v>23</v>
      </c>
      <c r="S971" s="2" t="s">
        <v>23</v>
      </c>
      <c r="T971" s="2" t="s">
        <v>23</v>
      </c>
      <c r="U971" s="2" t="s">
        <v>23</v>
      </c>
    </row>
    <row r="972" spans="1:21" x14ac:dyDescent="0.25">
      <c r="A972">
        <v>22</v>
      </c>
      <c r="B972" t="s">
        <v>48</v>
      </c>
      <c r="C972">
        <v>6</v>
      </c>
      <c r="D972" t="s">
        <v>22</v>
      </c>
      <c r="E972">
        <v>2017</v>
      </c>
      <c r="F972" t="s">
        <v>23</v>
      </c>
      <c r="G972" s="1">
        <v>0.17614168903842634</v>
      </c>
      <c r="H972" s="1">
        <v>0.28134990851851172</v>
      </c>
      <c r="I972" s="1">
        <v>0.31269765999824639</v>
      </c>
      <c r="J972" t="s">
        <v>23</v>
      </c>
      <c r="K972" t="s">
        <v>23</v>
      </c>
      <c r="L972" t="s">
        <v>23</v>
      </c>
      <c r="M972" s="16">
        <v>0.85441176471000002</v>
      </c>
      <c r="N972" s="16">
        <v>0.14117647058999999</v>
      </c>
      <c r="O972" s="16">
        <v>4.4117647059000002E-3</v>
      </c>
      <c r="P972" s="2" t="s">
        <v>23</v>
      </c>
      <c r="Q972" s="2" t="s">
        <v>23</v>
      </c>
      <c r="R972" s="2" t="s">
        <v>23</v>
      </c>
      <c r="S972" s="2" t="s">
        <v>23</v>
      </c>
      <c r="T972" s="2" t="s">
        <v>23</v>
      </c>
      <c r="U972" s="2" t="s">
        <v>23</v>
      </c>
    </row>
    <row r="973" spans="1:21" x14ac:dyDescent="0.25">
      <c r="A973">
        <v>22</v>
      </c>
      <c r="B973" t="s">
        <v>48</v>
      </c>
      <c r="C973">
        <v>6</v>
      </c>
      <c r="D973" t="s">
        <v>22</v>
      </c>
      <c r="E973">
        <v>2018</v>
      </c>
      <c r="F973" t="s">
        <v>23</v>
      </c>
      <c r="G973" s="1">
        <v>0.16886166874172692</v>
      </c>
      <c r="H973" s="1">
        <v>0.3266245046167281</v>
      </c>
      <c r="I973" s="1">
        <v>0.34504815702446495</v>
      </c>
      <c r="J973" t="s">
        <v>23</v>
      </c>
      <c r="K973" t="s">
        <v>23</v>
      </c>
      <c r="L973" t="s">
        <v>23</v>
      </c>
      <c r="M973" s="16">
        <v>0.85441176471000002</v>
      </c>
      <c r="N973" s="16">
        <v>0.14117647058999999</v>
      </c>
      <c r="O973" s="16">
        <v>4.4117647059000002E-3</v>
      </c>
      <c r="P973" s="2" t="s">
        <v>23</v>
      </c>
      <c r="Q973" s="2" t="s">
        <v>23</v>
      </c>
      <c r="R973" s="2" t="s">
        <v>23</v>
      </c>
      <c r="S973" s="2" t="s">
        <v>23</v>
      </c>
      <c r="T973" s="2" t="s">
        <v>23</v>
      </c>
      <c r="U973" s="2" t="s">
        <v>23</v>
      </c>
    </row>
    <row r="974" spans="1:21" x14ac:dyDescent="0.25">
      <c r="A974">
        <v>22</v>
      </c>
      <c r="B974" t="s">
        <v>48</v>
      </c>
      <c r="C974">
        <v>6</v>
      </c>
      <c r="D974" t="s">
        <v>22</v>
      </c>
      <c r="E974">
        <v>2019</v>
      </c>
      <c r="F974">
        <v>358</v>
      </c>
      <c r="G974" s="1">
        <v>0.15627672779650664</v>
      </c>
      <c r="H974" s="1">
        <v>0.29431007717911079</v>
      </c>
      <c r="I974" s="1">
        <v>0.31510957999927913</v>
      </c>
      <c r="J974" s="2">
        <f>$F974/(1-G974)</f>
        <v>424.30973732066951</v>
      </c>
      <c r="K974" s="2">
        <f>$F974/(1-H974)</f>
        <v>507.30496273625232</v>
      </c>
      <c r="L974" s="2">
        <f>$F974/(1-I974)</f>
        <v>522.71135578100677</v>
      </c>
      <c r="M974" s="16">
        <v>0.85441176471000002</v>
      </c>
      <c r="N974" s="16">
        <v>0.14117647058999999</v>
      </c>
      <c r="O974" s="16">
        <v>4.4117647059000002E-3</v>
      </c>
      <c r="P974" s="2" t="s">
        <v>23</v>
      </c>
      <c r="Q974" s="2" t="s">
        <v>23</v>
      </c>
      <c r="R974" s="2" t="s">
        <v>23</v>
      </c>
      <c r="S974" s="2" t="s">
        <v>23</v>
      </c>
      <c r="T974" s="2" t="s">
        <v>23</v>
      </c>
      <c r="U974" s="2" t="s">
        <v>23</v>
      </c>
    </row>
    <row r="975" spans="1:21" x14ac:dyDescent="0.25">
      <c r="A975">
        <v>22</v>
      </c>
      <c r="B975" t="s">
        <v>48</v>
      </c>
      <c r="C975">
        <v>6</v>
      </c>
      <c r="D975" t="s">
        <v>22</v>
      </c>
      <c r="E975">
        <v>2020</v>
      </c>
      <c r="F975" t="s">
        <v>23</v>
      </c>
      <c r="G975" s="1">
        <v>7.1730431912490608E-2</v>
      </c>
      <c r="H975" s="1">
        <v>0.24184107416558059</v>
      </c>
      <c r="I975" s="1">
        <v>0.25426527177111524</v>
      </c>
      <c r="J975" t="s">
        <v>23</v>
      </c>
      <c r="K975" t="s">
        <v>23</v>
      </c>
      <c r="L975" t="s">
        <v>23</v>
      </c>
      <c r="M975" s="16">
        <v>0.85441176471000002</v>
      </c>
      <c r="N975" s="16">
        <v>0.14117647058999999</v>
      </c>
      <c r="O975" s="16">
        <v>4.4117647059000002E-3</v>
      </c>
      <c r="P975" s="2" t="s">
        <v>23</v>
      </c>
      <c r="Q975" s="2" t="s">
        <v>23</v>
      </c>
      <c r="R975" s="2" t="s">
        <v>23</v>
      </c>
      <c r="S975" s="2" t="s">
        <v>23</v>
      </c>
      <c r="T975" s="2" t="s">
        <v>23</v>
      </c>
      <c r="U975" s="2" t="s">
        <v>23</v>
      </c>
    </row>
    <row r="976" spans="1:21" x14ac:dyDescent="0.25">
      <c r="A976">
        <v>22</v>
      </c>
      <c r="B976" t="s">
        <v>48</v>
      </c>
      <c r="C976">
        <v>6</v>
      </c>
      <c r="D976" t="s">
        <v>22</v>
      </c>
      <c r="E976">
        <v>2021</v>
      </c>
      <c r="F976" t="s">
        <v>23</v>
      </c>
      <c r="G976" t="s">
        <v>23</v>
      </c>
      <c r="H976" t="s">
        <v>23</v>
      </c>
      <c r="I976" t="s">
        <v>23</v>
      </c>
      <c r="J976" t="s">
        <v>23</v>
      </c>
      <c r="K976" t="s">
        <v>23</v>
      </c>
      <c r="L976" t="s">
        <v>23</v>
      </c>
      <c r="M976" t="s">
        <v>23</v>
      </c>
      <c r="N976" t="s">
        <v>23</v>
      </c>
      <c r="O976" t="s">
        <v>23</v>
      </c>
      <c r="P976" t="s">
        <v>23</v>
      </c>
      <c r="Q976" t="s">
        <v>23</v>
      </c>
      <c r="R976" t="s">
        <v>23</v>
      </c>
      <c r="S976" t="s">
        <v>23</v>
      </c>
      <c r="T976" t="s">
        <v>23</v>
      </c>
      <c r="U976" t="s">
        <v>23</v>
      </c>
    </row>
    <row r="977" spans="1:21" x14ac:dyDescent="0.25">
      <c r="A977">
        <v>22</v>
      </c>
      <c r="B977" t="s">
        <v>48</v>
      </c>
      <c r="C977">
        <v>6</v>
      </c>
      <c r="D977" t="s">
        <v>22</v>
      </c>
      <c r="E977">
        <v>2022</v>
      </c>
      <c r="F977" t="s">
        <v>23</v>
      </c>
      <c r="G977" t="s">
        <v>23</v>
      </c>
      <c r="H977" t="s">
        <v>23</v>
      </c>
      <c r="I977" t="s">
        <v>23</v>
      </c>
      <c r="J977" t="s">
        <v>23</v>
      </c>
      <c r="K977" t="s">
        <v>23</v>
      </c>
      <c r="L977" t="s">
        <v>23</v>
      </c>
      <c r="M977" t="s">
        <v>23</v>
      </c>
      <c r="N977" t="s">
        <v>23</v>
      </c>
      <c r="O977" t="s">
        <v>23</v>
      </c>
      <c r="P977" t="s">
        <v>23</v>
      </c>
      <c r="Q977" t="s">
        <v>23</v>
      </c>
      <c r="R977" t="s">
        <v>23</v>
      </c>
      <c r="S977" t="s">
        <v>23</v>
      </c>
      <c r="T977" t="s">
        <v>23</v>
      </c>
      <c r="U977" t="s">
        <v>23</v>
      </c>
    </row>
    <row r="978" spans="1:21" x14ac:dyDescent="0.25">
      <c r="A978">
        <v>22</v>
      </c>
      <c r="B978" t="s">
        <v>48</v>
      </c>
      <c r="C978">
        <v>6</v>
      </c>
      <c r="D978" t="s">
        <v>22</v>
      </c>
      <c r="E978">
        <v>2023</v>
      </c>
      <c r="F978" t="s">
        <v>23</v>
      </c>
      <c r="G978" t="s">
        <v>23</v>
      </c>
      <c r="H978" t="s">
        <v>23</v>
      </c>
      <c r="I978" t="s">
        <v>23</v>
      </c>
      <c r="J978" t="s">
        <v>23</v>
      </c>
      <c r="K978" t="s">
        <v>23</v>
      </c>
      <c r="L978" t="s">
        <v>23</v>
      </c>
      <c r="M978" t="s">
        <v>23</v>
      </c>
      <c r="N978" t="s">
        <v>23</v>
      </c>
      <c r="O978" t="s">
        <v>23</v>
      </c>
      <c r="P978" t="s">
        <v>23</v>
      </c>
      <c r="Q978" t="s">
        <v>23</v>
      </c>
      <c r="R978" t="s">
        <v>23</v>
      </c>
      <c r="S978" t="s">
        <v>23</v>
      </c>
      <c r="T978" t="s">
        <v>23</v>
      </c>
      <c r="U978" t="s">
        <v>23</v>
      </c>
    </row>
    <row r="979" spans="1:21" x14ac:dyDescent="0.25">
      <c r="A979">
        <v>22</v>
      </c>
      <c r="B979" t="s">
        <v>48</v>
      </c>
      <c r="C979">
        <v>6</v>
      </c>
      <c r="D979" t="s">
        <v>22</v>
      </c>
      <c r="E979">
        <v>2024</v>
      </c>
      <c r="F979" t="s">
        <v>23</v>
      </c>
      <c r="G979" t="s">
        <v>23</v>
      </c>
      <c r="H979" t="s">
        <v>23</v>
      </c>
      <c r="I979" t="s">
        <v>23</v>
      </c>
      <c r="J979" t="s">
        <v>23</v>
      </c>
      <c r="K979" t="s">
        <v>23</v>
      </c>
      <c r="L979" t="s">
        <v>23</v>
      </c>
      <c r="M979" t="s">
        <v>23</v>
      </c>
      <c r="N979" t="s">
        <v>23</v>
      </c>
      <c r="O979" t="s">
        <v>23</v>
      </c>
      <c r="P979" t="s">
        <v>23</v>
      </c>
      <c r="Q979" t="s">
        <v>23</v>
      </c>
      <c r="R979" t="s">
        <v>23</v>
      </c>
      <c r="S979" t="s">
        <v>23</v>
      </c>
      <c r="T979" t="s">
        <v>23</v>
      </c>
      <c r="U979" t="s">
        <v>23</v>
      </c>
    </row>
    <row r="980" spans="1:21" x14ac:dyDescent="0.25">
      <c r="A980">
        <v>23</v>
      </c>
      <c r="B980" t="s">
        <v>49</v>
      </c>
      <c r="C980">
        <v>6</v>
      </c>
      <c r="D980" t="s">
        <v>22</v>
      </c>
      <c r="E980">
        <v>1980</v>
      </c>
      <c r="F980">
        <v>50</v>
      </c>
      <c r="G980" s="1">
        <v>0.40667522081402602</v>
      </c>
      <c r="H980" s="1">
        <v>0.41633333333333333</v>
      </c>
      <c r="I980" s="1">
        <v>0.46133333333333337</v>
      </c>
      <c r="J980" s="2">
        <f>$F980/(1-G980)</f>
        <v>84.270877863214636</v>
      </c>
      <c r="K980" s="2">
        <f>$F980/(1-H980)</f>
        <v>85.665334094802972</v>
      </c>
      <c r="L980" s="2">
        <f>$F980/(1-I980)</f>
        <v>92.821782178217831</v>
      </c>
      <c r="M980" s="16">
        <v>0.85441176471000002</v>
      </c>
      <c r="N980" s="16">
        <v>0.14117647058999999</v>
      </c>
      <c r="O980" s="16">
        <v>4.4117647059000002E-3</v>
      </c>
      <c r="P980" s="2">
        <f>(J983*$M980)+(J984*$N980)+(J985*$O980)</f>
        <v>225.76092044189204</v>
      </c>
      <c r="Q980" s="2">
        <f>(K983*$M980)+(K984*$N980)+(K985*$O980)</f>
        <v>228.92010482085996</v>
      </c>
      <c r="R980" s="2">
        <f>(L983*$M980)+(L984*$N980)+(L985*$O980)</f>
        <v>250.05547558178216</v>
      </c>
      <c r="S980">
        <f>P980/$F980</f>
        <v>4.5152184088378409</v>
      </c>
      <c r="T980">
        <f>Q980/$F980</f>
        <v>4.5784020964171992</v>
      </c>
      <c r="U980">
        <f>R980/$F980</f>
        <v>5.0011095116356437</v>
      </c>
    </row>
    <row r="981" spans="1:21" x14ac:dyDescent="0.25">
      <c r="A981">
        <v>23</v>
      </c>
      <c r="B981" t="s">
        <v>49</v>
      </c>
      <c r="C981">
        <v>6</v>
      </c>
      <c r="D981" t="s">
        <v>22</v>
      </c>
      <c r="E981">
        <v>1981</v>
      </c>
      <c r="F981">
        <v>200</v>
      </c>
      <c r="G981" s="1">
        <v>0.36820594316945598</v>
      </c>
      <c r="H981" s="1">
        <v>0.39233333333333331</v>
      </c>
      <c r="I981" s="1">
        <v>0.43383333333333329</v>
      </c>
      <c r="J981" s="2">
        <f>$F981/(1-G981)</f>
        <v>316.55884989377603</v>
      </c>
      <c r="K981" s="2">
        <f>$F981/(1-H981)</f>
        <v>329.12781130005482</v>
      </c>
      <c r="L981" s="2">
        <f>$F981/(1-I981)</f>
        <v>353.25287017957021</v>
      </c>
      <c r="M981" s="16">
        <v>0.85441176471000002</v>
      </c>
      <c r="N981" s="16">
        <v>0.14117647058999999</v>
      </c>
      <c r="O981" s="16">
        <v>4.4117647059000002E-3</v>
      </c>
      <c r="P981" s="2">
        <f>(J984*$M981)+(J985*$N981)+(J986*$O981)</f>
        <v>478.63825638876148</v>
      </c>
      <c r="Q981" s="2">
        <f>(K984*$M981)+(K985*$N981)+(K986*$O981)</f>
        <v>490.89129183113494</v>
      </c>
      <c r="R981" s="2">
        <f>(L984*$M981)+(L985*$N981)+(L986*$O981)</f>
        <v>530.87518700972612</v>
      </c>
      <c r="S981">
        <f>P981/$F981</f>
        <v>2.3931912819438073</v>
      </c>
      <c r="T981">
        <f>Q981/$F981</f>
        <v>2.4544564591556748</v>
      </c>
      <c r="U981">
        <f>R981/$F981</f>
        <v>2.6543759350486305</v>
      </c>
    </row>
    <row r="982" spans="1:21" x14ac:dyDescent="0.25">
      <c r="A982">
        <v>23</v>
      </c>
      <c r="B982" t="s">
        <v>49</v>
      </c>
      <c r="C982">
        <v>6</v>
      </c>
      <c r="D982" t="s">
        <v>22</v>
      </c>
      <c r="E982">
        <v>1982</v>
      </c>
      <c r="F982">
        <v>400</v>
      </c>
      <c r="G982" s="1">
        <v>0.31874544334072302</v>
      </c>
      <c r="H982" s="1">
        <v>0.36499999999999999</v>
      </c>
      <c r="I982" s="1">
        <v>0.39999999999999997</v>
      </c>
      <c r="J982" s="2">
        <f>$F982/(1-G982)</f>
        <v>587.15203603409623</v>
      </c>
      <c r="K982" s="2">
        <f>$F982/(1-H982)</f>
        <v>629.9212598425197</v>
      </c>
      <c r="L982" s="2">
        <f>$F982/(1-I982)</f>
        <v>666.66666666666652</v>
      </c>
      <c r="M982" s="16">
        <v>0.85441176471000002</v>
      </c>
      <c r="N982" s="16">
        <v>0.14117647058999999</v>
      </c>
      <c r="O982" s="16">
        <v>4.4117647059000002E-3</v>
      </c>
      <c r="P982" s="2">
        <f>(J985*$M982)+(J986*$N982)+(J987*$O982)</f>
        <v>342.33600953678433</v>
      </c>
      <c r="Q982" s="2">
        <f>(K985*$M982)+(K986*$N982)+(K987*$O982)</f>
        <v>348.15625638310706</v>
      </c>
      <c r="R982" s="2">
        <f>(L985*$M982)+(L986*$N982)+(L987*$O982)</f>
        <v>378.49635640048058</v>
      </c>
      <c r="S982">
        <f>P982/$F982</f>
        <v>0.85584002384196078</v>
      </c>
      <c r="T982">
        <f>Q982/$F982</f>
        <v>0.87039064095776764</v>
      </c>
      <c r="U982">
        <f>R982/$F982</f>
        <v>0.94624089100120146</v>
      </c>
    </row>
    <row r="983" spans="1:21" x14ac:dyDescent="0.25">
      <c r="A983">
        <v>23</v>
      </c>
      <c r="B983" t="s">
        <v>49</v>
      </c>
      <c r="C983">
        <v>6</v>
      </c>
      <c r="D983" t="s">
        <v>22</v>
      </c>
      <c r="E983">
        <v>1983</v>
      </c>
      <c r="F983">
        <v>100</v>
      </c>
      <c r="G983" s="1">
        <v>0.44514449845859599</v>
      </c>
      <c r="H983" s="1">
        <v>0.44966666666666666</v>
      </c>
      <c r="I983" s="1">
        <v>0.4986666666666667</v>
      </c>
      <c r="J983" s="2">
        <f>$F983/(1-G983)</f>
        <v>180.2271036732937</v>
      </c>
      <c r="K983" s="2">
        <f>$F983/(1-H983)</f>
        <v>181.70805572380374</v>
      </c>
      <c r="L983" s="2">
        <f>$F983/(1-I983)</f>
        <v>199.468085106383</v>
      </c>
      <c r="M983" s="16">
        <v>0.85441176471000002</v>
      </c>
      <c r="N983" s="16">
        <v>0.14117647058999999</v>
      </c>
      <c r="O983" s="16">
        <v>4.4117647059000002E-3</v>
      </c>
      <c r="P983" s="2">
        <f>(J986*$M983)+(J987*$N983)+(J988*$O983)</f>
        <v>121.09511533936416</v>
      </c>
      <c r="Q983" s="2">
        <f>(K986*$M983)+(K987*$N983)+(K988*$O983)</f>
        <v>121.52225839307157</v>
      </c>
      <c r="R983" s="2">
        <f>(L986*$M983)+(L987*$N983)+(L988*$O983)</f>
        <v>132.65593283674795</v>
      </c>
      <c r="S983">
        <f>P983/$F983</f>
        <v>1.2109511533936415</v>
      </c>
      <c r="T983">
        <f>Q983/$F983</f>
        <v>1.2152225839307156</v>
      </c>
      <c r="U983">
        <f>R983/$F983</f>
        <v>1.3265593283674795</v>
      </c>
    </row>
    <row r="984" spans="1:21" x14ac:dyDescent="0.25">
      <c r="A984">
        <v>23</v>
      </c>
      <c r="B984" t="s">
        <v>49</v>
      </c>
      <c r="C984">
        <v>6</v>
      </c>
      <c r="D984" t="s">
        <v>22</v>
      </c>
      <c r="E984">
        <v>1984</v>
      </c>
      <c r="F984">
        <v>300</v>
      </c>
      <c r="G984" s="1">
        <v>0.39568399862986298</v>
      </c>
      <c r="H984" s="1">
        <v>0.41133333333333333</v>
      </c>
      <c r="I984" s="1">
        <v>0.45533333333333326</v>
      </c>
      <c r="J984" s="2">
        <f>$F984/(1-G984)</f>
        <v>496.42901945310774</v>
      </c>
      <c r="K984" s="2">
        <f>$F984/(1-H984)</f>
        <v>509.62627406568515</v>
      </c>
      <c r="L984" s="2">
        <f>$F984/(1-I984)</f>
        <v>550.79559363525084</v>
      </c>
      <c r="M984" s="16">
        <v>0.85441176471000002</v>
      </c>
      <c r="N984" s="16">
        <v>0.14117647058999999</v>
      </c>
      <c r="O984" s="16">
        <v>4.4117647059000002E-3</v>
      </c>
      <c r="P984" s="2">
        <f>(J987*$M984)+(J988*$N984)+(J989*$O984)</f>
        <v>263.80949039291943</v>
      </c>
      <c r="Q984" s="2">
        <f>(K987*$M984)+(K988*$N984)+(K989*$O984)</f>
        <v>274.70235390977155</v>
      </c>
      <c r="R984" s="2">
        <f>(L987*$M984)+(L988*$N984)+(L989*$O984)</f>
        <v>292.95486554247435</v>
      </c>
      <c r="S984">
        <f>P984/$F984</f>
        <v>0.87936496797639807</v>
      </c>
      <c r="T984">
        <f>Q984/$F984</f>
        <v>0.91567451303257186</v>
      </c>
      <c r="U984">
        <f>R984/$F984</f>
        <v>0.97651621847491454</v>
      </c>
    </row>
    <row r="985" spans="1:21" x14ac:dyDescent="0.25">
      <c r="A985">
        <v>23</v>
      </c>
      <c r="B985" t="s">
        <v>49</v>
      </c>
      <c r="C985">
        <v>6</v>
      </c>
      <c r="D985" t="s">
        <v>22</v>
      </c>
      <c r="E985">
        <v>1985</v>
      </c>
      <c r="F985">
        <v>225</v>
      </c>
      <c r="G985" s="1">
        <v>0.41217083190610698</v>
      </c>
      <c r="H985" s="1">
        <v>0.42266666666666663</v>
      </c>
      <c r="I985" s="1">
        <v>0.46866666666666668</v>
      </c>
      <c r="J985" s="2">
        <f>$F985/(1-G985)</f>
        <v>382.76426589988665</v>
      </c>
      <c r="K985" s="2">
        <f>$F985/(1-H985)</f>
        <v>389.72286374133949</v>
      </c>
      <c r="L985" s="2">
        <f>$F985/(1-I985)</f>
        <v>423.46298619824341</v>
      </c>
      <c r="M985" s="16">
        <v>0.85441176471000002</v>
      </c>
      <c r="N985" s="16">
        <v>0.14117647058999999</v>
      </c>
      <c r="O985" s="16">
        <v>4.4117647059000002E-3</v>
      </c>
      <c r="P985" s="2">
        <f>(J988*$M985)+(J989*$N985)+(J990*$O985)</f>
        <v>435.60646824455137</v>
      </c>
      <c r="Q985" s="2">
        <f>(K988*$M985)+(K989*$N985)+(K990*$O985)</f>
        <v>453.32304215248229</v>
      </c>
      <c r="R985" s="2">
        <f>(L988*$M985)+(L989*$N985)+(L990*$O985)</f>
        <v>482.85051536177951</v>
      </c>
      <c r="S985">
        <f>P985/$F985</f>
        <v>1.9360287477535616</v>
      </c>
      <c r="T985">
        <f>Q985/$F985</f>
        <v>2.0147690762332546</v>
      </c>
      <c r="U985">
        <f>R985/$F985</f>
        <v>2.1460022904967979</v>
      </c>
    </row>
    <row r="986" spans="1:21" x14ac:dyDescent="0.25">
      <c r="A986">
        <v>23</v>
      </c>
      <c r="B986" t="s">
        <v>49</v>
      </c>
      <c r="C986">
        <v>6</v>
      </c>
      <c r="D986" t="s">
        <v>22</v>
      </c>
      <c r="E986">
        <v>1986</v>
      </c>
      <c r="F986">
        <v>55</v>
      </c>
      <c r="G986" s="1">
        <v>0.45613572064275898</v>
      </c>
      <c r="H986" s="1">
        <v>0.44966666666666666</v>
      </c>
      <c r="I986" s="1">
        <v>0.50066666666666659</v>
      </c>
      <c r="J986" s="2">
        <f>$F986/(1-G986)</f>
        <v>101.12817128751504</v>
      </c>
      <c r="K986" s="2">
        <f>$F986/(1-H986)</f>
        <v>99.93943064809207</v>
      </c>
      <c r="L986" s="2">
        <f>$F986/(1-I986)</f>
        <v>110.14686248331107</v>
      </c>
      <c r="M986" s="14">
        <v>0.85441176471000002</v>
      </c>
      <c r="N986" s="14">
        <v>0.14117647058999999</v>
      </c>
      <c r="O986" s="14">
        <v>4.4117647059000002E-3</v>
      </c>
      <c r="P986" s="2">
        <f>(J989*$M986)+(J990*$N986)+(J991*$O986)</f>
        <v>288.18316809444423</v>
      </c>
      <c r="Q986" s="2">
        <f>(K989*$M986)+(K990*$N986)+(K991*$O986)</f>
        <v>302.00291082461388</v>
      </c>
      <c r="R986" s="2">
        <f>(L989*$M986)+(L990*$N986)+(L991*$O986)</f>
        <v>321.76534985763908</v>
      </c>
      <c r="S986">
        <f>P986/$F986</f>
        <v>5.2396939653535313</v>
      </c>
      <c r="T986">
        <f>Q986/$F986</f>
        <v>5.4909620149929799</v>
      </c>
      <c r="U986">
        <f>R986/$F986</f>
        <v>5.8502790883207103</v>
      </c>
    </row>
    <row r="987" spans="1:21" x14ac:dyDescent="0.25">
      <c r="A987">
        <v>23</v>
      </c>
      <c r="B987" t="s">
        <v>49</v>
      </c>
      <c r="C987">
        <v>6</v>
      </c>
      <c r="D987" t="s">
        <v>22</v>
      </c>
      <c r="E987">
        <v>1987</v>
      </c>
      <c r="F987">
        <v>150</v>
      </c>
      <c r="G987" s="1">
        <v>0.35171910989321198</v>
      </c>
      <c r="H987" s="1">
        <v>0.37766666666666671</v>
      </c>
      <c r="I987" s="1">
        <v>0.41666666666666669</v>
      </c>
      <c r="J987" s="2">
        <f>$F987/(1-G987)</f>
        <v>231.38118412728664</v>
      </c>
      <c r="K987" s="2">
        <f>$F987/(1-H987)</f>
        <v>241.02838778789504</v>
      </c>
      <c r="L987" s="2">
        <f>$F987/(1-I987)</f>
        <v>257.14285714285717</v>
      </c>
      <c r="M987" s="14">
        <v>0.85441176471000002</v>
      </c>
      <c r="N987" s="14">
        <v>0.14117647058999999</v>
      </c>
      <c r="O987" s="14">
        <v>4.4117647059000002E-3</v>
      </c>
      <c r="P987" s="2">
        <f>(J990*$M987)+(J991*$N987)+(J992*$O987)</f>
        <v>222.19524299370485</v>
      </c>
      <c r="Q987" s="2">
        <f>(K990*$M987)+(K991*$N987)+(K992*$O987)</f>
        <v>233.90125861614752</v>
      </c>
      <c r="R987" s="2">
        <f>(L990*$M987)+(L991*$N987)+(L992*$O987)</f>
        <v>251.94302442731265</v>
      </c>
      <c r="S987">
        <f>P987/$F987</f>
        <v>1.4813016199580324</v>
      </c>
      <c r="T987">
        <f>Q987/$F987</f>
        <v>1.5593417241076502</v>
      </c>
      <c r="U987">
        <f>R987/$F987</f>
        <v>1.679620162848751</v>
      </c>
    </row>
    <row r="988" spans="1:21" x14ac:dyDescent="0.25">
      <c r="A988">
        <v>23</v>
      </c>
      <c r="B988" t="s">
        <v>49</v>
      </c>
      <c r="C988">
        <v>6</v>
      </c>
      <c r="D988" t="s">
        <v>22</v>
      </c>
      <c r="E988">
        <v>1988</v>
      </c>
      <c r="F988">
        <v>300</v>
      </c>
      <c r="G988" s="1">
        <v>0.34622349880113001</v>
      </c>
      <c r="H988" s="1">
        <v>0.3713333333333334</v>
      </c>
      <c r="I988" s="1">
        <v>0.40983333333333338</v>
      </c>
      <c r="J988" s="2">
        <f>$F988/(1-G988)</f>
        <v>458.87241197851506</v>
      </c>
      <c r="K988" s="2">
        <f>$F988/(1-H988)</f>
        <v>477.20042417815489</v>
      </c>
      <c r="L988" s="2">
        <f>$F988/(1-I988)</f>
        <v>508.33097994916693</v>
      </c>
      <c r="M988" s="14">
        <v>0.85441176471000002</v>
      </c>
      <c r="N988" s="14">
        <v>0.14117647058999999</v>
      </c>
      <c r="O988" s="14">
        <v>4.4117647059000002E-3</v>
      </c>
      <c r="P988" s="2">
        <f>(J991*$M988)+(J992*$N988)+(J993*$O988)</f>
        <v>349.84885364428567</v>
      </c>
      <c r="Q988" s="2">
        <f>(K991*$M988)+(K992*$N988)+(K993*$O988)</f>
        <v>363.51272945697906</v>
      </c>
      <c r="R988" s="2">
        <f>(L991*$M988)+(L992*$N988)+(L993*$O988)</f>
        <v>390.1815331197464</v>
      </c>
      <c r="S988">
        <f>P988/$F988</f>
        <v>1.1661628454809523</v>
      </c>
      <c r="T988">
        <f>Q988/$F988</f>
        <v>1.2117090981899301</v>
      </c>
      <c r="U988">
        <f>R988/$F988</f>
        <v>1.3006051103991547</v>
      </c>
    </row>
    <row r="989" spans="1:21" x14ac:dyDescent="0.25">
      <c r="A989">
        <v>23</v>
      </c>
      <c r="B989" t="s">
        <v>49</v>
      </c>
      <c r="C989">
        <v>6</v>
      </c>
      <c r="D989" t="s">
        <v>22</v>
      </c>
      <c r="E989">
        <v>1989</v>
      </c>
      <c r="F989">
        <v>200</v>
      </c>
      <c r="G989" s="1">
        <v>0.337919300105678</v>
      </c>
      <c r="H989" s="1">
        <v>0.3676666666666667</v>
      </c>
      <c r="I989" s="1">
        <v>0.40566666666666668</v>
      </c>
      <c r="J989" s="2">
        <f>$F989/(1-G989)</f>
        <v>302.07797936403068</v>
      </c>
      <c r="K989" s="2">
        <f>$F989/(1-H989)</f>
        <v>316.28887717448606</v>
      </c>
      <c r="L989" s="2">
        <f>$F989/(1-I989)</f>
        <v>336.51149747616375</v>
      </c>
      <c r="M989" s="14">
        <v>0.85441176471000002</v>
      </c>
      <c r="N989" s="14">
        <v>0.14117647058999999</v>
      </c>
      <c r="O989" s="14">
        <v>4.4117647059000002E-3</v>
      </c>
      <c r="P989" s="2">
        <f>(J992*$M989)+(J993*$N989)+(J994*$O989)</f>
        <v>452.06493593361188</v>
      </c>
      <c r="Q989" s="2">
        <f>(K992*$M989)+(K993*$N989)+(K994*$O989)</f>
        <v>470.47550476269657</v>
      </c>
      <c r="R989" s="2">
        <f>(L992*$M989)+(L993*$N989)+(L994*$O989)</f>
        <v>507.27841064545487</v>
      </c>
      <c r="S989">
        <f>P989/$F989</f>
        <v>2.2603246796680594</v>
      </c>
      <c r="T989">
        <f>Q989/$F989</f>
        <v>2.352377523813483</v>
      </c>
      <c r="U989">
        <f>R989/$F989</f>
        <v>2.5363920532272743</v>
      </c>
    </row>
    <row r="990" spans="1:21" x14ac:dyDescent="0.25">
      <c r="A990">
        <v>23</v>
      </c>
      <c r="B990" t="s">
        <v>49</v>
      </c>
      <c r="C990">
        <v>6</v>
      </c>
      <c r="D990" t="s">
        <v>22</v>
      </c>
      <c r="E990">
        <v>1990</v>
      </c>
      <c r="F990">
        <v>125</v>
      </c>
      <c r="G990" s="1">
        <v>0.38326529978520901</v>
      </c>
      <c r="H990" s="1">
        <v>0.41633333333333333</v>
      </c>
      <c r="I990" s="1">
        <v>0.45883333333333332</v>
      </c>
      <c r="J990" s="2">
        <f>$F990/(1-G990)</f>
        <v>202.68034206031555</v>
      </c>
      <c r="K990" s="2">
        <f>$F990/(1-H990)</f>
        <v>214.16333523700743</v>
      </c>
      <c r="L990" s="2">
        <f>$F990/(1-I990)</f>
        <v>230.98244533415459</v>
      </c>
      <c r="M990" s="14">
        <v>0.85441176471000002</v>
      </c>
      <c r="N990" s="14">
        <v>0.14117647058999999</v>
      </c>
      <c r="O990" s="14">
        <v>4.4117647059000002E-3</v>
      </c>
      <c r="P990" s="2">
        <f>(J993*$M990)+(J994*$N990)+(J995*$O990)</f>
        <v>517.18173916696287</v>
      </c>
      <c r="Q990" s="2">
        <f>(K993*$M990)+(K994*$N990)+(K995*$O990)</f>
        <v>538.47677914364738</v>
      </c>
      <c r="R990" s="2">
        <f>(L993*$M990)+(L994*$N990)+(L995*$O990)</f>
        <v>573.9748326142435</v>
      </c>
      <c r="S990">
        <f>P990/$F990</f>
        <v>4.1374539133357029</v>
      </c>
      <c r="T990">
        <f>Q990/$F990</f>
        <v>4.3078142331491787</v>
      </c>
      <c r="U990">
        <f>R990/$F990</f>
        <v>4.5917986609139483</v>
      </c>
    </row>
    <row r="991" spans="1:21" x14ac:dyDescent="0.25">
      <c r="A991">
        <v>23</v>
      </c>
      <c r="B991" t="s">
        <v>49</v>
      </c>
      <c r="C991">
        <v>6</v>
      </c>
      <c r="D991" t="s">
        <v>22</v>
      </c>
      <c r="E991">
        <v>1991</v>
      </c>
      <c r="F991">
        <v>225</v>
      </c>
      <c r="G991" s="1">
        <v>0.32495642920263801</v>
      </c>
      <c r="H991" s="1">
        <v>0.35</v>
      </c>
      <c r="I991" s="1">
        <v>0.39349999999999996</v>
      </c>
      <c r="J991" s="2">
        <f>$F991/(1-G991)</f>
        <v>333.31181827897393</v>
      </c>
      <c r="K991" s="2">
        <f>$F991/(1-H991)</f>
        <v>346.15384615384613</v>
      </c>
      <c r="L991" s="2">
        <f>$F991/(1-I991)</f>
        <v>370.9810387469085</v>
      </c>
      <c r="M991" s="14">
        <v>0.85441176471000002</v>
      </c>
      <c r="N991" s="14">
        <v>0.14117647058999999</v>
      </c>
      <c r="O991" s="14">
        <v>4.4117647059000002E-3</v>
      </c>
      <c r="P991" s="2">
        <f>(J994*$M991)+(J995*$N991)+(J996*$O991)</f>
        <v>678.96724399513823</v>
      </c>
      <c r="Q991" s="2">
        <f>(K994*$M991)+(K995*$N991)+(K996*$O991)</f>
        <v>723.79816094037335</v>
      </c>
      <c r="R991" s="2">
        <f>(L994*$M991)+(L995*$N991)+(L996*$O991)</f>
        <v>782.53757101587212</v>
      </c>
      <c r="S991">
        <f>P991/$F991</f>
        <v>3.0176321955339476</v>
      </c>
      <c r="T991">
        <f>Q991/$F991</f>
        <v>3.2168807152905483</v>
      </c>
      <c r="U991">
        <f>R991/$F991</f>
        <v>3.4779447600705429</v>
      </c>
    </row>
    <row r="992" spans="1:21" x14ac:dyDescent="0.25">
      <c r="A992">
        <v>23</v>
      </c>
      <c r="B992" t="s">
        <v>49</v>
      </c>
      <c r="C992">
        <v>6</v>
      </c>
      <c r="D992" t="s">
        <v>22</v>
      </c>
      <c r="E992">
        <v>1992</v>
      </c>
      <c r="F992">
        <v>300</v>
      </c>
      <c r="G992" s="1">
        <v>0.32712893524410402</v>
      </c>
      <c r="H992" s="1">
        <v>0.35399999999999998</v>
      </c>
      <c r="I992" s="1">
        <v>0.40249999999999997</v>
      </c>
      <c r="J992" s="2">
        <f>$F992/(1-G992)</f>
        <v>445.85064764054601</v>
      </c>
      <c r="K992" s="2">
        <f>$F992/(1-H992)</f>
        <v>464.39628482972137</v>
      </c>
      <c r="L992" s="2">
        <f>$F992/(1-I992)</f>
        <v>502.09205020920501</v>
      </c>
      <c r="M992" s="14">
        <v>0.85441176471000002</v>
      </c>
      <c r="N992" s="14">
        <v>0.14117647058999999</v>
      </c>
      <c r="O992" s="14">
        <v>4.4117647059000002E-3</v>
      </c>
      <c r="P992" s="2">
        <f>(J995*$M992)+(J996*$N992)+(J997*$O992)</f>
        <v>283.00250831933556</v>
      </c>
      <c r="Q992" s="2">
        <f>(K995*$M992)+(K996*$N992)+(K997*$O992)</f>
        <v>297.31287499675688</v>
      </c>
      <c r="R992" s="2">
        <f>(L995*$M992)+(L996*$N992)+(L997*$O992)</f>
        <v>310.86267249959116</v>
      </c>
      <c r="S992">
        <f>P992/$F992</f>
        <v>0.94334169439778526</v>
      </c>
      <c r="T992">
        <f>Q992/$F992</f>
        <v>0.9910429166558562</v>
      </c>
      <c r="U992">
        <f>R992/$F992</f>
        <v>1.0362089083319705</v>
      </c>
    </row>
    <row r="993" spans="1:21" x14ac:dyDescent="0.25">
      <c r="A993">
        <v>23</v>
      </c>
      <c r="B993" t="s">
        <v>49</v>
      </c>
      <c r="C993">
        <v>6</v>
      </c>
      <c r="D993" t="s">
        <v>22</v>
      </c>
      <c r="E993">
        <v>1993</v>
      </c>
      <c r="F993">
        <v>340</v>
      </c>
      <c r="G993" s="1">
        <v>0.29235067022036199</v>
      </c>
      <c r="H993" s="1">
        <v>0.316</v>
      </c>
      <c r="I993" s="1">
        <v>0.35550000000000004</v>
      </c>
      <c r="J993" s="2">
        <f>$F993/(1-G993)</f>
        <v>480.46396102130979</v>
      </c>
      <c r="K993" s="2">
        <f>$F993/(1-H993)</f>
        <v>497.0760233918129</v>
      </c>
      <c r="L993" s="2">
        <f>$F993/(1-I993)</f>
        <v>527.54072924747868</v>
      </c>
      <c r="M993" s="14">
        <v>0.85441176471000002</v>
      </c>
      <c r="N993" s="14">
        <v>0.14117647058999999</v>
      </c>
      <c r="O993" s="14">
        <v>4.4117647059000002E-3</v>
      </c>
      <c r="P993" s="2">
        <f>(J996*$M993)+(J997*$N993)+(J998*$O993)</f>
        <v>315.86724296412365</v>
      </c>
      <c r="Q993" s="2">
        <f>(K996*$M993)+(K997*$N993)+(K998*$O993)</f>
        <v>314.31322735218083</v>
      </c>
      <c r="R993" s="2">
        <f>(L996*$M993)+(L997*$N993)+(L998*$O993)</f>
        <v>340.18472184275282</v>
      </c>
      <c r="S993">
        <f>P993/$F993</f>
        <v>0.92902130283565776</v>
      </c>
      <c r="T993">
        <f>Q993/$F993</f>
        <v>0.92445066868288484</v>
      </c>
      <c r="U993">
        <f>R993/$F993</f>
        <v>1.0005432995375083</v>
      </c>
    </row>
    <row r="994" spans="1:21" x14ac:dyDescent="0.25">
      <c r="A994">
        <v>23</v>
      </c>
      <c r="B994" t="s">
        <v>49</v>
      </c>
      <c r="C994">
        <v>6</v>
      </c>
      <c r="D994" t="s">
        <v>22</v>
      </c>
      <c r="E994">
        <v>1994</v>
      </c>
      <c r="F994">
        <v>500</v>
      </c>
      <c r="G994" s="1">
        <v>0.33047368103241698</v>
      </c>
      <c r="H994" s="1">
        <v>0.37233333333333329</v>
      </c>
      <c r="I994" s="1">
        <v>0.42083333333333328</v>
      </c>
      <c r="J994" s="2">
        <f>$F994/(1-G994)</f>
        <v>746.79663193973533</v>
      </c>
      <c r="K994" s="2">
        <f>$F994/(1-H994)</f>
        <v>796.60116834838016</v>
      </c>
      <c r="L994" s="2">
        <f>$F994/(1-I994)</f>
        <v>863.30935251798553</v>
      </c>
      <c r="M994" s="14">
        <v>0.85441176471000002</v>
      </c>
      <c r="N994" s="14">
        <v>0.14117647058999999</v>
      </c>
      <c r="O994" s="14">
        <v>4.4117647059000002E-3</v>
      </c>
      <c r="P994" s="2">
        <f>(J997*$M994)+(J998*$N994)+(J999*$O994)</f>
        <v>482.07275567324064</v>
      </c>
      <c r="Q994" s="2">
        <f>(K997*$M994)+(K998*$N994)+(K999*$O994)</f>
        <v>434.61618863074204</v>
      </c>
      <c r="R994" s="2">
        <f>(L997*$M994)+(L998*$N994)+(L999*$O994)</f>
        <v>465.47795216421343</v>
      </c>
      <c r="S994">
        <f>P994/$F994</f>
        <v>0.9641455113464813</v>
      </c>
      <c r="T994">
        <f>Q994/$F994</f>
        <v>0.86923237726148406</v>
      </c>
      <c r="U994">
        <f>R994/$F994</f>
        <v>0.9309559043284269</v>
      </c>
    </row>
    <row r="995" spans="1:21" x14ac:dyDescent="0.25">
      <c r="A995">
        <v>23</v>
      </c>
      <c r="B995" t="s">
        <v>49</v>
      </c>
      <c r="C995">
        <v>6</v>
      </c>
      <c r="D995" t="s">
        <v>22</v>
      </c>
      <c r="E995">
        <v>1995</v>
      </c>
      <c r="F995">
        <v>225</v>
      </c>
      <c r="G995" s="1">
        <v>0.197903485305433</v>
      </c>
      <c r="H995" s="1">
        <v>0.24099999999999999</v>
      </c>
      <c r="I995" s="1">
        <v>0.26950000000000002</v>
      </c>
      <c r="J995" s="2">
        <f>$F995/(1-G995)</f>
        <v>280.51487056477049</v>
      </c>
      <c r="K995" s="2">
        <f>$F995/(1-H995)</f>
        <v>296.44268774703556</v>
      </c>
      <c r="L995" s="2">
        <f>$F995/(1-I995)</f>
        <v>308.00821355236144</v>
      </c>
      <c r="M995" s="14">
        <v>0.85441176471000002</v>
      </c>
      <c r="N995" s="14">
        <v>0.14117647058999999</v>
      </c>
      <c r="O995" s="14">
        <v>4.4117647059000002E-3</v>
      </c>
      <c r="P995" s="2">
        <f>(J998*$M995)+(J999*$N995)+(J1000*$O995)</f>
        <v>676.50164731653217</v>
      </c>
      <c r="Q995" s="2">
        <f>(K998*$M995)+(K999*$N995)+(K1000*$O995)</f>
        <v>642.52784164267052</v>
      </c>
      <c r="R995" s="2">
        <f>(L998*$M995)+(L999*$N995)+(L1000*$O995)</f>
        <v>670.86726084553186</v>
      </c>
      <c r="S995">
        <f>P995/$F995</f>
        <v>3.0066739880734765</v>
      </c>
      <c r="T995">
        <f>Q995/$F995</f>
        <v>2.8556792961896469</v>
      </c>
      <c r="U995">
        <f>R995/$F995</f>
        <v>2.9816322704245861</v>
      </c>
    </row>
    <row r="996" spans="1:21" x14ac:dyDescent="0.25">
      <c r="A996">
        <v>23</v>
      </c>
      <c r="B996" t="s">
        <v>49</v>
      </c>
      <c r="C996">
        <v>6</v>
      </c>
      <c r="D996" t="s">
        <v>22</v>
      </c>
      <c r="E996">
        <v>1996</v>
      </c>
      <c r="F996">
        <v>175</v>
      </c>
      <c r="G996" s="1">
        <v>0.40303950660207699</v>
      </c>
      <c r="H996" s="1">
        <v>0.41599999999999998</v>
      </c>
      <c r="I996" s="1">
        <v>0.46100000000000002</v>
      </c>
      <c r="J996" s="2">
        <f>$F996/(1-G996)</f>
        <v>293.15172768618743</v>
      </c>
      <c r="K996" s="2">
        <f>$F996/(1-H996)</f>
        <v>299.65753424657532</v>
      </c>
      <c r="L996" s="2">
        <f>$F996/(1-I996)</f>
        <v>324.6753246753247</v>
      </c>
      <c r="M996" s="14">
        <v>0.85441176471000002</v>
      </c>
      <c r="N996" s="14">
        <v>0.14117647058999999</v>
      </c>
      <c r="O996" s="14">
        <v>4.4117647059000002E-3</v>
      </c>
      <c r="P996" s="2">
        <f>(J999*$M996)+(J1000*$N996)+(J1001*$O996)</f>
        <v>295.56771904478296</v>
      </c>
      <c r="Q996" s="2">
        <f>(K999*$M996)+(K1000*$N996)+(K1001*$O996)</f>
        <v>288.95419169605128</v>
      </c>
      <c r="R996" s="2">
        <f>(L999*$M996)+(L1000*$N996)+(L1001*$O996)</f>
        <v>298.90461068014952</v>
      </c>
      <c r="S996">
        <f>P996/$F996</f>
        <v>1.6889583945416169</v>
      </c>
      <c r="T996">
        <f>Q996/$F996</f>
        <v>1.6511668096917216</v>
      </c>
      <c r="U996">
        <f>R996/$F996</f>
        <v>1.7080263467437116</v>
      </c>
    </row>
    <row r="997" spans="1:21" x14ac:dyDescent="0.25">
      <c r="A997">
        <v>23</v>
      </c>
      <c r="B997" t="s">
        <v>49</v>
      </c>
      <c r="C997">
        <v>6</v>
      </c>
      <c r="D997" t="s">
        <v>22</v>
      </c>
      <c r="E997">
        <v>1997</v>
      </c>
      <c r="F997">
        <v>275</v>
      </c>
      <c r="G997" s="1">
        <v>0.375</v>
      </c>
      <c r="H997" s="1">
        <v>0.29633333333333334</v>
      </c>
      <c r="I997" s="1">
        <v>0.34783333333333333</v>
      </c>
      <c r="J997" s="2">
        <f>$F997/(1-G997)</f>
        <v>440</v>
      </c>
      <c r="K997" s="2">
        <f>$F997/(1-H997)</f>
        <v>390.81004263382283</v>
      </c>
      <c r="L997" s="2">
        <f>$F997/(1-I997)</f>
        <v>421.67135190391002</v>
      </c>
      <c r="M997" s="14">
        <v>0.85441176471000002</v>
      </c>
      <c r="N997" s="14">
        <v>0.14117647058999999</v>
      </c>
      <c r="O997" s="14">
        <v>4.4117647059000002E-3</v>
      </c>
      <c r="P997" s="2">
        <f>(J1000*$M997)+(J1001*$N997)+(J1002*$O997)</f>
        <v>379.3590233403923</v>
      </c>
      <c r="Q997" s="2">
        <f>(K1000*$M997)+(K1001*$N997)+(K1002*$O997)</f>
        <v>393.047511266676</v>
      </c>
      <c r="R997" s="2">
        <f>(L1000*$M997)+(L1001*$N997)+(L1002*$O997)</f>
        <v>405.90804658406648</v>
      </c>
      <c r="S997">
        <f>P997/$F997</f>
        <v>1.3794873576014266</v>
      </c>
      <c r="T997">
        <f>Q997/$F997</f>
        <v>1.4292636773333673</v>
      </c>
      <c r="U997">
        <f>R997/$F997</f>
        <v>1.4760292603056964</v>
      </c>
    </row>
    <row r="998" spans="1:21" x14ac:dyDescent="0.25">
      <c r="A998">
        <v>23</v>
      </c>
      <c r="B998" t="s">
        <v>49</v>
      </c>
      <c r="C998">
        <v>6</v>
      </c>
      <c r="D998" t="s">
        <v>22</v>
      </c>
      <c r="E998">
        <v>1998</v>
      </c>
      <c r="F998">
        <v>650</v>
      </c>
      <c r="G998" s="1">
        <v>0.125</v>
      </c>
      <c r="H998" s="1">
        <v>7.7666666666666662E-2</v>
      </c>
      <c r="I998" s="1">
        <v>0.11716666666666666</v>
      </c>
      <c r="J998" s="2">
        <f>$F998/(1-G998)</f>
        <v>742.85714285714289</v>
      </c>
      <c r="K998" s="2">
        <f>$F998/(1-H998)</f>
        <v>704.73436935308996</v>
      </c>
      <c r="L998" s="2">
        <f>$F998/(1-I998)</f>
        <v>736.26581083632243</v>
      </c>
      <c r="M998" s="14">
        <v>0.85441176471000002</v>
      </c>
      <c r="N998" s="14">
        <v>0.14117647058999999</v>
      </c>
      <c r="O998" s="14">
        <v>4.4117647059000002E-3</v>
      </c>
      <c r="P998" s="2">
        <f>(J1001*$M998)+(J1002*$N998)+(J1003*$O998)</f>
        <v>570.4971423738283</v>
      </c>
      <c r="Q998" s="2">
        <f>(K1001*$M998)+(K1002*$N998)+(K1003*$O998)</f>
        <v>568.65568902407472</v>
      </c>
      <c r="R998" s="2">
        <f>(L1001*$M998)+(L1002*$N998)+(L1003*$O998)</f>
        <v>583.98853562680029</v>
      </c>
      <c r="S998">
        <f>P998/$F998</f>
        <v>0.8776879113443512</v>
      </c>
      <c r="T998">
        <f>Q998/$F998</f>
        <v>0.87485490619088413</v>
      </c>
      <c r="U998">
        <f>R998/$F998</f>
        <v>0.89844390096430815</v>
      </c>
    </row>
    <row r="999" spans="1:21" x14ac:dyDescent="0.25">
      <c r="A999">
        <v>23</v>
      </c>
      <c r="B999" t="s">
        <v>49</v>
      </c>
      <c r="C999">
        <v>6</v>
      </c>
      <c r="D999" t="s">
        <v>22</v>
      </c>
      <c r="E999">
        <v>1999</v>
      </c>
      <c r="F999">
        <v>250</v>
      </c>
      <c r="G999" s="1">
        <v>0.123</v>
      </c>
      <c r="H999" s="1">
        <v>8.9666666666666672E-2</v>
      </c>
      <c r="I999" s="1">
        <v>0.12016666666666667</v>
      </c>
      <c r="J999" s="2">
        <f>$F999/(1-G999)</f>
        <v>285.06271379703537</v>
      </c>
      <c r="K999" s="2">
        <f>$F999/(1-H999)</f>
        <v>274.62467960454046</v>
      </c>
      <c r="L999" s="2">
        <f>$F999/(1-I999)</f>
        <v>284.14472437961734</v>
      </c>
      <c r="M999" s="14">
        <v>0.85441176471000002</v>
      </c>
      <c r="N999" s="14">
        <v>0.14117647058999999</v>
      </c>
      <c r="O999" s="14">
        <v>4.4117647059000002E-3</v>
      </c>
      <c r="P999" s="2">
        <f>(J1002*$M999)+(J1003*$N999)</f>
        <v>753.64489831232663</v>
      </c>
      <c r="Q999" s="2">
        <f>(K1002*$M999)+(K1003*$N999)</f>
        <v>754.62476486624917</v>
      </c>
      <c r="R999" s="2">
        <f>(L1002*$M999)+(L1003*$N999)</f>
        <v>766.94528701366937</v>
      </c>
      <c r="S999">
        <f>P999/$F999</f>
        <v>3.0145795932493065</v>
      </c>
      <c r="T999">
        <f>Q999/$F999</f>
        <v>3.0184990594649967</v>
      </c>
      <c r="U999">
        <f>R999/$F999</f>
        <v>3.0677811480546775</v>
      </c>
    </row>
    <row r="1000" spans="1:21" x14ac:dyDescent="0.25">
      <c r="A1000">
        <v>23</v>
      </c>
      <c r="B1000" t="s">
        <v>49</v>
      </c>
      <c r="C1000">
        <v>6</v>
      </c>
      <c r="D1000" t="s">
        <v>22</v>
      </c>
      <c r="E1000">
        <v>2000</v>
      </c>
      <c r="F1000">
        <v>300</v>
      </c>
      <c r="G1000" s="1">
        <v>0.14699999999999999</v>
      </c>
      <c r="H1000" s="1">
        <v>0.185</v>
      </c>
      <c r="I1000" s="1">
        <v>0.21150000000000002</v>
      </c>
      <c r="J1000" s="2">
        <f>$F1000/(1-G1000)</f>
        <v>351.69988276670574</v>
      </c>
      <c r="K1000" s="2">
        <f>$F1000/(1-H1000)</f>
        <v>368.0981595092025</v>
      </c>
      <c r="L1000" s="2">
        <f>$F1000/(1-I1000)</f>
        <v>380.46924540266332</v>
      </c>
      <c r="M1000" s="14">
        <v>0.85441176471000002</v>
      </c>
      <c r="N1000" s="14">
        <v>0.14117647058999999</v>
      </c>
      <c r="O1000" s="14">
        <v>4.4117647059000002E-3</v>
      </c>
      <c r="P1000" s="2" t="s">
        <v>23</v>
      </c>
      <c r="Q1000" s="2" t="s">
        <v>23</v>
      </c>
      <c r="R1000" s="2" t="s">
        <v>23</v>
      </c>
      <c r="S1000" s="2" t="s">
        <v>23</v>
      </c>
      <c r="T1000" s="2" t="s">
        <v>23</v>
      </c>
      <c r="U1000" s="2" t="s">
        <v>23</v>
      </c>
    </row>
    <row r="1001" spans="1:21" x14ac:dyDescent="0.25">
      <c r="A1001">
        <v>23</v>
      </c>
      <c r="B1001" t="s">
        <v>49</v>
      </c>
      <c r="C1001">
        <v>6</v>
      </c>
      <c r="D1001" t="s">
        <v>22</v>
      </c>
      <c r="E1001">
        <v>2001</v>
      </c>
      <c r="F1001">
        <v>450</v>
      </c>
      <c r="G1001" s="1">
        <v>0.157</v>
      </c>
      <c r="H1001" s="1">
        <v>0.15333333333333332</v>
      </c>
      <c r="I1001" s="1">
        <v>0.17783333333333332</v>
      </c>
      <c r="J1001" s="2">
        <f>$F1001/(1-G1001)</f>
        <v>533.80782918149464</v>
      </c>
      <c r="K1001" s="2">
        <f>$F1001/(1-H1001)</f>
        <v>531.49606299212599</v>
      </c>
      <c r="L1001" s="2">
        <f>$F1001/(1-I1001)</f>
        <v>547.33427934319889</v>
      </c>
      <c r="M1001" s="14">
        <v>0.85441176471000002</v>
      </c>
      <c r="N1001" s="14">
        <v>0.14117647058999999</v>
      </c>
      <c r="O1001" s="14">
        <v>4.4117647059000002E-3</v>
      </c>
      <c r="P1001" s="2" t="s">
        <v>23</v>
      </c>
      <c r="Q1001" s="2" t="s">
        <v>23</v>
      </c>
      <c r="R1001" s="2" t="s">
        <v>23</v>
      </c>
      <c r="S1001" s="2" t="s">
        <v>23</v>
      </c>
      <c r="T1001" s="2" t="s">
        <v>23</v>
      </c>
      <c r="U1001" s="2" t="s">
        <v>23</v>
      </c>
    </row>
    <row r="1002" spans="1:21" x14ac:dyDescent="0.25">
      <c r="A1002">
        <v>23</v>
      </c>
      <c r="B1002" t="s">
        <v>49</v>
      </c>
      <c r="C1002">
        <v>6</v>
      </c>
      <c r="D1002" t="s">
        <v>22</v>
      </c>
      <c r="E1002">
        <v>2002</v>
      </c>
      <c r="F1002">
        <v>700</v>
      </c>
      <c r="G1002" s="1">
        <v>0.11799999999999999</v>
      </c>
      <c r="H1002" s="1">
        <v>0.11899999999999999</v>
      </c>
      <c r="I1002" s="1">
        <v>0.13250000000000001</v>
      </c>
      <c r="J1002" s="2">
        <f>$F1002/(1-G1002)</f>
        <v>793.65079365079362</v>
      </c>
      <c r="K1002" s="2">
        <f>$F1002/(1-H1002)</f>
        <v>794.55164585698071</v>
      </c>
      <c r="L1002" s="2">
        <f>$F1002/(1-I1002)</f>
        <v>806.91642651296831</v>
      </c>
      <c r="M1002" s="14">
        <v>0.85441176471000002</v>
      </c>
      <c r="N1002" s="14">
        <v>0.14117647058999999</v>
      </c>
      <c r="O1002" s="14">
        <v>4.4117647059000002E-3</v>
      </c>
      <c r="P1002" s="2" t="s">
        <v>23</v>
      </c>
      <c r="Q1002" s="2" t="s">
        <v>23</v>
      </c>
      <c r="R1002" s="2" t="s">
        <v>23</v>
      </c>
      <c r="S1002" s="2" t="s">
        <v>23</v>
      </c>
      <c r="T1002" s="2" t="s">
        <v>23</v>
      </c>
      <c r="U1002" s="2" t="s">
        <v>23</v>
      </c>
    </row>
    <row r="1003" spans="1:21" x14ac:dyDescent="0.25">
      <c r="A1003">
        <v>23</v>
      </c>
      <c r="B1003" t="s">
        <v>49</v>
      </c>
      <c r="C1003">
        <v>6</v>
      </c>
      <c r="D1003" t="s">
        <v>22</v>
      </c>
      <c r="E1003">
        <v>2003</v>
      </c>
      <c r="F1003">
        <v>450</v>
      </c>
      <c r="G1003" s="1">
        <v>0.159</v>
      </c>
      <c r="H1003" s="1">
        <v>0.16133333333333333</v>
      </c>
      <c r="I1003" s="1">
        <v>0.18033333333333335</v>
      </c>
      <c r="J1003" s="2">
        <f>$F1003/(1-G1003)</f>
        <v>535.07728894173601</v>
      </c>
      <c r="K1003" s="2">
        <f>$F1003/(1-H1003)</f>
        <v>536.56597774244835</v>
      </c>
      <c r="L1003" s="2">
        <f>$F1003/(1-I1003)</f>
        <v>549.00366002440012</v>
      </c>
      <c r="M1003" s="14">
        <v>0.85441176471000002</v>
      </c>
      <c r="N1003" s="14">
        <v>0.14117647058999999</v>
      </c>
      <c r="O1003" s="14">
        <v>4.4117647059000002E-3</v>
      </c>
      <c r="P1003" s="2" t="s">
        <v>23</v>
      </c>
      <c r="Q1003" s="2" t="s">
        <v>23</v>
      </c>
      <c r="R1003" s="2" t="s">
        <v>23</v>
      </c>
      <c r="S1003" s="2" t="s">
        <v>23</v>
      </c>
      <c r="T1003" s="2" t="s">
        <v>23</v>
      </c>
      <c r="U1003" s="2" t="s">
        <v>23</v>
      </c>
    </row>
    <row r="1004" spans="1:21" x14ac:dyDescent="0.25">
      <c r="A1004">
        <v>23</v>
      </c>
      <c r="B1004" t="s">
        <v>49</v>
      </c>
      <c r="C1004">
        <v>6</v>
      </c>
      <c r="D1004" t="s">
        <v>22</v>
      </c>
      <c r="E1004">
        <v>2004</v>
      </c>
      <c r="F1004" t="s">
        <v>23</v>
      </c>
      <c r="G1004" s="1">
        <v>0.22</v>
      </c>
      <c r="H1004" s="1">
        <v>0.38400000000000001</v>
      </c>
      <c r="I1004" s="1">
        <v>0.41199999999999998</v>
      </c>
      <c r="J1004" t="s">
        <v>23</v>
      </c>
      <c r="K1004" t="s">
        <v>23</v>
      </c>
      <c r="L1004" t="s">
        <v>23</v>
      </c>
      <c r="M1004" s="14">
        <v>0.85441176471000002</v>
      </c>
      <c r="N1004" s="14">
        <v>0.14117647058999999</v>
      </c>
      <c r="O1004" s="14">
        <v>4.4117647059000002E-3</v>
      </c>
      <c r="P1004" s="2" t="s">
        <v>23</v>
      </c>
      <c r="Q1004" s="2" t="s">
        <v>23</v>
      </c>
      <c r="R1004" s="2" t="s">
        <v>23</v>
      </c>
      <c r="S1004" s="2" t="s">
        <v>23</v>
      </c>
      <c r="T1004" s="2" t="s">
        <v>23</v>
      </c>
      <c r="U1004" s="2" t="s">
        <v>23</v>
      </c>
    </row>
    <row r="1005" spans="1:21" x14ac:dyDescent="0.25">
      <c r="A1005">
        <v>23</v>
      </c>
      <c r="B1005" t="s">
        <v>49</v>
      </c>
      <c r="C1005">
        <v>6</v>
      </c>
      <c r="D1005" t="s">
        <v>22</v>
      </c>
      <c r="E1005">
        <v>2005</v>
      </c>
      <c r="F1005" t="s">
        <v>23</v>
      </c>
      <c r="G1005" s="1">
        <v>0.17699999999999999</v>
      </c>
      <c r="H1005" s="1">
        <v>0.30133333333333334</v>
      </c>
      <c r="I1005" s="1">
        <v>0.41533333333333339</v>
      </c>
      <c r="J1005" t="s">
        <v>23</v>
      </c>
      <c r="K1005" t="s">
        <v>23</v>
      </c>
      <c r="L1005" t="s">
        <v>23</v>
      </c>
      <c r="M1005" s="14">
        <v>0.85441176471000002</v>
      </c>
      <c r="N1005" s="14">
        <v>0.14117647058999999</v>
      </c>
      <c r="O1005" s="14">
        <v>4.4117647059000002E-3</v>
      </c>
      <c r="P1005" s="2" t="s">
        <v>23</v>
      </c>
      <c r="Q1005" s="2" t="s">
        <v>23</v>
      </c>
      <c r="R1005" s="2" t="s">
        <v>23</v>
      </c>
      <c r="S1005" s="2" t="s">
        <v>23</v>
      </c>
      <c r="T1005" s="2" t="s">
        <v>23</v>
      </c>
      <c r="U1005" s="2" t="s">
        <v>23</v>
      </c>
    </row>
    <row r="1006" spans="1:21" x14ac:dyDescent="0.25">
      <c r="A1006">
        <v>23</v>
      </c>
      <c r="B1006" t="s">
        <v>49</v>
      </c>
      <c r="C1006">
        <v>6</v>
      </c>
      <c r="D1006" t="s">
        <v>22</v>
      </c>
      <c r="E1006">
        <v>2006</v>
      </c>
      <c r="F1006" t="s">
        <v>23</v>
      </c>
      <c r="G1006" s="1">
        <v>0.153</v>
      </c>
      <c r="H1006" s="1">
        <v>0.19966666666666669</v>
      </c>
      <c r="I1006" s="1">
        <v>0.23666666666666669</v>
      </c>
      <c r="J1006" t="s">
        <v>23</v>
      </c>
      <c r="K1006" t="s">
        <v>23</v>
      </c>
      <c r="L1006" t="s">
        <v>23</v>
      </c>
      <c r="M1006" s="14">
        <v>0.85441176471000002</v>
      </c>
      <c r="N1006" s="14">
        <v>0.14117647058999999</v>
      </c>
      <c r="O1006" s="14">
        <v>4.4117647059000002E-3</v>
      </c>
      <c r="P1006" s="2" t="s">
        <v>23</v>
      </c>
      <c r="Q1006" s="2" t="s">
        <v>23</v>
      </c>
      <c r="R1006" s="2" t="s">
        <v>23</v>
      </c>
      <c r="S1006" s="2" t="s">
        <v>23</v>
      </c>
      <c r="T1006" s="2" t="s">
        <v>23</v>
      </c>
      <c r="U1006" s="2" t="s">
        <v>23</v>
      </c>
    </row>
    <row r="1007" spans="1:21" x14ac:dyDescent="0.25">
      <c r="A1007">
        <v>23</v>
      </c>
      <c r="B1007" t="s">
        <v>49</v>
      </c>
      <c r="C1007">
        <v>6</v>
      </c>
      <c r="D1007" t="s">
        <v>22</v>
      </c>
      <c r="E1007">
        <v>2007</v>
      </c>
      <c r="F1007" t="s">
        <v>23</v>
      </c>
      <c r="G1007" s="1">
        <v>0.188</v>
      </c>
      <c r="H1007" s="1">
        <v>0.26533333333333331</v>
      </c>
      <c r="I1007" s="1">
        <v>0.30733333333333335</v>
      </c>
      <c r="J1007" t="s">
        <v>23</v>
      </c>
      <c r="K1007" t="s">
        <v>23</v>
      </c>
      <c r="L1007" t="s">
        <v>23</v>
      </c>
      <c r="M1007" s="14">
        <v>0.85441176471000002</v>
      </c>
      <c r="N1007" s="14">
        <v>0.14117647058999999</v>
      </c>
      <c r="O1007" s="14">
        <v>4.4117647059000002E-3</v>
      </c>
      <c r="P1007" s="2" t="s">
        <v>23</v>
      </c>
      <c r="Q1007" s="2" t="s">
        <v>23</v>
      </c>
      <c r="R1007" s="2" t="s">
        <v>23</v>
      </c>
      <c r="S1007" s="2" t="s">
        <v>23</v>
      </c>
      <c r="T1007" s="2" t="s">
        <v>23</v>
      </c>
      <c r="U1007" s="2" t="s">
        <v>23</v>
      </c>
    </row>
    <row r="1008" spans="1:21" x14ac:dyDescent="0.25">
      <c r="A1008">
        <v>23</v>
      </c>
      <c r="B1008" t="s">
        <v>49</v>
      </c>
      <c r="C1008">
        <v>6</v>
      </c>
      <c r="D1008" t="s">
        <v>22</v>
      </c>
      <c r="E1008">
        <v>2008</v>
      </c>
      <c r="F1008" t="s">
        <v>23</v>
      </c>
      <c r="G1008" s="1">
        <v>0.2</v>
      </c>
      <c r="H1008" s="1">
        <v>0.23666666666666669</v>
      </c>
      <c r="I1008" s="1">
        <v>0.28266666666666668</v>
      </c>
      <c r="J1008" t="s">
        <v>23</v>
      </c>
      <c r="K1008" t="s">
        <v>23</v>
      </c>
      <c r="L1008" t="s">
        <v>23</v>
      </c>
      <c r="M1008" s="14">
        <v>0.85441176471000002</v>
      </c>
      <c r="N1008" s="14">
        <v>0.14117647058999999</v>
      </c>
      <c r="O1008" s="14">
        <v>4.4117647059000002E-3</v>
      </c>
      <c r="P1008" s="2" t="s">
        <v>23</v>
      </c>
      <c r="Q1008" s="2" t="s">
        <v>23</v>
      </c>
      <c r="R1008" s="2" t="s">
        <v>23</v>
      </c>
      <c r="S1008" s="2" t="s">
        <v>23</v>
      </c>
      <c r="T1008" s="2" t="s">
        <v>23</v>
      </c>
      <c r="U1008" s="2" t="s">
        <v>23</v>
      </c>
    </row>
    <row r="1009" spans="1:21" x14ac:dyDescent="0.25">
      <c r="A1009">
        <v>23</v>
      </c>
      <c r="B1009" t="s">
        <v>49</v>
      </c>
      <c r="C1009">
        <v>6</v>
      </c>
      <c r="D1009" t="s">
        <v>22</v>
      </c>
      <c r="E1009">
        <v>2009</v>
      </c>
      <c r="F1009" t="s">
        <v>23</v>
      </c>
      <c r="G1009" s="1">
        <v>0.19700000000000001</v>
      </c>
      <c r="H1009" s="1">
        <v>0.22899999999999998</v>
      </c>
      <c r="I1009" s="1">
        <v>0.26449999999999996</v>
      </c>
      <c r="J1009" t="s">
        <v>23</v>
      </c>
      <c r="K1009" t="s">
        <v>23</v>
      </c>
      <c r="L1009" t="s">
        <v>23</v>
      </c>
      <c r="M1009" s="14">
        <v>0.85441176471000002</v>
      </c>
      <c r="N1009" s="14">
        <v>0.14117647058999999</v>
      </c>
      <c r="O1009" s="14">
        <v>4.4117647059000002E-3</v>
      </c>
      <c r="P1009" s="2" t="s">
        <v>23</v>
      </c>
      <c r="Q1009" s="2" t="s">
        <v>23</v>
      </c>
      <c r="R1009" s="2" t="s">
        <v>23</v>
      </c>
      <c r="S1009" s="2" t="s">
        <v>23</v>
      </c>
      <c r="T1009" s="2" t="s">
        <v>23</v>
      </c>
      <c r="U1009" s="2" t="s">
        <v>23</v>
      </c>
    </row>
    <row r="1010" spans="1:21" x14ac:dyDescent="0.25">
      <c r="A1010">
        <v>23</v>
      </c>
      <c r="B1010" t="s">
        <v>49</v>
      </c>
      <c r="C1010">
        <v>6</v>
      </c>
      <c r="D1010" t="s">
        <v>22</v>
      </c>
      <c r="E1010">
        <v>2010</v>
      </c>
      <c r="F1010" t="s">
        <v>23</v>
      </c>
      <c r="G1010" s="1">
        <v>0.16799999999999998</v>
      </c>
      <c r="H1010" s="1">
        <v>0.25266666666666665</v>
      </c>
      <c r="I1010" s="1">
        <v>0.27216666666666667</v>
      </c>
      <c r="J1010" t="s">
        <v>23</v>
      </c>
      <c r="K1010" t="s">
        <v>23</v>
      </c>
      <c r="L1010" t="s">
        <v>23</v>
      </c>
      <c r="M1010" s="14">
        <v>0.85441176471000002</v>
      </c>
      <c r="N1010" s="14">
        <v>0.14117647058999999</v>
      </c>
      <c r="O1010" s="14">
        <v>4.4117647059000002E-3</v>
      </c>
      <c r="P1010" s="2" t="s">
        <v>23</v>
      </c>
      <c r="Q1010" s="2" t="s">
        <v>23</v>
      </c>
      <c r="R1010" s="2" t="s">
        <v>23</v>
      </c>
      <c r="S1010" s="2" t="s">
        <v>23</v>
      </c>
      <c r="T1010" s="2" t="s">
        <v>23</v>
      </c>
      <c r="U1010" s="2" t="s">
        <v>23</v>
      </c>
    </row>
    <row r="1011" spans="1:21" x14ac:dyDescent="0.25">
      <c r="A1011">
        <v>23</v>
      </c>
      <c r="B1011" t="s">
        <v>49</v>
      </c>
      <c r="C1011">
        <v>6</v>
      </c>
      <c r="D1011" t="s">
        <v>22</v>
      </c>
      <c r="E1011">
        <v>2011</v>
      </c>
      <c r="F1011" t="s">
        <v>23</v>
      </c>
      <c r="G1011" s="1">
        <v>0.16899999999999998</v>
      </c>
      <c r="H1011" s="1">
        <v>0.21833333333333332</v>
      </c>
      <c r="I1011" s="1">
        <v>0.24033333333333334</v>
      </c>
      <c r="J1011" t="s">
        <v>23</v>
      </c>
      <c r="K1011" t="s">
        <v>23</v>
      </c>
      <c r="L1011" t="s">
        <v>23</v>
      </c>
      <c r="M1011" s="14">
        <v>0.85441176471000002</v>
      </c>
      <c r="N1011" s="14">
        <v>0.14117647058999999</v>
      </c>
      <c r="O1011" s="14">
        <v>4.4117647059000002E-3</v>
      </c>
      <c r="P1011" s="2" t="s">
        <v>23</v>
      </c>
      <c r="Q1011" s="2" t="s">
        <v>23</v>
      </c>
      <c r="R1011" s="2" t="s">
        <v>23</v>
      </c>
      <c r="S1011" s="2" t="s">
        <v>23</v>
      </c>
      <c r="T1011" s="2" t="s">
        <v>23</v>
      </c>
      <c r="U1011" s="2" t="s">
        <v>23</v>
      </c>
    </row>
    <row r="1012" spans="1:21" x14ac:dyDescent="0.25">
      <c r="A1012">
        <v>23</v>
      </c>
      <c r="B1012" t="s">
        <v>49</v>
      </c>
      <c r="C1012">
        <v>6</v>
      </c>
      <c r="D1012" t="s">
        <v>22</v>
      </c>
      <c r="E1012">
        <v>2012</v>
      </c>
      <c r="F1012" t="s">
        <v>23</v>
      </c>
      <c r="G1012" s="1">
        <v>0.13500000000000001</v>
      </c>
      <c r="H1012" s="1">
        <v>0.23</v>
      </c>
      <c r="I1012" s="1">
        <v>0.25650000000000001</v>
      </c>
      <c r="J1012" t="s">
        <v>23</v>
      </c>
      <c r="K1012" t="s">
        <v>23</v>
      </c>
      <c r="L1012" t="s">
        <v>23</v>
      </c>
      <c r="M1012" s="14">
        <v>0.85441176471000002</v>
      </c>
      <c r="N1012" s="14">
        <v>0.14117647058999999</v>
      </c>
      <c r="O1012" s="14">
        <v>4.4117647059000002E-3</v>
      </c>
      <c r="P1012" s="2" t="s">
        <v>23</v>
      </c>
      <c r="Q1012" s="2" t="s">
        <v>23</v>
      </c>
      <c r="R1012" s="2" t="s">
        <v>23</v>
      </c>
      <c r="S1012" s="2" t="s">
        <v>23</v>
      </c>
      <c r="T1012" s="2" t="s">
        <v>23</v>
      </c>
      <c r="U1012" s="2" t="s">
        <v>23</v>
      </c>
    </row>
    <row r="1013" spans="1:21" x14ac:dyDescent="0.25">
      <c r="A1013">
        <v>23</v>
      </c>
      <c r="B1013" t="s">
        <v>49</v>
      </c>
      <c r="C1013">
        <v>6</v>
      </c>
      <c r="D1013" t="s">
        <v>22</v>
      </c>
      <c r="E1013">
        <v>2013</v>
      </c>
      <c r="F1013" t="s">
        <v>23</v>
      </c>
      <c r="G1013" s="1">
        <v>0.153</v>
      </c>
      <c r="H1013" s="1">
        <v>0.2503333333333333</v>
      </c>
      <c r="I1013" s="1">
        <v>0.27933333333333332</v>
      </c>
      <c r="J1013" t="s">
        <v>23</v>
      </c>
      <c r="K1013" t="s">
        <v>23</v>
      </c>
      <c r="L1013" t="s">
        <v>23</v>
      </c>
      <c r="M1013" s="14">
        <v>0.85441176471000002</v>
      </c>
      <c r="N1013" s="14">
        <v>0.14117647058999999</v>
      </c>
      <c r="O1013" s="14">
        <v>4.4117647059000002E-3</v>
      </c>
      <c r="P1013" s="2" t="s">
        <v>23</v>
      </c>
      <c r="Q1013" s="2" t="s">
        <v>23</v>
      </c>
      <c r="R1013" s="2" t="s">
        <v>23</v>
      </c>
      <c r="S1013" s="2" t="s">
        <v>23</v>
      </c>
      <c r="T1013" s="2" t="s">
        <v>23</v>
      </c>
      <c r="U1013" s="2" t="s">
        <v>23</v>
      </c>
    </row>
    <row r="1014" spans="1:21" x14ac:dyDescent="0.25">
      <c r="A1014">
        <v>23</v>
      </c>
      <c r="B1014" t="s">
        <v>49</v>
      </c>
      <c r="C1014">
        <v>6</v>
      </c>
      <c r="D1014" t="s">
        <v>22</v>
      </c>
      <c r="E1014">
        <v>2014</v>
      </c>
      <c r="F1014" t="s">
        <v>23</v>
      </c>
      <c r="G1014" s="1">
        <v>9.7000000000000003E-2</v>
      </c>
      <c r="H1014" s="1">
        <v>0.16933333333333334</v>
      </c>
      <c r="I1014" s="1">
        <v>0.20033333333333331</v>
      </c>
      <c r="J1014" t="s">
        <v>23</v>
      </c>
      <c r="K1014" t="s">
        <v>23</v>
      </c>
      <c r="L1014" t="s">
        <v>23</v>
      </c>
      <c r="M1014" s="14">
        <v>0.85441176471000002</v>
      </c>
      <c r="N1014" s="14">
        <v>0.14117647058999999</v>
      </c>
      <c r="O1014" s="14">
        <v>4.4117647059000002E-3</v>
      </c>
      <c r="P1014" s="2" t="s">
        <v>23</v>
      </c>
      <c r="Q1014" s="2" t="s">
        <v>23</v>
      </c>
      <c r="R1014" s="2" t="s">
        <v>23</v>
      </c>
      <c r="S1014" s="2" t="s">
        <v>23</v>
      </c>
      <c r="T1014" s="2" t="s">
        <v>23</v>
      </c>
      <c r="U1014" s="2" t="s">
        <v>23</v>
      </c>
    </row>
    <row r="1015" spans="1:21" x14ac:dyDescent="0.25">
      <c r="A1015">
        <v>23</v>
      </c>
      <c r="B1015" t="s">
        <v>49</v>
      </c>
      <c r="C1015">
        <v>6</v>
      </c>
      <c r="D1015" t="s">
        <v>22</v>
      </c>
      <c r="E1015">
        <v>2015</v>
      </c>
      <c r="F1015" t="s">
        <v>23</v>
      </c>
      <c r="G1015" s="1">
        <v>0.16099999999999998</v>
      </c>
      <c r="H1015" s="1">
        <v>0.26</v>
      </c>
      <c r="I1015" s="1">
        <v>0.28700000000000003</v>
      </c>
      <c r="J1015" t="s">
        <v>23</v>
      </c>
      <c r="K1015" t="s">
        <v>23</v>
      </c>
      <c r="L1015" t="s">
        <v>23</v>
      </c>
      <c r="M1015" s="14">
        <v>0.85441176471000002</v>
      </c>
      <c r="N1015" s="14">
        <v>0.14117647058999999</v>
      </c>
      <c r="O1015" s="14">
        <v>4.4117647059000002E-3</v>
      </c>
      <c r="P1015" s="2" t="s">
        <v>23</v>
      </c>
      <c r="Q1015" s="2" t="s">
        <v>23</v>
      </c>
      <c r="R1015" s="2" t="s">
        <v>23</v>
      </c>
      <c r="S1015" s="2" t="s">
        <v>23</v>
      </c>
      <c r="T1015" s="2" t="s">
        <v>23</v>
      </c>
      <c r="U1015" s="2" t="s">
        <v>23</v>
      </c>
    </row>
    <row r="1016" spans="1:21" x14ac:dyDescent="0.25">
      <c r="A1016">
        <v>23</v>
      </c>
      <c r="B1016" t="s">
        <v>49</v>
      </c>
      <c r="C1016">
        <v>6</v>
      </c>
      <c r="D1016" t="s">
        <v>22</v>
      </c>
      <c r="E1016">
        <v>2016</v>
      </c>
      <c r="F1016" t="s">
        <v>23</v>
      </c>
      <c r="G1016" s="1">
        <v>0.16599999999999998</v>
      </c>
      <c r="H1016" s="1">
        <v>0.251</v>
      </c>
      <c r="I1016" s="1">
        <v>0.27900000000000003</v>
      </c>
      <c r="J1016" t="s">
        <v>23</v>
      </c>
      <c r="K1016" t="s">
        <v>23</v>
      </c>
      <c r="L1016" t="s">
        <v>23</v>
      </c>
      <c r="M1016" s="14">
        <v>0.85441176471000002</v>
      </c>
      <c r="N1016" s="14">
        <v>0.14117647058999999</v>
      </c>
      <c r="O1016" s="14">
        <v>4.4117647059000002E-3</v>
      </c>
      <c r="P1016" s="2" t="s">
        <v>23</v>
      </c>
      <c r="Q1016" s="2" t="s">
        <v>23</v>
      </c>
      <c r="R1016" s="2" t="s">
        <v>23</v>
      </c>
      <c r="S1016" s="2" t="s">
        <v>23</v>
      </c>
      <c r="T1016" s="2" t="s">
        <v>23</v>
      </c>
      <c r="U1016" s="2" t="s">
        <v>23</v>
      </c>
    </row>
    <row r="1017" spans="1:21" x14ac:dyDescent="0.25">
      <c r="A1017">
        <v>23</v>
      </c>
      <c r="B1017" t="s">
        <v>49</v>
      </c>
      <c r="C1017">
        <v>6</v>
      </c>
      <c r="D1017" t="s">
        <v>22</v>
      </c>
      <c r="E1017">
        <v>2017</v>
      </c>
      <c r="F1017" t="s">
        <v>23</v>
      </c>
      <c r="G1017" s="1">
        <v>0.17614168903842634</v>
      </c>
      <c r="H1017" s="1">
        <v>0.28134990851851172</v>
      </c>
      <c r="I1017" s="1">
        <v>0.31269765999824639</v>
      </c>
      <c r="J1017" t="s">
        <v>23</v>
      </c>
      <c r="K1017" t="s">
        <v>23</v>
      </c>
      <c r="L1017" t="s">
        <v>23</v>
      </c>
      <c r="M1017" s="14">
        <v>0.85441176471000002</v>
      </c>
      <c r="N1017" s="14">
        <v>0.14117647058999999</v>
      </c>
      <c r="O1017" s="14">
        <v>4.4117647059000002E-3</v>
      </c>
      <c r="P1017" s="2" t="s">
        <v>23</v>
      </c>
      <c r="Q1017" s="2" t="s">
        <v>23</v>
      </c>
      <c r="R1017" s="2" t="s">
        <v>23</v>
      </c>
      <c r="S1017" s="2" t="s">
        <v>23</v>
      </c>
      <c r="T1017" s="2" t="s">
        <v>23</v>
      </c>
      <c r="U1017" s="2" t="s">
        <v>23</v>
      </c>
    </row>
    <row r="1018" spans="1:21" x14ac:dyDescent="0.25">
      <c r="A1018">
        <v>23</v>
      </c>
      <c r="B1018" t="s">
        <v>49</v>
      </c>
      <c r="C1018">
        <v>6</v>
      </c>
      <c r="D1018" t="s">
        <v>22</v>
      </c>
      <c r="E1018">
        <v>2018</v>
      </c>
      <c r="F1018" t="s">
        <v>23</v>
      </c>
      <c r="G1018" s="1">
        <v>0.16886166874172692</v>
      </c>
      <c r="H1018" s="1">
        <v>0.3266245046167281</v>
      </c>
      <c r="I1018" s="1">
        <v>0.34504815702446495</v>
      </c>
      <c r="J1018" t="s">
        <v>23</v>
      </c>
      <c r="K1018" t="s">
        <v>23</v>
      </c>
      <c r="L1018" t="s">
        <v>23</v>
      </c>
      <c r="M1018" s="14">
        <v>0.85441176471000002</v>
      </c>
      <c r="N1018" s="14">
        <v>0.14117647058999999</v>
      </c>
      <c r="O1018" s="14">
        <v>4.4117647059000002E-3</v>
      </c>
      <c r="P1018" s="2" t="s">
        <v>23</v>
      </c>
      <c r="Q1018" s="2" t="s">
        <v>23</v>
      </c>
      <c r="R1018" s="2" t="s">
        <v>23</v>
      </c>
      <c r="S1018" s="2" t="s">
        <v>23</v>
      </c>
      <c r="T1018" s="2" t="s">
        <v>23</v>
      </c>
      <c r="U1018" s="2" t="s">
        <v>23</v>
      </c>
    </row>
    <row r="1019" spans="1:21" x14ac:dyDescent="0.25">
      <c r="A1019">
        <v>23</v>
      </c>
      <c r="B1019" t="s">
        <v>49</v>
      </c>
      <c r="C1019">
        <v>6</v>
      </c>
      <c r="D1019" t="s">
        <v>22</v>
      </c>
      <c r="E1019">
        <v>2019</v>
      </c>
      <c r="F1019">
        <v>790</v>
      </c>
      <c r="G1019" s="1">
        <v>0.15627672779650664</v>
      </c>
      <c r="H1019" s="1">
        <v>0.29431007717911079</v>
      </c>
      <c r="I1019" s="1">
        <v>0.31510957999927913</v>
      </c>
      <c r="J1019" s="2">
        <f>$F1019/(1-G1019)</f>
        <v>936.32595665734334</v>
      </c>
      <c r="K1019" s="2">
        <f>$F1019/(1-H1019)</f>
        <v>1119.4718451442438</v>
      </c>
      <c r="L1019" s="2">
        <f>$F1019/(1-I1019)</f>
        <v>1153.4691929245682</v>
      </c>
      <c r="M1019" s="14">
        <v>0.85441176471000002</v>
      </c>
      <c r="N1019" s="14">
        <v>0.14117647058999999</v>
      </c>
      <c r="O1019" s="14">
        <v>4.4117647059000002E-3</v>
      </c>
      <c r="P1019" s="2" t="s">
        <v>23</v>
      </c>
      <c r="Q1019" s="2" t="s">
        <v>23</v>
      </c>
      <c r="R1019" s="2" t="s">
        <v>23</v>
      </c>
      <c r="S1019" s="2" t="s">
        <v>23</v>
      </c>
      <c r="T1019" s="2" t="s">
        <v>23</v>
      </c>
      <c r="U1019" s="2" t="s">
        <v>23</v>
      </c>
    </row>
    <row r="1020" spans="1:21" x14ac:dyDescent="0.25">
      <c r="A1020">
        <v>23</v>
      </c>
      <c r="B1020" t="s">
        <v>49</v>
      </c>
      <c r="C1020">
        <v>6</v>
      </c>
      <c r="D1020" t="s">
        <v>22</v>
      </c>
      <c r="E1020">
        <v>2020</v>
      </c>
      <c r="F1020" t="s">
        <v>23</v>
      </c>
      <c r="G1020" s="1">
        <v>7.1730431912490608E-2</v>
      </c>
      <c r="H1020" s="1">
        <v>0.24184107416558059</v>
      </c>
      <c r="I1020" s="1">
        <v>0.25426527177111524</v>
      </c>
      <c r="J1020" t="s">
        <v>23</v>
      </c>
      <c r="K1020" t="s">
        <v>23</v>
      </c>
      <c r="L1020" t="s">
        <v>23</v>
      </c>
      <c r="M1020" s="14">
        <v>0.85441176471000002</v>
      </c>
      <c r="N1020" s="14">
        <v>0.14117647058999999</v>
      </c>
      <c r="O1020" s="14">
        <v>4.4117647059000002E-3</v>
      </c>
      <c r="P1020" s="2" t="s">
        <v>23</v>
      </c>
      <c r="Q1020" s="2" t="s">
        <v>23</v>
      </c>
      <c r="R1020" s="2" t="s">
        <v>23</v>
      </c>
      <c r="S1020" s="2" t="s">
        <v>23</v>
      </c>
      <c r="T1020" s="2" t="s">
        <v>23</v>
      </c>
      <c r="U1020" s="2" t="s">
        <v>23</v>
      </c>
    </row>
    <row r="1021" spans="1:21" x14ac:dyDescent="0.25">
      <c r="A1021">
        <v>23</v>
      </c>
      <c r="B1021" t="s">
        <v>49</v>
      </c>
      <c r="C1021">
        <v>6</v>
      </c>
      <c r="D1021" t="s">
        <v>22</v>
      </c>
      <c r="E1021">
        <v>2021</v>
      </c>
      <c r="F1021" t="s">
        <v>23</v>
      </c>
      <c r="G1021" t="s">
        <v>23</v>
      </c>
      <c r="H1021" t="s">
        <v>23</v>
      </c>
      <c r="I1021" t="s">
        <v>23</v>
      </c>
      <c r="J1021" t="s">
        <v>23</v>
      </c>
      <c r="K1021" t="s">
        <v>23</v>
      </c>
      <c r="L1021" t="s">
        <v>23</v>
      </c>
      <c r="M1021" s="14" t="s">
        <v>23</v>
      </c>
      <c r="N1021" s="14" t="s">
        <v>23</v>
      </c>
      <c r="O1021" s="14" t="s">
        <v>23</v>
      </c>
      <c r="P1021" t="s">
        <v>23</v>
      </c>
      <c r="Q1021" t="s">
        <v>23</v>
      </c>
      <c r="R1021" t="s">
        <v>23</v>
      </c>
      <c r="S1021" t="s">
        <v>23</v>
      </c>
      <c r="T1021" t="s">
        <v>23</v>
      </c>
      <c r="U1021" t="s">
        <v>23</v>
      </c>
    </row>
    <row r="1022" spans="1:21" x14ac:dyDescent="0.25">
      <c r="A1022">
        <v>23</v>
      </c>
      <c r="B1022" t="s">
        <v>49</v>
      </c>
      <c r="C1022">
        <v>6</v>
      </c>
      <c r="D1022" t="s">
        <v>22</v>
      </c>
      <c r="E1022">
        <v>2022</v>
      </c>
      <c r="F1022" t="s">
        <v>23</v>
      </c>
      <c r="G1022" t="s">
        <v>23</v>
      </c>
      <c r="H1022" t="s">
        <v>23</v>
      </c>
      <c r="I1022" t="s">
        <v>23</v>
      </c>
      <c r="J1022" t="s">
        <v>23</v>
      </c>
      <c r="K1022" t="s">
        <v>23</v>
      </c>
      <c r="L1022" t="s">
        <v>23</v>
      </c>
      <c r="M1022" s="14" t="s">
        <v>23</v>
      </c>
      <c r="N1022" s="14" t="s">
        <v>23</v>
      </c>
      <c r="O1022" s="14" t="s">
        <v>23</v>
      </c>
      <c r="P1022" t="s">
        <v>23</v>
      </c>
      <c r="Q1022" t="s">
        <v>23</v>
      </c>
      <c r="R1022" t="s">
        <v>23</v>
      </c>
      <c r="S1022" t="s">
        <v>23</v>
      </c>
      <c r="T1022" t="s">
        <v>23</v>
      </c>
      <c r="U1022" t="s">
        <v>23</v>
      </c>
    </row>
    <row r="1023" spans="1:21" x14ac:dyDescent="0.25">
      <c r="A1023">
        <v>23</v>
      </c>
      <c r="B1023" t="s">
        <v>49</v>
      </c>
      <c r="C1023">
        <v>6</v>
      </c>
      <c r="D1023" t="s">
        <v>22</v>
      </c>
      <c r="E1023">
        <v>2023</v>
      </c>
      <c r="F1023" t="s">
        <v>23</v>
      </c>
      <c r="G1023" t="s">
        <v>23</v>
      </c>
      <c r="H1023" t="s">
        <v>23</v>
      </c>
      <c r="I1023" t="s">
        <v>23</v>
      </c>
      <c r="J1023" t="s">
        <v>23</v>
      </c>
      <c r="K1023" t="s">
        <v>23</v>
      </c>
      <c r="L1023" t="s">
        <v>23</v>
      </c>
      <c r="M1023" s="14" t="s">
        <v>23</v>
      </c>
      <c r="N1023" s="14" t="s">
        <v>23</v>
      </c>
      <c r="O1023" s="14" t="s">
        <v>23</v>
      </c>
      <c r="P1023" t="s">
        <v>23</v>
      </c>
      <c r="Q1023" t="s">
        <v>23</v>
      </c>
      <c r="R1023" t="s">
        <v>23</v>
      </c>
      <c r="S1023" t="s">
        <v>23</v>
      </c>
      <c r="T1023" t="s">
        <v>23</v>
      </c>
      <c r="U1023" t="s">
        <v>23</v>
      </c>
    </row>
    <row r="1024" spans="1:21" x14ac:dyDescent="0.25">
      <c r="A1024">
        <v>23</v>
      </c>
      <c r="B1024" t="s">
        <v>49</v>
      </c>
      <c r="C1024">
        <v>6</v>
      </c>
      <c r="D1024" t="s">
        <v>22</v>
      </c>
      <c r="E1024">
        <v>2024</v>
      </c>
      <c r="F1024" t="s">
        <v>23</v>
      </c>
      <c r="G1024" t="s">
        <v>23</v>
      </c>
      <c r="H1024" t="s">
        <v>23</v>
      </c>
      <c r="I1024" t="s">
        <v>23</v>
      </c>
      <c r="J1024" t="s">
        <v>23</v>
      </c>
      <c r="K1024" t="s">
        <v>23</v>
      </c>
      <c r="L1024" t="s">
        <v>23</v>
      </c>
      <c r="M1024" s="14" t="s">
        <v>23</v>
      </c>
      <c r="N1024" s="14" t="s">
        <v>23</v>
      </c>
      <c r="O1024" s="14" t="s">
        <v>23</v>
      </c>
      <c r="P1024" t="s">
        <v>23</v>
      </c>
      <c r="Q1024" t="s">
        <v>23</v>
      </c>
      <c r="R1024" t="s">
        <v>23</v>
      </c>
      <c r="S1024" t="s">
        <v>23</v>
      </c>
      <c r="T1024" t="s">
        <v>23</v>
      </c>
      <c r="U1024" t="s">
        <v>23</v>
      </c>
    </row>
    <row r="1025" spans="1:21" x14ac:dyDescent="0.25">
      <c r="A1025">
        <v>24</v>
      </c>
      <c r="B1025" t="s">
        <v>50</v>
      </c>
      <c r="C1025">
        <v>6</v>
      </c>
      <c r="D1025" t="s">
        <v>22</v>
      </c>
      <c r="E1025">
        <v>1980</v>
      </c>
      <c r="F1025">
        <v>50</v>
      </c>
      <c r="G1025" s="1">
        <v>0.40667522081402602</v>
      </c>
      <c r="H1025" s="1">
        <v>0.41633333333333333</v>
      </c>
      <c r="I1025" s="1">
        <v>0.46133333333333337</v>
      </c>
      <c r="J1025" s="2">
        <f>$F1025/(1-G1025)</f>
        <v>84.270877863214636</v>
      </c>
      <c r="K1025" s="2">
        <f>$F1025/(1-H1025)</f>
        <v>85.665334094802972</v>
      </c>
      <c r="L1025" s="2">
        <f>$F1025/(1-I1025)</f>
        <v>92.821782178217831</v>
      </c>
      <c r="M1025" s="14">
        <v>0.85441176471000002</v>
      </c>
      <c r="N1025" s="14">
        <v>0.14117647058999999</v>
      </c>
      <c r="O1025" s="14">
        <v>4.4117647059000002E-3</v>
      </c>
      <c r="P1025" s="2">
        <f>(J1028*$M1025)+(J1029*$N1025)+(J1030*$O1025)</f>
        <v>215.581273967953</v>
      </c>
      <c r="Q1025" s="2">
        <f>(K1028*$M1025)+(K1029*$N1025)+(K1030*$O1025)</f>
        <v>218.45722332796021</v>
      </c>
      <c r="R1025" s="2">
        <f>(L1028*$M1025)+(L1029*$N1025)+(L1030*$O1025)</f>
        <v>238.75621842235913</v>
      </c>
      <c r="S1025">
        <f>P1025/$F1025</f>
        <v>4.3116254793590603</v>
      </c>
      <c r="T1025">
        <f>Q1025/$F1025</f>
        <v>4.3691444665592041</v>
      </c>
      <c r="U1025">
        <f>R1025/$F1025</f>
        <v>4.7751243684471829</v>
      </c>
    </row>
    <row r="1026" spans="1:21" x14ac:dyDescent="0.25">
      <c r="A1026">
        <v>24</v>
      </c>
      <c r="B1026" t="s">
        <v>50</v>
      </c>
      <c r="C1026">
        <v>6</v>
      </c>
      <c r="D1026" t="s">
        <v>22</v>
      </c>
      <c r="E1026">
        <v>1981</v>
      </c>
      <c r="F1026">
        <v>200</v>
      </c>
      <c r="G1026" s="1">
        <v>0.36820594316945598</v>
      </c>
      <c r="H1026" s="1">
        <v>0.39233333333333331</v>
      </c>
      <c r="I1026" s="1">
        <v>0.43383333333333329</v>
      </c>
      <c r="J1026" s="2">
        <f>$F1026/(1-G1026)</f>
        <v>316.55884989377603</v>
      </c>
      <c r="K1026" s="2">
        <f>$F1026/(1-H1026)</f>
        <v>329.12781130005482</v>
      </c>
      <c r="L1026" s="2">
        <f>$F1026/(1-I1026)</f>
        <v>353.25287017957021</v>
      </c>
      <c r="M1026" s="14">
        <v>0.85441176471000002</v>
      </c>
      <c r="N1026" s="14">
        <v>0.14117647058999999</v>
      </c>
      <c r="O1026" s="14">
        <v>4.4117647059000002E-3</v>
      </c>
      <c r="P1026" s="2">
        <f>(J1029*$M1026)+(J1030*$N1026)+(J1031*$O1026)</f>
        <v>457.96636533062758</v>
      </c>
      <c r="Q1026" s="2">
        <f>(K1029*$M1026)+(K1030*$N1026)+(K1031*$O1026)</f>
        <v>469.18996003258638</v>
      </c>
      <c r="R1026" s="2">
        <f>(L1029*$M1026)+(L1030*$N1026)+(L1031*$O1026)</f>
        <v>507.74591856206871</v>
      </c>
      <c r="S1026">
        <f>P1026/$F1026</f>
        <v>2.2898318266531379</v>
      </c>
      <c r="T1026">
        <f>Q1026/$F1026</f>
        <v>2.345949800162932</v>
      </c>
      <c r="U1026">
        <f>R1026/$F1026</f>
        <v>2.5387295928103435</v>
      </c>
    </row>
    <row r="1027" spans="1:21" x14ac:dyDescent="0.25">
      <c r="A1027">
        <v>24</v>
      </c>
      <c r="B1027" t="s">
        <v>50</v>
      </c>
      <c r="C1027">
        <v>6</v>
      </c>
      <c r="D1027" t="s">
        <v>22</v>
      </c>
      <c r="E1027">
        <v>1982</v>
      </c>
      <c r="F1027">
        <v>200</v>
      </c>
      <c r="G1027" s="1">
        <v>0.31874544334072302</v>
      </c>
      <c r="H1027" s="1">
        <v>0.36499999999999999</v>
      </c>
      <c r="I1027" s="1">
        <v>0.39999999999999997</v>
      </c>
      <c r="J1027" s="2">
        <f>$F1027/(1-G1027)</f>
        <v>293.57601801704811</v>
      </c>
      <c r="K1027" s="2">
        <f>$F1027/(1-H1027)</f>
        <v>314.96062992125985</v>
      </c>
      <c r="L1027" s="2">
        <f>$F1027/(1-I1027)</f>
        <v>333.33333333333326</v>
      </c>
      <c r="M1027" s="14">
        <v>0.85441176471000002</v>
      </c>
      <c r="N1027" s="14">
        <v>0.14117647058999999</v>
      </c>
      <c r="O1027" s="14">
        <v>4.4117647059000002E-3</v>
      </c>
      <c r="P1027" s="2">
        <f>(J1030*$M1027)+(J1031*$N1027)+(J1032*$O1027)</f>
        <v>696.46376173659303</v>
      </c>
      <c r="Q1027" s="2">
        <f>(K1030*$M1027)+(K1031*$N1027)+(K1032*$O1027)</f>
        <v>706.81423927434594</v>
      </c>
      <c r="R1027" s="2">
        <f>(L1030*$M1027)+(L1031*$N1027)+(L1032*$O1027)</f>
        <v>769.1865607553716</v>
      </c>
      <c r="S1027">
        <f>P1027/$F1027</f>
        <v>3.4823188086829653</v>
      </c>
      <c r="T1027">
        <f>Q1027/$F1027</f>
        <v>3.5340711963717295</v>
      </c>
      <c r="U1027">
        <f>R1027/$F1027</f>
        <v>3.8459328037768579</v>
      </c>
    </row>
    <row r="1028" spans="1:21" x14ac:dyDescent="0.25">
      <c r="A1028">
        <v>24</v>
      </c>
      <c r="B1028" t="s">
        <v>50</v>
      </c>
      <c r="C1028">
        <v>6</v>
      </c>
      <c r="D1028" t="s">
        <v>22</v>
      </c>
      <c r="E1028">
        <v>1983</v>
      </c>
      <c r="F1028">
        <v>100</v>
      </c>
      <c r="G1028" s="1">
        <v>0.44514449845859599</v>
      </c>
      <c r="H1028" s="1">
        <v>0.44966666666666666</v>
      </c>
      <c r="I1028" s="1">
        <v>0.4986666666666667</v>
      </c>
      <c r="J1028" s="2">
        <f>$F1028/(1-G1028)</f>
        <v>180.2271036732937</v>
      </c>
      <c r="K1028" s="2">
        <f>$F1028/(1-H1028)</f>
        <v>181.70805572380374</v>
      </c>
      <c r="L1028" s="2">
        <f>$F1028/(1-I1028)</f>
        <v>199.468085106383</v>
      </c>
      <c r="M1028" s="14">
        <v>0.85441176471000002</v>
      </c>
      <c r="N1028" s="14">
        <v>0.14117647058999999</v>
      </c>
      <c r="O1028" s="14">
        <v>4.4117647059000002E-3</v>
      </c>
      <c r="P1028" s="2">
        <f>(J1031*$M1028)+(J1032*$N1028)+(J1033*$O1028)</f>
        <v>500.20888829729688</v>
      </c>
      <c r="Q1028" s="2">
        <f>(K1031*$M1028)+(K1032*$N1028)+(K1033*$O1028)</f>
        <v>495.87119589976339</v>
      </c>
      <c r="R1028" s="2">
        <f>(L1031*$M1028)+(L1032*$N1028)+(L1033*$O1028)</f>
        <v>545.45246556469647</v>
      </c>
      <c r="S1028">
        <f>P1028/$F1028</f>
        <v>5.0020888829729691</v>
      </c>
      <c r="T1028">
        <f>Q1028/$F1028</f>
        <v>4.9587119589976343</v>
      </c>
      <c r="U1028">
        <f>R1028/$F1028</f>
        <v>5.4545246556469644</v>
      </c>
    </row>
    <row r="1029" spans="1:21" x14ac:dyDescent="0.25">
      <c r="A1029">
        <v>24</v>
      </c>
      <c r="B1029" t="s">
        <v>50</v>
      </c>
      <c r="C1029">
        <v>6</v>
      </c>
      <c r="D1029" t="s">
        <v>22</v>
      </c>
      <c r="E1029">
        <v>1984</v>
      </c>
      <c r="F1029">
        <v>250</v>
      </c>
      <c r="G1029" s="1">
        <v>0.39568399862986298</v>
      </c>
      <c r="H1029" s="1">
        <v>0.41133333333333333</v>
      </c>
      <c r="I1029" s="1">
        <v>0.45533333333333326</v>
      </c>
      <c r="J1029" s="2">
        <f>$F1029/(1-G1029)</f>
        <v>413.69084954425642</v>
      </c>
      <c r="K1029" s="2">
        <f>$F1029/(1-H1029)</f>
        <v>424.68856172140431</v>
      </c>
      <c r="L1029" s="2">
        <f>$F1029/(1-I1029)</f>
        <v>458.99632802937572</v>
      </c>
      <c r="M1029" s="14">
        <v>0.85441176471000002</v>
      </c>
      <c r="N1029" s="14">
        <v>0.14117647058999999</v>
      </c>
      <c r="O1029" s="14">
        <v>4.4117647059000002E-3</v>
      </c>
      <c r="P1029" s="2">
        <f>(J1032*$M1029)+(J1033*$N1029)+(J1034*$O1029)</f>
        <v>220.39653239734446</v>
      </c>
      <c r="Q1029" s="2">
        <f>(K1032*$M1029)+(K1033*$N1029)+(K1034*$O1029)</f>
        <v>229.50004163530429</v>
      </c>
      <c r="R1029" s="2">
        <f>(L1032*$M1029)+(L1033*$N1029)+(L1034*$O1029)</f>
        <v>244.74764193026817</v>
      </c>
      <c r="S1029">
        <f>P1029/$F1029</f>
        <v>0.88158612958937788</v>
      </c>
      <c r="T1029">
        <f>Q1029/$F1029</f>
        <v>0.91800016654121719</v>
      </c>
      <c r="U1029">
        <f>R1029/$F1029</f>
        <v>0.97899056772107274</v>
      </c>
    </row>
    <row r="1030" spans="1:21" x14ac:dyDescent="0.25">
      <c r="A1030">
        <v>24</v>
      </c>
      <c r="B1030" t="s">
        <v>50</v>
      </c>
      <c r="C1030">
        <v>6</v>
      </c>
      <c r="D1030" t="s">
        <v>22</v>
      </c>
      <c r="E1030">
        <v>1985</v>
      </c>
      <c r="F1030">
        <v>425</v>
      </c>
      <c r="G1030" s="1">
        <v>0.41217083190610698</v>
      </c>
      <c r="H1030" s="1">
        <v>0.42266666666666663</v>
      </c>
      <c r="I1030" s="1">
        <v>0.46866666666666668</v>
      </c>
      <c r="J1030" s="2">
        <f>$F1030/(1-G1030)</f>
        <v>722.99916892200804</v>
      </c>
      <c r="K1030" s="2">
        <f>$F1030/(1-H1030)</f>
        <v>736.14318706697452</v>
      </c>
      <c r="L1030" s="2">
        <f>$F1030/(1-I1030)</f>
        <v>799.87452948557086</v>
      </c>
      <c r="M1030" s="14">
        <v>0.85441176471000002</v>
      </c>
      <c r="N1030" s="14">
        <v>0.14117647058999999</v>
      </c>
      <c r="O1030" s="14">
        <v>4.4117647059000002E-3</v>
      </c>
      <c r="P1030" s="2">
        <f>(J1033*$M1030)+(J1034*$N1030)+(J1035*$O1030)</f>
        <v>382.17556194261567</v>
      </c>
      <c r="Q1030" s="2">
        <f>(K1033*$M1030)+(K1034*$N1030)+(K1035*$O1030)</f>
        <v>397.85467644484635</v>
      </c>
      <c r="R1030" s="2">
        <f>(L1033*$M1030)+(L1034*$N1030)+(L1035*$O1030)</f>
        <v>423.76671975092859</v>
      </c>
      <c r="S1030">
        <f>P1030/$F1030</f>
        <v>0.89923661633556629</v>
      </c>
      <c r="T1030">
        <f>Q1030/$F1030</f>
        <v>0.93612865045846194</v>
      </c>
      <c r="U1030">
        <f>R1030/$F1030</f>
        <v>0.99709816411983199</v>
      </c>
    </row>
    <row r="1031" spans="1:21" x14ac:dyDescent="0.25">
      <c r="A1031">
        <v>24</v>
      </c>
      <c r="B1031" t="s">
        <v>50</v>
      </c>
      <c r="C1031">
        <v>6</v>
      </c>
      <c r="D1031" t="s">
        <v>22</v>
      </c>
      <c r="E1031">
        <v>1986</v>
      </c>
      <c r="F1031">
        <v>300</v>
      </c>
      <c r="G1031" s="1">
        <v>0.45613572064275898</v>
      </c>
      <c r="H1031" s="1">
        <v>0.44966666666666666</v>
      </c>
      <c r="I1031" s="1">
        <v>0.50066666666666659</v>
      </c>
      <c r="J1031" s="2">
        <f>$F1031/(1-G1031)</f>
        <v>551.60820702280932</v>
      </c>
      <c r="K1031" s="2">
        <f>$F1031/(1-H1031)</f>
        <v>545.12416717141127</v>
      </c>
      <c r="L1031" s="2">
        <f>$F1031/(1-I1031)</f>
        <v>600.80106809078768</v>
      </c>
      <c r="M1031" s="14">
        <v>0.85441176471000002</v>
      </c>
      <c r="N1031" s="14">
        <v>0.14117647058999999</v>
      </c>
      <c r="O1031" s="14">
        <v>4.4117647059000002E-3</v>
      </c>
      <c r="P1031" s="2">
        <f>(J1034*$M1031)+(J1035*$N1031)+(J1036*$O1031)</f>
        <v>393.58402717270548</v>
      </c>
      <c r="Q1031" s="2">
        <f>(K1034*$M1031)+(K1035*$N1031)+(K1036*$O1031)</f>
        <v>412.74031485837043</v>
      </c>
      <c r="R1031" s="2">
        <f>(L1034*$M1031)+(L1035*$N1031)+(L1036*$O1031)</f>
        <v>440.20746367115981</v>
      </c>
      <c r="S1031">
        <f>P1031/$F1031</f>
        <v>1.3119467572423515</v>
      </c>
      <c r="T1031">
        <f>Q1031/$F1031</f>
        <v>1.3758010495279014</v>
      </c>
      <c r="U1031">
        <f>R1031/$F1031</f>
        <v>1.4673582122371993</v>
      </c>
    </row>
    <row r="1032" spans="1:21" x14ac:dyDescent="0.25">
      <c r="A1032">
        <v>24</v>
      </c>
      <c r="B1032" t="s">
        <v>50</v>
      </c>
      <c r="C1032">
        <v>6</v>
      </c>
      <c r="D1032" t="s">
        <v>22</v>
      </c>
      <c r="E1032">
        <v>1987</v>
      </c>
      <c r="F1032">
        <v>125</v>
      </c>
      <c r="G1032" s="1">
        <v>0.35171910989321198</v>
      </c>
      <c r="H1032" s="1">
        <v>0.37766666666666671</v>
      </c>
      <c r="I1032" s="1">
        <v>0.41666666666666669</v>
      </c>
      <c r="J1032" s="2">
        <f>$F1032/(1-G1032)</f>
        <v>192.81765343940555</v>
      </c>
      <c r="K1032" s="2">
        <f>$F1032/(1-H1032)</f>
        <v>200.85698982324587</v>
      </c>
      <c r="L1032" s="2">
        <f>$F1032/(1-I1032)</f>
        <v>214.28571428571431</v>
      </c>
      <c r="M1032" s="14">
        <v>0.85441176471000002</v>
      </c>
      <c r="N1032" s="14">
        <v>0.14117647058999999</v>
      </c>
      <c r="O1032" s="14">
        <v>4.4117647059000002E-3</v>
      </c>
      <c r="P1032" s="2">
        <f>(J1035*$M1032)+(J1036*$N1032)+(J1037*$O1032)</f>
        <v>491.92621236791581</v>
      </c>
      <c r="Q1032" s="2">
        <f>(K1035*$M1032)+(K1036*$N1032)+(K1037*$O1032)</f>
        <v>518.42285985562671</v>
      </c>
      <c r="R1032" s="2">
        <f>(L1035*$M1032)+(L1036*$N1032)+(L1037*$O1032)</f>
        <v>558.62749137386982</v>
      </c>
      <c r="S1032">
        <f>P1032/$F1032</f>
        <v>3.9354096989433263</v>
      </c>
      <c r="T1032">
        <f>Q1032/$F1032</f>
        <v>4.147382878845014</v>
      </c>
      <c r="U1032">
        <f>R1032/$F1032</f>
        <v>4.4690199309909584</v>
      </c>
    </row>
    <row r="1033" spans="1:21" x14ac:dyDescent="0.25">
      <c r="A1033">
        <v>24</v>
      </c>
      <c r="B1033" t="s">
        <v>50</v>
      </c>
      <c r="C1033">
        <v>6</v>
      </c>
      <c r="D1033" t="s">
        <v>22</v>
      </c>
      <c r="E1033">
        <v>1988</v>
      </c>
      <c r="F1033">
        <v>250</v>
      </c>
      <c r="G1033" s="1">
        <v>0.34622349880113001</v>
      </c>
      <c r="H1033" s="1">
        <v>0.3713333333333334</v>
      </c>
      <c r="I1033" s="1">
        <v>0.40983333333333338</v>
      </c>
      <c r="J1033" s="2">
        <f>$F1033/(1-G1033)</f>
        <v>382.39367664876255</v>
      </c>
      <c r="K1033" s="2">
        <f>$F1033/(1-H1033)</f>
        <v>397.66702014846243</v>
      </c>
      <c r="L1033" s="2">
        <f>$F1033/(1-I1033)</f>
        <v>423.60914995763915</v>
      </c>
      <c r="M1033" s="14">
        <v>0.85441176471000002</v>
      </c>
      <c r="N1033" s="14">
        <v>0.14117647058999999</v>
      </c>
      <c r="O1033" s="14">
        <v>4.4117647059000002E-3</v>
      </c>
      <c r="P1033" s="2">
        <f>(J1036*$M1033)+(J1037*$N1033)+(J1038*$O1033)</f>
        <v>544.68663814647414</v>
      </c>
      <c r="Q1033" s="2">
        <f>(K1036*$M1033)+(K1037*$N1033)+(K1038*$O1033)</f>
        <v>565.97033491052719</v>
      </c>
      <c r="R1033" s="2">
        <f>(L1036*$M1033)+(L1037*$N1033)+(L1038*$O1033)</f>
        <v>607.52236919321149</v>
      </c>
      <c r="S1033">
        <f>P1033/$F1033</f>
        <v>2.1787465525858964</v>
      </c>
      <c r="T1033">
        <f>Q1033/$F1033</f>
        <v>2.2638813396421087</v>
      </c>
      <c r="U1033">
        <f>R1033/$F1033</f>
        <v>2.4300894767728458</v>
      </c>
    </row>
    <row r="1034" spans="1:21" x14ac:dyDescent="0.25">
      <c r="A1034">
        <v>24</v>
      </c>
      <c r="B1034" t="s">
        <v>50</v>
      </c>
      <c r="C1034">
        <v>6</v>
      </c>
      <c r="D1034" t="s">
        <v>22</v>
      </c>
      <c r="E1034">
        <v>1989</v>
      </c>
      <c r="F1034">
        <v>250</v>
      </c>
      <c r="G1034" s="1">
        <v>0.337919300105678</v>
      </c>
      <c r="H1034" s="1">
        <v>0.3676666666666667</v>
      </c>
      <c r="I1034" s="1">
        <v>0.40566666666666668</v>
      </c>
      <c r="J1034" s="2">
        <f>$F1034/(1-G1034)</f>
        <v>377.59747420503834</v>
      </c>
      <c r="K1034" s="2">
        <f>$F1034/(1-H1034)</f>
        <v>395.36109646810758</v>
      </c>
      <c r="L1034" s="2">
        <f>$F1034/(1-I1034)</f>
        <v>420.63937184520466</v>
      </c>
      <c r="M1034" s="14">
        <v>0.85441176471000002</v>
      </c>
      <c r="N1034" s="14">
        <v>0.14117647058999999</v>
      </c>
      <c r="O1034" s="14">
        <v>4.4117647059000002E-3</v>
      </c>
      <c r="P1034" s="2">
        <f>(J1037*$M1034)+(J1038*$N1034)+(J1039*$O1034)</f>
        <v>670.95798027592571</v>
      </c>
      <c r="Q1034" s="2">
        <f>(K1037*$M1034)+(K1038*$N1034)+(K1039*$O1034)</f>
        <v>698.48638323211571</v>
      </c>
      <c r="R1034" s="2">
        <f>(L1037*$M1034)+(L1038*$N1034)+(L1039*$O1034)</f>
        <v>753.857941622471</v>
      </c>
      <c r="S1034">
        <f>P1034/$F1034</f>
        <v>2.6838319211037027</v>
      </c>
      <c r="T1034">
        <f>Q1034/$F1034</f>
        <v>2.793945532928463</v>
      </c>
      <c r="U1034">
        <f>R1034/$F1034</f>
        <v>3.015431766489884</v>
      </c>
    </row>
    <row r="1035" spans="1:21" x14ac:dyDescent="0.25">
      <c r="A1035">
        <v>24</v>
      </c>
      <c r="B1035" t="s">
        <v>50</v>
      </c>
      <c r="C1035">
        <v>6</v>
      </c>
      <c r="D1035" t="s">
        <v>22</v>
      </c>
      <c r="E1035">
        <v>1990</v>
      </c>
      <c r="F1035">
        <v>300</v>
      </c>
      <c r="G1035" s="1">
        <v>0.38326529978520901</v>
      </c>
      <c r="H1035" s="1">
        <v>0.41633333333333333</v>
      </c>
      <c r="I1035" s="1">
        <v>0.45883333333333332</v>
      </c>
      <c r="J1035" s="2">
        <f>$F1035/(1-G1035)</f>
        <v>486.43282094475734</v>
      </c>
      <c r="K1035" s="2">
        <f>$F1035/(1-H1035)</f>
        <v>513.99200456881783</v>
      </c>
      <c r="L1035" s="2">
        <f>$F1035/(1-I1035)</f>
        <v>554.35786880197099</v>
      </c>
      <c r="M1035" s="14">
        <v>0.85441176471000002</v>
      </c>
      <c r="N1035" s="14">
        <v>0.14117647058999999</v>
      </c>
      <c r="O1035" s="14">
        <v>4.4117647059000002E-3</v>
      </c>
      <c r="P1035" s="2">
        <f>(J1038*$M1035)+(J1039*$N1035)+(J1040*$O1035)</f>
        <v>488.25279886564681</v>
      </c>
      <c r="Q1035" s="2">
        <f>(K1038*$M1035)+(K1039*$N1035)+(K1040*$O1035)</f>
        <v>508.20291481280077</v>
      </c>
      <c r="R1035" s="2">
        <f>(L1038*$M1035)+(L1039*$N1035)+(L1040*$O1035)</f>
        <v>541.59951091381095</v>
      </c>
      <c r="S1035">
        <f>P1035/$F1035</f>
        <v>1.6275093295521561</v>
      </c>
      <c r="T1035">
        <f>Q1035/$F1035</f>
        <v>1.6940097160426693</v>
      </c>
      <c r="U1035">
        <f>R1035/$F1035</f>
        <v>1.8053317030460365</v>
      </c>
    </row>
    <row r="1036" spans="1:21" x14ac:dyDescent="0.25">
      <c r="A1036">
        <v>24</v>
      </c>
      <c r="B1036" t="s">
        <v>50</v>
      </c>
      <c r="C1036">
        <v>6</v>
      </c>
      <c r="D1036" t="s">
        <v>22</v>
      </c>
      <c r="E1036">
        <v>1991</v>
      </c>
      <c r="F1036">
        <v>350</v>
      </c>
      <c r="G1036" s="1">
        <v>0.32495642920263801</v>
      </c>
      <c r="H1036" s="1">
        <v>0.35</v>
      </c>
      <c r="I1036" s="1">
        <v>0.39349999999999996</v>
      </c>
      <c r="J1036" s="2">
        <f>$F1036/(1-G1036)</f>
        <v>518.48505065618167</v>
      </c>
      <c r="K1036" s="2">
        <f>$F1036/(1-H1036)</f>
        <v>538.46153846153845</v>
      </c>
      <c r="L1036" s="2">
        <f>$F1036/(1-I1036)</f>
        <v>577.08161582852426</v>
      </c>
      <c r="M1036" s="14">
        <v>0.85441176471000002</v>
      </c>
      <c r="N1036" s="14">
        <v>0.14117647058999999</v>
      </c>
      <c r="O1036" s="14">
        <v>4.4117647059000002E-3</v>
      </c>
      <c r="P1036" s="2">
        <f>(J1039*$M1036)+(J1040*$N1036)</f>
        <v>605.06627820431504</v>
      </c>
      <c r="Q1036" s="2">
        <f>(K1039*$M1036)+(K1040*$N1036)</f>
        <v>645.11343865210415</v>
      </c>
      <c r="R1036" s="2">
        <f>(L1039*$M1036)+(L1040*$N1036)</f>
        <v>697.68001036180488</v>
      </c>
      <c r="S1036">
        <f>P1036/$F1036</f>
        <v>1.7287607948694717</v>
      </c>
      <c r="T1036">
        <f>Q1036/$F1036</f>
        <v>1.8431812532917262</v>
      </c>
      <c r="U1036">
        <f>R1036/$F1036</f>
        <v>1.9933714581765853</v>
      </c>
    </row>
    <row r="1037" spans="1:21" x14ac:dyDescent="0.25">
      <c r="A1037">
        <v>24</v>
      </c>
      <c r="B1037" t="s">
        <v>50</v>
      </c>
      <c r="C1037">
        <v>6</v>
      </c>
      <c r="D1037" t="s">
        <v>22</v>
      </c>
      <c r="E1037">
        <v>1992</v>
      </c>
      <c r="F1037">
        <v>475</v>
      </c>
      <c r="G1037" s="1">
        <v>0.32712893524410402</v>
      </c>
      <c r="H1037" s="1">
        <v>0.35399999999999998</v>
      </c>
      <c r="I1037" s="1">
        <v>0.40249999999999997</v>
      </c>
      <c r="J1037" s="2">
        <f>$F1037/(1-G1037)</f>
        <v>705.93019209753118</v>
      </c>
      <c r="K1037" s="2">
        <f>$F1037/(1-H1037)</f>
        <v>735.29411764705878</v>
      </c>
      <c r="L1037" s="2">
        <f>$F1037/(1-I1037)</f>
        <v>794.97907949790795</v>
      </c>
      <c r="M1037" s="14">
        <v>0.85441176471000002</v>
      </c>
      <c r="N1037" s="14">
        <v>0.14117647058999999</v>
      </c>
      <c r="O1037" s="14">
        <v>4.4117647059000002E-3</v>
      </c>
      <c r="P1037" s="2" t="s">
        <v>23</v>
      </c>
      <c r="Q1037" s="2" t="s">
        <v>23</v>
      </c>
      <c r="R1037" s="2" t="s">
        <v>23</v>
      </c>
      <c r="S1037" s="2" t="s">
        <v>23</v>
      </c>
      <c r="T1037" s="2" t="s">
        <v>23</v>
      </c>
      <c r="U1037" s="2" t="s">
        <v>23</v>
      </c>
    </row>
    <row r="1038" spans="1:21" x14ac:dyDescent="0.25">
      <c r="A1038">
        <v>24</v>
      </c>
      <c r="B1038" t="s">
        <v>50</v>
      </c>
      <c r="C1038">
        <v>6</v>
      </c>
      <c r="D1038" t="s">
        <v>22</v>
      </c>
      <c r="E1038">
        <v>1993</v>
      </c>
      <c r="F1038">
        <v>325</v>
      </c>
      <c r="G1038" s="1">
        <v>0.29235067022036199</v>
      </c>
      <c r="H1038" s="1">
        <v>0.316</v>
      </c>
      <c r="I1038" s="1">
        <v>0.35550000000000004</v>
      </c>
      <c r="J1038" s="2">
        <f>$F1038/(1-G1038)</f>
        <v>459.26702156448732</v>
      </c>
      <c r="K1038" s="2">
        <f>$F1038/(1-H1038)</f>
        <v>475.14619883040939</v>
      </c>
      <c r="L1038" s="2">
        <f>$F1038/(1-I1038)</f>
        <v>504.26687354538404</v>
      </c>
      <c r="M1038" s="14">
        <v>0.85441176471000002</v>
      </c>
      <c r="N1038" s="14">
        <v>0.14117647058999999</v>
      </c>
      <c r="O1038" s="14">
        <v>4.4117647059000002E-3</v>
      </c>
      <c r="P1038" s="2" t="s">
        <v>23</v>
      </c>
      <c r="Q1038" s="2" t="s">
        <v>23</v>
      </c>
      <c r="R1038" s="2" t="s">
        <v>23</v>
      </c>
      <c r="S1038" s="2" t="s">
        <v>23</v>
      </c>
      <c r="T1038" s="2" t="s">
        <v>23</v>
      </c>
      <c r="U1038" s="2" t="s">
        <v>23</v>
      </c>
    </row>
    <row r="1039" spans="1:21" x14ac:dyDescent="0.25">
      <c r="A1039">
        <v>24</v>
      </c>
      <c r="B1039" t="s">
        <v>50</v>
      </c>
      <c r="C1039">
        <v>6</v>
      </c>
      <c r="D1039" t="s">
        <v>22</v>
      </c>
      <c r="E1039">
        <v>1994</v>
      </c>
      <c r="F1039">
        <v>450</v>
      </c>
      <c r="G1039" s="1">
        <v>0.33047368103241698</v>
      </c>
      <c r="H1039" s="1">
        <v>0.37233333333333329</v>
      </c>
      <c r="I1039" s="1">
        <v>0.42083333333333328</v>
      </c>
      <c r="J1039" s="2">
        <f>$F1039/(1-G1039)</f>
        <v>672.11696874576182</v>
      </c>
      <c r="K1039" s="2">
        <f>$F1039/(1-H1039)</f>
        <v>716.94105151354222</v>
      </c>
      <c r="L1039" s="2">
        <f>$F1039/(1-I1039)</f>
        <v>776.97841726618697</v>
      </c>
      <c r="M1039" s="14">
        <v>0.85441176471000002</v>
      </c>
      <c r="N1039" s="14">
        <v>0.14117647058999999</v>
      </c>
      <c r="O1039" s="14">
        <v>4.4117647059000002E-3</v>
      </c>
      <c r="P1039" s="2">
        <f>(J1042*$M1039)+(J1043*$N1039)+(J1044*$O1039)</f>
        <v>348.40870423692922</v>
      </c>
      <c r="Q1039" s="2">
        <f>(K1042*$M1039)+(K1043*$N1039)+(K1044*$O1039)</f>
        <v>317.30961982454721</v>
      </c>
      <c r="R1039" s="2">
        <f>(L1042*$M1039)+(L1043*$N1039)+(L1044*$O1039)</f>
        <v>338.15008263823745</v>
      </c>
      <c r="S1039">
        <f>P1039/$F1039</f>
        <v>0.77424156497095387</v>
      </c>
      <c r="T1039">
        <f>Q1039/$F1039</f>
        <v>0.70513248849899379</v>
      </c>
      <c r="U1039">
        <f>R1039/$F1039</f>
        <v>0.75144462808497214</v>
      </c>
    </row>
    <row r="1040" spans="1:21" x14ac:dyDescent="0.25">
      <c r="A1040">
        <v>24</v>
      </c>
      <c r="B1040" t="s">
        <v>50</v>
      </c>
      <c r="C1040">
        <v>6</v>
      </c>
      <c r="D1040" t="s">
        <v>22</v>
      </c>
      <c r="E1040">
        <v>1995</v>
      </c>
      <c r="F1040">
        <v>175</v>
      </c>
      <c r="G1040" s="1">
        <v>0.197903485305433</v>
      </c>
      <c r="H1040" s="1">
        <v>0.24099999999999999</v>
      </c>
      <c r="I1040" s="1">
        <v>0.26950000000000002</v>
      </c>
      <c r="J1040" s="2">
        <f>$F1040/(1-G1040)</f>
        <v>218.17823266148815</v>
      </c>
      <c r="K1040" s="2">
        <f>$F1040/(1-H1040)</f>
        <v>230.566534914361</v>
      </c>
      <c r="L1040" s="2">
        <f>$F1040/(1-I1040)</f>
        <v>239.5619438740589</v>
      </c>
      <c r="M1040" s="14">
        <v>0.85441176471000002</v>
      </c>
      <c r="N1040" s="14">
        <v>0.14117647058999999</v>
      </c>
      <c r="O1040" s="14">
        <v>4.4117647059000002E-3</v>
      </c>
      <c r="P1040" s="2">
        <f>(J1043*$M1040)+(J1044*$N1040)+(J1045*$O1040)</f>
        <v>803.33829295546514</v>
      </c>
      <c r="Q1040" s="2">
        <f>(K1043*$M1040)+(K1044*$N1040)+(K1045*$O1040)</f>
        <v>762.67430814652369</v>
      </c>
      <c r="R1040" s="2">
        <f>(L1043*$M1040)+(L1044*$N1040)+(L1045*$O1040)</f>
        <v>796.57744166383839</v>
      </c>
      <c r="S1040">
        <f>P1040/$F1040</f>
        <v>4.5905045311740862</v>
      </c>
      <c r="T1040">
        <f>Q1040/$F1040</f>
        <v>4.3581389036944209</v>
      </c>
      <c r="U1040">
        <f>R1040/$F1040</f>
        <v>4.5518710952219337</v>
      </c>
    </row>
    <row r="1041" spans="1:21" x14ac:dyDescent="0.25">
      <c r="A1041">
        <v>24</v>
      </c>
      <c r="B1041" t="s">
        <v>50</v>
      </c>
      <c r="C1041">
        <v>6</v>
      </c>
      <c r="D1041" t="s">
        <v>22</v>
      </c>
      <c r="E1041">
        <v>1996</v>
      </c>
      <c r="F1041" t="s">
        <v>23</v>
      </c>
      <c r="G1041" s="1">
        <v>0.40303950660207699</v>
      </c>
      <c r="H1041" s="1">
        <v>0.41599999999999998</v>
      </c>
      <c r="I1041" s="1">
        <v>0.46100000000000002</v>
      </c>
      <c r="J1041" t="s">
        <v>23</v>
      </c>
      <c r="K1041" t="s">
        <v>23</v>
      </c>
      <c r="L1041" t="s">
        <v>23</v>
      </c>
      <c r="M1041" s="14">
        <v>0.85441176471000002</v>
      </c>
      <c r="N1041" s="14">
        <v>0.14117647058999999</v>
      </c>
      <c r="O1041" s="14">
        <v>4.4117647059000002E-3</v>
      </c>
      <c r="P1041" s="2">
        <f>(J1044*$M1041)+(J1045*$N1041)+(J1046*$O1041)</f>
        <v>212.64752348075893</v>
      </c>
      <c r="Q1041" s="2">
        <f>(K1044*$M1041)+(K1045*$N1041)+(K1046*$O1041)</f>
        <v>212.59056338364454</v>
      </c>
      <c r="R1041" s="2">
        <f>(L1044*$M1041)+(L1045*$N1041)+(L1046*$O1041)</f>
        <v>219.83657882815834</v>
      </c>
      <c r="S1041" s="2" t="s">
        <v>23</v>
      </c>
      <c r="T1041" s="2" t="s">
        <v>23</v>
      </c>
      <c r="U1041" s="2" t="s">
        <v>23</v>
      </c>
    </row>
    <row r="1042" spans="1:21" x14ac:dyDescent="0.25">
      <c r="A1042">
        <v>24</v>
      </c>
      <c r="B1042" t="s">
        <v>50</v>
      </c>
      <c r="C1042">
        <v>6</v>
      </c>
      <c r="D1042" t="s">
        <v>22</v>
      </c>
      <c r="E1042">
        <v>1997</v>
      </c>
      <c r="F1042">
        <v>160</v>
      </c>
      <c r="G1042" s="1">
        <v>0.375</v>
      </c>
      <c r="H1042" s="1">
        <v>0.29633333333333334</v>
      </c>
      <c r="I1042" s="1">
        <v>0.34783333333333333</v>
      </c>
      <c r="J1042" s="2">
        <f>$F1042/(1-G1042)</f>
        <v>256</v>
      </c>
      <c r="K1042" s="2">
        <f>$F1042/(1-H1042)</f>
        <v>227.38038844149693</v>
      </c>
      <c r="L1042" s="2">
        <f>$F1042/(1-I1042)</f>
        <v>245.33605928954765</v>
      </c>
      <c r="M1042" s="14">
        <v>0.85441176471000002</v>
      </c>
      <c r="N1042" s="14">
        <v>0.14117647058999999</v>
      </c>
      <c r="O1042" s="14">
        <v>4.4117647059000002E-3</v>
      </c>
      <c r="P1042" s="2">
        <f>(J1045*$M1042)+(J1046*$N1042)+(J1047*$O1042)</f>
        <v>709.13549384698501</v>
      </c>
      <c r="Q1042" s="2">
        <f>(K1045*$M1042)+(K1046*$N1042)+(K1047*$O1042)</f>
        <v>734.17789070192134</v>
      </c>
      <c r="R1042" s="2">
        <f>(L1045*$M1042)+(L1046*$N1042)+(L1047*$O1042)</f>
        <v>758.14508737741858</v>
      </c>
      <c r="S1042">
        <f>P1042/$F1042</f>
        <v>4.4320968365436562</v>
      </c>
      <c r="T1042">
        <f>Q1042/$F1042</f>
        <v>4.588611816887008</v>
      </c>
      <c r="U1042">
        <f>R1042/$F1042</f>
        <v>4.7384067961088663</v>
      </c>
    </row>
    <row r="1043" spans="1:21" x14ac:dyDescent="0.25">
      <c r="A1043">
        <v>24</v>
      </c>
      <c r="B1043" t="s">
        <v>50</v>
      </c>
      <c r="C1043">
        <v>6</v>
      </c>
      <c r="D1043" t="s">
        <v>22</v>
      </c>
      <c r="E1043">
        <v>1998</v>
      </c>
      <c r="F1043">
        <v>800</v>
      </c>
      <c r="G1043" s="1">
        <v>0.125</v>
      </c>
      <c r="H1043" s="1">
        <v>7.7666666666666662E-2</v>
      </c>
      <c r="I1043" s="1">
        <v>0.11716666666666666</v>
      </c>
      <c r="J1043" s="2">
        <f>$F1043/(1-G1043)</f>
        <v>914.28571428571433</v>
      </c>
      <c r="K1043" s="2">
        <f>$F1043/(1-H1043)</f>
        <v>867.3653776653415</v>
      </c>
      <c r="L1043" s="2">
        <f>$F1043/(1-I1043)</f>
        <v>906.17330564470456</v>
      </c>
      <c r="M1043" s="14">
        <v>0.85441176471000002</v>
      </c>
      <c r="N1043" s="14">
        <v>0.14117647058999999</v>
      </c>
      <c r="O1043" s="14">
        <v>4.4117647059000002E-3</v>
      </c>
      <c r="P1043" s="2">
        <f>(J1046*$M1043)+(J1047*$N1043)+(J1048*$O1043)</f>
        <v>1154.6925107683389</v>
      </c>
      <c r="Q1043" s="2">
        <f>(K1046*$M1043)+(K1047*$N1043)+(K1048*$O1043)</f>
        <v>1151.0213507218612</v>
      </c>
      <c r="R1043" s="2">
        <f>(L1046*$M1043)+(L1047*$N1043)+(L1048*$O1043)</f>
        <v>1181.8827649077323</v>
      </c>
      <c r="S1043">
        <f>P1043/$F1043</f>
        <v>1.4433656384604237</v>
      </c>
      <c r="T1043">
        <f>Q1043/$F1043</f>
        <v>1.4387766884023265</v>
      </c>
      <c r="U1043">
        <f>R1043/$F1043</f>
        <v>1.4773534561346653</v>
      </c>
    </row>
    <row r="1044" spans="1:21" x14ac:dyDescent="0.25">
      <c r="A1044">
        <v>24</v>
      </c>
      <c r="B1044" t="s">
        <v>50</v>
      </c>
      <c r="C1044">
        <v>6</v>
      </c>
      <c r="D1044" t="s">
        <v>22</v>
      </c>
      <c r="E1044">
        <v>1999</v>
      </c>
      <c r="F1044">
        <v>120</v>
      </c>
      <c r="G1044" s="1">
        <v>0.123</v>
      </c>
      <c r="H1044" s="1">
        <v>8.9666666666666672E-2</v>
      </c>
      <c r="I1044" s="1">
        <v>0.12016666666666667</v>
      </c>
      <c r="J1044" s="2">
        <f>$F1044/(1-G1044)</f>
        <v>136.83010262257696</v>
      </c>
      <c r="K1044" s="2">
        <f>$F1044/(1-H1044)</f>
        <v>131.81984621017943</v>
      </c>
      <c r="L1044" s="2">
        <f>$F1044/(1-I1044)</f>
        <v>136.38946770221634</v>
      </c>
      <c r="M1044" s="14">
        <v>0.85441176471000002</v>
      </c>
      <c r="N1044" s="14">
        <v>0.14117647058999999</v>
      </c>
      <c r="O1044" s="14">
        <v>4.4117647059000002E-3</v>
      </c>
      <c r="P1044" s="2">
        <f>(J1047*$M1044)+(J1048*$N1044)+(J1049*$O1044)</f>
        <v>1535.9563380906491</v>
      </c>
      <c r="Q1044" s="2">
        <f>(K1047*$M1044)+(K1048*$N1044)+(K1049*$O1044)</f>
        <v>1539.3263778185903</v>
      </c>
      <c r="R1044" s="2">
        <f>(L1047*$M1044)+(L1048*$N1044)+(L1049*$O1044)</f>
        <v>1564.100810295444</v>
      </c>
      <c r="S1044">
        <f>P1044/$F1044</f>
        <v>12.79963615075541</v>
      </c>
      <c r="T1044">
        <f>Q1044/$F1044</f>
        <v>12.82771981515492</v>
      </c>
      <c r="U1044">
        <f>R1044/$F1044</f>
        <v>13.034173419128701</v>
      </c>
    </row>
    <row r="1045" spans="1:21" x14ac:dyDescent="0.25">
      <c r="A1045">
        <v>24</v>
      </c>
      <c r="B1045" t="s">
        <v>50</v>
      </c>
      <c r="C1045">
        <v>6</v>
      </c>
      <c r="D1045" t="s">
        <v>22</v>
      </c>
      <c r="E1045">
        <v>2000</v>
      </c>
      <c r="F1045">
        <v>550</v>
      </c>
      <c r="G1045" s="1">
        <v>0.14699999999999999</v>
      </c>
      <c r="H1045" s="1">
        <v>0.185</v>
      </c>
      <c r="I1045" s="1">
        <v>0.21150000000000002</v>
      </c>
      <c r="J1045" s="2">
        <f>$F1045/(1-G1045)</f>
        <v>644.78311840562719</v>
      </c>
      <c r="K1045" s="2">
        <f>$F1045/(1-H1045)</f>
        <v>674.84662576687117</v>
      </c>
      <c r="L1045" s="2">
        <f>$F1045/(1-I1045)</f>
        <v>697.52694990488271</v>
      </c>
      <c r="M1045" s="14">
        <v>0.85441176471000002</v>
      </c>
      <c r="N1045" s="14">
        <v>0.14117647058999999</v>
      </c>
      <c r="O1045" s="14">
        <v>4.4117647059000002E-3</v>
      </c>
      <c r="P1045" s="2">
        <f>(J1048*$M1045)+(J1049*$N1045)</f>
        <v>648.33127983191252</v>
      </c>
      <c r="Q1045" s="2">
        <f>(K1048*$M1045)+(K1049*$N1045)</f>
        <v>697.81860569570131</v>
      </c>
      <c r="R1045" s="2">
        <f>(L1048*$M1045)+(L1049*$N1045)</f>
        <v>719.595117434146</v>
      </c>
      <c r="S1045">
        <f>P1045/$F1045</f>
        <v>1.1787841451489318</v>
      </c>
      <c r="T1045">
        <f>Q1045/$F1045</f>
        <v>1.2687611012649114</v>
      </c>
      <c r="U1045">
        <f>R1045/$F1045</f>
        <v>1.3083547589711746</v>
      </c>
    </row>
    <row r="1046" spans="1:21" x14ac:dyDescent="0.25">
      <c r="A1046">
        <v>24</v>
      </c>
      <c r="B1046" t="s">
        <v>50</v>
      </c>
      <c r="C1046">
        <v>6</v>
      </c>
      <c r="D1046" t="s">
        <v>22</v>
      </c>
      <c r="E1046">
        <v>2001</v>
      </c>
      <c r="F1046">
        <v>900</v>
      </c>
      <c r="G1046" s="1">
        <v>0.157</v>
      </c>
      <c r="H1046" s="1">
        <v>0.15333333333333332</v>
      </c>
      <c r="I1046" s="1">
        <v>0.17783333333333332</v>
      </c>
      <c r="J1046" s="2">
        <f>$F1046/(1-G1046)</f>
        <v>1067.6156583629893</v>
      </c>
      <c r="K1046" s="2">
        <f>$F1046/(1-H1046)</f>
        <v>1062.992125984252</v>
      </c>
      <c r="L1046" s="2">
        <f>$F1046/(1-I1046)</f>
        <v>1094.6685586863978</v>
      </c>
      <c r="M1046" s="14">
        <v>0.85441176471000002</v>
      </c>
      <c r="N1046" s="14">
        <v>0.14117647058999999</v>
      </c>
      <c r="O1046" s="14">
        <v>4.4117647059000002E-3</v>
      </c>
      <c r="P1046" s="2" t="s">
        <v>23</v>
      </c>
      <c r="Q1046" s="2" t="s">
        <v>23</v>
      </c>
      <c r="R1046" s="2" t="s">
        <v>23</v>
      </c>
      <c r="S1046" s="2" t="s">
        <v>23</v>
      </c>
      <c r="T1046" s="2" t="s">
        <v>23</v>
      </c>
      <c r="U1046" s="2" t="s">
        <v>23</v>
      </c>
    </row>
    <row r="1047" spans="1:21" x14ac:dyDescent="0.25">
      <c r="A1047">
        <v>24</v>
      </c>
      <c r="B1047" t="s">
        <v>50</v>
      </c>
      <c r="C1047">
        <v>6</v>
      </c>
      <c r="D1047" t="s">
        <v>22</v>
      </c>
      <c r="E1047">
        <v>2002</v>
      </c>
      <c r="F1047">
        <v>1500</v>
      </c>
      <c r="G1047" s="1">
        <v>0.11799999999999999</v>
      </c>
      <c r="H1047" s="1">
        <v>0.11899999999999999</v>
      </c>
      <c r="I1047" s="1">
        <v>0.13250000000000001</v>
      </c>
      <c r="J1047" s="2">
        <f>$F1047/(1-G1047)</f>
        <v>1700.6802721088436</v>
      </c>
      <c r="K1047" s="2">
        <f>$F1047/(1-H1047)</f>
        <v>1702.6106696935301</v>
      </c>
      <c r="L1047" s="2">
        <f>$F1047/(1-I1047)</f>
        <v>1729.106628242075</v>
      </c>
      <c r="M1047" s="14">
        <v>0.85441176471000002</v>
      </c>
      <c r="N1047" s="14">
        <v>0.14117647058999999</v>
      </c>
      <c r="O1047" s="14">
        <v>4.4117647059000002E-3</v>
      </c>
      <c r="P1047" s="2" t="s">
        <v>23</v>
      </c>
      <c r="Q1047" s="2" t="s">
        <v>23</v>
      </c>
      <c r="R1047" s="2" t="s">
        <v>23</v>
      </c>
      <c r="S1047" s="2" t="s">
        <v>23</v>
      </c>
      <c r="T1047" s="2" t="s">
        <v>23</v>
      </c>
      <c r="U1047" s="2" t="s">
        <v>23</v>
      </c>
    </row>
    <row r="1048" spans="1:21" x14ac:dyDescent="0.25">
      <c r="A1048">
        <v>24</v>
      </c>
      <c r="B1048" t="s">
        <v>50</v>
      </c>
      <c r="C1048">
        <v>6</v>
      </c>
      <c r="D1048" t="s">
        <v>22</v>
      </c>
      <c r="E1048">
        <v>2003</v>
      </c>
      <c r="F1048">
        <v>460</v>
      </c>
      <c r="G1048" s="1">
        <v>0.159</v>
      </c>
      <c r="H1048" s="1">
        <v>0.16133333333333333</v>
      </c>
      <c r="I1048" s="1">
        <v>0.18033333333333335</v>
      </c>
      <c r="J1048" s="2">
        <f>$F1048/(1-G1048)</f>
        <v>546.96789536266351</v>
      </c>
      <c r="K1048" s="2">
        <f>$F1048/(1-H1048)</f>
        <v>548.48966613672496</v>
      </c>
      <c r="L1048" s="2">
        <f>$F1048/(1-I1048)</f>
        <v>561.20374135827569</v>
      </c>
      <c r="M1048" s="14">
        <v>0.85441176471000002</v>
      </c>
      <c r="N1048" s="14">
        <v>0.14117647058999999</v>
      </c>
      <c r="O1048" s="14">
        <v>4.4117647059000002E-3</v>
      </c>
      <c r="P1048" s="2" t="s">
        <v>23</v>
      </c>
      <c r="Q1048" s="2" t="s">
        <v>23</v>
      </c>
      <c r="R1048" s="2" t="s">
        <v>23</v>
      </c>
      <c r="S1048" s="2" t="s">
        <v>23</v>
      </c>
      <c r="T1048" s="2" t="s">
        <v>23</v>
      </c>
      <c r="U1048" s="2" t="s">
        <v>23</v>
      </c>
    </row>
    <row r="1049" spans="1:21" x14ac:dyDescent="0.25">
      <c r="A1049">
        <v>24</v>
      </c>
      <c r="B1049" t="s">
        <v>50</v>
      </c>
      <c r="C1049">
        <v>6</v>
      </c>
      <c r="D1049" t="s">
        <v>22</v>
      </c>
      <c r="E1049">
        <v>2004</v>
      </c>
      <c r="F1049">
        <v>1000</v>
      </c>
      <c r="G1049" s="1">
        <v>0.22</v>
      </c>
      <c r="H1049" s="1">
        <v>0.38400000000000001</v>
      </c>
      <c r="I1049" s="1">
        <v>0.41199999999999998</v>
      </c>
      <c r="J1049" s="2">
        <f>$F1049/(1-G1049)</f>
        <v>1282.051282051282</v>
      </c>
      <c r="K1049" s="2">
        <f>$F1049/(1-H1049)</f>
        <v>1623.3766233766235</v>
      </c>
      <c r="L1049" s="2">
        <f>$F1049/(1-I1049)</f>
        <v>1700.6802721088434</v>
      </c>
      <c r="M1049" s="14">
        <v>0.85441176471000002</v>
      </c>
      <c r="N1049" s="14">
        <v>0.14117647058999999</v>
      </c>
      <c r="O1049" s="14">
        <v>4.4117647059000002E-3</v>
      </c>
      <c r="P1049" s="2" t="s">
        <v>23</v>
      </c>
      <c r="Q1049" s="2" t="s">
        <v>23</v>
      </c>
      <c r="R1049" s="2" t="s">
        <v>23</v>
      </c>
      <c r="S1049" s="2" t="s">
        <v>23</v>
      </c>
      <c r="T1049" s="2" t="s">
        <v>23</v>
      </c>
      <c r="U1049" s="2" t="s">
        <v>23</v>
      </c>
    </row>
    <row r="1050" spans="1:21" x14ac:dyDescent="0.25">
      <c r="A1050">
        <v>24</v>
      </c>
      <c r="B1050" t="s">
        <v>50</v>
      </c>
      <c r="C1050">
        <v>6</v>
      </c>
      <c r="D1050" t="s">
        <v>22</v>
      </c>
      <c r="E1050">
        <v>2005</v>
      </c>
      <c r="F1050" t="s">
        <v>23</v>
      </c>
      <c r="G1050" s="1">
        <v>0.17699999999999999</v>
      </c>
      <c r="H1050" s="1">
        <v>0.30133333333333334</v>
      </c>
      <c r="I1050" s="1">
        <v>0.41533333333333339</v>
      </c>
      <c r="J1050" t="s">
        <v>23</v>
      </c>
      <c r="K1050" t="s">
        <v>23</v>
      </c>
      <c r="L1050" t="s">
        <v>23</v>
      </c>
      <c r="M1050" s="14">
        <v>0.85441176471000002</v>
      </c>
      <c r="N1050" s="14">
        <v>0.14117647058999999</v>
      </c>
      <c r="O1050" s="14">
        <v>4.4117647059000002E-3</v>
      </c>
      <c r="P1050" s="2" t="s">
        <v>23</v>
      </c>
      <c r="Q1050" s="2" t="s">
        <v>23</v>
      </c>
      <c r="R1050" s="2" t="s">
        <v>23</v>
      </c>
      <c r="S1050" s="2" t="s">
        <v>23</v>
      </c>
      <c r="T1050" s="2" t="s">
        <v>23</v>
      </c>
      <c r="U1050" s="2" t="s">
        <v>23</v>
      </c>
    </row>
    <row r="1051" spans="1:21" x14ac:dyDescent="0.25">
      <c r="A1051">
        <v>24</v>
      </c>
      <c r="B1051" t="s">
        <v>50</v>
      </c>
      <c r="C1051">
        <v>6</v>
      </c>
      <c r="D1051" t="s">
        <v>22</v>
      </c>
      <c r="E1051">
        <v>2006</v>
      </c>
      <c r="F1051" t="s">
        <v>23</v>
      </c>
      <c r="G1051" s="1">
        <v>0.153</v>
      </c>
      <c r="H1051" s="1">
        <v>0.19966666666666669</v>
      </c>
      <c r="I1051" s="1">
        <v>0.23666666666666669</v>
      </c>
      <c r="J1051" t="s">
        <v>23</v>
      </c>
      <c r="K1051" t="s">
        <v>23</v>
      </c>
      <c r="L1051" t="s">
        <v>23</v>
      </c>
      <c r="M1051" s="14">
        <v>0.85441176471000002</v>
      </c>
      <c r="N1051" s="14">
        <v>0.14117647058999999</v>
      </c>
      <c r="O1051" s="14">
        <v>4.4117647059000002E-3</v>
      </c>
      <c r="P1051" s="2" t="s">
        <v>23</v>
      </c>
      <c r="Q1051" s="2" t="s">
        <v>23</v>
      </c>
      <c r="R1051" s="2" t="s">
        <v>23</v>
      </c>
      <c r="S1051" s="2" t="s">
        <v>23</v>
      </c>
      <c r="T1051" s="2" t="s">
        <v>23</v>
      </c>
      <c r="U1051" s="2" t="s">
        <v>23</v>
      </c>
    </row>
    <row r="1052" spans="1:21" x14ac:dyDescent="0.25">
      <c r="A1052">
        <v>24</v>
      </c>
      <c r="B1052" t="s">
        <v>50</v>
      </c>
      <c r="C1052">
        <v>6</v>
      </c>
      <c r="D1052" t="s">
        <v>22</v>
      </c>
      <c r="E1052">
        <v>2007</v>
      </c>
      <c r="F1052" t="s">
        <v>23</v>
      </c>
      <c r="G1052" s="1">
        <v>0.188</v>
      </c>
      <c r="H1052" s="1">
        <v>0.26533333333333331</v>
      </c>
      <c r="I1052" s="1">
        <v>0.30733333333333335</v>
      </c>
      <c r="J1052" t="s">
        <v>23</v>
      </c>
      <c r="K1052" t="s">
        <v>23</v>
      </c>
      <c r="L1052" t="s">
        <v>23</v>
      </c>
      <c r="M1052" s="14">
        <v>0.85441176471000002</v>
      </c>
      <c r="N1052" s="14">
        <v>0.14117647058999999</v>
      </c>
      <c r="O1052" s="14">
        <v>4.4117647059000002E-3</v>
      </c>
      <c r="P1052" s="2" t="s">
        <v>23</v>
      </c>
      <c r="Q1052" s="2" t="s">
        <v>23</v>
      </c>
      <c r="R1052" s="2" t="s">
        <v>23</v>
      </c>
      <c r="S1052" s="2" t="s">
        <v>23</v>
      </c>
      <c r="T1052" s="2" t="s">
        <v>23</v>
      </c>
      <c r="U1052" s="2" t="s">
        <v>23</v>
      </c>
    </row>
    <row r="1053" spans="1:21" x14ac:dyDescent="0.25">
      <c r="A1053">
        <v>24</v>
      </c>
      <c r="B1053" t="s">
        <v>50</v>
      </c>
      <c r="C1053">
        <v>6</v>
      </c>
      <c r="D1053" t="s">
        <v>22</v>
      </c>
      <c r="E1053">
        <v>2008</v>
      </c>
      <c r="F1053">
        <v>350</v>
      </c>
      <c r="G1053" s="1">
        <v>0.2</v>
      </c>
      <c r="H1053" s="1">
        <v>0.23666666666666669</v>
      </c>
      <c r="I1053" s="1">
        <v>0.28266666666666668</v>
      </c>
      <c r="J1053" s="2">
        <f>$F1053/(1-G1053)</f>
        <v>437.5</v>
      </c>
      <c r="K1053" s="2">
        <f>$F1053/(1-H1053)</f>
        <v>458.51528384279476</v>
      </c>
      <c r="L1053" s="2">
        <f>$F1053/(1-I1053)</f>
        <v>487.91821561338287</v>
      </c>
      <c r="M1053" s="14">
        <v>0.85441176471000002</v>
      </c>
      <c r="N1053" s="14">
        <v>0.14117647058999999</v>
      </c>
      <c r="O1053" s="14">
        <v>4.4117647059000002E-3</v>
      </c>
      <c r="P1053" s="2" t="s">
        <v>23</v>
      </c>
      <c r="Q1053" s="2" t="s">
        <v>23</v>
      </c>
      <c r="R1053" s="2" t="s">
        <v>23</v>
      </c>
      <c r="S1053" s="2" t="s">
        <v>23</v>
      </c>
      <c r="T1053" s="2" t="s">
        <v>23</v>
      </c>
      <c r="U1053" s="2" t="s">
        <v>23</v>
      </c>
    </row>
    <row r="1054" spans="1:21" x14ac:dyDescent="0.25">
      <c r="A1054">
        <v>24</v>
      </c>
      <c r="B1054" t="s">
        <v>50</v>
      </c>
      <c r="C1054">
        <v>6</v>
      </c>
      <c r="D1054" t="s">
        <v>22</v>
      </c>
      <c r="E1054">
        <v>2009</v>
      </c>
      <c r="F1054" t="s">
        <v>23</v>
      </c>
      <c r="G1054" s="1">
        <v>0.19700000000000001</v>
      </c>
      <c r="H1054" s="1">
        <v>0.22899999999999998</v>
      </c>
      <c r="I1054" s="1">
        <v>0.26449999999999996</v>
      </c>
      <c r="J1054" t="s">
        <v>23</v>
      </c>
      <c r="K1054" t="s">
        <v>23</v>
      </c>
      <c r="L1054" t="s">
        <v>23</v>
      </c>
      <c r="M1054" s="14">
        <v>0.85441176471000002</v>
      </c>
      <c r="N1054" s="14">
        <v>0.14117647058999999</v>
      </c>
      <c r="O1054" s="14">
        <v>4.4117647059000002E-3</v>
      </c>
      <c r="P1054" s="2" t="s">
        <v>23</v>
      </c>
      <c r="Q1054" s="2" t="s">
        <v>23</v>
      </c>
      <c r="R1054" s="2" t="s">
        <v>23</v>
      </c>
      <c r="S1054" s="2" t="s">
        <v>23</v>
      </c>
      <c r="T1054" s="2" t="s">
        <v>23</v>
      </c>
      <c r="U1054" s="2" t="s">
        <v>23</v>
      </c>
    </row>
    <row r="1055" spans="1:21" x14ac:dyDescent="0.25">
      <c r="A1055">
        <v>24</v>
      </c>
      <c r="B1055" t="s">
        <v>50</v>
      </c>
      <c r="C1055">
        <v>6</v>
      </c>
      <c r="D1055" t="s">
        <v>22</v>
      </c>
      <c r="E1055">
        <v>2010</v>
      </c>
      <c r="F1055" t="s">
        <v>23</v>
      </c>
      <c r="G1055" s="1">
        <v>0.16799999999999998</v>
      </c>
      <c r="H1055" s="1">
        <v>0.25266666666666665</v>
      </c>
      <c r="I1055" s="1">
        <v>0.27216666666666667</v>
      </c>
      <c r="J1055" t="s">
        <v>23</v>
      </c>
      <c r="K1055" t="s">
        <v>23</v>
      </c>
      <c r="L1055" t="s">
        <v>23</v>
      </c>
      <c r="M1055" s="14">
        <v>0.85441176471000002</v>
      </c>
      <c r="N1055" s="14">
        <v>0.14117647058999999</v>
      </c>
      <c r="O1055" s="14">
        <v>4.4117647059000002E-3</v>
      </c>
      <c r="P1055" s="2" t="s">
        <v>23</v>
      </c>
      <c r="Q1055" s="2" t="s">
        <v>23</v>
      </c>
      <c r="R1055" s="2" t="s">
        <v>23</v>
      </c>
      <c r="S1055" s="2" t="s">
        <v>23</v>
      </c>
      <c r="T1055" s="2" t="s">
        <v>23</v>
      </c>
      <c r="U1055" s="2" t="s">
        <v>23</v>
      </c>
    </row>
    <row r="1056" spans="1:21" x14ac:dyDescent="0.25">
      <c r="A1056">
        <v>24</v>
      </c>
      <c r="B1056" t="s">
        <v>50</v>
      </c>
      <c r="C1056">
        <v>6</v>
      </c>
      <c r="D1056" t="s">
        <v>22</v>
      </c>
      <c r="E1056">
        <v>2011</v>
      </c>
      <c r="F1056" t="s">
        <v>23</v>
      </c>
      <c r="G1056" s="1">
        <v>0.16899999999999998</v>
      </c>
      <c r="H1056" s="1">
        <v>0.21833333333333332</v>
      </c>
      <c r="I1056" s="1">
        <v>0.24033333333333334</v>
      </c>
      <c r="J1056" t="s">
        <v>23</v>
      </c>
      <c r="K1056" t="s">
        <v>23</v>
      </c>
      <c r="L1056" t="s">
        <v>23</v>
      </c>
      <c r="M1056" s="14">
        <v>0.85441176471000002</v>
      </c>
      <c r="N1056" s="14">
        <v>0.14117647058999999</v>
      </c>
      <c r="O1056" s="14">
        <v>4.4117647059000002E-3</v>
      </c>
      <c r="P1056" s="2" t="s">
        <v>23</v>
      </c>
      <c r="Q1056" s="2" t="s">
        <v>23</v>
      </c>
      <c r="R1056" s="2" t="s">
        <v>23</v>
      </c>
      <c r="S1056" s="2" t="s">
        <v>23</v>
      </c>
      <c r="T1056" s="2" t="s">
        <v>23</v>
      </c>
      <c r="U1056" s="2" t="s">
        <v>23</v>
      </c>
    </row>
    <row r="1057" spans="1:21" x14ac:dyDescent="0.25">
      <c r="A1057">
        <v>24</v>
      </c>
      <c r="B1057" t="s">
        <v>50</v>
      </c>
      <c r="C1057">
        <v>6</v>
      </c>
      <c r="D1057" t="s">
        <v>22</v>
      </c>
      <c r="E1057">
        <v>2012</v>
      </c>
      <c r="F1057" t="s">
        <v>23</v>
      </c>
      <c r="G1057" s="1">
        <v>0.13500000000000001</v>
      </c>
      <c r="H1057" s="1">
        <v>0.23</v>
      </c>
      <c r="I1057" s="1">
        <v>0.25650000000000001</v>
      </c>
      <c r="J1057" t="s">
        <v>23</v>
      </c>
      <c r="K1057" t="s">
        <v>23</v>
      </c>
      <c r="L1057" t="s">
        <v>23</v>
      </c>
      <c r="M1057" s="14">
        <v>0.85441176471000002</v>
      </c>
      <c r="N1057" s="14">
        <v>0.14117647058999999</v>
      </c>
      <c r="O1057" s="14">
        <v>4.4117647059000002E-3</v>
      </c>
      <c r="P1057" s="2" t="s">
        <v>23</v>
      </c>
      <c r="Q1057" s="2" t="s">
        <v>23</v>
      </c>
      <c r="R1057" s="2" t="s">
        <v>23</v>
      </c>
      <c r="S1057" s="2" t="s">
        <v>23</v>
      </c>
      <c r="T1057" s="2" t="s">
        <v>23</v>
      </c>
      <c r="U1057" s="2" t="s">
        <v>23</v>
      </c>
    </row>
    <row r="1058" spans="1:21" x14ac:dyDescent="0.25">
      <c r="A1058">
        <v>24</v>
      </c>
      <c r="B1058" t="s">
        <v>50</v>
      </c>
      <c r="C1058">
        <v>6</v>
      </c>
      <c r="D1058" t="s">
        <v>22</v>
      </c>
      <c r="E1058">
        <v>2013</v>
      </c>
      <c r="F1058" t="s">
        <v>23</v>
      </c>
      <c r="G1058" s="1">
        <v>0.153</v>
      </c>
      <c r="H1058" s="1">
        <v>0.2503333333333333</v>
      </c>
      <c r="I1058" s="1">
        <v>0.27933333333333332</v>
      </c>
      <c r="J1058" t="s">
        <v>23</v>
      </c>
      <c r="K1058" t="s">
        <v>23</v>
      </c>
      <c r="L1058" t="s">
        <v>23</v>
      </c>
      <c r="M1058" s="14">
        <v>0.85441176471000002</v>
      </c>
      <c r="N1058" s="14">
        <v>0.14117647058999999</v>
      </c>
      <c r="O1058" s="14">
        <v>4.4117647059000002E-3</v>
      </c>
      <c r="P1058" s="2" t="s">
        <v>23</v>
      </c>
      <c r="Q1058" s="2" t="s">
        <v>23</v>
      </c>
      <c r="R1058" s="2" t="s">
        <v>23</v>
      </c>
      <c r="S1058" s="2" t="s">
        <v>23</v>
      </c>
      <c r="T1058" s="2" t="s">
        <v>23</v>
      </c>
      <c r="U1058" s="2" t="s">
        <v>23</v>
      </c>
    </row>
    <row r="1059" spans="1:21" x14ac:dyDescent="0.25">
      <c r="A1059">
        <v>24</v>
      </c>
      <c r="B1059" t="s">
        <v>50</v>
      </c>
      <c r="C1059">
        <v>6</v>
      </c>
      <c r="D1059" t="s">
        <v>22</v>
      </c>
      <c r="E1059">
        <v>2014</v>
      </c>
      <c r="F1059" t="s">
        <v>23</v>
      </c>
      <c r="G1059" s="1">
        <v>9.7000000000000003E-2</v>
      </c>
      <c r="H1059" s="1">
        <v>0.16933333333333334</v>
      </c>
      <c r="I1059" s="1">
        <v>0.20033333333333331</v>
      </c>
      <c r="J1059" t="s">
        <v>23</v>
      </c>
      <c r="K1059" t="s">
        <v>23</v>
      </c>
      <c r="L1059" t="s">
        <v>23</v>
      </c>
      <c r="M1059" s="14">
        <v>0.85441176471000002</v>
      </c>
      <c r="N1059" s="14">
        <v>0.14117647058999999</v>
      </c>
      <c r="O1059" s="14">
        <v>4.4117647059000002E-3</v>
      </c>
      <c r="P1059" s="2" t="s">
        <v>23</v>
      </c>
      <c r="Q1059" s="2" t="s">
        <v>23</v>
      </c>
      <c r="R1059" s="2" t="s">
        <v>23</v>
      </c>
      <c r="S1059" s="2" t="s">
        <v>23</v>
      </c>
      <c r="T1059" s="2" t="s">
        <v>23</v>
      </c>
      <c r="U1059" s="2" t="s">
        <v>23</v>
      </c>
    </row>
    <row r="1060" spans="1:21" x14ac:dyDescent="0.25">
      <c r="A1060">
        <v>24</v>
      </c>
      <c r="B1060" t="s">
        <v>50</v>
      </c>
      <c r="C1060">
        <v>6</v>
      </c>
      <c r="D1060" t="s">
        <v>22</v>
      </c>
      <c r="E1060">
        <v>2015</v>
      </c>
      <c r="F1060" t="s">
        <v>23</v>
      </c>
      <c r="G1060" s="1">
        <v>0.16099999999999998</v>
      </c>
      <c r="H1060" s="1">
        <v>0.26</v>
      </c>
      <c r="I1060" s="1">
        <v>0.28700000000000003</v>
      </c>
      <c r="J1060" t="s">
        <v>23</v>
      </c>
      <c r="K1060" t="s">
        <v>23</v>
      </c>
      <c r="L1060" t="s">
        <v>23</v>
      </c>
      <c r="M1060" s="14">
        <v>0.85441176471000002</v>
      </c>
      <c r="N1060" s="14">
        <v>0.14117647058999999</v>
      </c>
      <c r="O1060" s="14">
        <v>4.4117647059000002E-3</v>
      </c>
      <c r="P1060" s="2" t="s">
        <v>23</v>
      </c>
      <c r="Q1060" s="2" t="s">
        <v>23</v>
      </c>
      <c r="R1060" s="2" t="s">
        <v>23</v>
      </c>
      <c r="S1060" s="2" t="s">
        <v>23</v>
      </c>
      <c r="T1060" s="2" t="s">
        <v>23</v>
      </c>
      <c r="U1060" s="2" t="s">
        <v>23</v>
      </c>
    </row>
    <row r="1061" spans="1:21" x14ac:dyDescent="0.25">
      <c r="A1061">
        <v>24</v>
      </c>
      <c r="B1061" t="s">
        <v>50</v>
      </c>
      <c r="C1061">
        <v>6</v>
      </c>
      <c r="D1061" t="s">
        <v>22</v>
      </c>
      <c r="E1061">
        <v>2016</v>
      </c>
      <c r="F1061" t="s">
        <v>23</v>
      </c>
      <c r="G1061" s="1">
        <v>0.16599999999999998</v>
      </c>
      <c r="H1061" s="1">
        <v>0.251</v>
      </c>
      <c r="I1061" s="1">
        <v>0.27900000000000003</v>
      </c>
      <c r="J1061" t="s">
        <v>23</v>
      </c>
      <c r="K1061" t="s">
        <v>23</v>
      </c>
      <c r="L1061" t="s">
        <v>23</v>
      </c>
      <c r="M1061" s="14">
        <v>0.85441176471000002</v>
      </c>
      <c r="N1061" s="14">
        <v>0.14117647058999999</v>
      </c>
      <c r="O1061" s="14">
        <v>4.4117647059000002E-3</v>
      </c>
      <c r="P1061" s="2" t="s">
        <v>23</v>
      </c>
      <c r="Q1061" s="2" t="s">
        <v>23</v>
      </c>
      <c r="R1061" s="2" t="s">
        <v>23</v>
      </c>
      <c r="S1061" s="2" t="s">
        <v>23</v>
      </c>
      <c r="T1061" s="2" t="s">
        <v>23</v>
      </c>
      <c r="U1061" s="2" t="s">
        <v>23</v>
      </c>
    </row>
    <row r="1062" spans="1:21" x14ac:dyDescent="0.25">
      <c r="A1062">
        <v>24</v>
      </c>
      <c r="B1062" t="s">
        <v>50</v>
      </c>
      <c r="C1062">
        <v>6</v>
      </c>
      <c r="D1062" t="s">
        <v>22</v>
      </c>
      <c r="E1062">
        <v>2017</v>
      </c>
      <c r="F1062" t="s">
        <v>23</v>
      </c>
      <c r="G1062" s="1">
        <v>0.17614168903842634</v>
      </c>
      <c r="H1062" s="1">
        <v>0.28134990851851172</v>
      </c>
      <c r="I1062" s="1">
        <v>0.31269765999824639</v>
      </c>
      <c r="J1062" t="s">
        <v>23</v>
      </c>
      <c r="K1062" t="s">
        <v>23</v>
      </c>
      <c r="L1062" t="s">
        <v>23</v>
      </c>
      <c r="M1062" s="14">
        <v>0.85441176471000002</v>
      </c>
      <c r="N1062" s="14">
        <v>0.14117647058999999</v>
      </c>
      <c r="O1062" s="14">
        <v>4.4117647059000002E-3</v>
      </c>
      <c r="P1062" s="2" t="s">
        <v>23</v>
      </c>
      <c r="Q1062" s="2" t="s">
        <v>23</v>
      </c>
      <c r="R1062" s="2" t="s">
        <v>23</v>
      </c>
      <c r="S1062" s="2" t="s">
        <v>23</v>
      </c>
      <c r="T1062" s="2" t="s">
        <v>23</v>
      </c>
      <c r="U1062" s="2" t="s">
        <v>23</v>
      </c>
    </row>
    <row r="1063" spans="1:21" x14ac:dyDescent="0.25">
      <c r="A1063">
        <v>24</v>
      </c>
      <c r="B1063" t="s">
        <v>50</v>
      </c>
      <c r="C1063">
        <v>6</v>
      </c>
      <c r="D1063" t="s">
        <v>22</v>
      </c>
      <c r="E1063">
        <v>2018</v>
      </c>
      <c r="F1063" t="s">
        <v>23</v>
      </c>
      <c r="G1063" s="1">
        <v>0.16886166874172692</v>
      </c>
      <c r="H1063" s="1">
        <v>0.3266245046167281</v>
      </c>
      <c r="I1063" s="1">
        <v>0.34504815702446495</v>
      </c>
      <c r="J1063" t="s">
        <v>23</v>
      </c>
      <c r="K1063" t="s">
        <v>23</v>
      </c>
      <c r="L1063" t="s">
        <v>23</v>
      </c>
      <c r="M1063" s="14">
        <v>0.85441176471000002</v>
      </c>
      <c r="N1063" s="14">
        <v>0.14117647058999999</v>
      </c>
      <c r="O1063" s="14">
        <v>4.4117647059000002E-3</v>
      </c>
      <c r="P1063" s="2" t="s">
        <v>23</v>
      </c>
      <c r="Q1063" s="2" t="s">
        <v>23</v>
      </c>
      <c r="R1063" s="2" t="s">
        <v>23</v>
      </c>
      <c r="S1063" s="2" t="s">
        <v>23</v>
      </c>
      <c r="T1063" s="2" t="s">
        <v>23</v>
      </c>
      <c r="U1063" s="2" t="s">
        <v>23</v>
      </c>
    </row>
    <row r="1064" spans="1:21" x14ac:dyDescent="0.25">
      <c r="A1064">
        <v>24</v>
      </c>
      <c r="B1064" t="s">
        <v>50</v>
      </c>
      <c r="C1064">
        <v>6</v>
      </c>
      <c r="D1064" t="s">
        <v>22</v>
      </c>
      <c r="E1064">
        <v>2019</v>
      </c>
      <c r="F1064">
        <v>280</v>
      </c>
      <c r="G1064" s="1">
        <v>0.15627672779650664</v>
      </c>
      <c r="H1064" s="1">
        <v>0.29431007717911079</v>
      </c>
      <c r="I1064" s="1">
        <v>0.31510957999927913</v>
      </c>
      <c r="J1064" s="2">
        <f>$F1064/(1-G1064)</f>
        <v>331.86236438488118</v>
      </c>
      <c r="K1064" s="2">
        <f>$F1064/(1-H1064)</f>
        <v>396.77483119036492</v>
      </c>
      <c r="L1064" s="2">
        <f>$F1064/(1-I1064)</f>
        <v>408.82452407453047</v>
      </c>
      <c r="M1064" s="14">
        <v>0.85441176471000002</v>
      </c>
      <c r="N1064" s="14">
        <v>0.14117647058999999</v>
      </c>
      <c r="O1064" s="14">
        <v>4.4117647059000002E-3</v>
      </c>
      <c r="P1064" s="2" t="s">
        <v>23</v>
      </c>
      <c r="Q1064" s="2" t="s">
        <v>23</v>
      </c>
      <c r="R1064" s="2" t="s">
        <v>23</v>
      </c>
      <c r="S1064" s="2" t="s">
        <v>23</v>
      </c>
      <c r="T1064" s="2" t="s">
        <v>23</v>
      </c>
      <c r="U1064" s="2" t="s">
        <v>23</v>
      </c>
    </row>
    <row r="1065" spans="1:21" x14ac:dyDescent="0.25">
      <c r="A1065">
        <v>24</v>
      </c>
      <c r="B1065" t="s">
        <v>50</v>
      </c>
      <c r="C1065">
        <v>6</v>
      </c>
      <c r="D1065" t="s">
        <v>22</v>
      </c>
      <c r="E1065">
        <v>2020</v>
      </c>
      <c r="F1065" t="s">
        <v>23</v>
      </c>
      <c r="G1065" s="1">
        <v>7.1730431912490608E-2</v>
      </c>
      <c r="H1065" s="1">
        <v>0.24184107416558059</v>
      </c>
      <c r="I1065" s="1">
        <v>0.25426527177111524</v>
      </c>
      <c r="J1065" t="s">
        <v>23</v>
      </c>
      <c r="K1065" t="s">
        <v>23</v>
      </c>
      <c r="L1065" t="s">
        <v>23</v>
      </c>
      <c r="M1065" s="14">
        <v>0.85441176471000002</v>
      </c>
      <c r="N1065" s="14">
        <v>0.14117647058999999</v>
      </c>
      <c r="O1065" s="14">
        <v>4.4117647059000002E-3</v>
      </c>
      <c r="P1065" s="2" t="s">
        <v>23</v>
      </c>
      <c r="Q1065" s="2" t="s">
        <v>23</v>
      </c>
      <c r="R1065" s="2" t="s">
        <v>23</v>
      </c>
      <c r="S1065" s="2" t="s">
        <v>23</v>
      </c>
      <c r="T1065" s="2" t="s">
        <v>23</v>
      </c>
      <c r="U1065" s="2" t="s">
        <v>23</v>
      </c>
    </row>
    <row r="1066" spans="1:21" x14ac:dyDescent="0.25">
      <c r="A1066">
        <v>24</v>
      </c>
      <c r="B1066" t="s">
        <v>50</v>
      </c>
      <c r="C1066">
        <v>6</v>
      </c>
      <c r="D1066" t="s">
        <v>22</v>
      </c>
      <c r="E1066">
        <v>2021</v>
      </c>
      <c r="F1066" t="s">
        <v>23</v>
      </c>
      <c r="G1066" t="s">
        <v>23</v>
      </c>
      <c r="H1066" t="s">
        <v>23</v>
      </c>
      <c r="I1066" t="s">
        <v>23</v>
      </c>
      <c r="J1066" t="s">
        <v>23</v>
      </c>
      <c r="K1066" t="s">
        <v>23</v>
      </c>
      <c r="L1066" t="s">
        <v>23</v>
      </c>
      <c r="M1066" s="14" t="s">
        <v>23</v>
      </c>
      <c r="N1066" s="14" t="s">
        <v>23</v>
      </c>
      <c r="O1066" s="14" t="s">
        <v>23</v>
      </c>
      <c r="P1066" t="s">
        <v>23</v>
      </c>
      <c r="Q1066" t="s">
        <v>23</v>
      </c>
      <c r="R1066" t="s">
        <v>23</v>
      </c>
      <c r="S1066" t="s">
        <v>23</v>
      </c>
      <c r="T1066" t="s">
        <v>23</v>
      </c>
      <c r="U1066" t="s">
        <v>23</v>
      </c>
    </row>
    <row r="1067" spans="1:21" x14ac:dyDescent="0.25">
      <c r="A1067">
        <v>24</v>
      </c>
      <c r="B1067" t="s">
        <v>50</v>
      </c>
      <c r="C1067">
        <v>6</v>
      </c>
      <c r="D1067" t="s">
        <v>22</v>
      </c>
      <c r="E1067">
        <v>2022</v>
      </c>
      <c r="F1067" t="s">
        <v>23</v>
      </c>
      <c r="G1067" t="s">
        <v>23</v>
      </c>
      <c r="H1067" t="s">
        <v>23</v>
      </c>
      <c r="I1067" t="s">
        <v>23</v>
      </c>
      <c r="J1067" t="s">
        <v>23</v>
      </c>
      <c r="K1067" t="s">
        <v>23</v>
      </c>
      <c r="L1067" t="s">
        <v>23</v>
      </c>
      <c r="M1067" s="14" t="s">
        <v>23</v>
      </c>
      <c r="N1067" s="14" t="s">
        <v>23</v>
      </c>
      <c r="O1067" s="14" t="s">
        <v>23</v>
      </c>
      <c r="P1067" t="s">
        <v>23</v>
      </c>
      <c r="Q1067" t="s">
        <v>23</v>
      </c>
      <c r="R1067" t="s">
        <v>23</v>
      </c>
      <c r="S1067" t="s">
        <v>23</v>
      </c>
      <c r="T1067" t="s">
        <v>23</v>
      </c>
      <c r="U1067" t="s">
        <v>23</v>
      </c>
    </row>
    <row r="1068" spans="1:21" x14ac:dyDescent="0.25">
      <c r="A1068">
        <v>24</v>
      </c>
      <c r="B1068" t="s">
        <v>50</v>
      </c>
      <c r="C1068">
        <v>6</v>
      </c>
      <c r="D1068" t="s">
        <v>22</v>
      </c>
      <c r="E1068">
        <v>2023</v>
      </c>
      <c r="F1068" t="s">
        <v>23</v>
      </c>
      <c r="G1068" t="s">
        <v>23</v>
      </c>
      <c r="H1068" t="s">
        <v>23</v>
      </c>
      <c r="I1068" t="s">
        <v>23</v>
      </c>
      <c r="J1068" t="s">
        <v>23</v>
      </c>
      <c r="K1068" t="s">
        <v>23</v>
      </c>
      <c r="L1068" t="s">
        <v>23</v>
      </c>
      <c r="M1068" s="14" t="s">
        <v>23</v>
      </c>
      <c r="N1068" s="14" t="s">
        <v>23</v>
      </c>
      <c r="O1068" s="14" t="s">
        <v>23</v>
      </c>
      <c r="P1068" t="s">
        <v>23</v>
      </c>
      <c r="Q1068" t="s">
        <v>23</v>
      </c>
      <c r="R1068" t="s">
        <v>23</v>
      </c>
      <c r="S1068" t="s">
        <v>23</v>
      </c>
      <c r="T1068" t="s">
        <v>23</v>
      </c>
      <c r="U1068" t="s">
        <v>23</v>
      </c>
    </row>
    <row r="1069" spans="1:21" x14ac:dyDescent="0.25">
      <c r="A1069">
        <v>24</v>
      </c>
      <c r="B1069" t="s">
        <v>50</v>
      </c>
      <c r="C1069">
        <v>6</v>
      </c>
      <c r="D1069" t="s">
        <v>22</v>
      </c>
      <c r="E1069">
        <v>2024</v>
      </c>
      <c r="F1069" t="s">
        <v>23</v>
      </c>
      <c r="G1069" t="s">
        <v>23</v>
      </c>
      <c r="H1069" t="s">
        <v>23</v>
      </c>
      <c r="I1069" t="s">
        <v>23</v>
      </c>
      <c r="J1069" t="s">
        <v>23</v>
      </c>
      <c r="K1069" t="s">
        <v>23</v>
      </c>
      <c r="L1069" t="s">
        <v>23</v>
      </c>
      <c r="M1069" s="14" t="s">
        <v>23</v>
      </c>
      <c r="N1069" s="14" t="s">
        <v>23</v>
      </c>
      <c r="O1069" s="14" t="s">
        <v>23</v>
      </c>
      <c r="P1069" t="s">
        <v>23</v>
      </c>
      <c r="Q1069" t="s">
        <v>23</v>
      </c>
      <c r="R1069" t="s">
        <v>23</v>
      </c>
      <c r="S1069" t="s">
        <v>23</v>
      </c>
      <c r="T1069" t="s">
        <v>23</v>
      </c>
      <c r="U1069" t="s">
        <v>23</v>
      </c>
    </row>
    <row r="1070" spans="1:21" x14ac:dyDescent="0.25">
      <c r="A1070">
        <v>25</v>
      </c>
      <c r="B1070" t="s">
        <v>51</v>
      </c>
      <c r="C1070">
        <v>7</v>
      </c>
      <c r="D1070" t="s">
        <v>29</v>
      </c>
      <c r="E1070">
        <v>1980</v>
      </c>
      <c r="F1070" t="s">
        <v>23</v>
      </c>
      <c r="G1070" s="1">
        <v>0.44700000000000001</v>
      </c>
      <c r="H1070" s="1">
        <v>0.46733333333333338</v>
      </c>
      <c r="I1070" s="1">
        <v>0.46133333333333337</v>
      </c>
      <c r="J1070" t="s">
        <v>23</v>
      </c>
      <c r="K1070" t="s">
        <v>23</v>
      </c>
      <c r="L1070" t="s">
        <v>23</v>
      </c>
      <c r="M1070" s="3">
        <v>0.71359223300999997</v>
      </c>
      <c r="N1070" s="3">
        <v>0.28640776698999998</v>
      </c>
      <c r="O1070" s="3">
        <v>0</v>
      </c>
      <c r="P1070" s="2" t="s">
        <v>23</v>
      </c>
      <c r="Q1070" s="2" t="s">
        <v>23</v>
      </c>
      <c r="R1070" s="2" t="s">
        <v>23</v>
      </c>
      <c r="S1070" s="2" t="s">
        <v>23</v>
      </c>
      <c r="T1070" s="2" t="s">
        <v>23</v>
      </c>
      <c r="U1070" s="2" t="s">
        <v>23</v>
      </c>
    </row>
    <row r="1071" spans="1:21" x14ac:dyDescent="0.25">
      <c r="A1071">
        <v>25</v>
      </c>
      <c r="B1071" t="s">
        <v>51</v>
      </c>
      <c r="C1071">
        <v>7</v>
      </c>
      <c r="D1071" t="s">
        <v>29</v>
      </c>
      <c r="E1071">
        <v>1981</v>
      </c>
      <c r="F1071" t="s">
        <v>23</v>
      </c>
      <c r="G1071" s="1">
        <v>0.40500000000000003</v>
      </c>
      <c r="H1071" s="1">
        <v>0.4393333333333333</v>
      </c>
      <c r="I1071" s="1">
        <v>0.43383333333333329</v>
      </c>
      <c r="J1071" t="s">
        <v>23</v>
      </c>
      <c r="K1071" t="s">
        <v>23</v>
      </c>
      <c r="L1071" t="s">
        <v>23</v>
      </c>
      <c r="M1071" s="3">
        <v>0.71359223300999997</v>
      </c>
      <c r="N1071" s="3">
        <v>0.28640776698999998</v>
      </c>
      <c r="O1071" s="3">
        <v>0</v>
      </c>
      <c r="P1071" s="2">
        <f>(J1074*$M1071)+(J1075*$N1071)+(J1076*$O1071)</f>
        <v>352.04828122277297</v>
      </c>
      <c r="Q1071" s="2">
        <f>(K1074*$M1071)+(K1075*$N1071)+(K1076*$O1071)</f>
        <v>366.85761160234989</v>
      </c>
      <c r="R1071" s="2">
        <f>(L1074*$M1071)+(L1075*$N1071)+(L1076*$O1071)</f>
        <v>362.72591450597429</v>
      </c>
      <c r="S1071" s="2" t="s">
        <v>23</v>
      </c>
      <c r="T1071" s="2" t="s">
        <v>23</v>
      </c>
      <c r="U1071" s="2" t="s">
        <v>23</v>
      </c>
    </row>
    <row r="1072" spans="1:21" x14ac:dyDescent="0.25">
      <c r="A1072">
        <v>25</v>
      </c>
      <c r="B1072" t="s">
        <v>51</v>
      </c>
      <c r="C1072">
        <v>7</v>
      </c>
      <c r="D1072" t="s">
        <v>29</v>
      </c>
      <c r="E1072">
        <v>1982</v>
      </c>
      <c r="F1072">
        <v>400</v>
      </c>
      <c r="G1072" s="1">
        <v>0.35099999999999998</v>
      </c>
      <c r="H1072" s="1">
        <v>0.40499999999999997</v>
      </c>
      <c r="I1072" s="1">
        <v>0.39999999999999997</v>
      </c>
      <c r="J1072" s="2">
        <f>$F1072/(1-G1072)</f>
        <v>616.33281972265024</v>
      </c>
      <c r="K1072" s="2">
        <f>$F1072/(1-H1072)</f>
        <v>672.26890756302521</v>
      </c>
      <c r="L1072" s="2">
        <f>$F1072/(1-I1072)</f>
        <v>666.66666666666652</v>
      </c>
      <c r="M1072" s="3">
        <v>0.71359223300999997</v>
      </c>
      <c r="N1072" s="3">
        <v>0.28640776698999998</v>
      </c>
      <c r="O1072" s="3">
        <v>0</v>
      </c>
      <c r="P1072" s="2">
        <f>(J1075*$M1072)+(J1076*$N1072)+(J1077*$O1072)</f>
        <v>828.74299063482601</v>
      </c>
      <c r="Q1072" s="2">
        <f>(K1075*$M1072)+(K1076*$N1072)+(K1077*$O1072)</f>
        <v>861.55534802104501</v>
      </c>
      <c r="R1072" s="2">
        <f>(L1075*$M1072)+(L1076*$N1072)+(L1077*$O1072)</f>
        <v>851.6994857333234</v>
      </c>
      <c r="S1072">
        <f>P1072/$F1072</f>
        <v>2.071857476587065</v>
      </c>
      <c r="T1072">
        <f>Q1072/$F1072</f>
        <v>2.1538883700526124</v>
      </c>
      <c r="U1072">
        <f>R1072/$F1072</f>
        <v>2.1292487143333085</v>
      </c>
    </row>
    <row r="1073" spans="1:21" x14ac:dyDescent="0.25">
      <c r="A1073">
        <v>25</v>
      </c>
      <c r="B1073" t="s">
        <v>51</v>
      </c>
      <c r="C1073">
        <v>7</v>
      </c>
      <c r="D1073" t="s">
        <v>29</v>
      </c>
      <c r="E1073">
        <v>1983</v>
      </c>
      <c r="F1073" t="s">
        <v>23</v>
      </c>
      <c r="G1073" s="1">
        <v>0.49</v>
      </c>
      <c r="H1073" s="1">
        <v>0.50566666666666671</v>
      </c>
      <c r="I1073" s="1">
        <v>0.4986666666666667</v>
      </c>
      <c r="J1073" t="s">
        <v>23</v>
      </c>
      <c r="K1073" t="s">
        <v>23</v>
      </c>
      <c r="L1073" t="s">
        <v>23</v>
      </c>
      <c r="M1073" s="3">
        <v>0.71359223300999997</v>
      </c>
      <c r="N1073" s="3">
        <v>0.28640776698999998</v>
      </c>
      <c r="O1073" s="3">
        <v>0</v>
      </c>
      <c r="P1073" s="2">
        <f>(J1076*$M1073)+(J1077*$N1073)+(J1078*$O1073)</f>
        <v>132.85499176900154</v>
      </c>
      <c r="Q1073" s="2">
        <f>(K1076*$M1073)+(K1077*$N1073)+(K1078*$O1073)</f>
        <v>135.26665182408416</v>
      </c>
      <c r="R1073" s="2">
        <f>(L1076*$M1073)+(L1077*$N1073)+(L1078*$O1073)</f>
        <v>133.47559853269857</v>
      </c>
      <c r="S1073" s="2" t="s">
        <v>23</v>
      </c>
      <c r="T1073" s="2" t="s">
        <v>23</v>
      </c>
      <c r="U1073" s="2" t="s">
        <v>23</v>
      </c>
    </row>
    <row r="1074" spans="1:21" x14ac:dyDescent="0.25">
      <c r="A1074">
        <v>25</v>
      </c>
      <c r="B1074" t="s">
        <v>51</v>
      </c>
      <c r="C1074">
        <v>7</v>
      </c>
      <c r="D1074" t="s">
        <v>29</v>
      </c>
      <c r="E1074">
        <v>1984</v>
      </c>
      <c r="F1074">
        <v>30</v>
      </c>
      <c r="G1074" s="1">
        <v>0.435</v>
      </c>
      <c r="H1074" s="1">
        <v>0.46133333333333326</v>
      </c>
      <c r="I1074" s="1">
        <v>0.45533333333333326</v>
      </c>
      <c r="J1074" s="2">
        <f>$F1074/(1-G1074)</f>
        <v>53.097345132743371</v>
      </c>
      <c r="K1074" s="2">
        <f>$F1074/(1-H1074)</f>
        <v>55.693069306930688</v>
      </c>
      <c r="L1074" s="2">
        <f>$F1074/(1-I1074)</f>
        <v>55.079559363525085</v>
      </c>
      <c r="M1074" s="3">
        <v>0.71359223300999997</v>
      </c>
      <c r="N1074" s="3">
        <v>0.28640776698999998</v>
      </c>
      <c r="O1074" s="3">
        <v>0</v>
      </c>
      <c r="P1074" s="2">
        <f>(J1077*$M1074)+(J1078*$N1074)+(J1079*$O1074)</f>
        <v>126.37133328487684</v>
      </c>
      <c r="Q1074" s="2">
        <f>(K1077*$M1074)+(K1078*$N1074)+(K1079*$O1074)</f>
        <v>133.70121539519943</v>
      </c>
      <c r="R1074" s="2">
        <f>(L1077*$M1074)+(L1078*$N1074)+(L1079*$O1074)</f>
        <v>132.63620336522678</v>
      </c>
      <c r="S1074">
        <f>P1074/$F1074</f>
        <v>4.2123777761625609</v>
      </c>
      <c r="T1074">
        <f>Q1074/$F1074</f>
        <v>4.4567071798399809</v>
      </c>
      <c r="U1074">
        <f>R1074/$F1074</f>
        <v>4.4212067788408929</v>
      </c>
    </row>
    <row r="1075" spans="1:21" x14ac:dyDescent="0.25">
      <c r="A1075">
        <v>25</v>
      </c>
      <c r="B1075" t="s">
        <v>51</v>
      </c>
      <c r="C1075">
        <v>7</v>
      </c>
      <c r="D1075" t="s">
        <v>29</v>
      </c>
      <c r="E1075">
        <v>1985</v>
      </c>
      <c r="F1075">
        <v>600</v>
      </c>
      <c r="G1075" s="1">
        <v>0.45300000000000001</v>
      </c>
      <c r="H1075" s="1">
        <v>0.47466666666666668</v>
      </c>
      <c r="I1075" s="1">
        <v>0.46866666666666668</v>
      </c>
      <c r="J1075" s="2">
        <f>$F1075/(1-G1075)</f>
        <v>1096.892138939671</v>
      </c>
      <c r="K1075" s="2">
        <f>$F1075/(1-H1075)</f>
        <v>1142.1319796954315</v>
      </c>
      <c r="L1075" s="2">
        <f>$F1075/(1-I1075)</f>
        <v>1129.2346298619825</v>
      </c>
      <c r="M1075" s="3">
        <v>0.71359223300999997</v>
      </c>
      <c r="N1075" s="3">
        <v>0.28640776698999998</v>
      </c>
      <c r="O1075" s="3">
        <v>0</v>
      </c>
      <c r="P1075" s="2">
        <f>(J1078*$M1075)+(J1079*$N1075)</f>
        <v>258.75046916294582</v>
      </c>
      <c r="Q1075" s="2">
        <f>(K1078*$M1075)+(K1079*$N1075)</f>
        <v>273.97302456477206</v>
      </c>
      <c r="R1075" s="2">
        <f>(L1078*$M1075)+(L1079*$N1075)</f>
        <v>271.83613106834838</v>
      </c>
      <c r="S1075">
        <f>P1075/$F1075</f>
        <v>0.43125078193824301</v>
      </c>
      <c r="T1075">
        <f>Q1075/$F1075</f>
        <v>0.45662170760795345</v>
      </c>
      <c r="U1075">
        <f>R1075/$F1075</f>
        <v>0.45306021844724731</v>
      </c>
    </row>
    <row r="1076" spans="1:21" x14ac:dyDescent="0.25">
      <c r="A1076">
        <v>25</v>
      </c>
      <c r="B1076" t="s">
        <v>51</v>
      </c>
      <c r="C1076">
        <v>7</v>
      </c>
      <c r="D1076" t="s">
        <v>29</v>
      </c>
      <c r="E1076">
        <v>1986</v>
      </c>
      <c r="F1076">
        <v>80</v>
      </c>
      <c r="G1076" s="1">
        <v>0.502</v>
      </c>
      <c r="H1076" s="1">
        <v>0.50766666666666671</v>
      </c>
      <c r="I1076" s="1">
        <v>0.50066666666666659</v>
      </c>
      <c r="J1076" s="2">
        <f>$F1076/(1-G1076)</f>
        <v>160.64257028112451</v>
      </c>
      <c r="K1076" s="2">
        <f>$F1076/(1-H1076)</f>
        <v>162.49153689911986</v>
      </c>
      <c r="L1076" s="2">
        <f>$F1076/(1-I1076)</f>
        <v>160.21361815754338</v>
      </c>
      <c r="M1076" s="3">
        <v>0.71359223300999997</v>
      </c>
      <c r="N1076" s="3">
        <v>0.28640776698999998</v>
      </c>
      <c r="O1076" s="3">
        <v>0</v>
      </c>
      <c r="P1076" s="2" t="s">
        <v>23</v>
      </c>
      <c r="Q1076" s="2" t="s">
        <v>23</v>
      </c>
      <c r="R1076" s="2" t="s">
        <v>23</v>
      </c>
      <c r="S1076" s="2" t="s">
        <v>23</v>
      </c>
      <c r="T1076" s="2" t="s">
        <v>23</v>
      </c>
      <c r="U1076" s="2" t="s">
        <v>23</v>
      </c>
    </row>
    <row r="1077" spans="1:21" x14ac:dyDescent="0.25">
      <c r="A1077">
        <v>25</v>
      </c>
      <c r="B1077" t="s">
        <v>51</v>
      </c>
      <c r="C1077">
        <v>7</v>
      </c>
      <c r="D1077" t="s">
        <v>29</v>
      </c>
      <c r="E1077">
        <v>1987</v>
      </c>
      <c r="F1077">
        <v>39</v>
      </c>
      <c r="G1077" s="1">
        <v>0.38700000000000001</v>
      </c>
      <c r="H1077" s="1">
        <v>0.42166666666666669</v>
      </c>
      <c r="I1077" s="1">
        <v>0.41666666666666669</v>
      </c>
      <c r="J1077" s="2">
        <f>$F1077/(1-G1077)</f>
        <v>63.621533442088094</v>
      </c>
      <c r="K1077" s="2">
        <f>$F1077/(1-H1077)</f>
        <v>67.435158501440924</v>
      </c>
      <c r="L1077" s="2">
        <f>$F1077/(1-I1077)</f>
        <v>66.857142857142861</v>
      </c>
      <c r="M1077" s="3">
        <v>0.71359223300999997</v>
      </c>
      <c r="N1077" s="3">
        <v>0.28640776698999998</v>
      </c>
      <c r="O1077" s="3">
        <v>0</v>
      </c>
      <c r="P1077" s="2" t="s">
        <v>23</v>
      </c>
      <c r="Q1077" s="2" t="s">
        <v>23</v>
      </c>
      <c r="R1077" s="2" t="s">
        <v>23</v>
      </c>
      <c r="S1077" s="2" t="s">
        <v>23</v>
      </c>
      <c r="T1077" s="2" t="s">
        <v>23</v>
      </c>
      <c r="U1077" s="2" t="s">
        <v>23</v>
      </c>
    </row>
    <row r="1078" spans="1:21" x14ac:dyDescent="0.25">
      <c r="A1078">
        <v>25</v>
      </c>
      <c r="B1078" t="s">
        <v>51</v>
      </c>
      <c r="C1078">
        <v>7</v>
      </c>
      <c r="D1078" t="s">
        <v>29</v>
      </c>
      <c r="E1078">
        <v>1988</v>
      </c>
      <c r="F1078">
        <v>175</v>
      </c>
      <c r="G1078" s="1">
        <v>0.38100000000000001</v>
      </c>
      <c r="H1078" s="1">
        <v>0.41433333333333339</v>
      </c>
      <c r="I1078" s="1">
        <v>0.40983333333333338</v>
      </c>
      <c r="J1078" s="2">
        <f>$F1078/(1-G1078)</f>
        <v>282.71405492730213</v>
      </c>
      <c r="K1078" s="2">
        <f>$F1078/(1-H1078)</f>
        <v>298.80478087649408</v>
      </c>
      <c r="L1078" s="2">
        <f>$F1078/(1-I1078)</f>
        <v>296.52640497034736</v>
      </c>
      <c r="M1078" s="3">
        <v>0.71359223300999997</v>
      </c>
      <c r="N1078" s="3">
        <v>0.28640776698999998</v>
      </c>
      <c r="O1078" s="3">
        <v>0</v>
      </c>
      <c r="P1078" s="2">
        <f>(J1081*$M1078)+(J1082*$N1078)+(J1083*$O1078)</f>
        <v>876.71332480524234</v>
      </c>
      <c r="Q1078" s="2">
        <f>(K1081*$M1078)+(K1082*$N1078)+(K1083*$O1078)</f>
        <v>927.22739962226387</v>
      </c>
      <c r="R1078" s="2">
        <f>(L1081*$M1078)+(L1082*$N1078)+(L1083*$O1078)</f>
        <v>898.55330572870184</v>
      </c>
      <c r="S1078">
        <f>P1078/$F1078</f>
        <v>5.0097904274585279</v>
      </c>
      <c r="T1078">
        <f>Q1078/$F1078</f>
        <v>5.2984422835557936</v>
      </c>
      <c r="U1078">
        <f>R1078/$F1078</f>
        <v>5.1345903184497246</v>
      </c>
    </row>
    <row r="1079" spans="1:21" x14ac:dyDescent="0.25">
      <c r="A1079">
        <v>25</v>
      </c>
      <c r="B1079" t="s">
        <v>51</v>
      </c>
      <c r="C1079">
        <v>7</v>
      </c>
      <c r="D1079" t="s">
        <v>29</v>
      </c>
      <c r="E1079">
        <v>1989</v>
      </c>
      <c r="F1079">
        <v>125</v>
      </c>
      <c r="G1079" s="1">
        <v>0.372</v>
      </c>
      <c r="H1079" s="1">
        <v>0.41066666666666668</v>
      </c>
      <c r="I1079" s="1">
        <v>0.40566666666666668</v>
      </c>
      <c r="J1079" s="2">
        <f>$F1079/(1-G1079)</f>
        <v>199.04458598726114</v>
      </c>
      <c r="K1079" s="2">
        <f>$F1079/(1-H1079)</f>
        <v>212.10407239819008</v>
      </c>
      <c r="L1079" s="2">
        <f>$F1079/(1-I1079)</f>
        <v>210.31968592260233</v>
      </c>
      <c r="M1079" s="3">
        <v>0.71359223300999997</v>
      </c>
      <c r="N1079" s="3">
        <v>0.28640776698999998</v>
      </c>
      <c r="O1079" s="3">
        <v>0</v>
      </c>
      <c r="P1079" s="2">
        <f>(J1082*$M1079)+(J1083*$N1079)</f>
        <v>719.35351825983321</v>
      </c>
      <c r="Q1079" s="2">
        <f>(K1082*$M1079)+(K1083*$N1079)</f>
        <v>759.49982856660381</v>
      </c>
      <c r="R1079" s="2">
        <f>(L1082*$M1079)+(L1083*$N1079)</f>
        <v>730.46457295994742</v>
      </c>
      <c r="S1079">
        <f>P1079/$F1079</f>
        <v>5.7548281460786654</v>
      </c>
      <c r="T1079">
        <f>Q1079/$F1079</f>
        <v>6.0759986285328305</v>
      </c>
      <c r="U1079">
        <f>R1079/$F1079</f>
        <v>5.843716583679579</v>
      </c>
    </row>
    <row r="1080" spans="1:21" x14ac:dyDescent="0.25">
      <c r="A1080">
        <v>25</v>
      </c>
      <c r="B1080" t="s">
        <v>51</v>
      </c>
      <c r="C1080">
        <v>7</v>
      </c>
      <c r="D1080" t="s">
        <v>29</v>
      </c>
      <c r="E1080">
        <v>1990</v>
      </c>
      <c r="F1080" t="s">
        <v>23</v>
      </c>
      <c r="G1080" s="1">
        <v>0.42099999999999999</v>
      </c>
      <c r="H1080" s="1">
        <v>0.46433333333333326</v>
      </c>
      <c r="I1080" s="1">
        <v>0.45883333333333332</v>
      </c>
      <c r="J1080" t="s">
        <v>23</v>
      </c>
      <c r="K1080" t="s">
        <v>23</v>
      </c>
      <c r="L1080" t="s">
        <v>23</v>
      </c>
      <c r="M1080" s="3">
        <v>0.71359223300999997</v>
      </c>
      <c r="N1080" s="3">
        <v>0.28640776698999998</v>
      </c>
      <c r="O1080" s="3">
        <v>0</v>
      </c>
      <c r="P1080" s="2" t="s">
        <v>23</v>
      </c>
      <c r="Q1080" s="2" t="s">
        <v>23</v>
      </c>
      <c r="R1080" s="2" t="s">
        <v>23</v>
      </c>
      <c r="S1080" s="2" t="s">
        <v>23</v>
      </c>
      <c r="T1080" s="2" t="s">
        <v>23</v>
      </c>
      <c r="U1080" s="2" t="s">
        <v>23</v>
      </c>
    </row>
    <row r="1081" spans="1:21" x14ac:dyDescent="0.25">
      <c r="A1081">
        <v>25</v>
      </c>
      <c r="B1081" t="s">
        <v>51</v>
      </c>
      <c r="C1081">
        <v>7</v>
      </c>
      <c r="D1081" t="s">
        <v>29</v>
      </c>
      <c r="E1081">
        <v>1991</v>
      </c>
      <c r="F1081">
        <v>560</v>
      </c>
      <c r="G1081" s="1">
        <v>0.376</v>
      </c>
      <c r="H1081" s="1">
        <v>0.41</v>
      </c>
      <c r="I1081" s="1">
        <v>0.39349999999999996</v>
      </c>
      <c r="J1081" s="2">
        <f>$F1081/(1-G1081)</f>
        <v>897.43589743589746</v>
      </c>
      <c r="K1081" s="2">
        <f>$F1081/(1-H1081)</f>
        <v>949.15254237288127</v>
      </c>
      <c r="L1081" s="2">
        <f>$F1081/(1-I1081)</f>
        <v>923.33058532563882</v>
      </c>
      <c r="M1081" s="3">
        <v>0.71359223300999997</v>
      </c>
      <c r="N1081" s="3">
        <v>0.28640776698999998</v>
      </c>
      <c r="O1081" s="3">
        <v>0</v>
      </c>
      <c r="P1081" s="2" t="s">
        <v>23</v>
      </c>
      <c r="Q1081" s="2" t="s">
        <v>23</v>
      </c>
      <c r="R1081" s="2" t="s">
        <v>23</v>
      </c>
      <c r="S1081" s="2" t="s">
        <v>23</v>
      </c>
      <c r="T1081" s="2" t="s">
        <v>23</v>
      </c>
      <c r="U1081" s="2" t="s">
        <v>23</v>
      </c>
    </row>
    <row r="1082" spans="1:21" x14ac:dyDescent="0.25">
      <c r="A1082">
        <v>25</v>
      </c>
      <c r="B1082" t="s">
        <v>51</v>
      </c>
      <c r="C1082">
        <v>7</v>
      </c>
      <c r="D1082" t="s">
        <v>29</v>
      </c>
      <c r="E1082">
        <v>1992</v>
      </c>
      <c r="F1082">
        <v>500</v>
      </c>
      <c r="G1082" s="1">
        <v>0.39400000000000002</v>
      </c>
      <c r="H1082" s="1">
        <v>0.42699999999999999</v>
      </c>
      <c r="I1082" s="1">
        <v>0.40249999999999997</v>
      </c>
      <c r="J1082" s="2">
        <f>$F1082/(1-G1082)</f>
        <v>825.08250825082507</v>
      </c>
      <c r="K1082" s="2">
        <f>$F1082/(1-H1082)</f>
        <v>872.60034904013969</v>
      </c>
      <c r="L1082" s="2">
        <f>$F1082/(1-I1082)</f>
        <v>836.82008368200832</v>
      </c>
      <c r="M1082" s="3">
        <v>0.71359223300999997</v>
      </c>
      <c r="N1082" s="3">
        <v>0.28640776698999998</v>
      </c>
      <c r="O1082" s="3">
        <v>0</v>
      </c>
      <c r="P1082" s="2" t="s">
        <v>23</v>
      </c>
      <c r="Q1082" s="2" t="s">
        <v>23</v>
      </c>
      <c r="R1082" s="2" t="s">
        <v>23</v>
      </c>
      <c r="S1082" s="2" t="s">
        <v>23</v>
      </c>
      <c r="T1082" s="2" t="s">
        <v>23</v>
      </c>
      <c r="U1082" s="2" t="s">
        <v>23</v>
      </c>
    </row>
    <row r="1083" spans="1:21" x14ac:dyDescent="0.25">
      <c r="A1083">
        <v>25</v>
      </c>
      <c r="B1083" t="s">
        <v>51</v>
      </c>
      <c r="C1083">
        <v>7</v>
      </c>
      <c r="D1083" t="s">
        <v>29</v>
      </c>
      <c r="E1083">
        <v>1993</v>
      </c>
      <c r="F1083">
        <v>300</v>
      </c>
      <c r="G1083" s="1">
        <v>0.34200000000000003</v>
      </c>
      <c r="H1083" s="1">
        <v>0.372</v>
      </c>
      <c r="I1083" s="1">
        <v>0.35550000000000004</v>
      </c>
      <c r="J1083" s="2">
        <f>$F1083/(1-G1083)</f>
        <v>455.92705167173256</v>
      </c>
      <c r="K1083" s="2">
        <f>$F1083/(1-H1083)</f>
        <v>477.70700636942672</v>
      </c>
      <c r="L1083" s="2">
        <f>$F1083/(1-I1083)</f>
        <v>465.47711404189295</v>
      </c>
      <c r="M1083" s="3">
        <v>0.71359223300999997</v>
      </c>
      <c r="N1083" s="3">
        <v>0.28640776698999998</v>
      </c>
      <c r="O1083" s="3">
        <v>0</v>
      </c>
      <c r="P1083" s="2" t="s">
        <v>23</v>
      </c>
      <c r="Q1083" s="2" t="s">
        <v>23</v>
      </c>
      <c r="R1083" s="2" t="s">
        <v>23</v>
      </c>
      <c r="S1083" s="2" t="s">
        <v>23</v>
      </c>
      <c r="T1083" s="2" t="s">
        <v>23</v>
      </c>
      <c r="U1083" s="2" t="s">
        <v>23</v>
      </c>
    </row>
    <row r="1084" spans="1:21" x14ac:dyDescent="0.25">
      <c r="A1084">
        <v>25</v>
      </c>
      <c r="B1084" t="s">
        <v>51</v>
      </c>
      <c r="C1084">
        <v>7</v>
      </c>
      <c r="D1084" t="s">
        <v>29</v>
      </c>
      <c r="E1084">
        <v>1994</v>
      </c>
      <c r="F1084" t="s">
        <v>23</v>
      </c>
      <c r="G1084" s="1">
        <v>0.40200000000000002</v>
      </c>
      <c r="H1084" s="1">
        <v>0.4413333333333333</v>
      </c>
      <c r="I1084" s="1">
        <v>0.42083333333333328</v>
      </c>
      <c r="J1084" t="s">
        <v>23</v>
      </c>
      <c r="K1084" t="s">
        <v>23</v>
      </c>
      <c r="L1084" t="s">
        <v>23</v>
      </c>
      <c r="M1084" s="3">
        <v>0.71359223300999997</v>
      </c>
      <c r="N1084" s="3">
        <v>0.28640776698999998</v>
      </c>
      <c r="O1084" s="3">
        <v>0</v>
      </c>
      <c r="P1084" s="2" t="s">
        <v>23</v>
      </c>
      <c r="Q1084" s="2" t="s">
        <v>23</v>
      </c>
      <c r="R1084" s="2" t="s">
        <v>23</v>
      </c>
      <c r="S1084" s="2" t="s">
        <v>23</v>
      </c>
      <c r="T1084" s="2" t="s">
        <v>23</v>
      </c>
      <c r="U1084" s="2" t="s">
        <v>23</v>
      </c>
    </row>
    <row r="1085" spans="1:21" x14ac:dyDescent="0.25">
      <c r="A1085">
        <v>25</v>
      </c>
      <c r="B1085" t="s">
        <v>51</v>
      </c>
      <c r="C1085">
        <v>7</v>
      </c>
      <c r="D1085" t="s">
        <v>29</v>
      </c>
      <c r="E1085">
        <v>1995</v>
      </c>
      <c r="F1085" t="s">
        <v>23</v>
      </c>
      <c r="G1085" s="1">
        <v>0.245</v>
      </c>
      <c r="H1085" s="1">
        <v>0.27800000000000002</v>
      </c>
      <c r="I1085" s="1">
        <v>0.26950000000000002</v>
      </c>
      <c r="J1085" t="s">
        <v>23</v>
      </c>
      <c r="K1085" t="s">
        <v>23</v>
      </c>
      <c r="L1085" t="s">
        <v>23</v>
      </c>
      <c r="M1085" s="3">
        <v>0.71359223300999997</v>
      </c>
      <c r="N1085" s="3">
        <v>0.28640776698999998</v>
      </c>
      <c r="O1085" s="3">
        <v>0</v>
      </c>
      <c r="P1085" s="2">
        <f>(J1088*$M1085)+(J1089*$N1085)+(J1090*$O1085)</f>
        <v>3950.8462308364678</v>
      </c>
      <c r="Q1085" s="2">
        <f>(K1088*$M1085)+(K1089*$N1085)+(K1090*$O1085)</f>
        <v>3779.8567855070896</v>
      </c>
      <c r="R1085" s="2">
        <f>(L1088*$M1085)+(L1089*$N1085)+(L1090*$O1085)</f>
        <v>3786.583704223865</v>
      </c>
      <c r="S1085" s="2" t="s">
        <v>23</v>
      </c>
      <c r="T1085" s="2" t="s">
        <v>23</v>
      </c>
      <c r="U1085" s="2" t="s">
        <v>23</v>
      </c>
    </row>
    <row r="1086" spans="1:21" x14ac:dyDescent="0.25">
      <c r="A1086">
        <v>25</v>
      </c>
      <c r="B1086" t="s">
        <v>51</v>
      </c>
      <c r="C1086">
        <v>7</v>
      </c>
      <c r="D1086" t="s">
        <v>29</v>
      </c>
      <c r="E1086">
        <v>1996</v>
      </c>
      <c r="F1086" t="s">
        <v>23</v>
      </c>
      <c r="G1086" s="1">
        <v>0.44700000000000001</v>
      </c>
      <c r="H1086" s="1">
        <v>0.47199999999999998</v>
      </c>
      <c r="I1086" s="1">
        <v>0.46100000000000002</v>
      </c>
      <c r="J1086" t="s">
        <v>23</v>
      </c>
      <c r="K1086" t="s">
        <v>23</v>
      </c>
      <c r="L1086" t="s">
        <v>23</v>
      </c>
      <c r="M1086" s="3">
        <v>0.71359223300999997</v>
      </c>
      <c r="N1086" s="3">
        <v>0.28640776698999998</v>
      </c>
      <c r="O1086" s="3">
        <v>0</v>
      </c>
      <c r="P1086" s="2">
        <f>(J1089*$M1086)+(J1090*$N1086)+(J1091*$O1086)</f>
        <v>1881.5111072241834</v>
      </c>
      <c r="Q1086" s="2">
        <f>(K1089*$M1086)+(K1090*$N1086)+(K1091*$O1086)</f>
        <v>1864.287986613153</v>
      </c>
      <c r="R1086" s="2">
        <f>(L1089*$M1086)+(L1090*$N1086)+(L1091*$O1086)</f>
        <v>1832.830530670102</v>
      </c>
      <c r="S1086" s="2" t="s">
        <v>23</v>
      </c>
      <c r="T1086" s="2" t="s">
        <v>23</v>
      </c>
      <c r="U1086" s="2" t="s">
        <v>23</v>
      </c>
    </row>
    <row r="1087" spans="1:21" x14ac:dyDescent="0.25">
      <c r="A1087">
        <v>25</v>
      </c>
      <c r="B1087" t="s">
        <v>51</v>
      </c>
      <c r="C1087">
        <v>7</v>
      </c>
      <c r="D1087" t="s">
        <v>29</v>
      </c>
      <c r="E1087">
        <v>1997</v>
      </c>
      <c r="F1087" t="s">
        <v>23</v>
      </c>
      <c r="G1087" s="1">
        <v>0.437</v>
      </c>
      <c r="H1087" s="1">
        <v>0.36633333333333334</v>
      </c>
      <c r="I1087" s="1">
        <v>0.34783333333333333</v>
      </c>
      <c r="J1087" t="s">
        <v>23</v>
      </c>
      <c r="K1087" t="s">
        <v>23</v>
      </c>
      <c r="L1087" t="s">
        <v>23</v>
      </c>
      <c r="M1087" s="3">
        <v>0.71359223300999997</v>
      </c>
      <c r="N1087" s="3">
        <v>0.28640776698999998</v>
      </c>
      <c r="O1087" s="3">
        <v>0</v>
      </c>
      <c r="P1087" s="2">
        <f>(J1090*$M1087)+(J1091*$N1087)+(J1092*$O1087)</f>
        <v>1551.4202637189053</v>
      </c>
      <c r="Q1087" s="2">
        <f>(K1090*$M1087)+(K1091*$N1087)+(K1092*$O1087)</f>
        <v>1620.3883953066008</v>
      </c>
      <c r="R1087" s="2">
        <f>(L1090*$M1087)+(L1091*$N1087)+(L1092*$O1087)</f>
        <v>1566.6962121431684</v>
      </c>
      <c r="S1087" s="2" t="s">
        <v>23</v>
      </c>
      <c r="T1087" s="2" t="s">
        <v>23</v>
      </c>
      <c r="U1087" s="2" t="s">
        <v>23</v>
      </c>
    </row>
    <row r="1088" spans="1:21" x14ac:dyDescent="0.25">
      <c r="A1088">
        <v>25</v>
      </c>
      <c r="B1088" t="s">
        <v>51</v>
      </c>
      <c r="C1088">
        <v>7</v>
      </c>
      <c r="D1088" t="s">
        <v>29</v>
      </c>
      <c r="E1088">
        <v>1998</v>
      </c>
      <c r="F1088">
        <v>4000</v>
      </c>
      <c r="G1088" s="1">
        <v>0.154</v>
      </c>
      <c r="H1088" s="1">
        <v>0.11366666666666667</v>
      </c>
      <c r="I1088" s="1">
        <v>0.11716666666666666</v>
      </c>
      <c r="J1088" s="2">
        <f>$F1088/(1-G1088)</f>
        <v>4728.1323877068562</v>
      </c>
      <c r="K1088" s="2">
        <f>$F1088/(1-H1088)</f>
        <v>4512.9748025573526</v>
      </c>
      <c r="L1088" s="2">
        <f>$F1088/(1-I1088)</f>
        <v>4530.8665282235224</v>
      </c>
      <c r="M1088" s="3">
        <v>0.71359223300999997</v>
      </c>
      <c r="N1088" s="3">
        <v>0.28640776698999998</v>
      </c>
      <c r="O1088" s="3">
        <v>0</v>
      </c>
      <c r="P1088" s="2">
        <f>(J1091*$M1088)+(J1092*$N1088)+(J1093*$O1088)</f>
        <v>1771.0434157244936</v>
      </c>
      <c r="Q1088" s="2">
        <f>(K1091*$M1088)+(K1092*$N1088)+(K1093*$O1088)</f>
        <v>1787.5934645323223</v>
      </c>
      <c r="R1088" s="2">
        <f>(L1091*$M1088)+(L1092*$N1088)+(L1093*$O1088)</f>
        <v>1745.2324538194287</v>
      </c>
      <c r="S1088">
        <f>P1088/$F1088</f>
        <v>0.44276085393112341</v>
      </c>
      <c r="T1088">
        <f>Q1088/$F1088</f>
        <v>0.44689836613308059</v>
      </c>
      <c r="U1088">
        <f>R1088/$F1088</f>
        <v>0.43630811345485715</v>
      </c>
    </row>
    <row r="1089" spans="1:21" x14ac:dyDescent="0.25">
      <c r="A1089">
        <v>25</v>
      </c>
      <c r="B1089" t="s">
        <v>51</v>
      </c>
      <c r="C1089">
        <v>7</v>
      </c>
      <c r="D1089" t="s">
        <v>29</v>
      </c>
      <c r="E1089">
        <v>1999</v>
      </c>
      <c r="F1089">
        <v>1700</v>
      </c>
      <c r="G1089" s="1">
        <v>0.156</v>
      </c>
      <c r="H1089" s="1">
        <v>0.12966666666666665</v>
      </c>
      <c r="I1089" s="1">
        <v>0.12016666666666667</v>
      </c>
      <c r="J1089" s="2">
        <f>$F1089/(1-G1089)</f>
        <v>2014.2180094786731</v>
      </c>
      <c r="K1089" s="2">
        <f>$F1089/(1-H1089)</f>
        <v>1953.2746074301033</v>
      </c>
      <c r="L1089" s="2">
        <f>$F1089/(1-I1089)</f>
        <v>1932.1841257813981</v>
      </c>
      <c r="M1089" s="3">
        <v>0.71359223300999997</v>
      </c>
      <c r="N1089" s="3">
        <v>0.28640776698999998</v>
      </c>
      <c r="O1089" s="3">
        <v>0</v>
      </c>
      <c r="P1089" s="2">
        <f>(J1092*$M1089)+(J1093*$N1089)+(J1094*$O1089)</f>
        <v>2355.5384599073504</v>
      </c>
      <c r="Q1089" s="2">
        <f>(K1092*$M1089)+(K1093*$N1089)+(K1094*$O1089)</f>
        <v>2385.7070013364332</v>
      </c>
      <c r="R1089" s="2">
        <f>(L1092*$M1089)+(L1093*$N1089)+(L1094*$O1089)</f>
        <v>2344.0090236658752</v>
      </c>
      <c r="S1089">
        <f>P1089/$F1089</f>
        <v>1.3856108587690297</v>
      </c>
      <c r="T1089">
        <f>Q1089/$F1089</f>
        <v>1.4033570596096665</v>
      </c>
      <c r="U1089">
        <f>R1089/$F1089</f>
        <v>1.3788288374505149</v>
      </c>
    </row>
    <row r="1090" spans="1:21" x14ac:dyDescent="0.25">
      <c r="A1090">
        <v>25</v>
      </c>
      <c r="B1090" t="s">
        <v>51</v>
      </c>
      <c r="C1090">
        <v>7</v>
      </c>
      <c r="D1090" t="s">
        <v>29</v>
      </c>
      <c r="E1090">
        <v>2000</v>
      </c>
      <c r="F1090">
        <v>1250</v>
      </c>
      <c r="G1090" s="1">
        <v>0.19400000000000001</v>
      </c>
      <c r="H1090" s="1">
        <v>0.23899999999999999</v>
      </c>
      <c r="I1090" s="1">
        <v>0.21150000000000002</v>
      </c>
      <c r="J1090" s="2">
        <f>$F1090/(1-G1090)</f>
        <v>1550.8684863523572</v>
      </c>
      <c r="K1090" s="2">
        <f>$F1090/(1-H1090)</f>
        <v>1642.5755584756898</v>
      </c>
      <c r="L1090" s="2">
        <f>$F1090/(1-I1090)</f>
        <v>1585.288522511097</v>
      </c>
      <c r="M1090" s="3">
        <v>0.71359223300999997</v>
      </c>
      <c r="N1090" s="3">
        <v>0.28640776698999998</v>
      </c>
      <c r="O1090" s="3">
        <v>0</v>
      </c>
      <c r="P1090" s="2">
        <f>(J1093*$M1090)+(J1094*$N1090)+(J1095*$O1090)</f>
        <v>2406.8457944786073</v>
      </c>
      <c r="Q1090" s="2">
        <f>(K1093*$M1090)+(K1094*$N1090)+(K1095*$O1090)</f>
        <v>2631.4835780853809</v>
      </c>
      <c r="R1090" s="2">
        <f>(L1093*$M1090)+(L1094*$N1090)+(L1095*$O1090)</f>
        <v>2569.226322856463</v>
      </c>
      <c r="S1090">
        <f>P1090/$F1090</f>
        <v>1.9254766355828858</v>
      </c>
      <c r="T1090">
        <f>Q1090/$F1090</f>
        <v>2.1051868624683046</v>
      </c>
      <c r="U1090">
        <f>R1090/$F1090</f>
        <v>2.0553810582851701</v>
      </c>
    </row>
    <row r="1091" spans="1:21" x14ac:dyDescent="0.25">
      <c r="A1091">
        <v>25</v>
      </c>
      <c r="B1091" t="s">
        <v>51</v>
      </c>
      <c r="C1091">
        <v>7</v>
      </c>
      <c r="D1091" t="s">
        <v>29</v>
      </c>
      <c r="E1091">
        <v>2001</v>
      </c>
      <c r="F1091">
        <v>1250</v>
      </c>
      <c r="G1091" s="1">
        <v>0.19499999999999998</v>
      </c>
      <c r="H1091" s="1">
        <v>0.20133333333333331</v>
      </c>
      <c r="I1091" s="1">
        <v>0.17783333333333332</v>
      </c>
      <c r="J1091" s="2">
        <f>$F1091/(1-G1091)</f>
        <v>1552.7950310559006</v>
      </c>
      <c r="K1091" s="2">
        <f>$F1091/(1-H1091)</f>
        <v>1565.1085141903172</v>
      </c>
      <c r="L1091" s="2">
        <f>$F1091/(1-I1091)</f>
        <v>1520.3729981755523</v>
      </c>
      <c r="M1091" s="3">
        <v>0.71359223300999997</v>
      </c>
      <c r="N1091" s="3">
        <v>0.28640776698999998</v>
      </c>
      <c r="O1091" s="3">
        <v>0</v>
      </c>
      <c r="P1091" s="2">
        <f>(J1094*$M1091)+(J1095*$N1091)+(J1096*$O1091)</f>
        <v>2173.5237198097657</v>
      </c>
      <c r="Q1091" s="2">
        <f>(K1094*$M1091)+(K1095*$N1091)+(K1096*$O1091)</f>
        <v>2778.0496066814212</v>
      </c>
      <c r="R1091" s="2">
        <f>(L1094*$M1091)+(L1095*$N1091)+(L1096*$O1091)</f>
        <v>2797.9043739138119</v>
      </c>
      <c r="S1091">
        <f>P1091/$F1091</f>
        <v>1.7388189758478125</v>
      </c>
      <c r="T1091">
        <f>Q1091/$F1091</f>
        <v>2.2224396853451371</v>
      </c>
      <c r="U1091">
        <f>R1091/$F1091</f>
        <v>2.2383234991310497</v>
      </c>
    </row>
    <row r="1092" spans="1:21" x14ac:dyDescent="0.25">
      <c r="A1092">
        <v>25</v>
      </c>
      <c r="B1092" t="s">
        <v>51</v>
      </c>
      <c r="C1092">
        <v>7</v>
      </c>
      <c r="D1092" t="s">
        <v>29</v>
      </c>
      <c r="E1092">
        <v>2002</v>
      </c>
      <c r="F1092">
        <v>2000</v>
      </c>
      <c r="G1092" s="1">
        <v>0.13600000000000001</v>
      </c>
      <c r="H1092" s="1">
        <v>0.14600000000000002</v>
      </c>
      <c r="I1092" s="1">
        <v>0.13250000000000001</v>
      </c>
      <c r="J1092" s="2">
        <f>$F1092/(1-G1092)</f>
        <v>2314.8148148148148</v>
      </c>
      <c r="K1092" s="2">
        <f>$F1092/(1-H1092)</f>
        <v>2341.9203747072602</v>
      </c>
      <c r="L1092" s="2">
        <f>$F1092/(1-I1092)</f>
        <v>2305.4755043227669</v>
      </c>
      <c r="M1092" s="3">
        <v>0.71359223300999997</v>
      </c>
      <c r="N1092" s="3">
        <v>0.28640776698999998</v>
      </c>
      <c r="O1092" s="3">
        <v>0</v>
      </c>
      <c r="P1092" s="2">
        <f>(J1095*$M1092)+(J1096*$N1092)+(J1097*$O1092)</f>
        <v>1708.4925941248775</v>
      </c>
      <c r="Q1092" s="2">
        <f>(K1095*$M1092)+(K1096*$N1092)+(K1097*$O1092)</f>
        <v>2013.2129117762672</v>
      </c>
      <c r="R1092" s="2">
        <f>(L1095*$M1092)+(L1096*$N1092)+(L1097*$O1092)</f>
        <v>2205.9735280231407</v>
      </c>
      <c r="S1092">
        <f>P1092/$F1092</f>
        <v>0.85424629706243882</v>
      </c>
      <c r="T1092">
        <f>Q1092/$F1092</f>
        <v>1.0066064558881336</v>
      </c>
      <c r="U1092">
        <f>R1092/$F1092</f>
        <v>1.1029867640115703</v>
      </c>
    </row>
    <row r="1093" spans="1:21" x14ac:dyDescent="0.25">
      <c r="A1093">
        <v>25</v>
      </c>
      <c r="B1093" t="s">
        <v>51</v>
      </c>
      <c r="C1093">
        <v>7</v>
      </c>
      <c r="D1093" t="s">
        <v>29</v>
      </c>
      <c r="E1093">
        <v>2003</v>
      </c>
      <c r="F1093">
        <v>2000</v>
      </c>
      <c r="G1093" s="1">
        <v>0.186</v>
      </c>
      <c r="H1093" s="1">
        <v>0.19833333333333333</v>
      </c>
      <c r="I1093" s="1">
        <v>0.18033333333333335</v>
      </c>
      <c r="J1093" s="2">
        <f>$F1093/(1-G1093)</f>
        <v>2457.002457002457</v>
      </c>
      <c r="K1093" s="2">
        <f>$F1093/(1-H1093)</f>
        <v>2494.8024948024949</v>
      </c>
      <c r="L1093" s="2">
        <f>$F1093/(1-I1093)</f>
        <v>2440.0162667751119</v>
      </c>
      <c r="M1093" s="3">
        <v>0.71359223300999997</v>
      </c>
      <c r="N1093" s="3">
        <v>0.28640776698999998</v>
      </c>
      <c r="O1093" s="3">
        <v>0</v>
      </c>
      <c r="P1093" s="2">
        <f>(J1096*$M1093)+(J1097*$N1093)+(J1098*$O1093)</f>
        <v>1079.3585580827744</v>
      </c>
      <c r="Q1093" s="2">
        <f>(K1096*$M1093)+(K1097*$N1093)+(K1098*$O1093)</f>
        <v>1169.5478628910084</v>
      </c>
      <c r="R1093" s="2">
        <f>(L1096*$M1093)+(L1097*$N1093)+(L1098*$O1093)</f>
        <v>1162.2541258087545</v>
      </c>
      <c r="S1093">
        <f>P1093/$F1093</f>
        <v>0.53967927904138724</v>
      </c>
      <c r="T1093">
        <f>Q1093/$F1093</f>
        <v>0.58477393144550427</v>
      </c>
      <c r="U1093">
        <f>R1093/$F1093</f>
        <v>0.58112706290437721</v>
      </c>
    </row>
    <row r="1094" spans="1:21" x14ac:dyDescent="0.25">
      <c r="A1094">
        <v>25</v>
      </c>
      <c r="B1094" t="s">
        <v>51</v>
      </c>
      <c r="C1094">
        <v>7</v>
      </c>
      <c r="D1094" t="s">
        <v>29</v>
      </c>
      <c r="E1094">
        <v>2004</v>
      </c>
      <c r="F1094">
        <v>1700</v>
      </c>
      <c r="G1094" s="1">
        <v>0.255</v>
      </c>
      <c r="H1094" s="1">
        <v>0.42799999999999999</v>
      </c>
      <c r="I1094" s="1">
        <v>0.41199999999999998</v>
      </c>
      <c r="J1094" s="2">
        <f>$F1094/(1-G1094)</f>
        <v>2281.8791946308725</v>
      </c>
      <c r="K1094" s="2">
        <f>$F1094/(1-H1094)</f>
        <v>2972.0279720279718</v>
      </c>
      <c r="L1094" s="2">
        <f>$F1094/(1-I1094)</f>
        <v>2891.1564625850338</v>
      </c>
      <c r="M1094" s="3">
        <v>0.71359223300999997</v>
      </c>
      <c r="N1094" s="3">
        <v>0.28640776698999998</v>
      </c>
      <c r="O1094" s="3">
        <v>0</v>
      </c>
      <c r="P1094" s="2">
        <f>(J1097*$M1094)+(J1098*$N1094)+(J1099*$O1094)</f>
        <v>844.27475503804214</v>
      </c>
      <c r="Q1094" s="2">
        <f>(K1097*$M1094)+(K1098*$N1094)+(K1099*$O1094)</f>
        <v>931.84775829686782</v>
      </c>
      <c r="R1094" s="2">
        <f>(L1097*$M1094)+(L1098*$N1094)+(L1099*$O1094)</f>
        <v>905.99281762990995</v>
      </c>
      <c r="S1094">
        <f>P1094/$F1094</f>
        <v>0.49663220884590714</v>
      </c>
      <c r="T1094">
        <f>Q1094/$F1094</f>
        <v>0.54814574017462814</v>
      </c>
      <c r="U1094">
        <f>R1094/$F1094</f>
        <v>0.53293695154700582</v>
      </c>
    </row>
    <row r="1095" spans="1:21" x14ac:dyDescent="0.25">
      <c r="A1095">
        <v>25</v>
      </c>
      <c r="B1095" t="s">
        <v>51</v>
      </c>
      <c r="C1095">
        <v>7</v>
      </c>
      <c r="D1095" t="s">
        <v>29</v>
      </c>
      <c r="E1095">
        <v>2005</v>
      </c>
      <c r="F1095">
        <v>1500</v>
      </c>
      <c r="G1095" s="1">
        <v>0.21200000000000002</v>
      </c>
      <c r="H1095" s="1">
        <v>0.34633333333333338</v>
      </c>
      <c r="I1095" s="1">
        <v>0.41533333333333339</v>
      </c>
      <c r="J1095" s="2">
        <f>$F1095/(1-G1095)</f>
        <v>1903.5532994923858</v>
      </c>
      <c r="K1095" s="2">
        <f>$F1095/(1-H1095)</f>
        <v>2294.7475777664458</v>
      </c>
      <c r="L1095" s="2">
        <f>$F1095/(1-I1095)</f>
        <v>2565.564424173318</v>
      </c>
      <c r="M1095" s="3">
        <v>0.71359223300999997</v>
      </c>
      <c r="N1095" s="3">
        <v>0.28640776698999998</v>
      </c>
      <c r="O1095" s="3">
        <v>0</v>
      </c>
      <c r="P1095" s="2">
        <f>(J1098*$M1095)+(J1099*$N1095)+(J1100*$O1095)</f>
        <v>1313.022871500086</v>
      </c>
      <c r="Q1095" s="2">
        <f>(K1098*$M1095)+(K1099*$N1095)+(K1100*$O1095)</f>
        <v>1395.255852807129</v>
      </c>
      <c r="R1095" s="2">
        <f>(L1098*$M1095)+(L1099*$N1095)+(L1100*$O1095)</f>
        <v>1351.7941931539528</v>
      </c>
      <c r="S1095">
        <f>P1095/$F1095</f>
        <v>0.8753485810000573</v>
      </c>
      <c r="T1095">
        <f>Q1095/$F1095</f>
        <v>0.930170568538086</v>
      </c>
      <c r="U1095">
        <f>R1095/$F1095</f>
        <v>0.90119612876930189</v>
      </c>
    </row>
    <row r="1096" spans="1:21" x14ac:dyDescent="0.25">
      <c r="A1096">
        <v>25</v>
      </c>
      <c r="B1096" t="s">
        <v>51</v>
      </c>
      <c r="C1096">
        <v>7</v>
      </c>
      <c r="D1096" t="s">
        <v>29</v>
      </c>
      <c r="E1096">
        <v>2006</v>
      </c>
      <c r="F1096">
        <v>1000</v>
      </c>
      <c r="G1096" s="1">
        <v>0.182</v>
      </c>
      <c r="H1096" s="1">
        <v>0.23766666666666669</v>
      </c>
      <c r="I1096" s="1">
        <v>0.23666666666666669</v>
      </c>
      <c r="J1096" s="2">
        <f>$F1096/(1-G1096)</f>
        <v>1222.4938875305622</v>
      </c>
      <c r="K1096" s="2">
        <f>$F1096/(1-H1096)</f>
        <v>1311.7621337997377</v>
      </c>
      <c r="L1096" s="2">
        <f>$F1096/(1-I1096)</f>
        <v>1310.0436681222707</v>
      </c>
      <c r="M1096" s="3">
        <v>0.71359223300999997</v>
      </c>
      <c r="N1096" s="3">
        <v>0.28640776698999998</v>
      </c>
      <c r="O1096" s="3">
        <v>0</v>
      </c>
      <c r="P1096" s="2">
        <f>(J1099*$M1096)+(J1100*$N1096)+(J1101*$O1096)</f>
        <v>1695.6391869560364</v>
      </c>
      <c r="Q1096" s="2">
        <f>(K1099*$M1096)+(K1100*$N1096)+(K1101*$O1096)</f>
        <v>1827.8086196728848</v>
      </c>
      <c r="R1096" s="2">
        <f>(L1099*$M1096)+(L1100*$N1096)+(L1101*$O1096)</f>
        <v>1772.8374664834544</v>
      </c>
      <c r="S1096">
        <f>P1096/$F1096</f>
        <v>1.6956391869560363</v>
      </c>
      <c r="T1096">
        <f>Q1096/$F1096</f>
        <v>1.8278086196728849</v>
      </c>
      <c r="U1096">
        <f>R1096/$F1096</f>
        <v>1.7728374664834543</v>
      </c>
    </row>
    <row r="1097" spans="1:21" x14ac:dyDescent="0.25">
      <c r="A1097">
        <v>25</v>
      </c>
      <c r="B1097" t="s">
        <v>51</v>
      </c>
      <c r="C1097">
        <v>7</v>
      </c>
      <c r="D1097" t="s">
        <v>29</v>
      </c>
      <c r="E1097">
        <v>2007</v>
      </c>
      <c r="F1097">
        <v>550</v>
      </c>
      <c r="G1097" s="1">
        <v>0.23899999999999999</v>
      </c>
      <c r="H1097" s="1">
        <v>0.32533333333333336</v>
      </c>
      <c r="I1097" s="1">
        <v>0.30733333333333335</v>
      </c>
      <c r="J1097" s="2">
        <f>$F1097/(1-G1097)</f>
        <v>722.73324572930358</v>
      </c>
      <c r="K1097" s="2">
        <f>$F1097/(1-H1097)</f>
        <v>815.21739130434787</v>
      </c>
      <c r="L1097" s="2">
        <f>$F1097/(1-I1097)</f>
        <v>794.0327237728585</v>
      </c>
      <c r="M1097" s="3">
        <v>0.71359223300999997</v>
      </c>
      <c r="N1097" s="3">
        <v>0.28640776698999998</v>
      </c>
      <c r="O1097" s="3">
        <v>0</v>
      </c>
      <c r="P1097" s="2">
        <f>(J1100*$M1097)+(J1101*$N1097)+(J1102*$O1097)</f>
        <v>2115.0667233222648</v>
      </c>
      <c r="Q1097" s="2">
        <f>(K1100*$M1097)+(K1101*$N1097)+(K1102*$O1097)</f>
        <v>2273.2247535491833</v>
      </c>
      <c r="R1097" s="2">
        <f>(L1100*$M1097)+(L1101*$N1097)+(L1102*$O1097)</f>
        <v>2217.1078494159483</v>
      </c>
      <c r="S1097">
        <f>P1097/$F1097</f>
        <v>3.845575860585936</v>
      </c>
      <c r="T1097">
        <f>Q1097/$F1097</f>
        <v>4.1331359155439698</v>
      </c>
      <c r="U1097">
        <f>R1097/$F1097</f>
        <v>4.0311051807562697</v>
      </c>
    </row>
    <row r="1098" spans="1:21" x14ac:dyDescent="0.25">
      <c r="A1098">
        <v>25</v>
      </c>
      <c r="B1098" t="s">
        <v>51</v>
      </c>
      <c r="C1098">
        <v>7</v>
      </c>
      <c r="D1098" t="s">
        <v>29</v>
      </c>
      <c r="E1098">
        <v>2008</v>
      </c>
      <c r="F1098">
        <v>850</v>
      </c>
      <c r="G1098" s="1">
        <v>0.25900000000000001</v>
      </c>
      <c r="H1098" s="1">
        <v>0.3046666666666667</v>
      </c>
      <c r="I1098" s="1">
        <v>0.28266666666666668</v>
      </c>
      <c r="J1098" s="2">
        <f>$F1098/(1-G1098)</f>
        <v>1147.0985155195681</v>
      </c>
      <c r="K1098" s="2">
        <f>$F1098/(1-H1098)</f>
        <v>1222.4352828379674</v>
      </c>
      <c r="L1098" s="2">
        <f>$F1098/(1-I1098)</f>
        <v>1184.9442379182155</v>
      </c>
      <c r="M1098" s="3">
        <v>0.71359223300999997</v>
      </c>
      <c r="N1098" s="3">
        <v>0.28640776698999998</v>
      </c>
      <c r="O1098" s="3">
        <v>0</v>
      </c>
      <c r="P1098" s="2">
        <f>(J1101*$M1098)+(J1102*$N1098)+(J1103*$O1098)</f>
        <v>3109.2088350971762</v>
      </c>
      <c r="Q1098" s="2">
        <f>(K1101*$M1098)+(K1102*$N1098)+(K1103*$O1098)</f>
        <v>3199.8407724022968</v>
      </c>
      <c r="R1098" s="2">
        <f>(L1101*$M1098)+(L1102*$N1098)+(L1103*$O1098)</f>
        <v>3118.8039748095798</v>
      </c>
      <c r="S1098">
        <f>P1098/$F1098</f>
        <v>3.6578927471731486</v>
      </c>
      <c r="T1098">
        <f>Q1098/$F1098</f>
        <v>3.7645185557674079</v>
      </c>
      <c r="U1098">
        <f>R1098/$F1098</f>
        <v>3.6691811468347999</v>
      </c>
    </row>
    <row r="1099" spans="1:21" x14ac:dyDescent="0.25">
      <c r="A1099">
        <v>25</v>
      </c>
      <c r="B1099" t="s">
        <v>51</v>
      </c>
      <c r="C1099">
        <v>7</v>
      </c>
      <c r="D1099" t="s">
        <v>29</v>
      </c>
      <c r="E1099">
        <v>2009</v>
      </c>
      <c r="F1099">
        <v>1300</v>
      </c>
      <c r="G1099" s="1">
        <v>0.247</v>
      </c>
      <c r="H1099" s="1">
        <v>0.28799999999999998</v>
      </c>
      <c r="I1099" s="1">
        <v>0.26449999999999996</v>
      </c>
      <c r="J1099" s="2">
        <f>$F1099/(1-G1099)</f>
        <v>1726.4276228419656</v>
      </c>
      <c r="K1099" s="2">
        <f>$F1099/(1-H1099)</f>
        <v>1825.8426966292136</v>
      </c>
      <c r="L1099" s="2">
        <f>$F1099/(1-I1099)</f>
        <v>1767.5050985723997</v>
      </c>
      <c r="M1099" s="3">
        <v>0.71359223300999997</v>
      </c>
      <c r="N1099" s="3">
        <v>0.28640776698999998</v>
      </c>
      <c r="O1099" s="3">
        <v>0</v>
      </c>
      <c r="P1099" s="2">
        <f>(J1102*$M1099)+(J1103*$N1099)+(J1104*$O1099)</f>
        <v>2122.7798444776627</v>
      </c>
      <c r="Q1099" s="2">
        <f>(K1102*$M1099)+(K1103*$N1099)+(K1104*$O1099)</f>
        <v>2349.451873714228</v>
      </c>
      <c r="R1099" s="2">
        <f>(L1102*$M1099)+(L1103*$N1099)+(L1104*$O1099)</f>
        <v>2277.2272350997046</v>
      </c>
      <c r="S1099">
        <f>P1099/$F1099</f>
        <v>1.6329075726751252</v>
      </c>
      <c r="T1099">
        <f>Q1099/$F1099</f>
        <v>1.8072706720878677</v>
      </c>
      <c r="U1099">
        <f>R1099/$F1099</f>
        <v>1.7517132577690036</v>
      </c>
    </row>
    <row r="1100" spans="1:21" x14ac:dyDescent="0.25">
      <c r="A1100">
        <v>25</v>
      </c>
      <c r="B1100" t="s">
        <v>51</v>
      </c>
      <c r="C1100">
        <v>7</v>
      </c>
      <c r="D1100" t="s">
        <v>29</v>
      </c>
      <c r="E1100">
        <v>2010</v>
      </c>
      <c r="F1100">
        <v>1300</v>
      </c>
      <c r="G1100" s="1">
        <v>0.19700000000000001</v>
      </c>
      <c r="H1100" s="1">
        <v>0.29066666666666668</v>
      </c>
      <c r="I1100" s="1">
        <v>0.27216666666666667</v>
      </c>
      <c r="J1100" s="2">
        <f>$F1100/(1-G1100)</f>
        <v>1618.9290161892902</v>
      </c>
      <c r="K1100" s="2">
        <f>$F1100/(1-H1100)</f>
        <v>1832.7067669172932</v>
      </c>
      <c r="L1100" s="2">
        <f>$F1100/(1-I1100)</f>
        <v>1786.1231967025417</v>
      </c>
      <c r="M1100" s="3">
        <v>0.71359223300999997</v>
      </c>
      <c r="N1100" s="3">
        <v>0.28640776698999998</v>
      </c>
      <c r="O1100" s="3">
        <v>0</v>
      </c>
      <c r="P1100" s="2">
        <f>(J1103*$M1100)+(J1104*$N1100)+(J1105*$O1100)</f>
        <v>1569.9427001761712</v>
      </c>
      <c r="Q1100" s="2">
        <f>(K1103*$M1100)+(K1104*$N1100)+(K1105*$O1100)</f>
        <v>1713.776440645644</v>
      </c>
      <c r="R1100" s="2">
        <f>(L1103*$M1100)+(L1104*$N1100)+(L1105*$O1100)</f>
        <v>1679.1148099422746</v>
      </c>
      <c r="S1100">
        <f>P1100/$F1100</f>
        <v>1.2076482309047472</v>
      </c>
      <c r="T1100">
        <f>Q1100/$F1100</f>
        <v>1.3182895697274184</v>
      </c>
      <c r="U1100">
        <f>R1100/$F1100</f>
        <v>1.2916267768786729</v>
      </c>
    </row>
    <row r="1101" spans="1:21" x14ac:dyDescent="0.25">
      <c r="A1101">
        <v>25</v>
      </c>
      <c r="B1101" t="s">
        <v>51</v>
      </c>
      <c r="C1101">
        <v>7</v>
      </c>
      <c r="D1101" t="s">
        <v>29</v>
      </c>
      <c r="E1101">
        <v>2011</v>
      </c>
      <c r="F1101">
        <v>2500</v>
      </c>
      <c r="G1101" s="1">
        <v>0.254</v>
      </c>
      <c r="H1101" s="1">
        <v>0.2583333333333333</v>
      </c>
      <c r="I1101" s="1">
        <v>0.24033333333333334</v>
      </c>
      <c r="J1101" s="2">
        <f>$F1101/(1-G1101)</f>
        <v>3351.2064343163538</v>
      </c>
      <c r="K1101" s="2">
        <f>$F1101/(1-H1101)</f>
        <v>3370.7865168539324</v>
      </c>
      <c r="L1101" s="2">
        <f>$F1101/(1-I1101)</f>
        <v>3290.9170688898639</v>
      </c>
      <c r="M1101" s="3">
        <v>0.71359223300999997</v>
      </c>
      <c r="N1101" s="3">
        <v>0.28640776698999998</v>
      </c>
      <c r="O1101" s="3">
        <v>0</v>
      </c>
      <c r="P1101" s="2">
        <f>(J1104*$M1101)+(J1105*$N1101)</f>
        <v>2589.8484074263156</v>
      </c>
      <c r="Q1101" s="2">
        <f>(K1104*$M1101)+(K1105*$N1101)</f>
        <v>2796.0769067392071</v>
      </c>
      <c r="R1101" s="2">
        <f>(L1104*$M1101)+(L1105*$N1101)</f>
        <v>2766.5844850714898</v>
      </c>
      <c r="S1101">
        <f>P1101/$F1101</f>
        <v>1.0359393629705262</v>
      </c>
      <c r="T1101">
        <f>Q1101/$F1101</f>
        <v>1.1184307626956829</v>
      </c>
      <c r="U1101">
        <f>R1101/$F1101</f>
        <v>1.106633794028596</v>
      </c>
    </row>
    <row r="1102" spans="1:21" x14ac:dyDescent="0.25">
      <c r="A1102">
        <v>25</v>
      </c>
      <c r="B1102" t="s">
        <v>51</v>
      </c>
      <c r="C1102">
        <v>7</v>
      </c>
      <c r="D1102" t="s">
        <v>29</v>
      </c>
      <c r="E1102">
        <v>2012</v>
      </c>
      <c r="F1102">
        <v>2000</v>
      </c>
      <c r="G1102" s="1">
        <v>0.20199999999999999</v>
      </c>
      <c r="H1102" s="1">
        <v>0.27900000000000003</v>
      </c>
      <c r="I1102" s="1">
        <v>0.25650000000000001</v>
      </c>
      <c r="J1102" s="2">
        <f>$F1102/(1-G1102)</f>
        <v>2506.2656641604008</v>
      </c>
      <c r="K1102" s="2">
        <f>$F1102/(1-H1102)</f>
        <v>2773.9251040221916</v>
      </c>
      <c r="L1102" s="2">
        <f>$F1102/(1-I1102)</f>
        <v>2689.9798251513112</v>
      </c>
      <c r="M1102" s="3">
        <v>0.71359223300999997</v>
      </c>
      <c r="N1102" s="3">
        <v>0.28640776698999998</v>
      </c>
      <c r="O1102" s="3">
        <v>0</v>
      </c>
      <c r="P1102" s="2" t="s">
        <v>23</v>
      </c>
      <c r="Q1102" s="2" t="s">
        <v>23</v>
      </c>
      <c r="R1102" s="2" t="s">
        <v>23</v>
      </c>
      <c r="S1102" s="2" t="s">
        <v>23</v>
      </c>
      <c r="T1102" s="2" t="s">
        <v>23</v>
      </c>
      <c r="U1102" s="2" t="s">
        <v>23</v>
      </c>
    </row>
    <row r="1103" spans="1:21" x14ac:dyDescent="0.25">
      <c r="A1103">
        <v>25</v>
      </c>
      <c r="B1103" t="s">
        <v>51</v>
      </c>
      <c r="C1103">
        <v>7</v>
      </c>
      <c r="D1103" t="s">
        <v>29</v>
      </c>
      <c r="E1103">
        <v>2013</v>
      </c>
      <c r="F1103">
        <v>900</v>
      </c>
      <c r="G1103" s="1">
        <v>0.22900000000000001</v>
      </c>
      <c r="H1103" s="1">
        <v>0.30333333333333334</v>
      </c>
      <c r="I1103" s="1">
        <v>0.27933333333333332</v>
      </c>
      <c r="J1103" s="2">
        <f>$F1103/(1-G1103)</f>
        <v>1167.3151750972763</v>
      </c>
      <c r="K1103" s="2">
        <f>$F1103/(1-H1103)</f>
        <v>1291.8660287081341</v>
      </c>
      <c r="L1103" s="2">
        <f>$F1103/(1-I1103)</f>
        <v>1248.8436632747455</v>
      </c>
      <c r="M1103" s="3">
        <v>0.71359223300999997</v>
      </c>
      <c r="N1103" s="3">
        <v>0.28640776698999998</v>
      </c>
      <c r="O1103" s="3">
        <v>0</v>
      </c>
      <c r="P1103" s="2" t="s">
        <v>23</v>
      </c>
      <c r="Q1103" s="2" t="s">
        <v>23</v>
      </c>
      <c r="R1103" s="2" t="s">
        <v>23</v>
      </c>
      <c r="S1103" s="2" t="s">
        <v>23</v>
      </c>
      <c r="T1103" s="2" t="s">
        <v>23</v>
      </c>
      <c r="U1103" s="2" t="s">
        <v>23</v>
      </c>
    </row>
    <row r="1104" spans="1:21" x14ac:dyDescent="0.25">
      <c r="A1104">
        <v>25</v>
      </c>
      <c r="B1104" t="s">
        <v>51</v>
      </c>
      <c r="C1104">
        <v>7</v>
      </c>
      <c r="D1104" t="s">
        <v>29</v>
      </c>
      <c r="E1104">
        <v>2014</v>
      </c>
      <c r="F1104">
        <v>2200</v>
      </c>
      <c r="G1104" s="1">
        <v>0.14499999999999999</v>
      </c>
      <c r="H1104" s="1">
        <v>0.20433333333333331</v>
      </c>
      <c r="I1104" s="1">
        <v>0.20033333333333331</v>
      </c>
      <c r="J1104" s="2">
        <f>$F1104/(1-G1104)</f>
        <v>2573.0994152046783</v>
      </c>
      <c r="K1104" s="2">
        <f>$F1104/(1-H1104)</f>
        <v>2764.9769585253453</v>
      </c>
      <c r="L1104" s="2">
        <f>$F1104/(1-I1104)</f>
        <v>2751.1463109629008</v>
      </c>
      <c r="M1104" s="3">
        <v>0.71359223300999997</v>
      </c>
      <c r="N1104" s="3">
        <v>0.28640776698999998</v>
      </c>
      <c r="O1104" s="3">
        <v>0</v>
      </c>
      <c r="P1104" s="2">
        <f>(J1107*$M1104)+(J1108*$N1104)+(J1109*$O1104)</f>
        <v>1547.3625228729279</v>
      </c>
      <c r="Q1104" s="2">
        <f>(K1107*$M1104)+(K1108*$N1104)+(K1109*$O1104)</f>
        <v>1728.8329172841482</v>
      </c>
      <c r="R1104" s="2">
        <f>(L1107*$M1104)+(L1108*$N1104)+(L1109*$O1104)</f>
        <v>1683.1969273851976</v>
      </c>
      <c r="S1104">
        <f>P1104/$F1104</f>
        <v>0.70334660130587634</v>
      </c>
      <c r="T1104">
        <f>Q1104/$F1104</f>
        <v>0.78583314422006734</v>
      </c>
      <c r="U1104">
        <f>R1104/$F1104</f>
        <v>0.76508951244781709</v>
      </c>
    </row>
    <row r="1105" spans="1:21" x14ac:dyDescent="0.25">
      <c r="A1105">
        <v>25</v>
      </c>
      <c r="B1105" t="s">
        <v>51</v>
      </c>
      <c r="C1105">
        <v>7</v>
      </c>
      <c r="D1105" t="s">
        <v>29</v>
      </c>
      <c r="E1105">
        <v>2015</v>
      </c>
      <c r="F1105">
        <v>2000</v>
      </c>
      <c r="G1105" s="1">
        <v>0.24</v>
      </c>
      <c r="H1105" s="1">
        <v>0.30400000000000005</v>
      </c>
      <c r="I1105" s="1">
        <v>0.28700000000000003</v>
      </c>
      <c r="J1105" s="2">
        <f>$F1105/(1-G1105)</f>
        <v>2631.5789473684208</v>
      </c>
      <c r="K1105" s="2">
        <f>$F1105/(1-H1105)</f>
        <v>2873.5632183908046</v>
      </c>
      <c r="L1105" s="2">
        <f>$F1105/(1-I1105)</f>
        <v>2805.0490883590464</v>
      </c>
      <c r="M1105" s="3">
        <v>0.71359223300999997</v>
      </c>
      <c r="N1105" s="3">
        <v>0.28640776698999998</v>
      </c>
      <c r="O1105" s="3">
        <v>0</v>
      </c>
      <c r="P1105" s="2">
        <f>(J1108*$M1105)+(J1109*$N1105)+(J1110*$O1105)</f>
        <v>1127.7390990363117</v>
      </c>
      <c r="Q1105" s="2">
        <f>(K1108*$M1105)+(K1109*$N1105)+(K1110*$O1105)</f>
        <v>1299.1743069347656</v>
      </c>
      <c r="R1105" s="2">
        <f>(L1108*$M1105)+(L1109*$N1105)+(L1110*$O1105)</f>
        <v>1281.8968913072708</v>
      </c>
      <c r="S1105">
        <f>P1105/$F1105</f>
        <v>0.56386954951815582</v>
      </c>
      <c r="T1105">
        <f>Q1105/$F1105</f>
        <v>0.64958715346738283</v>
      </c>
      <c r="U1105">
        <f>R1105/$F1105</f>
        <v>0.6409484456536354</v>
      </c>
    </row>
    <row r="1106" spans="1:21" x14ac:dyDescent="0.25">
      <c r="A1106">
        <v>25</v>
      </c>
      <c r="B1106" t="s">
        <v>51</v>
      </c>
      <c r="C1106">
        <v>7</v>
      </c>
      <c r="D1106" t="s">
        <v>29</v>
      </c>
      <c r="E1106">
        <v>2016</v>
      </c>
      <c r="F1106" t="s">
        <v>23</v>
      </c>
      <c r="G1106" s="1">
        <v>0.252</v>
      </c>
      <c r="H1106" s="1">
        <v>0.29700000000000004</v>
      </c>
      <c r="I1106" s="1">
        <v>0.27900000000000003</v>
      </c>
      <c r="J1106" t="s">
        <v>23</v>
      </c>
      <c r="K1106" t="s">
        <v>23</v>
      </c>
      <c r="L1106" t="s">
        <v>23</v>
      </c>
      <c r="M1106" s="3">
        <v>0.71359223300999997</v>
      </c>
      <c r="N1106" s="3">
        <v>0.28640776698999998</v>
      </c>
      <c r="O1106" s="3">
        <v>0</v>
      </c>
      <c r="P1106" s="2">
        <f>(J1109*$M1106)+(J1110*$N1106)</f>
        <v>589.23004379059034</v>
      </c>
      <c r="Q1106" s="2">
        <f>(K1109*$M1106)+(K1110*$N1106)</f>
        <v>679.61259324887101</v>
      </c>
      <c r="R1106" s="2">
        <f>(L1109*$M1106)+(L1110*$N1106)</f>
        <v>671.30788889431437</v>
      </c>
      <c r="S1106" s="2" t="s">
        <v>23</v>
      </c>
      <c r="T1106" s="2" t="s">
        <v>23</v>
      </c>
      <c r="U1106" s="2" t="s">
        <v>23</v>
      </c>
    </row>
    <row r="1107" spans="1:21" x14ac:dyDescent="0.25">
      <c r="A1107">
        <v>25</v>
      </c>
      <c r="B1107" t="s">
        <v>51</v>
      </c>
      <c r="C1107">
        <v>7</v>
      </c>
      <c r="D1107" t="s">
        <v>29</v>
      </c>
      <c r="E1107">
        <v>2017</v>
      </c>
      <c r="F1107">
        <v>1200</v>
      </c>
      <c r="G1107" s="1">
        <v>0.26421253355763952</v>
      </c>
      <c r="H1107" s="1">
        <v>0.33404541147798106</v>
      </c>
      <c r="I1107" s="1">
        <v>0.31269765999824639</v>
      </c>
      <c r="J1107" s="2">
        <f>$F1107/(1-G1107)</f>
        <v>1630.9057366825975</v>
      </c>
      <c r="K1107" s="2">
        <f>$F1107/(1-H1107)</f>
        <v>1801.9246667602524</v>
      </c>
      <c r="L1107" s="2">
        <f>$F1107/(1-I1107)</f>
        <v>1745.9565174722645</v>
      </c>
      <c r="M1107" s="3">
        <v>0.71359223300999997</v>
      </c>
      <c r="N1107" s="3">
        <v>0.28640776698999998</v>
      </c>
      <c r="O1107" s="3">
        <v>0</v>
      </c>
      <c r="P1107" s="2" t="s">
        <v>23</v>
      </c>
      <c r="Q1107" s="2" t="s">
        <v>23</v>
      </c>
      <c r="R1107" s="2" t="s">
        <v>23</v>
      </c>
      <c r="S1107" s="2" t="s">
        <v>23</v>
      </c>
      <c r="T1107" s="2" t="s">
        <v>23</v>
      </c>
      <c r="U1107" s="2" t="s">
        <v>23</v>
      </c>
    </row>
    <row r="1108" spans="1:21" x14ac:dyDescent="0.25">
      <c r="A1108">
        <v>25</v>
      </c>
      <c r="B1108" t="s">
        <v>51</v>
      </c>
      <c r="C1108">
        <v>7</v>
      </c>
      <c r="D1108" t="s">
        <v>29</v>
      </c>
      <c r="E1108">
        <v>2018</v>
      </c>
      <c r="F1108">
        <v>1000</v>
      </c>
      <c r="G1108" s="1">
        <v>0.25329250311259038</v>
      </c>
      <c r="H1108" s="1">
        <v>0.35347180943220174</v>
      </c>
      <c r="I1108" s="1">
        <v>0.34504815702446495</v>
      </c>
      <c r="J1108" s="2">
        <f>$F1108/(1-G1108)</f>
        <v>1339.2124816858272</v>
      </c>
      <c r="K1108" s="2">
        <f>$F1108/(1-H1108)</f>
        <v>1546.7229651993573</v>
      </c>
      <c r="L1108" s="2">
        <f>$F1108/(1-I1108)</f>
        <v>1526.8298131002493</v>
      </c>
      <c r="M1108" s="3">
        <v>0.71359223300999997</v>
      </c>
      <c r="N1108" s="3">
        <v>0.28640776698999998</v>
      </c>
      <c r="O1108" s="3">
        <v>0</v>
      </c>
      <c r="P1108" s="2" t="s">
        <v>23</v>
      </c>
      <c r="Q1108" s="2" t="s">
        <v>23</v>
      </c>
      <c r="R1108" s="2" t="s">
        <v>23</v>
      </c>
      <c r="S1108" s="2" t="s">
        <v>23</v>
      </c>
      <c r="T1108" s="2" t="s">
        <v>23</v>
      </c>
      <c r="U1108" s="2" t="s">
        <v>23</v>
      </c>
    </row>
    <row r="1109" spans="1:21" x14ac:dyDescent="0.25">
      <c r="A1109">
        <v>25</v>
      </c>
      <c r="B1109" t="s">
        <v>51</v>
      </c>
      <c r="C1109">
        <v>7</v>
      </c>
      <c r="D1109" t="s">
        <v>29</v>
      </c>
      <c r="E1109">
        <v>2019</v>
      </c>
      <c r="F1109">
        <v>460</v>
      </c>
      <c r="G1109" s="1">
        <v>0.23441509169475994</v>
      </c>
      <c r="H1109" s="1">
        <v>0.32590908281944742</v>
      </c>
      <c r="I1109" s="1">
        <v>0.31510957999927913</v>
      </c>
      <c r="J1109" s="2">
        <f>$F1109/(1-G1109)</f>
        <v>600.84778972236109</v>
      </c>
      <c r="K1109" s="2">
        <f>$F1109/(1-H1109)</f>
        <v>682.400531257701</v>
      </c>
      <c r="L1109" s="2">
        <f>$F1109/(1-I1109)</f>
        <v>671.64028955101435</v>
      </c>
      <c r="M1109" s="3">
        <v>0.71359223300999997</v>
      </c>
      <c r="N1109" s="3">
        <v>0.28640776698999998</v>
      </c>
      <c r="O1109" s="3">
        <v>0</v>
      </c>
      <c r="P1109" s="2" t="s">
        <v>23</v>
      </c>
      <c r="Q1109" s="2" t="s">
        <v>23</v>
      </c>
      <c r="R1109" s="2" t="s">
        <v>23</v>
      </c>
      <c r="S1109" s="2" t="s">
        <v>23</v>
      </c>
      <c r="T1109" s="2" t="s">
        <v>23</v>
      </c>
      <c r="U1109" s="2" t="s">
        <v>23</v>
      </c>
    </row>
    <row r="1110" spans="1:21" x14ac:dyDescent="0.25">
      <c r="A1110">
        <v>25</v>
      </c>
      <c r="B1110" t="s">
        <v>51</v>
      </c>
      <c r="C1110">
        <v>7</v>
      </c>
      <c r="D1110" t="s">
        <v>29</v>
      </c>
      <c r="E1110">
        <v>2020</v>
      </c>
      <c r="F1110">
        <v>500</v>
      </c>
      <c r="G1110" s="1">
        <v>0.10759564786873591</v>
      </c>
      <c r="H1110" s="1">
        <v>0.25668946937664994</v>
      </c>
      <c r="I1110" s="1">
        <v>0.25426527177111524</v>
      </c>
      <c r="J1110" s="2">
        <f>$F1110/(1-G1110)</f>
        <v>560.28413443512068</v>
      </c>
      <c r="K1110" s="2">
        <f>$F1110/(1-H1110)</f>
        <v>672.66637482008139</v>
      </c>
      <c r="L1110" s="2">
        <f>$F1110/(1-I1110)</f>
        <v>670.47970420728132</v>
      </c>
      <c r="M1110" s="3">
        <v>0.71359223300999997</v>
      </c>
      <c r="N1110" s="3">
        <v>0.28640776698999998</v>
      </c>
      <c r="O1110" s="3">
        <v>0</v>
      </c>
      <c r="P1110" s="2" t="s">
        <v>23</v>
      </c>
      <c r="Q1110" s="2" t="s">
        <v>23</v>
      </c>
      <c r="R1110" s="2" t="s">
        <v>23</v>
      </c>
      <c r="S1110" s="2" t="s">
        <v>23</v>
      </c>
      <c r="T1110" s="2" t="s">
        <v>23</v>
      </c>
      <c r="U1110" s="2" t="s">
        <v>23</v>
      </c>
    </row>
    <row r="1111" spans="1:21" x14ac:dyDescent="0.25">
      <c r="A1111">
        <v>25</v>
      </c>
      <c r="B1111" t="s">
        <v>51</v>
      </c>
      <c r="C1111">
        <v>7</v>
      </c>
      <c r="D1111" t="s">
        <v>29</v>
      </c>
      <c r="E1111">
        <v>2021</v>
      </c>
      <c r="F1111">
        <v>680</v>
      </c>
      <c r="G1111" t="s">
        <v>23</v>
      </c>
      <c r="H1111" t="s">
        <v>23</v>
      </c>
      <c r="I1111" t="s">
        <v>23</v>
      </c>
      <c r="J1111" t="s">
        <v>23</v>
      </c>
      <c r="K1111" t="s">
        <v>23</v>
      </c>
      <c r="L1111" t="s">
        <v>23</v>
      </c>
      <c r="M1111" s="14" t="s">
        <v>23</v>
      </c>
      <c r="N1111" s="14" t="s">
        <v>23</v>
      </c>
      <c r="O1111" s="14" t="s">
        <v>23</v>
      </c>
      <c r="P1111" t="s">
        <v>23</v>
      </c>
      <c r="Q1111" t="s">
        <v>23</v>
      </c>
      <c r="R1111" t="s">
        <v>23</v>
      </c>
      <c r="S1111" t="s">
        <v>23</v>
      </c>
      <c r="T1111" t="s">
        <v>23</v>
      </c>
      <c r="U1111" t="s">
        <v>23</v>
      </c>
    </row>
    <row r="1112" spans="1:21" x14ac:dyDescent="0.25">
      <c r="A1112">
        <v>25</v>
      </c>
      <c r="B1112" t="s">
        <v>51</v>
      </c>
      <c r="C1112">
        <v>7</v>
      </c>
      <c r="D1112" t="s">
        <v>29</v>
      </c>
      <c r="E1112">
        <v>2022</v>
      </c>
      <c r="F1112">
        <v>920</v>
      </c>
      <c r="G1112" t="s">
        <v>23</v>
      </c>
      <c r="H1112" t="s">
        <v>23</v>
      </c>
      <c r="I1112" t="s">
        <v>23</v>
      </c>
      <c r="J1112" t="s">
        <v>23</v>
      </c>
      <c r="K1112" t="s">
        <v>23</v>
      </c>
      <c r="L1112" t="s">
        <v>23</v>
      </c>
      <c r="M1112" s="14" t="s">
        <v>23</v>
      </c>
      <c r="N1112" s="14" t="s">
        <v>23</v>
      </c>
      <c r="O1112" s="14" t="s">
        <v>23</v>
      </c>
      <c r="P1112" t="s">
        <v>23</v>
      </c>
      <c r="Q1112" t="s">
        <v>23</v>
      </c>
      <c r="R1112" t="s">
        <v>23</v>
      </c>
      <c r="S1112" t="s">
        <v>23</v>
      </c>
      <c r="T1112" t="s">
        <v>23</v>
      </c>
      <c r="U1112" t="s">
        <v>23</v>
      </c>
    </row>
    <row r="1113" spans="1:21" x14ac:dyDescent="0.25">
      <c r="A1113">
        <v>25</v>
      </c>
      <c r="B1113" t="s">
        <v>51</v>
      </c>
      <c r="C1113">
        <v>7</v>
      </c>
      <c r="D1113" t="s">
        <v>29</v>
      </c>
      <c r="E1113">
        <v>2023</v>
      </c>
      <c r="F1113">
        <v>1100</v>
      </c>
      <c r="G1113" t="s">
        <v>23</v>
      </c>
      <c r="H1113" t="s">
        <v>23</v>
      </c>
      <c r="I1113" t="s">
        <v>23</v>
      </c>
      <c r="J1113" t="s">
        <v>23</v>
      </c>
      <c r="K1113" t="s">
        <v>23</v>
      </c>
      <c r="L1113" t="s">
        <v>23</v>
      </c>
      <c r="M1113" s="14" t="s">
        <v>23</v>
      </c>
      <c r="N1113" s="14" t="s">
        <v>23</v>
      </c>
      <c r="O1113" s="14" t="s">
        <v>23</v>
      </c>
      <c r="P1113" t="s">
        <v>23</v>
      </c>
      <c r="Q1113" t="s">
        <v>23</v>
      </c>
      <c r="R1113" t="s">
        <v>23</v>
      </c>
      <c r="S1113" t="s">
        <v>23</v>
      </c>
      <c r="T1113" t="s">
        <v>23</v>
      </c>
      <c r="U1113" t="s">
        <v>23</v>
      </c>
    </row>
    <row r="1114" spans="1:21" x14ac:dyDescent="0.25">
      <c r="A1114">
        <v>25</v>
      </c>
      <c r="B1114" t="s">
        <v>51</v>
      </c>
      <c r="C1114">
        <v>7</v>
      </c>
      <c r="D1114" t="s">
        <v>29</v>
      </c>
      <c r="E1114">
        <v>2024</v>
      </c>
      <c r="F1114" t="s">
        <v>23</v>
      </c>
      <c r="G1114" t="s">
        <v>23</v>
      </c>
      <c r="H1114" t="s">
        <v>23</v>
      </c>
      <c r="I1114" t="s">
        <v>23</v>
      </c>
      <c r="J1114" t="s">
        <v>23</v>
      </c>
      <c r="K1114" t="s">
        <v>23</v>
      </c>
      <c r="L1114" t="s">
        <v>23</v>
      </c>
      <c r="M1114" s="14" t="s">
        <v>23</v>
      </c>
      <c r="N1114" s="14" t="s">
        <v>23</v>
      </c>
      <c r="O1114" s="14" t="s">
        <v>23</v>
      </c>
      <c r="P1114" t="s">
        <v>23</v>
      </c>
      <c r="Q1114" t="s">
        <v>23</v>
      </c>
      <c r="R1114" t="s">
        <v>23</v>
      </c>
      <c r="S1114" t="s">
        <v>23</v>
      </c>
      <c r="T1114" t="s">
        <v>23</v>
      </c>
      <c r="U1114" t="s">
        <v>23</v>
      </c>
    </row>
    <row r="1115" spans="1:21" x14ac:dyDescent="0.25">
      <c r="A1115">
        <v>26</v>
      </c>
      <c r="B1115" t="s">
        <v>52</v>
      </c>
      <c r="C1115">
        <v>7</v>
      </c>
      <c r="D1115" t="s">
        <v>29</v>
      </c>
      <c r="E1115">
        <v>1980</v>
      </c>
      <c r="F1115" t="s">
        <v>23</v>
      </c>
      <c r="G1115" s="1">
        <v>0.44700000000000001</v>
      </c>
      <c r="H1115" s="1">
        <v>0.46733333333333338</v>
      </c>
      <c r="I1115" s="1">
        <v>0.46133333333333337</v>
      </c>
      <c r="J1115" t="s">
        <v>23</v>
      </c>
      <c r="K1115" t="s">
        <v>23</v>
      </c>
      <c r="L1115" t="s">
        <v>23</v>
      </c>
      <c r="M1115" s="3">
        <v>0.71359223300999997</v>
      </c>
      <c r="N1115" s="3">
        <v>0.28640776698999998</v>
      </c>
      <c r="O1115" s="3">
        <v>0</v>
      </c>
      <c r="P1115" s="2" t="s">
        <v>23</v>
      </c>
      <c r="Q1115" s="2" t="s">
        <v>23</v>
      </c>
      <c r="R1115" s="2" t="s">
        <v>23</v>
      </c>
      <c r="S1115" s="2" t="s">
        <v>23</v>
      </c>
      <c r="T1115" s="2" t="s">
        <v>23</v>
      </c>
      <c r="U1115" s="2" t="s">
        <v>23</v>
      </c>
    </row>
    <row r="1116" spans="1:21" x14ac:dyDescent="0.25">
      <c r="A1116">
        <v>26</v>
      </c>
      <c r="B1116" t="s">
        <v>52</v>
      </c>
      <c r="C1116">
        <v>7</v>
      </c>
      <c r="D1116" t="s">
        <v>29</v>
      </c>
      <c r="E1116">
        <v>1981</v>
      </c>
      <c r="F1116" t="s">
        <v>23</v>
      </c>
      <c r="G1116" s="1">
        <v>0.40500000000000003</v>
      </c>
      <c r="H1116" s="1">
        <v>0.4393333333333333</v>
      </c>
      <c r="I1116" s="1">
        <v>0.43383333333333329</v>
      </c>
      <c r="J1116" t="s">
        <v>23</v>
      </c>
      <c r="K1116" t="s">
        <v>23</v>
      </c>
      <c r="L1116" t="s">
        <v>23</v>
      </c>
      <c r="M1116" s="3">
        <v>0.71359223300999997</v>
      </c>
      <c r="N1116" s="3">
        <v>0.28640776698999998</v>
      </c>
      <c r="O1116" s="3">
        <v>0</v>
      </c>
      <c r="P1116" s="2">
        <f>(J1119*$M1116)+(J1120*$N1116)+(J1121*$O1116)</f>
        <v>277.36469755185311</v>
      </c>
      <c r="Q1116" s="2">
        <f>(K1119*$M1116)+(K1120*$N1116)+(K1121*$O1116)</f>
        <v>289.38337657364013</v>
      </c>
      <c r="R1116" s="2">
        <f>(L1119*$M1116)+(L1120*$N1116)+(L1121*$O1116)</f>
        <v>286.13753146455207</v>
      </c>
      <c r="S1116" s="2" t="s">
        <v>23</v>
      </c>
      <c r="T1116" s="2" t="s">
        <v>23</v>
      </c>
      <c r="U1116" s="2" t="s">
        <v>23</v>
      </c>
    </row>
    <row r="1117" spans="1:21" x14ac:dyDescent="0.25">
      <c r="A1117">
        <v>26</v>
      </c>
      <c r="B1117" t="s">
        <v>52</v>
      </c>
      <c r="C1117">
        <v>7</v>
      </c>
      <c r="D1117" t="s">
        <v>29</v>
      </c>
      <c r="E1117">
        <v>1982</v>
      </c>
      <c r="F1117">
        <v>350</v>
      </c>
      <c r="G1117" s="1">
        <v>0.35099999999999998</v>
      </c>
      <c r="H1117" s="1">
        <v>0.40499999999999997</v>
      </c>
      <c r="I1117" s="1">
        <v>0.39999999999999997</v>
      </c>
      <c r="J1117" s="2">
        <f>$F1117/(1-G1117)</f>
        <v>539.29121725731898</v>
      </c>
      <c r="K1117" s="2">
        <f>$F1117/(1-H1117)</f>
        <v>588.23529411764707</v>
      </c>
      <c r="L1117" s="2">
        <f>$F1117/(1-I1117)</f>
        <v>583.33333333333326</v>
      </c>
      <c r="M1117" s="3">
        <v>0.71359223300999997</v>
      </c>
      <c r="N1117" s="3">
        <v>0.28640776698999998</v>
      </c>
      <c r="O1117" s="3">
        <v>0</v>
      </c>
      <c r="P1117" s="2">
        <f>(J1120*$M1117)+(J1121*$N1117)</f>
        <v>554.01457091225961</v>
      </c>
      <c r="Q1117" s="2">
        <f>(K1120*$M1117)+(K1121*$N1117)</f>
        <v>575.32512012856148</v>
      </c>
      <c r="R1117" s="2">
        <f>(L1120*$M1117)+(L1121*$N1117)</f>
        <v>568.68560857752959</v>
      </c>
      <c r="S1117">
        <f>P1117/$F1117</f>
        <v>1.5828987740350275</v>
      </c>
      <c r="T1117">
        <f>Q1117/$F1117</f>
        <v>1.6437860575101757</v>
      </c>
      <c r="U1117">
        <f>R1117/$F1117</f>
        <v>1.6248160245072274</v>
      </c>
    </row>
    <row r="1118" spans="1:21" x14ac:dyDescent="0.25">
      <c r="A1118">
        <v>26</v>
      </c>
      <c r="B1118" t="s">
        <v>52</v>
      </c>
      <c r="C1118">
        <v>7</v>
      </c>
      <c r="D1118" t="s">
        <v>29</v>
      </c>
      <c r="E1118">
        <v>1983</v>
      </c>
      <c r="F1118" t="s">
        <v>23</v>
      </c>
      <c r="G1118" s="1">
        <v>0.49</v>
      </c>
      <c r="H1118" s="1">
        <v>0.50566666666666671</v>
      </c>
      <c r="I1118" s="1">
        <v>0.4986666666666667</v>
      </c>
      <c r="J1118" t="s">
        <v>23</v>
      </c>
      <c r="K1118" t="s">
        <v>23</v>
      </c>
      <c r="L1118" t="s">
        <v>23</v>
      </c>
      <c r="M1118" s="3">
        <v>0.71359223300999997</v>
      </c>
      <c r="N1118" s="3">
        <v>0.28640776698999998</v>
      </c>
      <c r="O1118" s="3">
        <v>0</v>
      </c>
      <c r="P1118" s="2" t="s">
        <v>23</v>
      </c>
      <c r="Q1118" s="2" t="s">
        <v>23</v>
      </c>
      <c r="R1118" s="2" t="s">
        <v>23</v>
      </c>
      <c r="S1118" s="2" t="s">
        <v>23</v>
      </c>
      <c r="T1118" s="2" t="s">
        <v>23</v>
      </c>
      <c r="U1118" s="2" t="s">
        <v>23</v>
      </c>
    </row>
    <row r="1119" spans="1:21" x14ac:dyDescent="0.25">
      <c r="A1119">
        <v>26</v>
      </c>
      <c r="B1119" t="s">
        <v>52</v>
      </c>
      <c r="C1119">
        <v>7</v>
      </c>
      <c r="D1119" t="s">
        <v>29</v>
      </c>
      <c r="E1119">
        <v>1984</v>
      </c>
      <c r="F1119">
        <v>60</v>
      </c>
      <c r="G1119" s="1">
        <v>0.435</v>
      </c>
      <c r="H1119" s="1">
        <v>0.46133333333333326</v>
      </c>
      <c r="I1119" s="1">
        <v>0.45533333333333326</v>
      </c>
      <c r="J1119" s="2">
        <f>$F1119/(1-G1119)</f>
        <v>106.19469026548674</v>
      </c>
      <c r="K1119" s="2">
        <f>$F1119/(1-H1119)</f>
        <v>111.38613861386138</v>
      </c>
      <c r="L1119" s="2">
        <f>$F1119/(1-I1119)</f>
        <v>110.15911872705017</v>
      </c>
      <c r="M1119" s="3">
        <v>0.71359223300999997</v>
      </c>
      <c r="N1119" s="3">
        <v>0.28640776698999998</v>
      </c>
      <c r="O1119" s="3">
        <v>0</v>
      </c>
      <c r="P1119" s="2" t="s">
        <v>23</v>
      </c>
      <c r="Q1119" s="2" t="s">
        <v>23</v>
      </c>
      <c r="R1119" s="2" t="s">
        <v>23</v>
      </c>
      <c r="S1119" s="2" t="s">
        <v>23</v>
      </c>
      <c r="T1119" s="2" t="s">
        <v>23</v>
      </c>
      <c r="U1119" s="2" t="s">
        <v>23</v>
      </c>
    </row>
    <row r="1120" spans="1:21" x14ac:dyDescent="0.25">
      <c r="A1120">
        <v>26</v>
      </c>
      <c r="B1120" t="s">
        <v>52</v>
      </c>
      <c r="C1120">
        <v>7</v>
      </c>
      <c r="D1120" t="s">
        <v>29</v>
      </c>
      <c r="E1120">
        <v>1985</v>
      </c>
      <c r="F1120">
        <v>385</v>
      </c>
      <c r="G1120" s="1">
        <v>0.45300000000000001</v>
      </c>
      <c r="H1120" s="1">
        <v>0.47466666666666668</v>
      </c>
      <c r="I1120" s="1">
        <v>0.46866666666666668</v>
      </c>
      <c r="J1120" s="2">
        <f>$F1120/(1-G1120)</f>
        <v>703.83912248628894</v>
      </c>
      <c r="K1120" s="2">
        <f>$F1120/(1-H1120)</f>
        <v>732.86802030456852</v>
      </c>
      <c r="L1120" s="2">
        <f>$F1120/(1-I1120)</f>
        <v>724.59222082810538</v>
      </c>
      <c r="M1120" s="3">
        <v>0.71359223300999997</v>
      </c>
      <c r="N1120" s="3">
        <v>0.28640776698999998</v>
      </c>
      <c r="O1120" s="3">
        <v>0</v>
      </c>
      <c r="P1120" s="2" t="s">
        <v>23</v>
      </c>
      <c r="Q1120" s="2" t="s">
        <v>23</v>
      </c>
      <c r="R1120" s="2" t="s">
        <v>23</v>
      </c>
      <c r="S1120" s="2" t="s">
        <v>23</v>
      </c>
      <c r="T1120" s="2" t="s">
        <v>23</v>
      </c>
      <c r="U1120" s="2" t="s">
        <v>23</v>
      </c>
    </row>
    <row r="1121" spans="1:21" x14ac:dyDescent="0.25">
      <c r="A1121">
        <v>26</v>
      </c>
      <c r="B1121" t="s">
        <v>52</v>
      </c>
      <c r="C1121">
        <v>7</v>
      </c>
      <c r="D1121" t="s">
        <v>29</v>
      </c>
      <c r="E1121">
        <v>1986</v>
      </c>
      <c r="F1121">
        <v>90</v>
      </c>
      <c r="G1121" s="1">
        <v>0.502</v>
      </c>
      <c r="H1121" s="1">
        <v>0.50766666666666671</v>
      </c>
      <c r="I1121" s="1">
        <v>0.50066666666666659</v>
      </c>
      <c r="J1121" s="2">
        <f>$F1121/(1-G1121)</f>
        <v>180.72289156626505</v>
      </c>
      <c r="K1121" s="2">
        <f>$F1121/(1-H1121)</f>
        <v>182.80297901150982</v>
      </c>
      <c r="L1121" s="2">
        <f>$F1121/(1-I1121)</f>
        <v>180.2403204272363</v>
      </c>
      <c r="M1121" s="3">
        <v>0.71359223300999997</v>
      </c>
      <c r="N1121" s="3">
        <v>0.28640776698999998</v>
      </c>
      <c r="O1121" s="3">
        <v>0</v>
      </c>
      <c r="P1121" s="2" t="s">
        <v>23</v>
      </c>
      <c r="Q1121" s="2" t="s">
        <v>23</v>
      </c>
      <c r="R1121" s="2" t="s">
        <v>23</v>
      </c>
      <c r="S1121" s="2" t="s">
        <v>23</v>
      </c>
      <c r="T1121" s="2" t="s">
        <v>23</v>
      </c>
      <c r="U1121" s="2" t="s">
        <v>23</v>
      </c>
    </row>
    <row r="1122" spans="1:21" x14ac:dyDescent="0.25">
      <c r="A1122">
        <v>26</v>
      </c>
      <c r="B1122" t="s">
        <v>52</v>
      </c>
      <c r="C1122">
        <v>7</v>
      </c>
      <c r="D1122" t="s">
        <v>29</v>
      </c>
      <c r="E1122">
        <v>1987</v>
      </c>
      <c r="F1122" t="s">
        <v>23</v>
      </c>
      <c r="G1122" s="1">
        <v>0.38700000000000001</v>
      </c>
      <c r="H1122" s="1">
        <v>0.42166666666666669</v>
      </c>
      <c r="I1122" s="1">
        <v>0.41666666666666669</v>
      </c>
      <c r="J1122" t="s">
        <v>23</v>
      </c>
      <c r="K1122" t="s">
        <v>23</v>
      </c>
      <c r="L1122" t="s">
        <v>23</v>
      </c>
      <c r="M1122" s="3">
        <v>0.71359223300999997</v>
      </c>
      <c r="N1122" s="3">
        <v>0.28640776698999998</v>
      </c>
      <c r="O1122" s="3">
        <v>0</v>
      </c>
      <c r="P1122" s="2">
        <f>(J1125*$M1122)+(J1126*$N1122)+(J1127*$O1122)</f>
        <v>532.67722445150662</v>
      </c>
      <c r="Q1122" s="2">
        <f>(K1125*$M1122)+(K1126*$N1122)+(K1127*$O1122)</f>
        <v>571.97727176610806</v>
      </c>
      <c r="R1122" s="2">
        <f>(L1125*$M1122)+(L1126*$N1122)+(L1127*$O1122)</f>
        <v>563.22727868778361</v>
      </c>
      <c r="S1122" s="2" t="s">
        <v>23</v>
      </c>
      <c r="T1122" s="2" t="s">
        <v>23</v>
      </c>
      <c r="U1122" s="2" t="s">
        <v>23</v>
      </c>
    </row>
    <row r="1123" spans="1:21" x14ac:dyDescent="0.25">
      <c r="A1123">
        <v>26</v>
      </c>
      <c r="B1123" t="s">
        <v>52</v>
      </c>
      <c r="C1123">
        <v>7</v>
      </c>
      <c r="D1123" t="s">
        <v>29</v>
      </c>
      <c r="E1123">
        <v>1988</v>
      </c>
      <c r="F1123">
        <v>150</v>
      </c>
      <c r="G1123" s="1">
        <v>0.38100000000000001</v>
      </c>
      <c r="H1123" s="1">
        <v>0.41433333333333339</v>
      </c>
      <c r="I1123" s="1">
        <v>0.40983333333333338</v>
      </c>
      <c r="J1123" s="2">
        <f>$F1123/(1-G1123)</f>
        <v>242.32633279483036</v>
      </c>
      <c r="K1123" s="2">
        <f>$F1123/(1-H1123)</f>
        <v>256.11838360842347</v>
      </c>
      <c r="L1123" s="2">
        <f>$F1123/(1-I1123)</f>
        <v>254.16548997458347</v>
      </c>
      <c r="M1123" s="3">
        <v>0.71359223300999997</v>
      </c>
      <c r="N1123" s="3">
        <v>0.28640776698999998</v>
      </c>
      <c r="O1123" s="3">
        <v>0</v>
      </c>
      <c r="P1123" s="2">
        <f>(J1126*$M1123)+(J1127*$N1123)+(J1128*$O1123)</f>
        <v>689.54198677883903</v>
      </c>
      <c r="Q1123" s="2">
        <f>(K1126*$M1123)+(K1127*$N1123)+(K1128*$O1123)</f>
        <v>729.26823909897098</v>
      </c>
      <c r="R1123" s="2">
        <f>(L1126*$M1123)+(L1127*$N1123)+(L1128*$O1123)</f>
        <v>705.28995555676715</v>
      </c>
      <c r="S1123">
        <f>P1123/$F1123</f>
        <v>4.5969465785255936</v>
      </c>
      <c r="T1123">
        <f>Q1123/$F1123</f>
        <v>4.8617882606598064</v>
      </c>
      <c r="U1123">
        <f>R1123/$F1123</f>
        <v>4.701933037045114</v>
      </c>
    </row>
    <row r="1124" spans="1:21" x14ac:dyDescent="0.25">
      <c r="A1124">
        <v>26</v>
      </c>
      <c r="B1124" t="s">
        <v>52</v>
      </c>
      <c r="C1124">
        <v>7</v>
      </c>
      <c r="D1124" t="s">
        <v>29</v>
      </c>
      <c r="E1124">
        <v>1989</v>
      </c>
      <c r="F1124" t="s">
        <v>23</v>
      </c>
      <c r="G1124" s="1">
        <v>0.372</v>
      </c>
      <c r="H1124" s="1">
        <v>0.41066666666666668</v>
      </c>
      <c r="I1124" s="1">
        <v>0.40566666666666668</v>
      </c>
      <c r="J1124" t="s">
        <v>23</v>
      </c>
      <c r="K1124" t="s">
        <v>23</v>
      </c>
      <c r="L1124" t="s">
        <v>23</v>
      </c>
      <c r="M1124" s="3">
        <v>0.71359223300999997</v>
      </c>
      <c r="N1124" s="3">
        <v>0.28640776698999998</v>
      </c>
      <c r="O1124" s="3">
        <v>0</v>
      </c>
      <c r="P1124" s="2">
        <f>(J1127*$M1124)+(J1128*$N1124)</f>
        <v>1011.2160771953866</v>
      </c>
      <c r="Q1124" s="2">
        <f>(K1127*$M1124)+(K1128*$N1124)</f>
        <v>1066.4613241789693</v>
      </c>
      <c r="R1124" s="2">
        <f>(L1127*$M1124)+(L1128*$N1124)</f>
        <v>1027.6492498119835</v>
      </c>
      <c r="S1124" s="2" t="s">
        <v>23</v>
      </c>
      <c r="T1124" s="2" t="s">
        <v>23</v>
      </c>
      <c r="U1124" s="2" t="s">
        <v>23</v>
      </c>
    </row>
    <row r="1125" spans="1:21" x14ac:dyDescent="0.25">
      <c r="A1125">
        <v>26</v>
      </c>
      <c r="B1125" t="s">
        <v>52</v>
      </c>
      <c r="C1125">
        <v>7</v>
      </c>
      <c r="D1125" t="s">
        <v>29</v>
      </c>
      <c r="E1125">
        <v>1990</v>
      </c>
      <c r="F1125">
        <v>300</v>
      </c>
      <c r="G1125" s="1">
        <v>0.42099999999999999</v>
      </c>
      <c r="H1125" s="1">
        <v>0.46433333333333326</v>
      </c>
      <c r="I1125" s="1">
        <v>0.45883333333333332</v>
      </c>
      <c r="J1125" s="2">
        <f>$F1125/(1-G1125)</f>
        <v>518.13471502590676</v>
      </c>
      <c r="K1125" s="2">
        <f>$F1125/(1-H1125)</f>
        <v>560.04978220286239</v>
      </c>
      <c r="L1125" s="2">
        <f>$F1125/(1-I1125)</f>
        <v>554.35786880197099</v>
      </c>
      <c r="M1125" s="3">
        <v>0.71359223300999997</v>
      </c>
      <c r="N1125" s="3">
        <v>0.28640776698999998</v>
      </c>
      <c r="O1125" s="3">
        <v>0</v>
      </c>
      <c r="P1125" s="2" t="s">
        <v>23</v>
      </c>
      <c r="Q1125" s="2" t="s">
        <v>23</v>
      </c>
      <c r="R1125" s="2" t="s">
        <v>23</v>
      </c>
      <c r="S1125" s="2" t="s">
        <v>23</v>
      </c>
      <c r="T1125" s="2" t="s">
        <v>23</v>
      </c>
      <c r="U1125" s="2" t="s">
        <v>23</v>
      </c>
    </row>
    <row r="1126" spans="1:21" x14ac:dyDescent="0.25">
      <c r="A1126">
        <v>26</v>
      </c>
      <c r="B1126" t="s">
        <v>52</v>
      </c>
      <c r="C1126">
        <v>7</v>
      </c>
      <c r="D1126" t="s">
        <v>29</v>
      </c>
      <c r="E1126">
        <v>1991</v>
      </c>
      <c r="F1126">
        <v>355</v>
      </c>
      <c r="G1126" s="1">
        <v>0.376</v>
      </c>
      <c r="H1126" s="1">
        <v>0.41</v>
      </c>
      <c r="I1126" s="1">
        <v>0.39349999999999996</v>
      </c>
      <c r="J1126" s="2">
        <f>$F1126/(1-G1126)</f>
        <v>568.91025641025647</v>
      </c>
      <c r="K1126" s="2">
        <f>$F1126/(1-H1126)</f>
        <v>601.69491525423723</v>
      </c>
      <c r="L1126" s="2">
        <f>$F1126/(1-I1126)</f>
        <v>585.32563891178893</v>
      </c>
      <c r="M1126" s="3">
        <v>0.71359223300999997</v>
      </c>
      <c r="N1126" s="3">
        <v>0.28640776698999998</v>
      </c>
      <c r="O1126" s="3">
        <v>0</v>
      </c>
      <c r="P1126" s="2" t="s">
        <v>23</v>
      </c>
      <c r="Q1126" s="2" t="s">
        <v>23</v>
      </c>
      <c r="R1126" s="2" t="s">
        <v>23</v>
      </c>
      <c r="S1126" s="2" t="s">
        <v>23</v>
      </c>
      <c r="T1126" s="2" t="s">
        <v>23</v>
      </c>
      <c r="U1126" s="2" t="s">
        <v>23</v>
      </c>
    </row>
    <row r="1127" spans="1:21" x14ac:dyDescent="0.25">
      <c r="A1127">
        <v>26</v>
      </c>
      <c r="B1127" t="s">
        <v>52</v>
      </c>
      <c r="C1127">
        <v>7</v>
      </c>
      <c r="D1127" t="s">
        <v>29</v>
      </c>
      <c r="E1127">
        <v>1992</v>
      </c>
      <c r="F1127">
        <v>600</v>
      </c>
      <c r="G1127" s="1">
        <v>0.39400000000000002</v>
      </c>
      <c r="H1127" s="1">
        <v>0.42699999999999999</v>
      </c>
      <c r="I1127" s="1">
        <v>0.40249999999999997</v>
      </c>
      <c r="J1127" s="2">
        <f>$F1127/(1-G1127)</f>
        <v>990.09900990099015</v>
      </c>
      <c r="K1127" s="2">
        <f>$F1127/(1-H1127)</f>
        <v>1047.1204188481677</v>
      </c>
      <c r="L1127" s="2">
        <f>$F1127/(1-I1127)</f>
        <v>1004.18410041841</v>
      </c>
      <c r="M1127" s="3">
        <v>0.71359223300999997</v>
      </c>
      <c r="N1127" s="3">
        <v>0.28640776698999998</v>
      </c>
      <c r="O1127" s="3">
        <v>0</v>
      </c>
      <c r="P1127" s="2" t="s">
        <v>23</v>
      </c>
      <c r="Q1127" s="2" t="s">
        <v>23</v>
      </c>
      <c r="R1127" s="2" t="s">
        <v>23</v>
      </c>
      <c r="S1127" s="2" t="s">
        <v>23</v>
      </c>
      <c r="T1127" s="2" t="s">
        <v>23</v>
      </c>
      <c r="U1127" s="2" t="s">
        <v>23</v>
      </c>
    </row>
    <row r="1128" spans="1:21" x14ac:dyDescent="0.25">
      <c r="A1128">
        <v>26</v>
      </c>
      <c r="B1128" t="s">
        <v>52</v>
      </c>
      <c r="C1128">
        <v>7</v>
      </c>
      <c r="D1128" t="s">
        <v>29</v>
      </c>
      <c r="E1128">
        <v>1993</v>
      </c>
      <c r="F1128">
        <v>700</v>
      </c>
      <c r="G1128" s="1">
        <v>0.34200000000000003</v>
      </c>
      <c r="H1128" s="1">
        <v>0.372</v>
      </c>
      <c r="I1128" s="1">
        <v>0.35550000000000004</v>
      </c>
      <c r="J1128" s="2">
        <f>$F1128/(1-G1128)</f>
        <v>1063.8297872340427</v>
      </c>
      <c r="K1128" s="2">
        <f>$F1128/(1-H1128)</f>
        <v>1114.6496815286623</v>
      </c>
      <c r="L1128" s="2">
        <f>$F1128/(1-I1128)</f>
        <v>1086.1132660977503</v>
      </c>
      <c r="M1128" s="3">
        <v>0.71359223300999997</v>
      </c>
      <c r="N1128" s="3">
        <v>0.28640776698999998</v>
      </c>
      <c r="O1128" s="3">
        <v>0</v>
      </c>
      <c r="P1128" s="2" t="s">
        <v>23</v>
      </c>
      <c r="Q1128" s="2" t="s">
        <v>23</v>
      </c>
      <c r="R1128" s="2" t="s">
        <v>23</v>
      </c>
      <c r="S1128" s="2" t="s">
        <v>23</v>
      </c>
      <c r="T1128" s="2" t="s">
        <v>23</v>
      </c>
      <c r="U1128" s="2" t="s">
        <v>23</v>
      </c>
    </row>
    <row r="1129" spans="1:21" x14ac:dyDescent="0.25">
      <c r="A1129">
        <v>26</v>
      </c>
      <c r="B1129" t="s">
        <v>52</v>
      </c>
      <c r="C1129">
        <v>7</v>
      </c>
      <c r="D1129" t="s">
        <v>29</v>
      </c>
      <c r="E1129">
        <v>1994</v>
      </c>
      <c r="F1129" t="s">
        <v>23</v>
      </c>
      <c r="G1129" s="1">
        <v>0.40200000000000002</v>
      </c>
      <c r="H1129" s="1">
        <v>0.4413333333333333</v>
      </c>
      <c r="I1129" s="1">
        <v>0.42083333333333328</v>
      </c>
      <c r="J1129" t="s">
        <v>23</v>
      </c>
      <c r="K1129" t="s">
        <v>23</v>
      </c>
      <c r="L1129" t="s">
        <v>23</v>
      </c>
      <c r="M1129" s="3">
        <v>0.71359223300999997</v>
      </c>
      <c r="N1129" s="3">
        <v>0.28640776698999998</v>
      </c>
      <c r="O1129" s="3">
        <v>0</v>
      </c>
      <c r="P1129" s="2" t="s">
        <v>23</v>
      </c>
      <c r="Q1129" s="2" t="s">
        <v>23</v>
      </c>
      <c r="R1129" s="2" t="s">
        <v>23</v>
      </c>
      <c r="S1129" s="2" t="s">
        <v>23</v>
      </c>
      <c r="T1129" s="2" t="s">
        <v>23</v>
      </c>
      <c r="U1129" s="2" t="s">
        <v>23</v>
      </c>
    </row>
    <row r="1130" spans="1:21" x14ac:dyDescent="0.25">
      <c r="A1130">
        <v>26</v>
      </c>
      <c r="B1130" t="s">
        <v>52</v>
      </c>
      <c r="C1130">
        <v>7</v>
      </c>
      <c r="D1130" t="s">
        <v>29</v>
      </c>
      <c r="E1130">
        <v>1995</v>
      </c>
      <c r="F1130" t="s">
        <v>23</v>
      </c>
      <c r="G1130" s="1">
        <v>0.245</v>
      </c>
      <c r="H1130" s="1">
        <v>0.27800000000000002</v>
      </c>
      <c r="I1130" s="1">
        <v>0.26950000000000002</v>
      </c>
      <c r="J1130" t="s">
        <v>23</v>
      </c>
      <c r="K1130" t="s">
        <v>23</v>
      </c>
      <c r="L1130" t="s">
        <v>23</v>
      </c>
      <c r="M1130" s="3">
        <v>0.71359223300999997</v>
      </c>
      <c r="N1130" s="3">
        <v>0.28640776698999998</v>
      </c>
      <c r="O1130" s="3">
        <v>0</v>
      </c>
      <c r="P1130" s="2">
        <f>(J1133*$M1130)+(J1134*$N1130)+(J1135*$O1130)</f>
        <v>921.06106900865939</v>
      </c>
      <c r="Q1130" s="2">
        <f>(K1133*$M1130)+(K1134*$N1130)+(K1135*$O1130)</f>
        <v>883.54596560518075</v>
      </c>
      <c r="R1130" s="2">
        <f>(L1133*$M1130)+(L1134*$N1130)+(L1135*$O1130)</f>
        <v>882.91961356652951</v>
      </c>
      <c r="S1130" s="2" t="s">
        <v>23</v>
      </c>
      <c r="T1130" s="2" t="s">
        <v>23</v>
      </c>
      <c r="U1130" s="2" t="s">
        <v>23</v>
      </c>
    </row>
    <row r="1131" spans="1:21" x14ac:dyDescent="0.25">
      <c r="A1131">
        <v>26</v>
      </c>
      <c r="B1131" t="s">
        <v>52</v>
      </c>
      <c r="C1131">
        <v>7</v>
      </c>
      <c r="D1131" t="s">
        <v>29</v>
      </c>
      <c r="E1131">
        <v>1996</v>
      </c>
      <c r="F1131" t="s">
        <v>23</v>
      </c>
      <c r="G1131" s="1">
        <v>0.44700000000000001</v>
      </c>
      <c r="H1131" s="1">
        <v>0.47199999999999998</v>
      </c>
      <c r="I1131" s="1">
        <v>0.46100000000000002</v>
      </c>
      <c r="J1131" t="s">
        <v>23</v>
      </c>
      <c r="K1131" t="s">
        <v>23</v>
      </c>
      <c r="L1131" t="s">
        <v>23</v>
      </c>
      <c r="M1131" s="3">
        <v>0.71359223300999997</v>
      </c>
      <c r="N1131" s="3">
        <v>0.28640776698999998</v>
      </c>
      <c r="O1131" s="3">
        <v>0</v>
      </c>
      <c r="P1131" s="2">
        <f>(J1134*$M1131)+(J1135*$N1131)+(J1136*$O1131)</f>
        <v>896.33747560495783</v>
      </c>
      <c r="Q1131" s="2">
        <f>(K1134*$M1131)+(K1135*$N1131)+(K1136*$O1131)</f>
        <v>885.09935352503908</v>
      </c>
      <c r="R1131" s="2">
        <f>(L1134*$M1131)+(L1135*$N1131)+(L1136*$O1131)</f>
        <v>871.0113707583231</v>
      </c>
      <c r="S1131" s="2" t="s">
        <v>23</v>
      </c>
      <c r="T1131" s="2" t="s">
        <v>23</v>
      </c>
      <c r="U1131" s="2" t="s">
        <v>23</v>
      </c>
    </row>
    <row r="1132" spans="1:21" x14ac:dyDescent="0.25">
      <c r="A1132">
        <v>26</v>
      </c>
      <c r="B1132" t="s">
        <v>52</v>
      </c>
      <c r="C1132">
        <v>7</v>
      </c>
      <c r="D1132" t="s">
        <v>29</v>
      </c>
      <c r="E1132">
        <v>1997</v>
      </c>
      <c r="F1132" t="s">
        <v>23</v>
      </c>
      <c r="G1132" s="1">
        <v>0.437</v>
      </c>
      <c r="H1132" s="1">
        <v>0.36633333333333334</v>
      </c>
      <c r="I1132" s="1">
        <v>0.34783333333333333</v>
      </c>
      <c r="J1132" t="s">
        <v>23</v>
      </c>
      <c r="K1132" t="s">
        <v>23</v>
      </c>
      <c r="L1132" t="s">
        <v>23</v>
      </c>
      <c r="M1132" s="3">
        <v>0.71359223300999997</v>
      </c>
      <c r="N1132" s="3">
        <v>0.28640776698999998</v>
      </c>
      <c r="O1132" s="3">
        <v>0</v>
      </c>
      <c r="P1132" s="2">
        <f>(J1135*$M1132)+(J1136*$N1132)+(J1137*$O1132)</f>
        <v>656.14671008259324</v>
      </c>
      <c r="Q1132" s="2">
        <f>(K1135*$M1132)+(K1136*$N1132)+(K1137*$O1132)</f>
        <v>684.01609689434315</v>
      </c>
      <c r="R1132" s="2">
        <f>(L1135*$M1132)+(L1136*$N1132)+(L1137*$O1132)</f>
        <v>661.51421568921546</v>
      </c>
      <c r="S1132" s="2" t="s">
        <v>23</v>
      </c>
      <c r="T1132" s="2" t="s">
        <v>23</v>
      </c>
      <c r="U1132" s="2" t="s">
        <v>23</v>
      </c>
    </row>
    <row r="1133" spans="1:21" x14ac:dyDescent="0.25">
      <c r="A1133">
        <v>26</v>
      </c>
      <c r="B1133" t="s">
        <v>52</v>
      </c>
      <c r="C1133">
        <v>7</v>
      </c>
      <c r="D1133" t="s">
        <v>29</v>
      </c>
      <c r="E1133">
        <v>1998</v>
      </c>
      <c r="F1133">
        <v>750</v>
      </c>
      <c r="G1133" s="1">
        <v>0.154</v>
      </c>
      <c r="H1133" s="1">
        <v>0.11366666666666667</v>
      </c>
      <c r="I1133" s="1">
        <v>0.11716666666666666</v>
      </c>
      <c r="J1133" s="2">
        <f>$F1133/(1-G1133)</f>
        <v>886.52482269503548</v>
      </c>
      <c r="K1133" s="2">
        <f>$F1133/(1-H1133)</f>
        <v>846.18277547950356</v>
      </c>
      <c r="L1133" s="2">
        <f>$F1133/(1-I1133)</f>
        <v>849.53747404191051</v>
      </c>
      <c r="M1133" s="3">
        <v>0.71359223300999997</v>
      </c>
      <c r="N1133" s="3">
        <v>0.28640776698999998</v>
      </c>
      <c r="O1133" s="3">
        <v>0</v>
      </c>
      <c r="P1133" s="2">
        <f>(J1136*$M1133)+(J1137*$N1133)+(J1138*$O1133)</f>
        <v>1128.5528352324791</v>
      </c>
      <c r="Q1133" s="2">
        <f>(K1136*$M1133)+(K1137*$N1133)+(K1138*$O1133)</f>
        <v>1139.7574206705967</v>
      </c>
      <c r="R1133" s="2">
        <f>(L1136*$M1133)+(L1137*$N1133)+(L1138*$O1133)</f>
        <v>1115.0401360714814</v>
      </c>
      <c r="S1133">
        <f>P1133/$F1133</f>
        <v>1.5047371136433054</v>
      </c>
      <c r="T1133">
        <f>Q1133/$F1133</f>
        <v>1.5196765608941289</v>
      </c>
      <c r="U1133">
        <f>R1133/$F1133</f>
        <v>1.4867201814286417</v>
      </c>
    </row>
    <row r="1134" spans="1:21" x14ac:dyDescent="0.25">
      <c r="A1134">
        <v>26</v>
      </c>
      <c r="B1134" t="s">
        <v>52</v>
      </c>
      <c r="C1134">
        <v>7</v>
      </c>
      <c r="D1134" t="s">
        <v>29</v>
      </c>
      <c r="E1134">
        <v>1999</v>
      </c>
      <c r="F1134">
        <v>850</v>
      </c>
      <c r="G1134" s="1">
        <v>0.156</v>
      </c>
      <c r="H1134" s="1">
        <v>0.12966666666666665</v>
      </c>
      <c r="I1134" s="1">
        <v>0.12016666666666667</v>
      </c>
      <c r="J1134" s="2">
        <f>$F1134/(1-G1134)</f>
        <v>1007.1090047393366</v>
      </c>
      <c r="K1134" s="2">
        <f>$F1134/(1-H1134)</f>
        <v>976.63730371505164</v>
      </c>
      <c r="L1134" s="2">
        <f>$F1134/(1-I1134)</f>
        <v>966.09206289069903</v>
      </c>
      <c r="M1134" s="3">
        <v>0.71359223300999997</v>
      </c>
      <c r="N1134" s="3">
        <v>0.28640776698999998</v>
      </c>
      <c r="O1134" s="3">
        <v>0</v>
      </c>
      <c r="P1134" s="2">
        <f>(J1137*$M1134)+(J1138*$N1134)+(J1139*$O1134)</f>
        <v>1627.3914028773033</v>
      </c>
      <c r="Q1134" s="2">
        <f>(K1137*$M1134)+(K1138*$N1134)+(K1139*$O1134)</f>
        <v>1646.9647330705654</v>
      </c>
      <c r="R1134" s="2">
        <f>(L1137*$M1134)+(L1138*$N1134)+(L1139*$O1134)</f>
        <v>1620.4203940288523</v>
      </c>
      <c r="S1134">
        <f>P1134/$F1134</f>
        <v>1.9145781210321215</v>
      </c>
      <c r="T1134">
        <f>Q1134/$F1134</f>
        <v>1.9376055683183122</v>
      </c>
      <c r="U1134">
        <f>R1134/$F1134</f>
        <v>1.906376934151591</v>
      </c>
    </row>
    <row r="1135" spans="1:21" x14ac:dyDescent="0.25">
      <c r="A1135">
        <v>26</v>
      </c>
      <c r="B1135" t="s">
        <v>52</v>
      </c>
      <c r="C1135">
        <v>7</v>
      </c>
      <c r="D1135" t="s">
        <v>29</v>
      </c>
      <c r="E1135">
        <v>2000</v>
      </c>
      <c r="F1135">
        <v>500</v>
      </c>
      <c r="G1135" s="1">
        <v>0.19400000000000001</v>
      </c>
      <c r="H1135" s="1">
        <v>0.23899999999999999</v>
      </c>
      <c r="I1135" s="1">
        <v>0.21150000000000002</v>
      </c>
      <c r="J1135" s="2">
        <f>$F1135/(1-G1135)</f>
        <v>620.3473945409429</v>
      </c>
      <c r="K1135" s="2">
        <f>$F1135/(1-H1135)</f>
        <v>657.03022339027598</v>
      </c>
      <c r="L1135" s="2">
        <f>$F1135/(1-I1135)</f>
        <v>634.11540900443879</v>
      </c>
      <c r="M1135" s="3">
        <v>0.71359223300999997</v>
      </c>
      <c r="N1135" s="3">
        <v>0.28640776698999998</v>
      </c>
      <c r="O1135" s="3">
        <v>0</v>
      </c>
      <c r="P1135" s="2">
        <f>(J1138*$M1135)+(J1139*$N1135)+(J1140*$O1135)</f>
        <v>619.76754294458055</v>
      </c>
      <c r="Q1135" s="2">
        <f>(K1138*$M1135)+(K1139*$N1135)+(K1140*$O1135)</f>
        <v>706.55335218420896</v>
      </c>
      <c r="R1135" s="2">
        <f>(L1138*$M1135)+(L1139*$N1135)+(L1140*$O1135)</f>
        <v>689.19695864680273</v>
      </c>
      <c r="S1135">
        <f>P1135/$F1135</f>
        <v>1.2395350858891612</v>
      </c>
      <c r="T1135">
        <f>Q1135/$F1135</f>
        <v>1.413106704368418</v>
      </c>
      <c r="U1135">
        <f>R1135/$F1135</f>
        <v>1.3783939172936055</v>
      </c>
    </row>
    <row r="1136" spans="1:21" x14ac:dyDescent="0.25">
      <c r="A1136">
        <v>26</v>
      </c>
      <c r="B1136" t="s">
        <v>52</v>
      </c>
      <c r="C1136">
        <v>7</v>
      </c>
      <c r="D1136" t="s">
        <v>29</v>
      </c>
      <c r="E1136">
        <v>2001</v>
      </c>
      <c r="F1136">
        <v>600</v>
      </c>
      <c r="G1136" s="1">
        <v>0.19499999999999998</v>
      </c>
      <c r="H1136" s="1">
        <v>0.20133333333333331</v>
      </c>
      <c r="I1136" s="1">
        <v>0.17783333333333332</v>
      </c>
      <c r="J1136" s="2">
        <f>$F1136/(1-G1136)</f>
        <v>745.34161490683221</v>
      </c>
      <c r="K1136" s="2">
        <f>$F1136/(1-H1136)</f>
        <v>751.25208681135223</v>
      </c>
      <c r="L1136" s="2">
        <f>$F1136/(1-I1136)</f>
        <v>729.77903912426507</v>
      </c>
      <c r="M1136" s="3">
        <v>0.71359223300999997</v>
      </c>
      <c r="N1136" s="3">
        <v>0.28640776698999998</v>
      </c>
      <c r="O1136" s="3">
        <v>0</v>
      </c>
      <c r="P1136" s="2">
        <f>(J1139*$M1136)+(J1140*$N1136)+(J1141*$O1136)</f>
        <v>1015.7778980265875</v>
      </c>
      <c r="Q1136" s="2">
        <f>(K1139*$M1136)+(K1140*$N1136)+(K1141*$O1136)</f>
        <v>1289.5251102797602</v>
      </c>
      <c r="R1136" s="2">
        <f>(L1139*$M1136)+(L1140*$N1136)+(L1141*$O1136)</f>
        <v>1314.8863623782374</v>
      </c>
      <c r="S1136">
        <f>P1136/$F1136</f>
        <v>1.6929631633776459</v>
      </c>
      <c r="T1136">
        <f>Q1136/$F1136</f>
        <v>2.1492085171329336</v>
      </c>
      <c r="U1136">
        <f>R1136/$F1136</f>
        <v>2.1914772706303958</v>
      </c>
    </row>
    <row r="1137" spans="1:21" x14ac:dyDescent="0.25">
      <c r="A1137">
        <v>26</v>
      </c>
      <c r="B1137" t="s">
        <v>52</v>
      </c>
      <c r="C1137">
        <v>7</v>
      </c>
      <c r="D1137" t="s">
        <v>29</v>
      </c>
      <c r="E1137">
        <v>2002</v>
      </c>
      <c r="F1137">
        <v>1800</v>
      </c>
      <c r="G1137" s="1">
        <v>0.13600000000000001</v>
      </c>
      <c r="H1137" s="1">
        <v>0.14600000000000002</v>
      </c>
      <c r="I1137" s="1">
        <v>0.13250000000000001</v>
      </c>
      <c r="J1137" s="2">
        <f>$F1137/(1-G1137)</f>
        <v>2083.3333333333335</v>
      </c>
      <c r="K1137" s="2">
        <f>$F1137/(1-H1137)</f>
        <v>2107.7283372365341</v>
      </c>
      <c r="L1137" s="2">
        <f>$F1137/(1-I1137)</f>
        <v>2074.9279538904902</v>
      </c>
      <c r="M1137" s="3">
        <v>0.71359223300999997</v>
      </c>
      <c r="N1137" s="3">
        <v>0.28640776698999998</v>
      </c>
      <c r="O1137" s="3">
        <v>0</v>
      </c>
      <c r="P1137" s="2">
        <f>(J1140*$M1137)+(J1141*$N1137)</f>
        <v>1105.3874259115257</v>
      </c>
      <c r="Q1137" s="2">
        <f>(K1140*$M1137)+(K1141*$N1137)</f>
        <v>1300.0814350292105</v>
      </c>
      <c r="R1137" s="2">
        <f>(L1140*$M1137)+(L1141*$N1137)</f>
        <v>1422.1303465244087</v>
      </c>
      <c r="S1137">
        <f>P1137/$F1137</f>
        <v>0.61410412550640314</v>
      </c>
      <c r="T1137">
        <f>Q1137/$F1137</f>
        <v>0.72226746390511698</v>
      </c>
      <c r="U1137">
        <f>R1137/$F1137</f>
        <v>0.7900724147357826</v>
      </c>
    </row>
    <row r="1138" spans="1:21" x14ac:dyDescent="0.25">
      <c r="A1138">
        <v>26</v>
      </c>
      <c r="B1138" t="s">
        <v>52</v>
      </c>
      <c r="C1138">
        <v>7</v>
      </c>
      <c r="D1138" t="s">
        <v>29</v>
      </c>
      <c r="E1138">
        <v>2003</v>
      </c>
      <c r="F1138">
        <v>400</v>
      </c>
      <c r="G1138" s="1">
        <v>0.186</v>
      </c>
      <c r="H1138" s="1">
        <v>0.19833333333333333</v>
      </c>
      <c r="I1138" s="1">
        <v>0.18033333333333335</v>
      </c>
      <c r="J1138" s="2">
        <f>$F1138/(1-G1138)</f>
        <v>491.40049140049138</v>
      </c>
      <c r="K1138" s="2">
        <f>$F1138/(1-H1138)</f>
        <v>498.96049896049897</v>
      </c>
      <c r="L1138" s="2">
        <f>$F1138/(1-I1138)</f>
        <v>488.00325335502237</v>
      </c>
      <c r="M1138" s="3">
        <v>0.71359223300999997</v>
      </c>
      <c r="N1138" s="3">
        <v>0.28640776698999998</v>
      </c>
      <c r="O1138" s="3">
        <v>0</v>
      </c>
      <c r="P1138" s="2" t="s">
        <v>23</v>
      </c>
      <c r="Q1138" s="2" t="s">
        <v>23</v>
      </c>
      <c r="R1138" s="2" t="s">
        <v>23</v>
      </c>
      <c r="S1138" s="2" t="s">
        <v>23</v>
      </c>
      <c r="T1138" s="2" t="s">
        <v>23</v>
      </c>
      <c r="U1138" s="2" t="s">
        <v>23</v>
      </c>
    </row>
    <row r="1139" spans="1:21" x14ac:dyDescent="0.25">
      <c r="A1139">
        <v>26</v>
      </c>
      <c r="B1139" t="s">
        <v>52</v>
      </c>
      <c r="C1139">
        <v>7</v>
      </c>
      <c r="D1139" t="s">
        <v>29</v>
      </c>
      <c r="E1139">
        <v>2004</v>
      </c>
      <c r="F1139">
        <v>700</v>
      </c>
      <c r="G1139" s="1">
        <v>0.255</v>
      </c>
      <c r="H1139" s="1">
        <v>0.42799999999999999</v>
      </c>
      <c r="I1139" s="1">
        <v>0.41199999999999998</v>
      </c>
      <c r="J1139" s="2">
        <f>$F1139/(1-G1139)</f>
        <v>939.59731543624162</v>
      </c>
      <c r="K1139" s="2">
        <f>$F1139/(1-H1139)</f>
        <v>1223.7762237762236</v>
      </c>
      <c r="L1139" s="2">
        <f>$F1139/(1-I1139)</f>
        <v>1190.4761904761904</v>
      </c>
      <c r="M1139" s="3">
        <v>0.71359223300999997</v>
      </c>
      <c r="N1139" s="3">
        <v>0.28640776698999998</v>
      </c>
      <c r="O1139" s="3">
        <v>0</v>
      </c>
      <c r="P1139" s="2" t="s">
        <v>23</v>
      </c>
      <c r="Q1139" s="2" t="s">
        <v>23</v>
      </c>
      <c r="R1139" s="2" t="s">
        <v>23</v>
      </c>
      <c r="S1139" s="2" t="s">
        <v>23</v>
      </c>
      <c r="T1139" s="2" t="s">
        <v>23</v>
      </c>
      <c r="U1139" s="2" t="s">
        <v>23</v>
      </c>
    </row>
    <row r="1140" spans="1:21" x14ac:dyDescent="0.25">
      <c r="A1140">
        <v>26</v>
      </c>
      <c r="B1140" t="s">
        <v>52</v>
      </c>
      <c r="C1140">
        <v>7</v>
      </c>
      <c r="D1140" t="s">
        <v>29</v>
      </c>
      <c r="E1140">
        <v>2005</v>
      </c>
      <c r="F1140">
        <v>950</v>
      </c>
      <c r="G1140" s="1">
        <v>0.21200000000000002</v>
      </c>
      <c r="H1140" s="1">
        <v>0.34633333333333338</v>
      </c>
      <c r="I1140" s="1">
        <v>0.41533333333333339</v>
      </c>
      <c r="J1140" s="2">
        <f>$F1140/(1-G1140)</f>
        <v>1205.5837563451776</v>
      </c>
      <c r="K1140" s="2">
        <f>$F1140/(1-H1140)</f>
        <v>1453.3401325854156</v>
      </c>
      <c r="L1140" s="2">
        <f>$F1140/(1-I1140)</f>
        <v>1624.8574686431016</v>
      </c>
      <c r="M1140" s="3">
        <v>0.71359223300999997</v>
      </c>
      <c r="N1140" s="3">
        <v>0.28640776698999998</v>
      </c>
      <c r="O1140" s="3">
        <v>0</v>
      </c>
      <c r="P1140" s="2">
        <f>(J1143*$M1140)+(J1144*$N1140)+(J1145*$O1140)</f>
        <v>835.15367927035709</v>
      </c>
      <c r="Q1140" s="2">
        <f>(K1143*$M1140)+(K1144*$N1140)+(K1145*$O1140)</f>
        <v>888.31043727761789</v>
      </c>
      <c r="R1140" s="2">
        <f>(L1143*$M1140)+(L1144*$N1140)+(L1145*$O1140)</f>
        <v>860.78310369632663</v>
      </c>
      <c r="S1140">
        <f>P1140/$F1140</f>
        <v>0.87910913607406005</v>
      </c>
      <c r="T1140">
        <f>Q1140/$F1140</f>
        <v>0.93506361818696615</v>
      </c>
      <c r="U1140">
        <f>R1140/$F1140</f>
        <v>0.90608747757508068</v>
      </c>
    </row>
    <row r="1141" spans="1:21" x14ac:dyDescent="0.25">
      <c r="A1141">
        <v>26</v>
      </c>
      <c r="B1141" t="s">
        <v>52</v>
      </c>
      <c r="C1141">
        <v>7</v>
      </c>
      <c r="D1141" t="s">
        <v>29</v>
      </c>
      <c r="E1141">
        <v>2006</v>
      </c>
      <c r="F1141">
        <v>700</v>
      </c>
      <c r="G1141" s="1">
        <v>0.182</v>
      </c>
      <c r="H1141" s="1">
        <v>0.23766666666666669</v>
      </c>
      <c r="I1141" s="1">
        <v>0.23666666666666669</v>
      </c>
      <c r="J1141" s="2">
        <f>$F1141/(1-G1141)</f>
        <v>855.74572127139356</v>
      </c>
      <c r="K1141" s="2">
        <f>$F1141/(1-H1141)</f>
        <v>918.23349365981642</v>
      </c>
      <c r="L1141" s="2">
        <f>$F1141/(1-I1141)</f>
        <v>917.03056768558952</v>
      </c>
      <c r="M1141" s="3">
        <v>0.71359223300999997</v>
      </c>
      <c r="N1141" s="3">
        <v>0.28640776698999998</v>
      </c>
      <c r="O1141" s="3">
        <v>0</v>
      </c>
      <c r="P1141" s="2">
        <f>(J1144*$M1141)+(J1145*$N1141)+(J1146*$O1141)</f>
        <v>735.21941926763429</v>
      </c>
      <c r="Q1141" s="2">
        <f>(K1144*$M1141)+(K1145*$N1141)+(K1146*$O1141)</f>
        <v>793.49216419469144</v>
      </c>
      <c r="R1141" s="2">
        <f>(L1144*$M1141)+(L1145*$N1141)+(L1146*$O1141)</f>
        <v>769.72198798671582</v>
      </c>
      <c r="S1141">
        <f>P1141/$F1141</f>
        <v>1.0503134560966205</v>
      </c>
      <c r="T1141">
        <f>Q1141/$F1141</f>
        <v>1.1335602345638449</v>
      </c>
      <c r="U1141">
        <f>R1141/$F1141</f>
        <v>1.0996028399810227</v>
      </c>
    </row>
    <row r="1142" spans="1:21" x14ac:dyDescent="0.25">
      <c r="A1142">
        <v>26</v>
      </c>
      <c r="B1142" t="s">
        <v>52</v>
      </c>
      <c r="C1142">
        <v>7</v>
      </c>
      <c r="D1142" t="s">
        <v>29</v>
      </c>
      <c r="E1142">
        <v>2007</v>
      </c>
      <c r="F1142" t="s">
        <v>23</v>
      </c>
      <c r="G1142" s="1">
        <v>0.23899999999999999</v>
      </c>
      <c r="H1142" s="1">
        <v>0.32533333333333336</v>
      </c>
      <c r="I1142" s="1">
        <v>0.30733333333333335</v>
      </c>
      <c r="J1142" t="s">
        <v>23</v>
      </c>
      <c r="K1142" t="s">
        <v>23</v>
      </c>
      <c r="L1142" t="s">
        <v>23</v>
      </c>
      <c r="M1142" s="3">
        <v>0.71359223300999997</v>
      </c>
      <c r="N1142" s="3">
        <v>0.28640776698999998</v>
      </c>
      <c r="O1142" s="3">
        <v>0</v>
      </c>
      <c r="P1142" s="2">
        <f>(J1145*$M1142)+(J1146*$N1142)+(J1147*$O1142)</f>
        <v>1262.6514738496039</v>
      </c>
      <c r="Q1142" s="2">
        <f>(K1145*$M1142)+(K1146*$N1142)+(K1147*$O1142)</f>
        <v>1337.3212265960449</v>
      </c>
      <c r="R1142" s="2">
        <f>(L1145*$M1142)+(L1146*$N1142)+(L1147*$O1142)</f>
        <v>1304.5937405853672</v>
      </c>
      <c r="S1142" s="2" t="s">
        <v>23</v>
      </c>
      <c r="T1142" s="2" t="s">
        <v>23</v>
      </c>
      <c r="U1142" s="2" t="s">
        <v>23</v>
      </c>
    </row>
    <row r="1143" spans="1:21" x14ac:dyDescent="0.25">
      <c r="A1143">
        <v>26</v>
      </c>
      <c r="B1143" t="s">
        <v>52</v>
      </c>
      <c r="C1143">
        <v>7</v>
      </c>
      <c r="D1143" t="s">
        <v>29</v>
      </c>
      <c r="E1143">
        <v>2008</v>
      </c>
      <c r="F1143">
        <v>650</v>
      </c>
      <c r="G1143" s="1">
        <v>0.25900000000000001</v>
      </c>
      <c r="H1143" s="1">
        <v>0.3046666666666667</v>
      </c>
      <c r="I1143" s="1">
        <v>0.28266666666666668</v>
      </c>
      <c r="J1143" s="2">
        <f>$F1143/(1-G1143)</f>
        <v>877.19298245614038</v>
      </c>
      <c r="K1143" s="2">
        <f>$F1143/(1-H1143)</f>
        <v>934.80345158197508</v>
      </c>
      <c r="L1143" s="2">
        <f>$F1143/(1-I1143)</f>
        <v>906.13382899628243</v>
      </c>
      <c r="M1143" s="3">
        <v>0.71359223300999997</v>
      </c>
      <c r="N1143" s="3">
        <v>0.28640776698999998</v>
      </c>
      <c r="O1143" s="3">
        <v>0</v>
      </c>
      <c r="P1143" s="2">
        <f>(J1146*$M1143)+(J1147*$N1143)+(J1148*$O1143)</f>
        <v>2068.6949942079391</v>
      </c>
      <c r="Q1143" s="2">
        <f>(K1146*$M1143)+(K1147*$N1143)+(K1148*$O1143)</f>
        <v>2106.1447721411409</v>
      </c>
      <c r="R1143" s="2">
        <f>(L1146*$M1143)+(L1147*$N1143)+(L1148*$O1143)</f>
        <v>2054.4142637176878</v>
      </c>
      <c r="S1143">
        <f>P1143/$F1143</f>
        <v>3.1826076833968293</v>
      </c>
      <c r="T1143">
        <f>Q1143/$F1143</f>
        <v>3.2402227263709862</v>
      </c>
      <c r="U1143">
        <f>R1143/$F1143</f>
        <v>3.1606373287964429</v>
      </c>
    </row>
    <row r="1144" spans="1:21" x14ac:dyDescent="0.25">
      <c r="A1144">
        <v>26</v>
      </c>
      <c r="B1144" t="s">
        <v>52</v>
      </c>
      <c r="C1144">
        <v>7</v>
      </c>
      <c r="D1144" t="s">
        <v>29</v>
      </c>
      <c r="E1144">
        <v>2009</v>
      </c>
      <c r="F1144">
        <v>550</v>
      </c>
      <c r="G1144" s="1">
        <v>0.247</v>
      </c>
      <c r="H1144" s="1">
        <v>0.28799999999999998</v>
      </c>
      <c r="I1144" s="1">
        <v>0.26449999999999996</v>
      </c>
      <c r="J1144" s="2">
        <f>$F1144/(1-G1144)</f>
        <v>730.41168658698541</v>
      </c>
      <c r="K1144" s="2">
        <f>$F1144/(1-H1144)</f>
        <v>772.47191011235964</v>
      </c>
      <c r="L1144" s="2">
        <f>$F1144/(1-I1144)</f>
        <v>747.79061862678441</v>
      </c>
      <c r="M1144" s="3">
        <v>0.71359223300999997</v>
      </c>
      <c r="N1144" s="3">
        <v>0.28640776698999998</v>
      </c>
      <c r="O1144" s="3">
        <v>0</v>
      </c>
      <c r="P1144" s="2">
        <f>(J1147*$M1144)+(J1148*$N1144)+(J1149*$O1144)</f>
        <v>841.41400685427652</v>
      </c>
      <c r="Q1144" s="2">
        <f>(K1147*$M1144)+(K1148*$N1144)+(K1149*$O1144)</f>
        <v>931.25273702344862</v>
      </c>
      <c r="R1144" s="2">
        <f>(L1147*$M1144)+(L1148*$N1144)+(L1149*$O1144)</f>
        <v>902.34598684412413</v>
      </c>
      <c r="S1144">
        <f>P1144/$F1144</f>
        <v>1.5298436488259572</v>
      </c>
      <c r="T1144">
        <f>Q1144/$F1144</f>
        <v>1.6931867945880883</v>
      </c>
      <c r="U1144">
        <f>R1144/$F1144</f>
        <v>1.6406290669893167</v>
      </c>
    </row>
    <row r="1145" spans="1:21" x14ac:dyDescent="0.25">
      <c r="A1145">
        <v>26</v>
      </c>
      <c r="B1145" t="s">
        <v>52</v>
      </c>
      <c r="C1145">
        <v>7</v>
      </c>
      <c r="D1145" t="s">
        <v>29</v>
      </c>
      <c r="E1145">
        <v>2010</v>
      </c>
      <c r="F1145">
        <v>600</v>
      </c>
      <c r="G1145" s="1">
        <v>0.19700000000000001</v>
      </c>
      <c r="H1145" s="1">
        <v>0.29066666666666668</v>
      </c>
      <c r="I1145" s="1">
        <v>0.27216666666666667</v>
      </c>
      <c r="J1145" s="2">
        <f>$F1145/(1-G1145)</f>
        <v>747.19800747198019</v>
      </c>
      <c r="K1145" s="2">
        <f>$F1145/(1-H1145)</f>
        <v>845.86466165413526</v>
      </c>
      <c r="L1145" s="2">
        <f>$F1145/(1-I1145)</f>
        <v>824.3645523242501</v>
      </c>
      <c r="M1145" s="3">
        <v>0.71359223300999997</v>
      </c>
      <c r="N1145" s="3">
        <v>0.28640776698999998</v>
      </c>
      <c r="O1145" s="3">
        <v>0</v>
      </c>
      <c r="P1145" s="2">
        <f>(J1148*$M1145)+(J1149*$N1145)+(J1150*$O1145)</f>
        <v>1005.7856539902837</v>
      </c>
      <c r="Q1145" s="2">
        <f>(K1148*$M1145)+(K1149*$N1145)+(K1150*$O1145)</f>
        <v>1098.0344263840004</v>
      </c>
      <c r="R1145" s="2">
        <f>(L1148*$M1145)+(L1149*$N1145)+(L1150*$O1145)</f>
        <v>1075.7289407782687</v>
      </c>
      <c r="S1145">
        <f>P1145/$F1145</f>
        <v>1.6763094233171394</v>
      </c>
      <c r="T1145">
        <f>Q1145/$F1145</f>
        <v>1.8300573773066673</v>
      </c>
      <c r="U1145">
        <f>R1145/$F1145</f>
        <v>1.7928815679637811</v>
      </c>
    </row>
    <row r="1146" spans="1:21" x14ac:dyDescent="0.25">
      <c r="A1146">
        <v>26</v>
      </c>
      <c r="B1146" t="s">
        <v>52</v>
      </c>
      <c r="C1146">
        <v>7</v>
      </c>
      <c r="D1146" t="s">
        <v>29</v>
      </c>
      <c r="E1146">
        <v>2011</v>
      </c>
      <c r="F1146">
        <v>1900</v>
      </c>
      <c r="G1146" s="1">
        <v>0.254</v>
      </c>
      <c r="H1146" s="1">
        <v>0.2583333333333333</v>
      </c>
      <c r="I1146" s="1">
        <v>0.24033333333333334</v>
      </c>
      <c r="J1146" s="2">
        <f>$F1146/(1-G1146)</f>
        <v>2546.9168900804289</v>
      </c>
      <c r="K1146" s="2">
        <f>$F1146/(1-H1146)</f>
        <v>2561.7977528089887</v>
      </c>
      <c r="L1146" s="2">
        <f>$F1146/(1-I1146)</f>
        <v>2501.0969723562966</v>
      </c>
      <c r="M1146" s="3">
        <v>0.71359223300999997</v>
      </c>
      <c r="N1146" s="3">
        <v>0.28640776698999998</v>
      </c>
      <c r="O1146" s="3">
        <v>0</v>
      </c>
      <c r="P1146" s="2">
        <f>(J1149*$M1146)+(J1150*$N1146)</f>
        <v>1451.0943621190788</v>
      </c>
      <c r="Q1146" s="2">
        <f>(K1149*$M1146)+(K1150*$N1146)</f>
        <v>1564.2165660189287</v>
      </c>
      <c r="R1146" s="2">
        <f>(L1149*$M1146)+(L1150*$N1146)</f>
        <v>1550.5773944663147</v>
      </c>
      <c r="S1146">
        <f>P1146/$F1146</f>
        <v>0.76373387479951516</v>
      </c>
      <c r="T1146">
        <f>Q1146/$F1146</f>
        <v>0.82327187685206771</v>
      </c>
      <c r="U1146">
        <f>R1146/$F1146</f>
        <v>0.81609336550858669</v>
      </c>
    </row>
    <row r="1147" spans="1:21" x14ac:dyDescent="0.25">
      <c r="A1147">
        <v>26</v>
      </c>
      <c r="B1147" t="s">
        <v>52</v>
      </c>
      <c r="C1147">
        <v>7</v>
      </c>
      <c r="D1147" t="s">
        <v>29</v>
      </c>
      <c r="E1147">
        <v>2012</v>
      </c>
      <c r="F1147">
        <v>700</v>
      </c>
      <c r="G1147" s="1">
        <v>0.20199999999999999</v>
      </c>
      <c r="H1147" s="1">
        <v>0.27900000000000003</v>
      </c>
      <c r="I1147" s="1">
        <v>0.25650000000000001</v>
      </c>
      <c r="J1147" s="2">
        <f>$F1147/(1-G1147)</f>
        <v>877.19298245614027</v>
      </c>
      <c r="K1147" s="2">
        <f>$F1147/(1-H1147)</f>
        <v>970.87378640776706</v>
      </c>
      <c r="L1147" s="2">
        <f>$F1147/(1-I1147)</f>
        <v>941.49293880295886</v>
      </c>
      <c r="M1147" s="3">
        <v>0.71359223300999997</v>
      </c>
      <c r="N1147" s="3">
        <v>0.28640776698999998</v>
      </c>
      <c r="O1147" s="3">
        <v>0</v>
      </c>
      <c r="P1147" s="2" t="s">
        <v>23</v>
      </c>
      <c r="Q1147" s="2" t="s">
        <v>23</v>
      </c>
      <c r="R1147" s="2" t="s">
        <v>23</v>
      </c>
      <c r="S1147" s="2" t="s">
        <v>23</v>
      </c>
      <c r="T1147" s="2" t="s">
        <v>23</v>
      </c>
      <c r="U1147" s="2" t="s">
        <v>23</v>
      </c>
    </row>
    <row r="1148" spans="1:21" x14ac:dyDescent="0.25">
      <c r="A1148">
        <v>26</v>
      </c>
      <c r="B1148" t="s">
        <v>52</v>
      </c>
      <c r="C1148">
        <v>7</v>
      </c>
      <c r="D1148" t="s">
        <v>29</v>
      </c>
      <c r="E1148">
        <v>2013</v>
      </c>
      <c r="F1148">
        <v>580</v>
      </c>
      <c r="G1148" s="1">
        <v>0.22900000000000001</v>
      </c>
      <c r="H1148" s="1">
        <v>0.30333333333333334</v>
      </c>
      <c r="I1148" s="1">
        <v>0.27933333333333332</v>
      </c>
      <c r="J1148" s="2">
        <f>$F1148/(1-G1148)</f>
        <v>752.26977950713353</v>
      </c>
      <c r="K1148" s="2">
        <f>$F1148/(1-H1148)</f>
        <v>832.53588516746413</v>
      </c>
      <c r="L1148" s="2">
        <f>$F1148/(1-I1148)</f>
        <v>804.81036077705824</v>
      </c>
      <c r="M1148" s="3">
        <v>0.71359223300999997</v>
      </c>
      <c r="N1148" s="3">
        <v>0.28640776698999998</v>
      </c>
      <c r="O1148" s="3">
        <v>0</v>
      </c>
      <c r="P1148" s="2" t="s">
        <v>23</v>
      </c>
      <c r="Q1148" s="2" t="s">
        <v>23</v>
      </c>
      <c r="R1148" s="2" t="s">
        <v>23</v>
      </c>
      <c r="S1148" s="2" t="s">
        <v>23</v>
      </c>
      <c r="T1148" s="2" t="s">
        <v>23</v>
      </c>
      <c r="U1148" s="2" t="s">
        <v>23</v>
      </c>
    </row>
    <row r="1149" spans="1:21" x14ac:dyDescent="0.25">
      <c r="A1149">
        <v>26</v>
      </c>
      <c r="B1149" t="s">
        <v>52</v>
      </c>
      <c r="C1149">
        <v>7</v>
      </c>
      <c r="D1149" t="s">
        <v>29</v>
      </c>
      <c r="E1149">
        <v>2014</v>
      </c>
      <c r="F1149">
        <v>1400</v>
      </c>
      <c r="G1149" s="1">
        <v>0.14499999999999999</v>
      </c>
      <c r="H1149" s="1">
        <v>0.20433333333333331</v>
      </c>
      <c r="I1149" s="1">
        <v>0.20033333333333331</v>
      </c>
      <c r="J1149" s="2">
        <f>$F1149/(1-G1149)</f>
        <v>1637.4269005847952</v>
      </c>
      <c r="K1149" s="2">
        <f>$F1149/(1-H1149)</f>
        <v>1759.530791788856</v>
      </c>
      <c r="L1149" s="2">
        <f>$F1149/(1-I1149)</f>
        <v>1750.7294706127552</v>
      </c>
      <c r="M1149" s="3">
        <v>0.71359223300999997</v>
      </c>
      <c r="N1149" s="3">
        <v>0.28640776698999998</v>
      </c>
      <c r="O1149" s="3">
        <v>0</v>
      </c>
      <c r="P1149" s="2" t="s">
        <v>23</v>
      </c>
      <c r="Q1149" s="2" t="s">
        <v>23</v>
      </c>
      <c r="R1149" s="2" t="s">
        <v>23</v>
      </c>
      <c r="S1149" s="2" t="s">
        <v>23</v>
      </c>
      <c r="T1149" s="2" t="s">
        <v>23</v>
      </c>
      <c r="U1149" s="2" t="s">
        <v>23</v>
      </c>
    </row>
    <row r="1150" spans="1:21" x14ac:dyDescent="0.25">
      <c r="A1150">
        <v>26</v>
      </c>
      <c r="B1150" t="s">
        <v>52</v>
      </c>
      <c r="C1150">
        <v>7</v>
      </c>
      <c r="D1150" t="s">
        <v>29</v>
      </c>
      <c r="E1150">
        <v>2015</v>
      </c>
      <c r="F1150">
        <v>750</v>
      </c>
      <c r="G1150" s="1">
        <v>0.24</v>
      </c>
      <c r="H1150" s="1">
        <v>0.30400000000000005</v>
      </c>
      <c r="I1150" s="1">
        <v>0.28700000000000003</v>
      </c>
      <c r="J1150" s="2">
        <f>$F1150/(1-G1150)</f>
        <v>986.84210526315792</v>
      </c>
      <c r="K1150" s="2">
        <f>$F1150/(1-H1150)</f>
        <v>1077.5862068965519</v>
      </c>
      <c r="L1150" s="2">
        <f>$F1150/(1-I1150)</f>
        <v>1051.8934081346424</v>
      </c>
      <c r="M1150" s="3">
        <v>0.71359223300999997</v>
      </c>
      <c r="N1150" s="3">
        <v>0.28640776698999998</v>
      </c>
      <c r="O1150" s="3">
        <v>0</v>
      </c>
      <c r="P1150" s="2">
        <f>(J1153*$M1150)+(J1154*$N1150)+(J1155*$O1150)</f>
        <v>554.34812386767976</v>
      </c>
      <c r="Q1150" s="2">
        <f>(K1153*$M1150)+(K1154*$N1150)+(K1155*$O1150)</f>
        <v>636.93661018409102</v>
      </c>
      <c r="R1150" s="2">
        <f>(L1153*$M1150)+(L1154*$N1150)+(L1155*$O1150)</f>
        <v>628.17655385340208</v>
      </c>
      <c r="S1150">
        <f>P1150/$F1150</f>
        <v>0.73913083182357298</v>
      </c>
      <c r="T1150">
        <f>Q1150/$F1150</f>
        <v>0.84924881357878801</v>
      </c>
      <c r="U1150">
        <f>R1150/$F1150</f>
        <v>0.83756873847120272</v>
      </c>
    </row>
    <row r="1151" spans="1:21" x14ac:dyDescent="0.25">
      <c r="A1151">
        <v>26</v>
      </c>
      <c r="B1151" t="s">
        <v>52</v>
      </c>
      <c r="C1151">
        <v>7</v>
      </c>
      <c r="D1151" t="s">
        <v>29</v>
      </c>
      <c r="E1151">
        <v>2016</v>
      </c>
      <c r="F1151" t="s">
        <v>23</v>
      </c>
      <c r="G1151" s="1">
        <v>0.252</v>
      </c>
      <c r="H1151" s="1">
        <v>0.29700000000000004</v>
      </c>
      <c r="I1151" s="1">
        <v>0.27900000000000003</v>
      </c>
      <c r="J1151" t="s">
        <v>23</v>
      </c>
      <c r="K1151" t="s">
        <v>23</v>
      </c>
      <c r="L1151" t="s">
        <v>23</v>
      </c>
      <c r="M1151" s="3">
        <v>0.71359223300999997</v>
      </c>
      <c r="N1151" s="3">
        <v>0.28640776698999998</v>
      </c>
      <c r="O1151" s="3">
        <v>0</v>
      </c>
      <c r="P1151" s="2" t="e">
        <f>(J1154*$M1151)+(J1155*$N1151)+(J1156*$O1151)</f>
        <v>#VALUE!</v>
      </c>
      <c r="Q1151" s="2" t="e">
        <f>(K1154*$M1151)+(K1155*$N1151)+(K1156*$O1151)</f>
        <v>#VALUE!</v>
      </c>
      <c r="R1151" s="2" t="e">
        <f>(L1154*$M1151)+(L1155*$N1151)+(L1156*$O1151)</f>
        <v>#VALUE!</v>
      </c>
      <c r="S1151" s="2" t="s">
        <v>23</v>
      </c>
      <c r="T1151" s="2" t="s">
        <v>23</v>
      </c>
      <c r="U1151" s="2" t="s">
        <v>23</v>
      </c>
    </row>
    <row r="1152" spans="1:21" x14ac:dyDescent="0.25">
      <c r="A1152">
        <v>26</v>
      </c>
      <c r="B1152" t="s">
        <v>52</v>
      </c>
      <c r="C1152">
        <v>7</v>
      </c>
      <c r="D1152" t="s">
        <v>29</v>
      </c>
      <c r="E1152">
        <v>2017</v>
      </c>
      <c r="F1152" t="s">
        <v>23</v>
      </c>
      <c r="G1152" s="1">
        <v>0.26421253355763952</v>
      </c>
      <c r="H1152" s="1">
        <v>0.33404541147798106</v>
      </c>
      <c r="I1152" s="1">
        <v>0.31269765999824639</v>
      </c>
      <c r="J1152" t="s">
        <v>23</v>
      </c>
      <c r="K1152" t="s">
        <v>23</v>
      </c>
      <c r="L1152" t="s">
        <v>23</v>
      </c>
      <c r="M1152" s="3">
        <v>0.71359223300999997</v>
      </c>
      <c r="N1152" s="3">
        <v>0.28640776698999998</v>
      </c>
      <c r="O1152" s="3">
        <v>0</v>
      </c>
      <c r="P1152" s="2" t="s">
        <v>23</v>
      </c>
      <c r="Q1152" s="2" t="s">
        <v>23</v>
      </c>
      <c r="R1152" s="2" t="s">
        <v>23</v>
      </c>
      <c r="S1152" s="2" t="s">
        <v>23</v>
      </c>
      <c r="T1152" s="2" t="s">
        <v>23</v>
      </c>
      <c r="U1152" s="2" t="s">
        <v>23</v>
      </c>
    </row>
    <row r="1153" spans="1:21" x14ac:dyDescent="0.25">
      <c r="A1153">
        <v>26</v>
      </c>
      <c r="B1153" t="s">
        <v>52</v>
      </c>
      <c r="C1153">
        <v>7</v>
      </c>
      <c r="D1153" t="s">
        <v>29</v>
      </c>
      <c r="E1153">
        <v>2018</v>
      </c>
      <c r="F1153">
        <v>400</v>
      </c>
      <c r="G1153" s="1">
        <v>0.25329250311259038</v>
      </c>
      <c r="H1153" s="1">
        <v>0.35347180943220174</v>
      </c>
      <c r="I1153" s="1">
        <v>0.34504815702446495</v>
      </c>
      <c r="J1153" s="2">
        <f>$F1153/(1-G1153)</f>
        <v>535.68499267433083</v>
      </c>
      <c r="K1153" s="2">
        <f>$F1153/(1-H1153)</f>
        <v>618.68918607974297</v>
      </c>
      <c r="L1153" s="2">
        <f>$F1153/(1-I1153)</f>
        <v>610.73192524009971</v>
      </c>
      <c r="M1153" s="3">
        <v>0.71359223300999997</v>
      </c>
      <c r="N1153" s="3">
        <v>0.28640776698999998</v>
      </c>
      <c r="O1153" s="3">
        <v>0</v>
      </c>
      <c r="P1153" s="2" t="s">
        <v>23</v>
      </c>
      <c r="Q1153" s="2" t="s">
        <v>23</v>
      </c>
      <c r="R1153" s="2" t="s">
        <v>23</v>
      </c>
      <c r="S1153" s="2" t="s">
        <v>23</v>
      </c>
      <c r="T1153" s="2" t="s">
        <v>23</v>
      </c>
      <c r="U1153" s="2" t="s">
        <v>23</v>
      </c>
    </row>
    <row r="1154" spans="1:21" x14ac:dyDescent="0.25">
      <c r="A1154">
        <v>26</v>
      </c>
      <c r="B1154" t="s">
        <v>52</v>
      </c>
      <c r="C1154">
        <v>7</v>
      </c>
      <c r="D1154" t="s">
        <v>29</v>
      </c>
      <c r="E1154">
        <v>2019</v>
      </c>
      <c r="F1154">
        <v>460</v>
      </c>
      <c r="G1154" s="1">
        <v>0.23441509169475994</v>
      </c>
      <c r="H1154" s="1">
        <v>0.32590908281944742</v>
      </c>
      <c r="I1154" s="1">
        <v>0.31510957999927913</v>
      </c>
      <c r="J1154" s="2">
        <f>$F1154/(1-G1154)</f>
        <v>600.84778972236109</v>
      </c>
      <c r="K1154" s="2">
        <f>$F1154/(1-H1154)</f>
        <v>682.400531257701</v>
      </c>
      <c r="L1154" s="2">
        <f>$F1154/(1-I1154)</f>
        <v>671.64028955101435</v>
      </c>
      <c r="M1154" s="3">
        <v>0.71359223300999997</v>
      </c>
      <c r="N1154" s="3">
        <v>0.28640776698999998</v>
      </c>
      <c r="O1154" s="3">
        <v>0</v>
      </c>
      <c r="P1154" s="2" t="s">
        <v>23</v>
      </c>
      <c r="Q1154" s="2" t="s">
        <v>23</v>
      </c>
      <c r="R1154" s="2" t="s">
        <v>23</v>
      </c>
      <c r="S1154" s="2" t="s">
        <v>23</v>
      </c>
      <c r="T1154" s="2" t="s">
        <v>23</v>
      </c>
      <c r="U1154" s="2" t="s">
        <v>23</v>
      </c>
    </row>
    <row r="1155" spans="1:21" x14ac:dyDescent="0.25">
      <c r="A1155">
        <v>26</v>
      </c>
      <c r="B1155" t="s">
        <v>52</v>
      </c>
      <c r="C1155">
        <v>7</v>
      </c>
      <c r="D1155" t="s">
        <v>29</v>
      </c>
      <c r="E1155">
        <v>2020</v>
      </c>
      <c r="F1155">
        <v>275</v>
      </c>
      <c r="G1155" s="1">
        <v>0.10759564786873591</v>
      </c>
      <c r="H1155" s="1">
        <v>0.25668946937664994</v>
      </c>
      <c r="I1155" s="1">
        <v>0.25426527177111524</v>
      </c>
      <c r="J1155" s="2">
        <f>$F1155/(1-G1155)</f>
        <v>308.15627393931641</v>
      </c>
      <c r="K1155" s="2">
        <f>$F1155/(1-H1155)</f>
        <v>369.96650615104477</v>
      </c>
      <c r="L1155" s="2">
        <f>$F1155/(1-I1155)</f>
        <v>368.76383731400472</v>
      </c>
      <c r="M1155" s="3">
        <v>0.71359223300999997</v>
      </c>
      <c r="N1155" s="3">
        <v>0.28640776698999998</v>
      </c>
      <c r="O1155" s="3">
        <v>0</v>
      </c>
      <c r="P1155" s="2" t="s">
        <v>23</v>
      </c>
      <c r="Q1155" s="2" t="s">
        <v>23</v>
      </c>
      <c r="R1155" s="2" t="s">
        <v>23</v>
      </c>
      <c r="S1155" s="2" t="s">
        <v>23</v>
      </c>
      <c r="T1155" s="2" t="s">
        <v>23</v>
      </c>
      <c r="U1155" s="2" t="s">
        <v>23</v>
      </c>
    </row>
    <row r="1156" spans="1:21" x14ac:dyDescent="0.25">
      <c r="A1156">
        <v>26</v>
      </c>
      <c r="B1156" t="s">
        <v>52</v>
      </c>
      <c r="C1156">
        <v>7</v>
      </c>
      <c r="D1156" t="s">
        <v>29</v>
      </c>
      <c r="E1156">
        <v>2021</v>
      </c>
      <c r="F1156" t="s">
        <v>23</v>
      </c>
      <c r="G1156" t="s">
        <v>23</v>
      </c>
      <c r="H1156" t="s">
        <v>23</v>
      </c>
      <c r="I1156" t="s">
        <v>23</v>
      </c>
      <c r="J1156" t="s">
        <v>23</v>
      </c>
      <c r="K1156" t="s">
        <v>23</v>
      </c>
      <c r="L1156" t="s">
        <v>23</v>
      </c>
      <c r="M1156" s="14" t="s">
        <v>23</v>
      </c>
      <c r="N1156" s="14" t="s">
        <v>23</v>
      </c>
      <c r="O1156" s="14" t="s">
        <v>23</v>
      </c>
      <c r="P1156" t="s">
        <v>23</v>
      </c>
      <c r="Q1156" t="s">
        <v>23</v>
      </c>
      <c r="R1156" t="s">
        <v>23</v>
      </c>
      <c r="S1156" t="s">
        <v>23</v>
      </c>
      <c r="T1156" t="s">
        <v>23</v>
      </c>
      <c r="U1156" t="s">
        <v>23</v>
      </c>
    </row>
    <row r="1157" spans="1:21" x14ac:dyDescent="0.25">
      <c r="A1157">
        <v>26</v>
      </c>
      <c r="B1157" t="s">
        <v>52</v>
      </c>
      <c r="C1157">
        <v>7</v>
      </c>
      <c r="D1157" t="s">
        <v>29</v>
      </c>
      <c r="E1157">
        <v>2022</v>
      </c>
      <c r="F1157">
        <v>350</v>
      </c>
      <c r="G1157" t="s">
        <v>23</v>
      </c>
      <c r="H1157" t="s">
        <v>23</v>
      </c>
      <c r="I1157" t="s">
        <v>23</v>
      </c>
      <c r="J1157" t="s">
        <v>23</v>
      </c>
      <c r="K1157" t="s">
        <v>23</v>
      </c>
      <c r="L1157" t="s">
        <v>23</v>
      </c>
      <c r="M1157" s="14" t="s">
        <v>23</v>
      </c>
      <c r="N1157" s="14" t="s">
        <v>23</v>
      </c>
      <c r="O1157" s="14" t="s">
        <v>23</v>
      </c>
      <c r="P1157" t="s">
        <v>23</v>
      </c>
      <c r="Q1157" t="s">
        <v>23</v>
      </c>
      <c r="R1157" t="s">
        <v>23</v>
      </c>
      <c r="S1157" t="s">
        <v>23</v>
      </c>
      <c r="T1157" t="s">
        <v>23</v>
      </c>
      <c r="U1157" t="s">
        <v>23</v>
      </c>
    </row>
    <row r="1158" spans="1:21" x14ac:dyDescent="0.25">
      <c r="A1158">
        <v>26</v>
      </c>
      <c r="B1158" t="s">
        <v>52</v>
      </c>
      <c r="C1158">
        <v>7</v>
      </c>
      <c r="D1158" t="s">
        <v>29</v>
      </c>
      <c r="E1158">
        <v>2023</v>
      </c>
      <c r="F1158" t="s">
        <v>23</v>
      </c>
      <c r="G1158" t="s">
        <v>23</v>
      </c>
      <c r="H1158" t="s">
        <v>23</v>
      </c>
      <c r="I1158" t="s">
        <v>23</v>
      </c>
      <c r="J1158" t="s">
        <v>23</v>
      </c>
      <c r="K1158" t="s">
        <v>23</v>
      </c>
      <c r="L1158" t="s">
        <v>23</v>
      </c>
      <c r="M1158" s="14" t="s">
        <v>23</v>
      </c>
      <c r="N1158" s="14" t="s">
        <v>23</v>
      </c>
      <c r="O1158" s="14" t="s">
        <v>23</v>
      </c>
      <c r="P1158" t="s">
        <v>23</v>
      </c>
      <c r="Q1158" t="s">
        <v>23</v>
      </c>
      <c r="R1158" t="s">
        <v>23</v>
      </c>
      <c r="S1158" t="s">
        <v>23</v>
      </c>
      <c r="T1158" t="s">
        <v>23</v>
      </c>
      <c r="U1158" t="s">
        <v>23</v>
      </c>
    </row>
    <row r="1159" spans="1:21" x14ac:dyDescent="0.25">
      <c r="A1159">
        <v>26</v>
      </c>
      <c r="B1159" t="s">
        <v>52</v>
      </c>
      <c r="C1159">
        <v>7</v>
      </c>
      <c r="D1159" t="s">
        <v>29</v>
      </c>
      <c r="E1159">
        <v>2024</v>
      </c>
      <c r="F1159" t="s">
        <v>23</v>
      </c>
      <c r="G1159" t="s">
        <v>23</v>
      </c>
      <c r="H1159" t="s">
        <v>23</v>
      </c>
      <c r="I1159" t="s">
        <v>23</v>
      </c>
      <c r="J1159" t="s">
        <v>23</v>
      </c>
      <c r="K1159" t="s">
        <v>23</v>
      </c>
      <c r="L1159" t="s">
        <v>23</v>
      </c>
      <c r="M1159" s="14" t="s">
        <v>23</v>
      </c>
      <c r="N1159" s="14" t="s">
        <v>23</v>
      </c>
      <c r="O1159" s="14" t="s">
        <v>23</v>
      </c>
      <c r="P1159" t="s">
        <v>23</v>
      </c>
      <c r="Q1159" t="s">
        <v>23</v>
      </c>
      <c r="R1159" t="s">
        <v>23</v>
      </c>
      <c r="S1159" t="s">
        <v>23</v>
      </c>
      <c r="T1159" t="s">
        <v>23</v>
      </c>
      <c r="U1159" t="s">
        <v>23</v>
      </c>
    </row>
    <row r="1160" spans="1:21" x14ac:dyDescent="0.25">
      <c r="A1160">
        <v>27</v>
      </c>
      <c r="B1160" t="s">
        <v>53</v>
      </c>
      <c r="C1160">
        <v>8</v>
      </c>
      <c r="D1160" t="s">
        <v>29</v>
      </c>
      <c r="E1160">
        <v>1980</v>
      </c>
      <c r="F1160">
        <v>1000</v>
      </c>
      <c r="G1160" s="1">
        <v>0.44700000000000001</v>
      </c>
      <c r="H1160" s="1">
        <v>0.46733333333333338</v>
      </c>
      <c r="I1160" s="1">
        <v>0.46133333333333337</v>
      </c>
      <c r="J1160" s="2">
        <f>$F1160/(1-G1160)</f>
        <v>1808.3182640144666</v>
      </c>
      <c r="K1160" s="2">
        <f>$F1160/(1-H1160)</f>
        <v>1877.3466833541929</v>
      </c>
      <c r="L1160" s="2">
        <f>$F1160/(1-I1160)</f>
        <v>1856.4356435643565</v>
      </c>
      <c r="M1160" s="3">
        <v>0.71359223300999997</v>
      </c>
      <c r="N1160" s="3">
        <v>0.28640776698999998</v>
      </c>
      <c r="O1160" s="3">
        <v>0</v>
      </c>
      <c r="P1160" s="2">
        <f>(J1163*$M1160)+(J1164*$N1160)+(J1165*$O1160)</f>
        <v>2819.6024522013013</v>
      </c>
      <c r="Q1160" s="2">
        <f>(K1163*$M1160)+(K1164*$N1160)+(K1165*$O1160)</f>
        <v>2928.5731375851328</v>
      </c>
      <c r="R1160" s="2">
        <f>(L1163*$M1160)+(L1164*$N1160)+(L1165*$O1160)</f>
        <v>2891.2075354910385</v>
      </c>
      <c r="S1160">
        <f>P1160/$F1160</f>
        <v>2.8196024522013015</v>
      </c>
      <c r="T1160">
        <f>Q1160/$F1160</f>
        <v>2.9285731375851327</v>
      </c>
      <c r="U1160">
        <f>R1160/$F1160</f>
        <v>2.8912075354910383</v>
      </c>
    </row>
    <row r="1161" spans="1:21" x14ac:dyDescent="0.25">
      <c r="A1161">
        <v>27</v>
      </c>
      <c r="B1161" t="s">
        <v>53</v>
      </c>
      <c r="C1161">
        <v>8</v>
      </c>
      <c r="D1161" t="s">
        <v>29</v>
      </c>
      <c r="E1161">
        <v>1981</v>
      </c>
      <c r="F1161">
        <v>1400</v>
      </c>
      <c r="G1161" s="1">
        <v>0.40500000000000003</v>
      </c>
      <c r="H1161" s="1">
        <v>0.4393333333333333</v>
      </c>
      <c r="I1161" s="1">
        <v>0.43383333333333329</v>
      </c>
      <c r="J1161" s="2">
        <f>$F1161/(1-G1161)</f>
        <v>2352.9411764705883</v>
      </c>
      <c r="K1161" s="2">
        <f>$F1161/(1-H1161)</f>
        <v>2497.0273483947681</v>
      </c>
      <c r="L1161" s="2">
        <f>$F1161/(1-I1161)</f>
        <v>2472.7700912569912</v>
      </c>
      <c r="M1161" s="3">
        <v>0.71359223300999997</v>
      </c>
      <c r="N1161" s="3">
        <v>0.28640776698999998</v>
      </c>
      <c r="O1161" s="3">
        <v>0</v>
      </c>
      <c r="P1161" s="2">
        <f>(J1164*$M1161)+(J1165*$N1161)+(J1166*$O1161)</f>
        <v>3365.3363612509347</v>
      </c>
      <c r="Q1161" s="2">
        <f>(K1164*$M1161)+(K1165*$N1161)+(K1166*$O1161)</f>
        <v>3525.8530765975629</v>
      </c>
      <c r="R1161" s="2">
        <f>(L1164*$M1161)+(L1165*$N1161)+(L1166*$O1161)</f>
        <v>3486.8618798677703</v>
      </c>
      <c r="S1161">
        <f>P1161/$F1161</f>
        <v>2.4038116866078103</v>
      </c>
      <c r="T1161">
        <f>Q1161/$F1161</f>
        <v>2.5184664832839734</v>
      </c>
      <c r="U1161">
        <f>R1161/$F1161</f>
        <v>2.4906156284769789</v>
      </c>
    </row>
    <row r="1162" spans="1:21" x14ac:dyDescent="0.25">
      <c r="A1162">
        <v>27</v>
      </c>
      <c r="B1162" t="s">
        <v>53</v>
      </c>
      <c r="C1162">
        <v>8</v>
      </c>
      <c r="D1162" t="s">
        <v>29</v>
      </c>
      <c r="E1162">
        <v>1982</v>
      </c>
      <c r="F1162">
        <v>1550</v>
      </c>
      <c r="G1162" s="1">
        <v>0.35099999999999998</v>
      </c>
      <c r="H1162" s="1">
        <v>0.40499999999999997</v>
      </c>
      <c r="I1162" s="1">
        <v>0.39999999999999997</v>
      </c>
      <c r="J1162" s="2">
        <f>$F1162/(1-G1162)</f>
        <v>2388.2896764252696</v>
      </c>
      <c r="K1162" s="2">
        <f>$F1162/(1-H1162)</f>
        <v>2605.0420168067226</v>
      </c>
      <c r="L1162" s="2">
        <f>$F1162/(1-I1162)</f>
        <v>2583.333333333333</v>
      </c>
      <c r="M1162" s="3">
        <v>0.71359223300999997</v>
      </c>
      <c r="N1162" s="3">
        <v>0.28640776698999998</v>
      </c>
      <c r="O1162" s="3">
        <v>0</v>
      </c>
      <c r="P1162" s="2">
        <f>(J1165*$M1162)+(J1166*$N1162)+(J1167*$O1162)</f>
        <v>1459.8375041142015</v>
      </c>
      <c r="Q1162" s="2">
        <f>(K1165*$M1162)+(K1166*$N1162)+(K1167*$O1162)</f>
        <v>1515.4294286917441</v>
      </c>
      <c r="R1162" s="2">
        <f>(L1165*$M1162)+(L1166*$N1162)+(L1167*$O1162)</f>
        <v>1497.8884516111018</v>
      </c>
      <c r="S1162">
        <f>P1162/$F1162</f>
        <v>0.94183064781561388</v>
      </c>
      <c r="T1162">
        <f>Q1162/$F1162</f>
        <v>0.97769640560757687</v>
      </c>
      <c r="U1162">
        <f>R1162/$F1162</f>
        <v>0.96637964620071082</v>
      </c>
    </row>
    <row r="1163" spans="1:21" x14ac:dyDescent="0.25">
      <c r="A1163">
        <v>27</v>
      </c>
      <c r="B1163" t="s">
        <v>53</v>
      </c>
      <c r="C1163">
        <v>8</v>
      </c>
      <c r="D1163" t="s">
        <v>29</v>
      </c>
      <c r="E1163">
        <v>1983</v>
      </c>
      <c r="F1163">
        <v>1200</v>
      </c>
      <c r="G1163" s="1">
        <v>0.49</v>
      </c>
      <c r="H1163" s="1">
        <v>0.50566666666666671</v>
      </c>
      <c r="I1163" s="1">
        <v>0.4986666666666667</v>
      </c>
      <c r="J1163" s="2">
        <f>$F1163/(1-G1163)</f>
        <v>2352.9411764705883</v>
      </c>
      <c r="K1163" s="2">
        <f>$F1163/(1-H1163)</f>
        <v>2427.5118004045853</v>
      </c>
      <c r="L1163" s="2">
        <f>$F1163/(1-I1163)</f>
        <v>2393.617021276596</v>
      </c>
      <c r="M1163" s="3">
        <v>0.71359223300999997</v>
      </c>
      <c r="N1163" s="3">
        <v>0.28640776698999998</v>
      </c>
      <c r="O1163" s="3">
        <v>0</v>
      </c>
      <c r="P1163" s="2">
        <f>(J1166*$M1163)+(J1167*$N1163)+(J1168*$O1163)</f>
        <v>919.52170168782106</v>
      </c>
      <c r="Q1163" s="2">
        <f>(K1166*$M1163)+(K1167*$N1163)+(K1168*$O1163)</f>
        <v>955.90206582306996</v>
      </c>
      <c r="R1163" s="2">
        <f>(L1166*$M1163)+(L1167*$N1163)+(L1168*$O1163)</f>
        <v>945.57688568535696</v>
      </c>
      <c r="S1163">
        <f>P1163/$F1163</f>
        <v>0.76626808473985086</v>
      </c>
      <c r="T1163">
        <f>Q1163/$F1163</f>
        <v>0.79658505485255826</v>
      </c>
      <c r="U1163">
        <f>R1163/$F1163</f>
        <v>0.78798073807113078</v>
      </c>
    </row>
    <row r="1164" spans="1:21" x14ac:dyDescent="0.25">
      <c r="A1164">
        <v>27</v>
      </c>
      <c r="B1164" t="s">
        <v>53</v>
      </c>
      <c r="C1164">
        <v>8</v>
      </c>
      <c r="D1164" t="s">
        <v>29</v>
      </c>
      <c r="E1164">
        <v>1984</v>
      </c>
      <c r="F1164">
        <v>2250</v>
      </c>
      <c r="G1164" s="1">
        <v>0.435</v>
      </c>
      <c r="H1164" s="1">
        <v>0.46133333333333326</v>
      </c>
      <c r="I1164" s="1">
        <v>0.45533333333333326</v>
      </c>
      <c r="J1164" s="2">
        <f>$F1164/(1-G1164)</f>
        <v>3982.3008849557527</v>
      </c>
      <c r="K1164" s="2">
        <f>$F1164/(1-H1164)</f>
        <v>4176.9801980198017</v>
      </c>
      <c r="L1164" s="2">
        <f>$F1164/(1-I1164)</f>
        <v>4130.9669522643817</v>
      </c>
      <c r="M1164" s="3">
        <v>0.71359223300999997</v>
      </c>
      <c r="N1164" s="3">
        <v>0.28640776698999998</v>
      </c>
      <c r="O1164" s="3">
        <v>0</v>
      </c>
      <c r="P1164" s="2">
        <f>(J1167*$M1164)+(J1168*$N1164)+(J1169*$O1164)</f>
        <v>2252.460600493815</v>
      </c>
      <c r="Q1164" s="2">
        <f>(K1167*$M1164)+(K1168*$N1164)+(K1169*$O1164)</f>
        <v>2384.6771061456961</v>
      </c>
      <c r="R1164" s="2">
        <f>(L1167*$M1164)+(L1168*$N1164)+(L1169*$O1164)</f>
        <v>2365.1627125238815</v>
      </c>
      <c r="S1164">
        <f>P1164/$F1164</f>
        <v>1.0010936002194732</v>
      </c>
      <c r="T1164">
        <f>Q1164/$F1164</f>
        <v>1.0598564916203095</v>
      </c>
      <c r="U1164">
        <f>R1164/$F1164</f>
        <v>1.0511834277883918</v>
      </c>
    </row>
    <row r="1165" spans="1:21" x14ac:dyDescent="0.25">
      <c r="A1165">
        <v>27</v>
      </c>
      <c r="B1165" t="s">
        <v>53</v>
      </c>
      <c r="C1165">
        <v>8</v>
      </c>
      <c r="D1165" t="s">
        <v>29</v>
      </c>
      <c r="E1165">
        <v>1985</v>
      </c>
      <c r="F1165">
        <v>1000</v>
      </c>
      <c r="G1165" s="1">
        <v>0.45300000000000001</v>
      </c>
      <c r="H1165" s="1">
        <v>0.47466666666666668</v>
      </c>
      <c r="I1165" s="1">
        <v>0.46866666666666668</v>
      </c>
      <c r="J1165" s="2">
        <f>$F1165/(1-G1165)</f>
        <v>1828.1535648994518</v>
      </c>
      <c r="K1165" s="2">
        <f>$F1165/(1-H1165)</f>
        <v>1903.5532994923858</v>
      </c>
      <c r="L1165" s="2">
        <f>$F1165/(1-I1165)</f>
        <v>1882.0577164366375</v>
      </c>
      <c r="M1165" s="3">
        <v>0.71359223300999997</v>
      </c>
      <c r="N1165" s="3">
        <v>0.28640776698999998</v>
      </c>
      <c r="O1165" s="3">
        <v>0</v>
      </c>
      <c r="P1165" s="2">
        <f>(J1168*$M1165)+(J1169*$N1165)+(J1170*$O1165)</f>
        <v>2898.5115060180615</v>
      </c>
      <c r="Q1165" s="2">
        <f>(K1168*$M1165)+(K1169*$N1165)+(K1170*$O1165)</f>
        <v>3068.6363626024859</v>
      </c>
      <c r="R1165" s="2">
        <f>(L1168*$M1165)+(L1169*$N1165)+(L1170*$O1165)</f>
        <v>3044.7403865648762</v>
      </c>
      <c r="S1165">
        <f>P1165/$F1165</f>
        <v>2.8985115060180613</v>
      </c>
      <c r="T1165">
        <f>Q1165/$F1165</f>
        <v>3.068636362602486</v>
      </c>
      <c r="U1165">
        <f>R1165/$F1165</f>
        <v>3.0447403865648761</v>
      </c>
    </row>
    <row r="1166" spans="1:21" x14ac:dyDescent="0.25">
      <c r="A1166">
        <v>27</v>
      </c>
      <c r="B1166" t="s">
        <v>53</v>
      </c>
      <c r="C1166">
        <v>8</v>
      </c>
      <c r="D1166" t="s">
        <v>29</v>
      </c>
      <c r="E1166">
        <v>1986</v>
      </c>
      <c r="F1166">
        <v>270</v>
      </c>
      <c r="G1166" s="1">
        <v>0.502</v>
      </c>
      <c r="H1166" s="1">
        <v>0.50766666666666671</v>
      </c>
      <c r="I1166" s="1">
        <v>0.50066666666666659</v>
      </c>
      <c r="J1166" s="2">
        <f>$F1166/(1-G1166)</f>
        <v>542.16867469879514</v>
      </c>
      <c r="K1166" s="2">
        <f>$F1166/(1-H1166)</f>
        <v>548.40893703452946</v>
      </c>
      <c r="L1166" s="2">
        <f>$F1166/(1-I1166)</f>
        <v>540.72096128170881</v>
      </c>
      <c r="M1166" s="3">
        <v>0.71359223300999997</v>
      </c>
      <c r="N1166" s="3">
        <v>0.28640776698999998</v>
      </c>
      <c r="O1166" s="3">
        <v>0</v>
      </c>
      <c r="P1166" s="2">
        <f>(J1169*$M1166)+(J1170*$N1166)+(J1171*$O1166)</f>
        <v>3950.4781529081188</v>
      </c>
      <c r="Q1166" s="2">
        <f>(K1169*$M1166)+(K1170*$N1166)+(K1171*$O1166)</f>
        <v>4247.4773060586076</v>
      </c>
      <c r="R1166" s="2">
        <f>(L1169*$M1166)+(L1170*$N1166)+(L1171*$O1166)</f>
        <v>4207.0645962459039</v>
      </c>
      <c r="S1166">
        <f>P1166/$F1166</f>
        <v>14.631400566326366</v>
      </c>
      <c r="T1166">
        <f>Q1166/$F1166</f>
        <v>15.731397429846695</v>
      </c>
      <c r="U1166">
        <f>R1166/$F1166</f>
        <v>15.58172072683668</v>
      </c>
    </row>
    <row r="1167" spans="1:21" x14ac:dyDescent="0.25">
      <c r="A1167">
        <v>27</v>
      </c>
      <c r="B1167" t="s">
        <v>53</v>
      </c>
      <c r="C1167">
        <v>8</v>
      </c>
      <c r="D1167" t="s">
        <v>29</v>
      </c>
      <c r="E1167">
        <v>1987</v>
      </c>
      <c r="F1167">
        <v>1140</v>
      </c>
      <c r="G1167" s="1">
        <v>0.38700000000000001</v>
      </c>
      <c r="H1167" s="1">
        <v>0.42166666666666669</v>
      </c>
      <c r="I1167" s="1">
        <v>0.41666666666666669</v>
      </c>
      <c r="J1167" s="2">
        <f>$F1167/(1-G1167)</f>
        <v>1859.7063621533443</v>
      </c>
      <c r="K1167" s="2">
        <f>$F1167/(1-H1167)</f>
        <v>1971.1815561959654</v>
      </c>
      <c r="L1167" s="2">
        <f>$F1167/(1-I1167)</f>
        <v>1954.2857142857144</v>
      </c>
      <c r="M1167" s="3">
        <v>0.71359223300999997</v>
      </c>
      <c r="N1167" s="3">
        <v>0.28640776698999998</v>
      </c>
      <c r="O1167" s="3">
        <v>0</v>
      </c>
      <c r="P1167" s="2">
        <f>(J1170*$M1167)+(J1171*$N1167)+(J1172*$O1167)</f>
        <v>7539.2422231434339</v>
      </c>
      <c r="Q1167" s="2">
        <f>(K1170*$M1167)+(K1171*$N1167)+(K1172*$O1167)</f>
        <v>8117.0969242585816</v>
      </c>
      <c r="R1167" s="2">
        <f>(L1170*$M1167)+(L1171*$N1167)+(L1172*$O1167)</f>
        <v>8009.782503459488</v>
      </c>
      <c r="S1167">
        <f>P1167/$F1167</f>
        <v>6.6133703711784504</v>
      </c>
      <c r="T1167">
        <f>Q1167/$F1167</f>
        <v>7.1202604598759489</v>
      </c>
      <c r="U1167">
        <f>R1167/$F1167</f>
        <v>7.0261250030346387</v>
      </c>
    </row>
    <row r="1168" spans="1:21" x14ac:dyDescent="0.25">
      <c r="A1168">
        <v>27</v>
      </c>
      <c r="B1168" t="s">
        <v>53</v>
      </c>
      <c r="C1168">
        <v>8</v>
      </c>
      <c r="D1168" t="s">
        <v>29</v>
      </c>
      <c r="E1168">
        <v>1988</v>
      </c>
      <c r="F1168">
        <v>2000</v>
      </c>
      <c r="G1168" s="1">
        <v>0.38100000000000001</v>
      </c>
      <c r="H1168" s="1">
        <v>0.41433333333333339</v>
      </c>
      <c r="I1168" s="1">
        <v>0.40983333333333338</v>
      </c>
      <c r="J1168" s="2">
        <f>$F1168/(1-G1168)</f>
        <v>3231.0177705977385</v>
      </c>
      <c r="K1168" s="2">
        <f>$F1168/(1-H1168)</f>
        <v>3414.9117814456467</v>
      </c>
      <c r="L1168" s="2">
        <f>$F1168/(1-I1168)</f>
        <v>3388.8731996611132</v>
      </c>
      <c r="M1168" s="3">
        <v>0.71359223300999997</v>
      </c>
      <c r="N1168" s="3">
        <v>0.28640776698999998</v>
      </c>
      <c r="O1168" s="3">
        <v>0</v>
      </c>
      <c r="P1168" s="2">
        <f>(J1171*$M1168)+(J1172*$N1168)+(J1173*$O1168)</f>
        <v>3903.3519670124074</v>
      </c>
      <c r="Q1168" s="2">
        <f>(K1171*$M1168)+(K1172*$N1168)+(K1173*$O1168)</f>
        <v>4128.274117988256</v>
      </c>
      <c r="R1168" s="2">
        <f>(L1171*$M1168)+(L1172*$N1168)+(L1173*$O1168)</f>
        <v>4009.0660476631747</v>
      </c>
      <c r="S1168">
        <f>P1168/$F1168</f>
        <v>1.9516759835062036</v>
      </c>
      <c r="T1168">
        <f>Q1168/$F1168</f>
        <v>2.0641370589941279</v>
      </c>
      <c r="U1168">
        <f>R1168/$F1168</f>
        <v>2.0045330238315873</v>
      </c>
    </row>
    <row r="1169" spans="1:21" x14ac:dyDescent="0.25">
      <c r="A1169">
        <v>27</v>
      </c>
      <c r="B1169" t="s">
        <v>53</v>
      </c>
      <c r="C1169">
        <v>8</v>
      </c>
      <c r="D1169" t="s">
        <v>29</v>
      </c>
      <c r="E1169">
        <v>1989</v>
      </c>
      <c r="F1169">
        <v>1300</v>
      </c>
      <c r="G1169" s="1">
        <v>0.372</v>
      </c>
      <c r="H1169" s="1">
        <v>0.41066666666666668</v>
      </c>
      <c r="I1169" s="1">
        <v>0.40566666666666668</v>
      </c>
      <c r="J1169" s="2">
        <f>$F1169/(1-G1169)</f>
        <v>2070.063694267516</v>
      </c>
      <c r="K1169" s="2">
        <f>$F1169/(1-H1169)</f>
        <v>2205.8823529411766</v>
      </c>
      <c r="L1169" s="2">
        <f>$F1169/(1-I1169)</f>
        <v>2187.3247335950641</v>
      </c>
      <c r="M1169" s="3">
        <v>0.71359223300999997</v>
      </c>
      <c r="N1169" s="3">
        <v>0.28640776698999998</v>
      </c>
      <c r="O1169" s="3">
        <v>0</v>
      </c>
      <c r="P1169" s="2">
        <f>(J1172*$M1169)+(J1173*$N1169)</f>
        <v>1482.234052779545</v>
      </c>
      <c r="Q1169" s="2">
        <f>(K1172*$M1169)+(K1173*$N1169)</f>
        <v>1564.605989456456</v>
      </c>
      <c r="R1169" s="2">
        <f>(L1172*$M1169)+(L1173*$N1169)</f>
        <v>1505.367899525791</v>
      </c>
      <c r="S1169">
        <f>P1169/$F1169</f>
        <v>1.1401800405996501</v>
      </c>
      <c r="T1169">
        <f>Q1169/$F1169</f>
        <v>1.2035430688126585</v>
      </c>
      <c r="U1169">
        <f>R1169/$F1169</f>
        <v>1.1579753073275316</v>
      </c>
    </row>
    <row r="1170" spans="1:21" x14ac:dyDescent="0.25">
      <c r="A1170">
        <v>27</v>
      </c>
      <c r="B1170" t="s">
        <v>53</v>
      </c>
      <c r="C1170">
        <v>8</v>
      </c>
      <c r="D1170" t="s">
        <v>29</v>
      </c>
      <c r="E1170">
        <v>1990</v>
      </c>
      <c r="F1170">
        <v>5000</v>
      </c>
      <c r="G1170" s="1">
        <v>0.42099999999999999</v>
      </c>
      <c r="H1170" s="1">
        <v>0.46433333333333326</v>
      </c>
      <c r="I1170" s="1">
        <v>0.45883333333333332</v>
      </c>
      <c r="J1170" s="2">
        <f>$F1170/(1-G1170)</f>
        <v>8635.5785837651129</v>
      </c>
      <c r="K1170" s="2">
        <f>$F1170/(1-H1170)</f>
        <v>9334.1630367143734</v>
      </c>
      <c r="L1170" s="2">
        <f>$F1170/(1-I1170)</f>
        <v>9239.2978133661836</v>
      </c>
      <c r="M1170" s="3">
        <v>0.71359223300999997</v>
      </c>
      <c r="N1170" s="3">
        <v>0.28640776698999998</v>
      </c>
      <c r="O1170" s="3">
        <v>0</v>
      </c>
      <c r="P1170" s="2" t="s">
        <v>23</v>
      </c>
      <c r="Q1170" s="2" t="s">
        <v>23</v>
      </c>
      <c r="R1170" s="2" t="s">
        <v>23</v>
      </c>
      <c r="S1170" s="2" t="s">
        <v>23</v>
      </c>
      <c r="T1170" s="2" t="s">
        <v>23</v>
      </c>
      <c r="U1170" s="2" t="s">
        <v>23</v>
      </c>
    </row>
    <row r="1171" spans="1:21" x14ac:dyDescent="0.25">
      <c r="A1171">
        <v>27</v>
      </c>
      <c r="B1171" t="s">
        <v>53</v>
      </c>
      <c r="C1171">
        <v>8</v>
      </c>
      <c r="D1171" t="s">
        <v>29</v>
      </c>
      <c r="E1171">
        <v>1991</v>
      </c>
      <c r="F1171">
        <v>3000</v>
      </c>
      <c r="G1171" s="1">
        <v>0.376</v>
      </c>
      <c r="H1171" s="1">
        <v>0.41</v>
      </c>
      <c r="I1171" s="1">
        <v>0.39349999999999996</v>
      </c>
      <c r="J1171" s="2">
        <f>$F1171/(1-G1171)</f>
        <v>4807.6923076923076</v>
      </c>
      <c r="K1171" s="2">
        <f>$F1171/(1-H1171)</f>
        <v>5084.7457627118638</v>
      </c>
      <c r="L1171" s="2">
        <f>$F1171/(1-I1171)</f>
        <v>4946.4138499587798</v>
      </c>
      <c r="M1171" s="3">
        <v>0.71359223300999997</v>
      </c>
      <c r="N1171" s="3">
        <v>0.28640776698999998</v>
      </c>
      <c r="O1171" s="3">
        <v>0</v>
      </c>
      <c r="P1171" s="2" t="s">
        <v>23</v>
      </c>
      <c r="Q1171" s="2" t="s">
        <v>23</v>
      </c>
      <c r="R1171" s="2" t="s">
        <v>23</v>
      </c>
      <c r="S1171" s="2" t="s">
        <v>23</v>
      </c>
      <c r="T1171" s="2" t="s">
        <v>23</v>
      </c>
      <c r="U1171" s="2" t="s">
        <v>23</v>
      </c>
    </row>
    <row r="1172" spans="1:21" x14ac:dyDescent="0.25">
      <c r="A1172">
        <v>27</v>
      </c>
      <c r="B1172" t="s">
        <v>53</v>
      </c>
      <c r="C1172">
        <v>8</v>
      </c>
      <c r="D1172" t="s">
        <v>29</v>
      </c>
      <c r="E1172">
        <v>1992</v>
      </c>
      <c r="F1172">
        <v>1000</v>
      </c>
      <c r="G1172" s="1">
        <v>0.39400000000000002</v>
      </c>
      <c r="H1172" s="1">
        <v>0.42699999999999999</v>
      </c>
      <c r="I1172" s="1">
        <v>0.40249999999999997</v>
      </c>
      <c r="J1172" s="2">
        <f>$F1172/(1-G1172)</f>
        <v>1650.1650165016501</v>
      </c>
      <c r="K1172" s="2">
        <f>$F1172/(1-H1172)</f>
        <v>1745.2006980802794</v>
      </c>
      <c r="L1172" s="2">
        <f>$F1172/(1-I1172)</f>
        <v>1673.6401673640166</v>
      </c>
      <c r="M1172" s="3">
        <v>0.71359223300999997</v>
      </c>
      <c r="N1172" s="3">
        <v>0.28640776698999998</v>
      </c>
      <c r="O1172" s="3">
        <v>0</v>
      </c>
      <c r="P1172" s="2">
        <f>(J1175*$M1172)+(J1176*$N1172)</f>
        <v>2498.9044635207838</v>
      </c>
      <c r="Q1172" s="2">
        <f>(K1175*$M1172)+(K1176*$N1172)</f>
        <v>2615.6717512633782</v>
      </c>
      <c r="R1172" s="2">
        <f>(L1175*$M1172)+(L1176*$N1172)</f>
        <v>2570.9608381962571</v>
      </c>
      <c r="S1172">
        <f>P1172/$F1172</f>
        <v>2.498904463520784</v>
      </c>
      <c r="T1172">
        <f>Q1172/$F1172</f>
        <v>2.615671751263378</v>
      </c>
      <c r="U1172">
        <f>R1172/$F1172</f>
        <v>2.5709608381962572</v>
      </c>
    </row>
    <row r="1173" spans="1:21" x14ac:dyDescent="0.25">
      <c r="A1173">
        <v>27</v>
      </c>
      <c r="B1173" t="s">
        <v>53</v>
      </c>
      <c r="C1173">
        <v>8</v>
      </c>
      <c r="D1173" t="s">
        <v>29</v>
      </c>
      <c r="E1173">
        <v>1993</v>
      </c>
      <c r="F1173">
        <v>700</v>
      </c>
      <c r="G1173" s="1">
        <v>0.34200000000000003</v>
      </c>
      <c r="H1173" s="1">
        <v>0.372</v>
      </c>
      <c r="I1173" s="1">
        <v>0.35550000000000004</v>
      </c>
      <c r="J1173" s="2">
        <f>$F1173/(1-G1173)</f>
        <v>1063.8297872340427</v>
      </c>
      <c r="K1173" s="2">
        <f>$F1173/(1-H1173)</f>
        <v>1114.6496815286623</v>
      </c>
      <c r="L1173" s="2">
        <f>$F1173/(1-I1173)</f>
        <v>1086.1132660977503</v>
      </c>
      <c r="M1173" s="3">
        <v>0.71359223300999997</v>
      </c>
      <c r="N1173" s="3">
        <v>0.28640776698999998</v>
      </c>
      <c r="O1173" s="3">
        <v>0</v>
      </c>
      <c r="P1173" s="2" t="s">
        <v>23</v>
      </c>
      <c r="Q1173" s="2" t="s">
        <v>23</v>
      </c>
      <c r="R1173" s="2" t="s">
        <v>23</v>
      </c>
      <c r="S1173" s="2" t="s">
        <v>23</v>
      </c>
      <c r="T1173" s="2" t="s">
        <v>23</v>
      </c>
      <c r="U1173" s="2" t="s">
        <v>23</v>
      </c>
    </row>
    <row r="1174" spans="1:21" x14ac:dyDescent="0.25">
      <c r="A1174">
        <v>27</v>
      </c>
      <c r="B1174" t="s">
        <v>53</v>
      </c>
      <c r="C1174">
        <v>8</v>
      </c>
      <c r="D1174" t="s">
        <v>29</v>
      </c>
      <c r="E1174">
        <v>1994</v>
      </c>
      <c r="F1174" t="s">
        <v>23</v>
      </c>
      <c r="G1174" s="1">
        <v>0.40200000000000002</v>
      </c>
      <c r="H1174" s="1">
        <v>0.4413333333333333</v>
      </c>
      <c r="I1174" s="1">
        <v>0.42083333333333328</v>
      </c>
      <c r="J1174" t="s">
        <v>23</v>
      </c>
      <c r="K1174" t="s">
        <v>23</v>
      </c>
      <c r="L1174" t="s">
        <v>23</v>
      </c>
      <c r="M1174" s="3">
        <v>0.71359223300999997</v>
      </c>
      <c r="N1174" s="3">
        <v>0.28640776698999998</v>
      </c>
      <c r="O1174" s="3">
        <v>0</v>
      </c>
      <c r="P1174" s="2" t="s">
        <v>23</v>
      </c>
      <c r="Q1174" s="2" t="s">
        <v>23</v>
      </c>
      <c r="R1174" s="2" t="s">
        <v>23</v>
      </c>
      <c r="S1174" s="2" t="s">
        <v>23</v>
      </c>
      <c r="T1174" s="2" t="s">
        <v>23</v>
      </c>
      <c r="U1174" s="2" t="s">
        <v>23</v>
      </c>
    </row>
    <row r="1175" spans="1:21" x14ac:dyDescent="0.25">
      <c r="A1175">
        <v>27</v>
      </c>
      <c r="B1175" t="s">
        <v>53</v>
      </c>
      <c r="C1175">
        <v>8</v>
      </c>
      <c r="D1175" t="s">
        <v>29</v>
      </c>
      <c r="E1175">
        <v>1995</v>
      </c>
      <c r="F1175">
        <v>1000</v>
      </c>
      <c r="G1175" s="1">
        <v>0.245</v>
      </c>
      <c r="H1175" s="1">
        <v>0.27800000000000002</v>
      </c>
      <c r="I1175" s="1">
        <v>0.26950000000000002</v>
      </c>
      <c r="J1175" s="2">
        <f>$F1175/(1-G1175)</f>
        <v>1324.5033112582782</v>
      </c>
      <c r="K1175" s="2">
        <f>$F1175/(1-H1175)</f>
        <v>1385.0415512465374</v>
      </c>
      <c r="L1175" s="2">
        <f>$F1175/(1-I1175)</f>
        <v>1368.9253935660508</v>
      </c>
      <c r="M1175" s="3">
        <v>0.71359223300999997</v>
      </c>
      <c r="N1175" s="3">
        <v>0.28640776698999998</v>
      </c>
      <c r="O1175" s="3">
        <v>0</v>
      </c>
      <c r="P1175" s="2">
        <f>(J1178*$M1175)+(J1179*$N1175)+(J1180*$O1175)</f>
        <v>2535.3435129697741</v>
      </c>
      <c r="Q1175" s="2">
        <f>(K1178*$M1175)+(K1179*$N1175)+(K1180*$O1175)</f>
        <v>2432.9074990731542</v>
      </c>
      <c r="R1175" s="2">
        <f>(L1178*$M1175)+(L1179*$N1175)+(L1180*$O1175)</f>
        <v>2430.4081417881971</v>
      </c>
      <c r="S1175">
        <f>P1175/$F1175</f>
        <v>2.5353435129697739</v>
      </c>
      <c r="T1175">
        <f>Q1175/$F1175</f>
        <v>2.4329074990731541</v>
      </c>
      <c r="U1175">
        <f>R1175/$F1175</f>
        <v>2.4304081417881971</v>
      </c>
    </row>
    <row r="1176" spans="1:21" x14ac:dyDescent="0.25">
      <c r="A1176">
        <v>27</v>
      </c>
      <c r="B1176" t="s">
        <v>53</v>
      </c>
      <c r="C1176">
        <v>8</v>
      </c>
      <c r="D1176" t="s">
        <v>29</v>
      </c>
      <c r="E1176">
        <v>1996</v>
      </c>
      <c r="F1176">
        <v>3000</v>
      </c>
      <c r="G1176" s="1">
        <v>0.44700000000000001</v>
      </c>
      <c r="H1176" s="1">
        <v>0.47199999999999998</v>
      </c>
      <c r="I1176" s="1">
        <v>0.46100000000000002</v>
      </c>
      <c r="J1176" s="2">
        <f>$F1176/(1-G1176)</f>
        <v>5424.9547920434006</v>
      </c>
      <c r="K1176" s="2">
        <f>$F1176/(1-H1176)</f>
        <v>5681.818181818182</v>
      </c>
      <c r="L1176" s="2">
        <f>$F1176/(1-I1176)</f>
        <v>5565.862708719852</v>
      </c>
      <c r="M1176" s="3">
        <v>0.71359223300999997</v>
      </c>
      <c r="N1176" s="3">
        <v>0.28640776698999998</v>
      </c>
      <c r="O1176" s="3">
        <v>0</v>
      </c>
      <c r="P1176" s="2">
        <f>(J1179*$M1176)+(J1180*$N1176)+(J1181*$O1176)</f>
        <v>3090.9187854993652</v>
      </c>
      <c r="Q1176" s="2">
        <f>(K1179*$M1176)+(K1180*$N1176)+(K1181*$O1176)</f>
        <v>3084.749117543498</v>
      </c>
      <c r="R1176" s="2">
        <f>(L1179*$M1176)+(L1180*$N1176)+(L1181*$O1176)</f>
        <v>3026.5203643686364</v>
      </c>
      <c r="S1176">
        <f>P1176/$F1176</f>
        <v>1.0303062618331218</v>
      </c>
      <c r="T1176">
        <f>Q1176/$F1176</f>
        <v>1.0282497058478326</v>
      </c>
      <c r="U1176">
        <f>R1176/$F1176</f>
        <v>1.0088401214562122</v>
      </c>
    </row>
    <row r="1177" spans="1:21" x14ac:dyDescent="0.25">
      <c r="A1177">
        <v>27</v>
      </c>
      <c r="B1177" t="s">
        <v>53</v>
      </c>
      <c r="C1177">
        <v>8</v>
      </c>
      <c r="D1177" t="s">
        <v>29</v>
      </c>
      <c r="E1177">
        <v>1997</v>
      </c>
      <c r="F1177" t="s">
        <v>23</v>
      </c>
      <c r="G1177" s="1">
        <v>0.437</v>
      </c>
      <c r="H1177" s="1">
        <v>0.36633333333333334</v>
      </c>
      <c r="I1177" s="1">
        <v>0.34783333333333333</v>
      </c>
      <c r="J1177" t="s">
        <v>23</v>
      </c>
      <c r="K1177" t="s">
        <v>23</v>
      </c>
      <c r="L1177" t="s">
        <v>23</v>
      </c>
      <c r="M1177" s="3">
        <v>0.71359223300999997</v>
      </c>
      <c r="N1177" s="3">
        <v>0.28640776698999998</v>
      </c>
      <c r="O1177" s="3">
        <v>0</v>
      </c>
      <c r="P1177" s="2">
        <f>(J1180*$M1177)+(J1181*$N1177)+(J1182*$O1177)</f>
        <v>5458.8943443958779</v>
      </c>
      <c r="Q1177" s="2">
        <f>(K1180*$M1177)+(K1181*$N1177)+(K1182*$O1177)</f>
        <v>5626.8469490474345</v>
      </c>
      <c r="R1177" s="2">
        <f>(L1180*$M1177)+(L1181*$N1177)+(L1182*$O1177)</f>
        <v>5449.7861895519873</v>
      </c>
      <c r="S1177" s="2" t="s">
        <v>23</v>
      </c>
      <c r="T1177" s="2" t="s">
        <v>23</v>
      </c>
      <c r="U1177" s="2" t="s">
        <v>23</v>
      </c>
    </row>
    <row r="1178" spans="1:21" x14ac:dyDescent="0.25">
      <c r="A1178">
        <v>27</v>
      </c>
      <c r="B1178" t="s">
        <v>53</v>
      </c>
      <c r="C1178">
        <v>8</v>
      </c>
      <c r="D1178" t="s">
        <v>29</v>
      </c>
      <c r="E1178">
        <v>1998</v>
      </c>
      <c r="F1178">
        <v>2000</v>
      </c>
      <c r="G1178" s="1">
        <v>0.154</v>
      </c>
      <c r="H1178" s="1">
        <v>0.11366666666666667</v>
      </c>
      <c r="I1178" s="1">
        <v>0.11716666666666666</v>
      </c>
      <c r="J1178" s="2">
        <f>$F1178/(1-G1178)</f>
        <v>2364.0661938534281</v>
      </c>
      <c r="K1178" s="2">
        <f>$F1178/(1-H1178)</f>
        <v>2256.4874012786763</v>
      </c>
      <c r="L1178" s="2">
        <f>$F1178/(1-I1178)</f>
        <v>2265.4332641117612</v>
      </c>
      <c r="M1178" s="3">
        <v>0.71359223300999997</v>
      </c>
      <c r="N1178" s="3">
        <v>0.28640776698999998</v>
      </c>
      <c r="O1178" s="3">
        <v>0</v>
      </c>
      <c r="P1178" s="2">
        <f>(J1181*$M1178)+(J1182*$N1178)+(J1183*$O1178)</f>
        <v>10587.852059002831</v>
      </c>
      <c r="Q1178" s="2">
        <f>(K1181*$M1178)+(K1182*$N1178)+(K1183*$O1178)</f>
        <v>10683.352072770494</v>
      </c>
      <c r="R1178" s="2">
        <f>(L1181*$M1178)+(L1182*$N1178)+(L1183*$O1178)</f>
        <v>10418.208816132232</v>
      </c>
      <c r="S1178">
        <f>P1178/$F1178</f>
        <v>5.2939260295014154</v>
      </c>
      <c r="T1178">
        <f>Q1178/$F1178</f>
        <v>5.3416760363852474</v>
      </c>
      <c r="U1178">
        <f>R1178/$F1178</f>
        <v>5.209104408066116</v>
      </c>
    </row>
    <row r="1179" spans="1:21" x14ac:dyDescent="0.25">
      <c r="A1179">
        <v>27</v>
      </c>
      <c r="B1179" t="s">
        <v>53</v>
      </c>
      <c r="C1179">
        <v>8</v>
      </c>
      <c r="D1179" t="s">
        <v>29</v>
      </c>
      <c r="E1179">
        <v>1999</v>
      </c>
      <c r="F1179">
        <v>2500</v>
      </c>
      <c r="G1179" s="1">
        <v>0.156</v>
      </c>
      <c r="H1179" s="1">
        <v>0.12966666666666665</v>
      </c>
      <c r="I1179" s="1">
        <v>0.12016666666666667</v>
      </c>
      <c r="J1179" s="2">
        <f>$F1179/(1-G1179)</f>
        <v>2962.0853080568722</v>
      </c>
      <c r="K1179" s="2">
        <f>$F1179/(1-H1179)</f>
        <v>2872.4626579854462</v>
      </c>
      <c r="L1179" s="2">
        <f>$F1179/(1-I1179)</f>
        <v>2841.4472437961736</v>
      </c>
      <c r="M1179" s="3">
        <v>0.71359223300999997</v>
      </c>
      <c r="N1179" s="3">
        <v>0.28640776698999998</v>
      </c>
      <c r="O1179" s="3">
        <v>0</v>
      </c>
      <c r="P1179" s="2">
        <f>(J1182*$M1179)+(J1183*$N1179)+(J1184*$O1179)</f>
        <v>9682.6235160589749</v>
      </c>
      <c r="Q1179" s="2">
        <f>(K1182*$M1179)+(K1183*$N1179)+(K1184*$O1179)</f>
        <v>9803.6322479273731</v>
      </c>
      <c r="R1179" s="2">
        <f>(L1182*$M1179)+(L1183*$N1179)+(L1184*$O1179)</f>
        <v>9637.5819987919676</v>
      </c>
      <c r="S1179">
        <f>P1179/$F1179</f>
        <v>3.8730494064235899</v>
      </c>
      <c r="T1179">
        <f>Q1179/$F1179</f>
        <v>3.9214528991709492</v>
      </c>
      <c r="U1179">
        <f>R1179/$F1179</f>
        <v>3.855032799516787</v>
      </c>
    </row>
    <row r="1180" spans="1:21" x14ac:dyDescent="0.25">
      <c r="A1180">
        <v>27</v>
      </c>
      <c r="B1180" t="s">
        <v>53</v>
      </c>
      <c r="C1180">
        <v>8</v>
      </c>
      <c r="D1180" t="s">
        <v>29</v>
      </c>
      <c r="E1180">
        <v>2000</v>
      </c>
      <c r="F1180">
        <v>2750</v>
      </c>
      <c r="G1180" s="1">
        <v>0.19400000000000001</v>
      </c>
      <c r="H1180" s="1">
        <v>0.23899999999999999</v>
      </c>
      <c r="I1180" s="1">
        <v>0.21150000000000002</v>
      </c>
      <c r="J1180" s="2">
        <f>$F1180/(1-G1180)</f>
        <v>3411.910669975186</v>
      </c>
      <c r="K1180" s="2">
        <f>$F1180/(1-H1180)</f>
        <v>3613.6662286465175</v>
      </c>
      <c r="L1180" s="2">
        <f>$F1180/(1-I1180)</f>
        <v>3487.6347495244136</v>
      </c>
      <c r="M1180" s="3">
        <v>0.71359223300999997</v>
      </c>
      <c r="N1180" s="3">
        <v>0.28640776698999998</v>
      </c>
      <c r="O1180" s="3">
        <v>0</v>
      </c>
      <c r="P1180" s="2">
        <f>(J1183*$M1180)+(J1184*$N1180)+(J1185*$O1180)</f>
        <v>7171.316485514777</v>
      </c>
      <c r="Q1180" s="2">
        <f>(K1183*$M1180)+(K1184*$N1180)+(K1185*$O1180)</f>
        <v>7855.508438032205</v>
      </c>
      <c r="R1180" s="2">
        <f>(L1183*$M1180)+(L1184*$N1180)+(L1185*$O1180)</f>
        <v>7669.3289396598138</v>
      </c>
      <c r="S1180">
        <f>P1180/$F1180</f>
        <v>2.6077514492781009</v>
      </c>
      <c r="T1180">
        <f>Q1180/$F1180</f>
        <v>2.8565485229208019</v>
      </c>
      <c r="U1180">
        <f>R1180/$F1180</f>
        <v>2.7888468871490231</v>
      </c>
    </row>
    <row r="1181" spans="1:21" x14ac:dyDescent="0.25">
      <c r="A1181">
        <v>27</v>
      </c>
      <c r="B1181" t="s">
        <v>53</v>
      </c>
      <c r="C1181">
        <v>8</v>
      </c>
      <c r="D1181" t="s">
        <v>29</v>
      </c>
      <c r="E1181">
        <v>2001</v>
      </c>
      <c r="F1181">
        <v>8500</v>
      </c>
      <c r="G1181" s="1">
        <v>0.19499999999999998</v>
      </c>
      <c r="H1181" s="1">
        <v>0.20133333333333331</v>
      </c>
      <c r="I1181" s="1">
        <v>0.17783333333333332</v>
      </c>
      <c r="J1181" s="2">
        <f>$F1181/(1-G1181)</f>
        <v>10559.006211180124</v>
      </c>
      <c r="K1181" s="2">
        <f>$F1181/(1-H1181)</f>
        <v>10642.737896494158</v>
      </c>
      <c r="L1181" s="2">
        <f>$F1181/(1-I1181)</f>
        <v>10338.536387593756</v>
      </c>
      <c r="M1181" s="3">
        <v>0.71359223300999997</v>
      </c>
      <c r="N1181" s="3">
        <v>0.28640776698999998</v>
      </c>
      <c r="O1181" s="3">
        <v>0</v>
      </c>
      <c r="P1181" s="2">
        <f>(J1184*$M1181)+(J1185*$N1181)+(J1186*$O1181)</f>
        <v>6470.9706984852155</v>
      </c>
      <c r="Q1181" s="2">
        <f>(K1184*$M1181)+(K1185*$N1181)+(K1186*$O1181)</f>
        <v>8283.6404323864444</v>
      </c>
      <c r="R1181" s="2">
        <f>(L1184*$M1181)+(L1185*$N1181)+(L1186*$O1181)</f>
        <v>8319.1263242967325</v>
      </c>
      <c r="S1181">
        <f>P1181/$F1181</f>
        <v>0.76129067041002541</v>
      </c>
      <c r="T1181">
        <f>Q1181/$F1181</f>
        <v>0.97454593322193461</v>
      </c>
      <c r="U1181">
        <f>R1181/$F1181</f>
        <v>0.97872074403490972</v>
      </c>
    </row>
    <row r="1182" spans="1:21" x14ac:dyDescent="0.25">
      <c r="A1182">
        <v>27</v>
      </c>
      <c r="B1182" t="s">
        <v>53</v>
      </c>
      <c r="C1182">
        <v>8</v>
      </c>
      <c r="D1182" t="s">
        <v>29</v>
      </c>
      <c r="E1182">
        <v>2002</v>
      </c>
      <c r="F1182">
        <v>9210</v>
      </c>
      <c r="G1182" s="1">
        <v>0.13600000000000001</v>
      </c>
      <c r="H1182" s="1">
        <v>0.14600000000000002</v>
      </c>
      <c r="I1182" s="1">
        <v>0.13250000000000001</v>
      </c>
      <c r="J1182" s="2">
        <f>$F1182/(1-G1182)</f>
        <v>10659.722222222223</v>
      </c>
      <c r="K1182" s="2">
        <f>$F1182/(1-H1182)</f>
        <v>10784.543325526933</v>
      </c>
      <c r="L1182" s="2">
        <f>$F1182/(1-I1182)</f>
        <v>10616.714697406342</v>
      </c>
      <c r="M1182" s="3">
        <v>0.71359223300999997</v>
      </c>
      <c r="N1182" s="3">
        <v>0.28640776698999998</v>
      </c>
      <c r="O1182" s="3">
        <v>0</v>
      </c>
      <c r="P1182" s="2">
        <f>(J1185*$M1182)+(J1186*$N1182)+(J1187*$O1182)</f>
        <v>4868.2877458170442</v>
      </c>
      <c r="Q1182" s="2">
        <f>(K1185*$M1182)+(K1186*$N1182)+(K1187*$O1182)</f>
        <v>5715.6779815411819</v>
      </c>
      <c r="R1182" s="2">
        <f>(L1185*$M1182)+(L1186*$N1182)+(L1187*$O1182)</f>
        <v>6242.2780961961489</v>
      </c>
      <c r="S1182">
        <f>P1182/$F1182</f>
        <v>0.52858716024072139</v>
      </c>
      <c r="T1182">
        <f>Q1182/$F1182</f>
        <v>0.6205947862694009</v>
      </c>
      <c r="U1182">
        <f>R1182/$F1182</f>
        <v>0.67777178026016816</v>
      </c>
    </row>
    <row r="1183" spans="1:21" x14ac:dyDescent="0.25">
      <c r="A1183">
        <v>27</v>
      </c>
      <c r="B1183" t="s">
        <v>53</v>
      </c>
      <c r="C1183">
        <v>8</v>
      </c>
      <c r="D1183" t="s">
        <v>29</v>
      </c>
      <c r="E1183">
        <v>2003</v>
      </c>
      <c r="F1183">
        <v>5900</v>
      </c>
      <c r="G1183" s="1">
        <v>0.186</v>
      </c>
      <c r="H1183" s="1">
        <v>0.19833333333333333</v>
      </c>
      <c r="I1183" s="1">
        <v>0.18033333333333335</v>
      </c>
      <c r="J1183" s="2">
        <f>$F1183/(1-G1183)</f>
        <v>7248.1572481572475</v>
      </c>
      <c r="K1183" s="2">
        <f>$F1183/(1-H1183)</f>
        <v>7359.66735966736</v>
      </c>
      <c r="L1183" s="2">
        <f>$F1183/(1-I1183)</f>
        <v>7198.0479869865803</v>
      </c>
      <c r="M1183" s="3">
        <v>0.71359223300999997</v>
      </c>
      <c r="N1183" s="3">
        <v>0.28640776698999998</v>
      </c>
      <c r="O1183" s="3">
        <v>0</v>
      </c>
      <c r="P1183" s="2">
        <f>(J1186*$M1183)+(J1187*$N1183)+(J1188*$O1183)</f>
        <v>3292.7879021227614</v>
      </c>
      <c r="Q1183" s="2">
        <f>(K1186*$M1183)+(K1187*$N1183)+(K1188*$O1183)</f>
        <v>3555.9779770889695</v>
      </c>
      <c r="R1183" s="2">
        <f>(L1186*$M1183)+(L1187*$N1183)+(L1188*$O1183)</f>
        <v>3539.7963340362867</v>
      </c>
      <c r="S1183">
        <f>P1183/$F1183</f>
        <v>0.55809964442758664</v>
      </c>
      <c r="T1183">
        <f>Q1183/$F1183</f>
        <v>0.60270813170999482</v>
      </c>
      <c r="U1183">
        <f>R1183/$F1183</f>
        <v>0.59996548034513331</v>
      </c>
    </row>
    <row r="1184" spans="1:21" x14ac:dyDescent="0.25">
      <c r="A1184">
        <v>27</v>
      </c>
      <c r="B1184" t="s">
        <v>53</v>
      </c>
      <c r="C1184">
        <v>8</v>
      </c>
      <c r="D1184" t="s">
        <v>29</v>
      </c>
      <c r="E1184">
        <v>2004</v>
      </c>
      <c r="F1184">
        <v>5200</v>
      </c>
      <c r="G1184" s="1">
        <v>0.255</v>
      </c>
      <c r="H1184" s="1">
        <v>0.42799999999999999</v>
      </c>
      <c r="I1184" s="1">
        <v>0.41199999999999998</v>
      </c>
      <c r="J1184" s="2">
        <f>$F1184/(1-G1184)</f>
        <v>6979.8657718120803</v>
      </c>
      <c r="K1184" s="2">
        <f>$F1184/(1-H1184)</f>
        <v>9090.9090909090901</v>
      </c>
      <c r="L1184" s="2">
        <f>$F1184/(1-I1184)</f>
        <v>8843.5374149659856</v>
      </c>
      <c r="M1184" s="3">
        <v>0.71359223300999997</v>
      </c>
      <c r="N1184" s="3">
        <v>0.28640776698999998</v>
      </c>
      <c r="O1184" s="3">
        <v>0</v>
      </c>
      <c r="P1184" s="2">
        <f>(J1187*$M1184)+(J1188*$N1184)+(J1189*$O1184)</f>
        <v>1572.5949485416713</v>
      </c>
      <c r="Q1184" s="2">
        <f>(K1187*$M1184)+(K1188*$N1184)+(K1189*$O1184)</f>
        <v>1740.1255308358259</v>
      </c>
      <c r="R1184" s="2">
        <f>(L1187*$M1184)+(L1188*$N1184)+(L1189*$O1184)</f>
        <v>1692.2054353104704</v>
      </c>
      <c r="S1184">
        <f>P1184/$F1184</f>
        <v>0.30242210548878296</v>
      </c>
      <c r="T1184">
        <f>Q1184/$F1184</f>
        <v>0.33463952516073575</v>
      </c>
      <c r="U1184">
        <f>R1184/$F1184</f>
        <v>0.32542412217509048</v>
      </c>
    </row>
    <row r="1185" spans="1:21" x14ac:dyDescent="0.25">
      <c r="A1185">
        <v>27</v>
      </c>
      <c r="B1185" t="s">
        <v>53</v>
      </c>
      <c r="C1185">
        <v>8</v>
      </c>
      <c r="D1185" t="s">
        <v>29</v>
      </c>
      <c r="E1185">
        <v>2005</v>
      </c>
      <c r="F1185">
        <v>4100</v>
      </c>
      <c r="G1185" s="1">
        <v>0.21200000000000002</v>
      </c>
      <c r="H1185" s="1">
        <v>0.34633333333333338</v>
      </c>
      <c r="I1185" s="1">
        <v>0.41533333333333339</v>
      </c>
      <c r="J1185" s="2">
        <f>$F1185/(1-G1185)</f>
        <v>5203.0456852791876</v>
      </c>
      <c r="K1185" s="2">
        <f>$F1185/(1-H1185)</f>
        <v>6272.3100458949521</v>
      </c>
      <c r="L1185" s="2">
        <f>$F1185/(1-I1185)</f>
        <v>7012.5427594070698</v>
      </c>
      <c r="M1185" s="3">
        <v>0.71359223300999997</v>
      </c>
      <c r="N1185" s="3">
        <v>0.28640776698999998</v>
      </c>
      <c r="O1185" s="3">
        <v>0</v>
      </c>
      <c r="P1185" s="2">
        <f>(J1188*$M1185)+(J1189*$N1185)+(J1190*$O1185)</f>
        <v>3440.1732456711829</v>
      </c>
      <c r="Q1185" s="2">
        <f>(K1188*$M1185)+(K1189*$N1185)+(K1190*$O1185)</f>
        <v>3649.1824336328423</v>
      </c>
      <c r="R1185" s="2">
        <f>(L1188*$M1185)+(L1189*$N1185)+(L1190*$O1185)</f>
        <v>3534.4290085929142</v>
      </c>
      <c r="S1185">
        <f>P1185/$F1185</f>
        <v>0.83906664528565433</v>
      </c>
      <c r="T1185">
        <f>Q1185/$F1185</f>
        <v>0.89004449600801028</v>
      </c>
      <c r="U1185">
        <f>R1185/$F1185</f>
        <v>0.86205585575436927</v>
      </c>
    </row>
    <row r="1186" spans="1:21" x14ac:dyDescent="0.25">
      <c r="A1186">
        <v>27</v>
      </c>
      <c r="B1186" t="s">
        <v>53</v>
      </c>
      <c r="C1186">
        <v>8</v>
      </c>
      <c r="D1186" t="s">
        <v>29</v>
      </c>
      <c r="E1186">
        <v>2006</v>
      </c>
      <c r="F1186">
        <v>3300</v>
      </c>
      <c r="G1186" s="1">
        <v>0.182</v>
      </c>
      <c r="H1186" s="1">
        <v>0.23766666666666669</v>
      </c>
      <c r="I1186" s="1">
        <v>0.23666666666666669</v>
      </c>
      <c r="J1186" s="2">
        <f>$F1186/(1-G1186)</f>
        <v>4034.2298288508555</v>
      </c>
      <c r="K1186" s="2">
        <f>$F1186/(1-H1186)</f>
        <v>4328.8150415391347</v>
      </c>
      <c r="L1186" s="2">
        <f>$F1186/(1-I1186)</f>
        <v>4323.144104803494</v>
      </c>
      <c r="M1186" s="3">
        <v>0.71359223300999997</v>
      </c>
      <c r="N1186" s="3">
        <v>0.28640776698999998</v>
      </c>
      <c r="O1186" s="3">
        <v>0</v>
      </c>
      <c r="P1186" s="2">
        <f>(J1189*$M1186)+(J1190*$N1186)+(J1191*$O1186)</f>
        <v>6638.849816611586</v>
      </c>
      <c r="Q1186" s="2">
        <f>(K1189*$M1186)+(K1190*$N1186)+(K1191*$O1186)</f>
        <v>7127.380945546538</v>
      </c>
      <c r="R1186" s="2">
        <f>(L1189*$M1186)+(L1190*$N1186)+(L1191*$O1186)</f>
        <v>6910.2051778108271</v>
      </c>
      <c r="S1186">
        <f>P1186/$F1186</f>
        <v>2.0117726717004807</v>
      </c>
      <c r="T1186">
        <f>Q1186/$F1186</f>
        <v>2.159812407741375</v>
      </c>
      <c r="U1186">
        <f>R1186/$F1186</f>
        <v>2.0940015690335838</v>
      </c>
    </row>
    <row r="1187" spans="1:21" x14ac:dyDescent="0.25">
      <c r="A1187">
        <v>27</v>
      </c>
      <c r="B1187" t="s">
        <v>53</v>
      </c>
      <c r="C1187">
        <v>8</v>
      </c>
      <c r="D1187" t="s">
        <v>29</v>
      </c>
      <c r="E1187">
        <v>2007</v>
      </c>
      <c r="F1187">
        <v>1100</v>
      </c>
      <c r="G1187" s="1">
        <v>0.23899999999999999</v>
      </c>
      <c r="H1187" s="1">
        <v>0.32533333333333336</v>
      </c>
      <c r="I1187" s="1">
        <v>0.30733333333333335</v>
      </c>
      <c r="J1187" s="2">
        <f>$F1187/(1-G1187)</f>
        <v>1445.4664914586072</v>
      </c>
      <c r="K1187" s="2">
        <f>$F1187/(1-H1187)</f>
        <v>1630.4347826086957</v>
      </c>
      <c r="L1187" s="2">
        <f>$F1187/(1-I1187)</f>
        <v>1588.065447545717</v>
      </c>
      <c r="M1187" s="3">
        <v>0.71359223300999997</v>
      </c>
      <c r="N1187" s="3">
        <v>0.28640776698999998</v>
      </c>
      <c r="O1187" s="3">
        <v>0</v>
      </c>
      <c r="P1187" s="2">
        <f>(J1190*$M1187)+(J1191*$N1187)+(J1192*$O1187)</f>
        <v>5090.3297802037932</v>
      </c>
      <c r="Q1187" s="2">
        <f>(K1190*$M1187)+(K1191*$N1187)+(K1192*$O1187)</f>
        <v>5568.6874544275652</v>
      </c>
      <c r="R1187" s="2">
        <f>(L1190*$M1187)+(L1191*$N1187)+(L1192*$O1187)</f>
        <v>5429.8050125290383</v>
      </c>
      <c r="S1187">
        <f>P1187/$F1187</f>
        <v>4.6275725274579935</v>
      </c>
      <c r="T1187">
        <f>Q1187/$F1187</f>
        <v>5.0624431403886954</v>
      </c>
      <c r="U1187">
        <f>R1187/$F1187</f>
        <v>4.9361863750263986</v>
      </c>
    </row>
    <row r="1188" spans="1:21" x14ac:dyDescent="0.25">
      <c r="A1188">
        <v>27</v>
      </c>
      <c r="B1188" t="s">
        <v>53</v>
      </c>
      <c r="C1188">
        <v>8</v>
      </c>
      <c r="D1188" t="s">
        <v>29</v>
      </c>
      <c r="E1188">
        <v>2008</v>
      </c>
      <c r="F1188">
        <v>1400</v>
      </c>
      <c r="G1188" s="1">
        <v>0.25900000000000001</v>
      </c>
      <c r="H1188" s="1">
        <v>0.3046666666666667</v>
      </c>
      <c r="I1188" s="1">
        <v>0.28266666666666668</v>
      </c>
      <c r="J1188" s="2">
        <f>$F1188/(1-G1188)</f>
        <v>1889.3387314439947</v>
      </c>
      <c r="K1188" s="2">
        <f>$F1188/(1-H1188)</f>
        <v>2013.4228187919462</v>
      </c>
      <c r="L1188" s="2">
        <f>$F1188/(1-I1188)</f>
        <v>1951.6728624535315</v>
      </c>
      <c r="M1188" s="3">
        <v>0.71359223300999997</v>
      </c>
      <c r="N1188" s="3">
        <v>0.28640776698999998</v>
      </c>
      <c r="O1188" s="3">
        <v>0</v>
      </c>
      <c r="P1188" s="2">
        <f>(J1191*$M1188)+(J1192*$N1188)+(J1193*$O1188)</f>
        <v>5369.5318099512215</v>
      </c>
      <c r="Q1188" s="2">
        <f>(K1191*$M1188)+(K1192*$N1188)+(K1193*$O1188)</f>
        <v>5556.7057680059497</v>
      </c>
      <c r="R1188" s="2">
        <f>(L1191*$M1188)+(L1192*$N1188)+(L1193*$O1188)</f>
        <v>5413.8234729286833</v>
      </c>
      <c r="S1188">
        <f>P1188/$F1188</f>
        <v>3.8353798642508723</v>
      </c>
      <c r="T1188">
        <f>Q1188/$F1188</f>
        <v>3.9690755485756783</v>
      </c>
      <c r="U1188">
        <f>R1188/$F1188</f>
        <v>3.8670167663776307</v>
      </c>
    </row>
    <row r="1189" spans="1:21" x14ac:dyDescent="0.25">
      <c r="A1189">
        <v>27</v>
      </c>
      <c r="B1189" t="s">
        <v>53</v>
      </c>
      <c r="C1189">
        <v>8</v>
      </c>
      <c r="D1189" t="s">
        <v>29</v>
      </c>
      <c r="E1189">
        <v>2009</v>
      </c>
      <c r="F1189">
        <v>5500</v>
      </c>
      <c r="G1189" s="1">
        <v>0.247</v>
      </c>
      <c r="H1189" s="1">
        <v>0.28799999999999998</v>
      </c>
      <c r="I1189" s="1">
        <v>0.26449999999999996</v>
      </c>
      <c r="J1189" s="2">
        <f>$F1189/(1-G1189)</f>
        <v>7304.1168658698543</v>
      </c>
      <c r="K1189" s="2">
        <f>$F1189/(1-H1189)</f>
        <v>7724.7191011235955</v>
      </c>
      <c r="L1189" s="2">
        <f>$F1189/(1-I1189)</f>
        <v>7477.9061862678445</v>
      </c>
      <c r="M1189" s="3">
        <v>0.71359223300999997</v>
      </c>
      <c r="N1189" s="3">
        <v>0.28640776698999998</v>
      </c>
      <c r="O1189" s="3">
        <v>0</v>
      </c>
      <c r="P1189" s="2">
        <f>(J1192*$M1189)+(J1193*$N1189)+(J1194*$O1189)</f>
        <v>5331.0739922603734</v>
      </c>
      <c r="Q1189" s="2">
        <f>(K1192*$M1189)+(K1193*$N1189)+(K1194*$O1189)</f>
        <v>5900.26703877413</v>
      </c>
      <c r="R1189" s="2">
        <f>(L1192*$M1189)+(L1193*$N1189)+(L1194*$O1189)</f>
        <v>5716.7120598598558</v>
      </c>
      <c r="S1189">
        <f>P1189/$F1189</f>
        <v>0.96928618041097703</v>
      </c>
      <c r="T1189">
        <f>Q1189/$F1189</f>
        <v>1.0727758252316599</v>
      </c>
      <c r="U1189">
        <f>R1189/$F1189</f>
        <v>1.039402192701792</v>
      </c>
    </row>
    <row r="1190" spans="1:21" x14ac:dyDescent="0.25">
      <c r="A1190">
        <v>27</v>
      </c>
      <c r="B1190" t="s">
        <v>53</v>
      </c>
      <c r="C1190">
        <v>8</v>
      </c>
      <c r="D1190" t="s">
        <v>29</v>
      </c>
      <c r="E1190">
        <v>2010</v>
      </c>
      <c r="F1190">
        <v>4000</v>
      </c>
      <c r="G1190" s="1">
        <v>0.19700000000000001</v>
      </c>
      <c r="H1190" s="1">
        <v>0.29066666666666668</v>
      </c>
      <c r="I1190" s="1">
        <v>0.27216666666666667</v>
      </c>
      <c r="J1190" s="2">
        <f>$F1190/(1-G1190)</f>
        <v>4981.320049813201</v>
      </c>
      <c r="K1190" s="2">
        <f>$F1190/(1-H1190)</f>
        <v>5639.0977443609017</v>
      </c>
      <c r="L1190" s="2">
        <f>$F1190/(1-I1190)</f>
        <v>5495.763682161667</v>
      </c>
      <c r="M1190" s="3">
        <v>0.71359223300999997</v>
      </c>
      <c r="N1190" s="3">
        <v>0.28640776698999998</v>
      </c>
      <c r="O1190" s="3">
        <v>0</v>
      </c>
      <c r="P1190" s="2">
        <f>(J1193*$M1190)+(J1194*$N1190)+(J1195*$O1190)</f>
        <v>5812.537652922425</v>
      </c>
      <c r="Q1190" s="2">
        <f>(K1193*$M1190)+(K1194*$N1190)+(K1195*$O1190)</f>
        <v>6364.9250678436483</v>
      </c>
      <c r="R1190" s="2">
        <f>(L1193*$M1190)+(L1194*$N1190)+(L1195*$O1190)</f>
        <v>6217.1352805196466</v>
      </c>
      <c r="S1190">
        <f>P1190/$F1190</f>
        <v>1.4531344132306063</v>
      </c>
      <c r="T1190">
        <f>Q1190/$F1190</f>
        <v>1.5912312669609121</v>
      </c>
      <c r="U1190">
        <f>R1190/$F1190</f>
        <v>1.5542838201299116</v>
      </c>
    </row>
    <row r="1191" spans="1:21" x14ac:dyDescent="0.25">
      <c r="A1191">
        <v>27</v>
      </c>
      <c r="B1191" t="s">
        <v>53</v>
      </c>
      <c r="C1191">
        <v>8</v>
      </c>
      <c r="D1191" t="s">
        <v>29</v>
      </c>
      <c r="E1191">
        <v>2011</v>
      </c>
      <c r="F1191">
        <v>4000</v>
      </c>
      <c r="G1191" s="1">
        <v>0.254</v>
      </c>
      <c r="H1191" s="1">
        <v>0.2583333333333333</v>
      </c>
      <c r="I1191" s="1">
        <v>0.24033333333333334</v>
      </c>
      <c r="J1191" s="2">
        <f>$F1191/(1-G1191)</f>
        <v>5361.9302949061666</v>
      </c>
      <c r="K1191" s="2">
        <f>$F1191/(1-H1191)</f>
        <v>5393.2584269662921</v>
      </c>
      <c r="L1191" s="2">
        <f>$F1191/(1-I1191)</f>
        <v>5265.4673102237821</v>
      </c>
      <c r="M1191" s="13">
        <v>0.71359223300999997</v>
      </c>
      <c r="N1191" s="13">
        <v>0.28640776698999998</v>
      </c>
      <c r="O1191" s="13">
        <v>0</v>
      </c>
      <c r="P1191" s="2">
        <f>(J1194*$M1191)+(J1195*$N1191)</f>
        <v>6690.0868676552627</v>
      </c>
      <c r="Q1191" s="2">
        <f>(K1194*$M1191)+(K1195*$N1191)</f>
        <v>7213.8643473305101</v>
      </c>
      <c r="R1191" s="2">
        <f>(L1194*$M1191)+(L1195*$N1191)</f>
        <v>7148.3181923084439</v>
      </c>
      <c r="S1191">
        <f>P1191/$F1191</f>
        <v>1.6725217169138156</v>
      </c>
      <c r="T1191">
        <f>Q1191/$F1191</f>
        <v>1.8034660868326275</v>
      </c>
      <c r="U1191">
        <f>R1191/$F1191</f>
        <v>1.7870795480771109</v>
      </c>
    </row>
    <row r="1192" spans="1:21" x14ac:dyDescent="0.25">
      <c r="A1192">
        <v>27</v>
      </c>
      <c r="B1192" t="s">
        <v>53</v>
      </c>
      <c r="C1192">
        <v>8</v>
      </c>
      <c r="D1192" t="s">
        <v>29</v>
      </c>
      <c r="E1192">
        <v>2012</v>
      </c>
      <c r="F1192">
        <v>4300</v>
      </c>
      <c r="G1192" s="1">
        <v>0.20199999999999999</v>
      </c>
      <c r="H1192" s="1">
        <v>0.27900000000000003</v>
      </c>
      <c r="I1192" s="1">
        <v>0.25650000000000001</v>
      </c>
      <c r="J1192" s="2">
        <f>$F1192/(1-G1192)</f>
        <v>5388.4711779448617</v>
      </c>
      <c r="K1192" s="2">
        <f>$F1192/(1-H1192)</f>
        <v>5963.9389736477115</v>
      </c>
      <c r="L1192" s="2">
        <f>$F1192/(1-I1192)</f>
        <v>5783.4566240753193</v>
      </c>
      <c r="M1192" s="13">
        <v>0.71359223300999997</v>
      </c>
      <c r="N1192" s="13">
        <v>0.28640776698999998</v>
      </c>
      <c r="O1192" s="13">
        <v>0</v>
      </c>
      <c r="P1192" s="2" t="s">
        <v>23</v>
      </c>
      <c r="Q1192" s="2" t="s">
        <v>23</v>
      </c>
      <c r="R1192" s="2" t="s">
        <v>23</v>
      </c>
      <c r="S1192" s="2" t="s">
        <v>23</v>
      </c>
      <c r="T1192" s="2" t="s">
        <v>23</v>
      </c>
      <c r="U1192" s="2" t="s">
        <v>23</v>
      </c>
    </row>
    <row r="1193" spans="1:21" x14ac:dyDescent="0.25">
      <c r="A1193">
        <v>27</v>
      </c>
      <c r="B1193" t="s">
        <v>53</v>
      </c>
      <c r="C1193">
        <v>8</v>
      </c>
      <c r="D1193" t="s">
        <v>29</v>
      </c>
      <c r="E1193">
        <v>2013</v>
      </c>
      <c r="F1193">
        <v>4000</v>
      </c>
      <c r="G1193" s="1">
        <v>0.22900000000000001</v>
      </c>
      <c r="H1193" s="1">
        <v>0.30333333333333334</v>
      </c>
      <c r="I1193" s="1">
        <v>0.27933333333333332</v>
      </c>
      <c r="J1193" s="2">
        <f>$F1193/(1-G1193)</f>
        <v>5188.0674448767832</v>
      </c>
      <c r="K1193" s="2">
        <f>$F1193/(1-H1193)</f>
        <v>5741.6267942583736</v>
      </c>
      <c r="L1193" s="2">
        <f>$F1193/(1-I1193)</f>
        <v>5550.4162812210916</v>
      </c>
      <c r="M1193" s="13">
        <v>0.71359223300999997</v>
      </c>
      <c r="N1193" s="13">
        <v>0.28640776698999998</v>
      </c>
      <c r="O1193" s="13">
        <v>0</v>
      </c>
      <c r="P1193" s="2" t="s">
        <v>23</v>
      </c>
      <c r="Q1193" s="2" t="s">
        <v>23</v>
      </c>
      <c r="R1193" s="2" t="s">
        <v>23</v>
      </c>
      <c r="S1193" s="2" t="s">
        <v>23</v>
      </c>
      <c r="T1193" s="2" t="s">
        <v>23</v>
      </c>
      <c r="U1193" s="2" t="s">
        <v>23</v>
      </c>
    </row>
    <row r="1194" spans="1:21" x14ac:dyDescent="0.25">
      <c r="A1194">
        <v>27</v>
      </c>
      <c r="B1194" t="s">
        <v>53</v>
      </c>
      <c r="C1194">
        <v>8</v>
      </c>
      <c r="D1194" t="s">
        <v>29</v>
      </c>
      <c r="E1194">
        <v>2014</v>
      </c>
      <c r="F1194">
        <v>6300</v>
      </c>
      <c r="G1194" s="1">
        <v>0.14499999999999999</v>
      </c>
      <c r="H1194" s="1">
        <v>0.20433333333333331</v>
      </c>
      <c r="I1194" s="1">
        <v>0.20033333333333331</v>
      </c>
      <c r="J1194" s="2">
        <f>$F1194/(1-G1194)</f>
        <v>7368.4210526315792</v>
      </c>
      <c r="K1194" s="2">
        <f>$F1194/(1-H1194)</f>
        <v>7917.8885630498526</v>
      </c>
      <c r="L1194" s="2">
        <f>$F1194/(1-I1194)</f>
        <v>7878.2826177573979</v>
      </c>
      <c r="M1194" s="13">
        <v>0.71359223300999997</v>
      </c>
      <c r="N1194" s="13">
        <v>0.28640776698999998</v>
      </c>
      <c r="O1194" s="13">
        <v>0</v>
      </c>
      <c r="P1194" s="2" t="s">
        <v>23</v>
      </c>
      <c r="Q1194" s="2" t="s">
        <v>23</v>
      </c>
      <c r="R1194" s="2" t="s">
        <v>23</v>
      </c>
      <c r="S1194" s="2" t="s">
        <v>23</v>
      </c>
      <c r="T1194" s="2" t="s">
        <v>23</v>
      </c>
      <c r="U1194" s="2" t="s">
        <v>23</v>
      </c>
    </row>
    <row r="1195" spans="1:21" x14ac:dyDescent="0.25">
      <c r="A1195">
        <v>27</v>
      </c>
      <c r="B1195" t="s">
        <v>53</v>
      </c>
      <c r="C1195">
        <v>8</v>
      </c>
      <c r="D1195" t="s">
        <v>29</v>
      </c>
      <c r="E1195">
        <v>2015</v>
      </c>
      <c r="F1195">
        <v>3800</v>
      </c>
      <c r="G1195" s="1">
        <v>0.24</v>
      </c>
      <c r="H1195" s="1">
        <v>0.30400000000000005</v>
      </c>
      <c r="I1195" s="1">
        <v>0.28700000000000003</v>
      </c>
      <c r="J1195" s="2">
        <f>$F1195/(1-G1195)</f>
        <v>5000</v>
      </c>
      <c r="K1195" s="2">
        <f>$F1195/(1-H1195)</f>
        <v>5459.7701149425293</v>
      </c>
      <c r="L1195" s="2">
        <f>$F1195/(1-I1195)</f>
        <v>5329.5932678821882</v>
      </c>
      <c r="M1195" s="13">
        <v>0.71359223300999997</v>
      </c>
      <c r="N1195" s="13">
        <v>0.28640776698999998</v>
      </c>
      <c r="O1195" s="13">
        <v>0</v>
      </c>
      <c r="P1195" s="2">
        <f>(J1198*$M1195)+(J1199*$N1195)+(J1200*$O1195)</f>
        <v>2022.602257425596</v>
      </c>
      <c r="Q1195" s="2">
        <f>(K1198*$M1195)+(K1199*$N1195)+(K1200*$O1195)</f>
        <v>2328.8134050066851</v>
      </c>
      <c r="R1195" s="2">
        <f>(L1198*$M1195)+(L1199*$N1195)+(L1200*$O1195)</f>
        <v>2297.6263952903573</v>
      </c>
      <c r="S1195">
        <f>P1195/$F1195</f>
        <v>0.53226375195410425</v>
      </c>
      <c r="T1195">
        <f>Q1195/$F1195</f>
        <v>0.61284563289649607</v>
      </c>
      <c r="U1195">
        <f>R1195/$F1195</f>
        <v>0.60463852507640981</v>
      </c>
    </row>
    <row r="1196" spans="1:21" x14ac:dyDescent="0.25">
      <c r="A1196">
        <v>27</v>
      </c>
      <c r="B1196" t="s">
        <v>53</v>
      </c>
      <c r="C1196">
        <v>8</v>
      </c>
      <c r="D1196" t="s">
        <v>29</v>
      </c>
      <c r="E1196">
        <v>2016</v>
      </c>
      <c r="F1196" t="s">
        <v>23</v>
      </c>
      <c r="G1196" s="1">
        <v>0.252</v>
      </c>
      <c r="H1196" s="1">
        <v>0.29700000000000004</v>
      </c>
      <c r="I1196" s="1">
        <v>0.27900000000000003</v>
      </c>
      <c r="J1196" t="s">
        <v>23</v>
      </c>
      <c r="K1196" t="s">
        <v>23</v>
      </c>
      <c r="L1196" t="s">
        <v>23</v>
      </c>
      <c r="M1196" s="13">
        <v>0.71359223300999997</v>
      </c>
      <c r="N1196" s="13">
        <v>0.28640776698999998</v>
      </c>
      <c r="O1196" s="13">
        <v>0</v>
      </c>
      <c r="P1196" s="2" t="e">
        <f>(J1199*$M1196)+(J1200*$N1196)+(J1201*$O1196)</f>
        <v>#VALUE!</v>
      </c>
      <c r="Q1196" s="2" t="e">
        <f>(K1199*$M1196)+(K1200*$N1196)+(K1201*$O1196)</f>
        <v>#VALUE!</v>
      </c>
      <c r="R1196" s="2" t="e">
        <f>(L1199*$M1196)+(L1200*$N1196)+(L1201*$O1196)</f>
        <v>#VALUE!</v>
      </c>
      <c r="S1196" s="2" t="s">
        <v>23</v>
      </c>
      <c r="T1196" s="2" t="s">
        <v>23</v>
      </c>
      <c r="U1196" s="2" t="s">
        <v>23</v>
      </c>
    </row>
    <row r="1197" spans="1:21" x14ac:dyDescent="0.25">
      <c r="A1197">
        <v>27</v>
      </c>
      <c r="B1197" t="s">
        <v>53</v>
      </c>
      <c r="C1197">
        <v>8</v>
      </c>
      <c r="D1197" t="s">
        <v>29</v>
      </c>
      <c r="E1197">
        <v>2017</v>
      </c>
      <c r="F1197" t="s">
        <v>23</v>
      </c>
      <c r="G1197" s="1">
        <v>0.26421253355763952</v>
      </c>
      <c r="H1197" s="1">
        <v>0.33404541147798106</v>
      </c>
      <c r="I1197" s="1">
        <v>0.31269765999824639</v>
      </c>
      <c r="J1197" t="s">
        <v>23</v>
      </c>
      <c r="K1197" t="s">
        <v>23</v>
      </c>
      <c r="L1197" t="s">
        <v>23</v>
      </c>
      <c r="M1197" s="13">
        <v>0.71359223300999997</v>
      </c>
      <c r="N1197" s="13">
        <v>0.28640776698999998</v>
      </c>
      <c r="O1197" s="13">
        <v>0</v>
      </c>
      <c r="P1197" s="2" t="s">
        <v>23</v>
      </c>
      <c r="Q1197" s="2" t="s">
        <v>23</v>
      </c>
      <c r="R1197" s="2" t="s">
        <v>23</v>
      </c>
      <c r="S1197" s="2" t="s">
        <v>23</v>
      </c>
      <c r="T1197" s="2" t="s">
        <v>23</v>
      </c>
      <c r="U1197" s="2" t="s">
        <v>23</v>
      </c>
    </row>
    <row r="1198" spans="1:21" x14ac:dyDescent="0.25">
      <c r="A1198">
        <v>27</v>
      </c>
      <c r="B1198" t="s">
        <v>53</v>
      </c>
      <c r="C1198">
        <v>8</v>
      </c>
      <c r="D1198" t="s">
        <v>29</v>
      </c>
      <c r="E1198">
        <v>2018</v>
      </c>
      <c r="F1198">
        <v>1725</v>
      </c>
      <c r="G1198" s="1">
        <v>0.25329250311259038</v>
      </c>
      <c r="H1198" s="1">
        <v>0.35347180943220174</v>
      </c>
      <c r="I1198" s="1">
        <v>0.34504815702446495</v>
      </c>
      <c r="J1198" s="2">
        <f>$F1198/(1-G1198)</f>
        <v>2310.1415309080521</v>
      </c>
      <c r="K1198" s="2">
        <f>$F1198/(1-H1198)</f>
        <v>2668.0971149688912</v>
      </c>
      <c r="L1198" s="2">
        <f>$F1198/(1-I1198)</f>
        <v>2633.7814275979304</v>
      </c>
      <c r="M1198" s="13">
        <v>0.71359223300999997</v>
      </c>
      <c r="N1198" s="13">
        <v>0.28640776698999998</v>
      </c>
      <c r="O1198" s="13">
        <v>0</v>
      </c>
      <c r="P1198" s="2" t="s">
        <v>23</v>
      </c>
      <c r="Q1198" s="2" t="s">
        <v>23</v>
      </c>
      <c r="R1198" s="2" t="s">
        <v>23</v>
      </c>
      <c r="S1198" s="2" t="s">
        <v>23</v>
      </c>
      <c r="T1198" s="2" t="s">
        <v>23</v>
      </c>
      <c r="U1198" s="2" t="s">
        <v>23</v>
      </c>
    </row>
    <row r="1199" spans="1:21" x14ac:dyDescent="0.25">
      <c r="A1199">
        <v>27</v>
      </c>
      <c r="B1199" t="s">
        <v>53</v>
      </c>
      <c r="C1199">
        <v>8</v>
      </c>
      <c r="D1199" t="s">
        <v>29</v>
      </c>
      <c r="E1199">
        <v>2019</v>
      </c>
      <c r="F1199">
        <v>1000</v>
      </c>
      <c r="G1199" s="1">
        <v>0.23441509169475994</v>
      </c>
      <c r="H1199" s="1">
        <v>0.32590908281944742</v>
      </c>
      <c r="I1199" s="1">
        <v>0.31510957999927913</v>
      </c>
      <c r="J1199" s="2">
        <f>$F1199/(1-G1199)</f>
        <v>1306.1908472225241</v>
      </c>
      <c r="K1199" s="2">
        <f>$F1199/(1-H1199)</f>
        <v>1483.4794157776109</v>
      </c>
      <c r="L1199" s="2">
        <f>$F1199/(1-I1199)</f>
        <v>1460.087585980466</v>
      </c>
      <c r="M1199" s="13">
        <v>0.71359223300999997</v>
      </c>
      <c r="N1199" s="13">
        <v>0.28640776698999998</v>
      </c>
      <c r="O1199" s="13">
        <v>0</v>
      </c>
      <c r="P1199" s="2" t="s">
        <v>23</v>
      </c>
      <c r="Q1199" s="2" t="s">
        <v>23</v>
      </c>
      <c r="R1199" s="2" t="s">
        <v>23</v>
      </c>
      <c r="S1199" s="2" t="s">
        <v>23</v>
      </c>
      <c r="T1199" s="2" t="s">
        <v>23</v>
      </c>
      <c r="U1199" s="2" t="s">
        <v>23</v>
      </c>
    </row>
    <row r="1200" spans="1:21" x14ac:dyDescent="0.25">
      <c r="A1200">
        <v>27</v>
      </c>
      <c r="B1200" t="s">
        <v>53</v>
      </c>
      <c r="C1200">
        <v>8</v>
      </c>
      <c r="D1200" t="s">
        <v>29</v>
      </c>
      <c r="E1200">
        <v>2020</v>
      </c>
      <c r="F1200">
        <v>600</v>
      </c>
      <c r="G1200" s="1">
        <v>0.10759564786873591</v>
      </c>
      <c r="H1200" s="1">
        <v>0.25668946937664994</v>
      </c>
      <c r="I1200" s="1">
        <v>0.25426527177111524</v>
      </c>
      <c r="J1200" s="2">
        <f>$F1200/(1-G1200)</f>
        <v>672.34096132214484</v>
      </c>
      <c r="K1200" s="2">
        <f>$F1200/(1-H1200)</f>
        <v>807.19964978409769</v>
      </c>
      <c r="L1200" s="2">
        <f>$F1200/(1-I1200)</f>
        <v>804.57564504873767</v>
      </c>
      <c r="M1200" s="13">
        <v>0.71359223300999997</v>
      </c>
      <c r="N1200" s="13">
        <v>0.28640776698999998</v>
      </c>
      <c r="O1200" s="13">
        <v>0</v>
      </c>
      <c r="P1200" s="2" t="s">
        <v>23</v>
      </c>
      <c r="Q1200" s="2" t="s">
        <v>23</v>
      </c>
      <c r="R1200" s="2" t="s">
        <v>23</v>
      </c>
      <c r="S1200" s="2" t="s">
        <v>23</v>
      </c>
      <c r="T1200" s="2" t="s">
        <v>23</v>
      </c>
      <c r="U1200" s="2" t="s">
        <v>23</v>
      </c>
    </row>
    <row r="1201" spans="1:21" x14ac:dyDescent="0.25">
      <c r="A1201">
        <v>27</v>
      </c>
      <c r="B1201" t="s">
        <v>53</v>
      </c>
      <c r="C1201">
        <v>8</v>
      </c>
      <c r="D1201" t="s">
        <v>29</v>
      </c>
      <c r="E1201">
        <v>2021</v>
      </c>
      <c r="F1201">
        <v>1300</v>
      </c>
      <c r="G1201" t="s">
        <v>23</v>
      </c>
      <c r="H1201" t="s">
        <v>23</v>
      </c>
      <c r="I1201" t="s">
        <v>23</v>
      </c>
      <c r="J1201" t="s">
        <v>23</v>
      </c>
      <c r="K1201" t="s">
        <v>23</v>
      </c>
      <c r="L1201" t="s">
        <v>23</v>
      </c>
      <c r="M1201" s="16" t="s">
        <v>23</v>
      </c>
      <c r="N1201" s="16" t="s">
        <v>23</v>
      </c>
      <c r="O1201" s="16" t="s">
        <v>23</v>
      </c>
      <c r="P1201" t="s">
        <v>23</v>
      </c>
      <c r="Q1201" t="s">
        <v>23</v>
      </c>
      <c r="R1201" t="s">
        <v>23</v>
      </c>
      <c r="S1201" t="s">
        <v>23</v>
      </c>
      <c r="T1201" t="s">
        <v>23</v>
      </c>
      <c r="U1201" t="s">
        <v>23</v>
      </c>
    </row>
    <row r="1202" spans="1:21" x14ac:dyDescent="0.25">
      <c r="A1202">
        <v>27</v>
      </c>
      <c r="B1202" t="s">
        <v>53</v>
      </c>
      <c r="C1202">
        <v>8</v>
      </c>
      <c r="D1202" t="s">
        <v>29</v>
      </c>
      <c r="E1202">
        <v>2022</v>
      </c>
      <c r="F1202">
        <v>750</v>
      </c>
      <c r="G1202" t="s">
        <v>23</v>
      </c>
      <c r="H1202" t="s">
        <v>23</v>
      </c>
      <c r="I1202" t="s">
        <v>23</v>
      </c>
      <c r="J1202" t="s">
        <v>23</v>
      </c>
      <c r="K1202" t="s">
        <v>23</v>
      </c>
      <c r="L1202" t="s">
        <v>23</v>
      </c>
      <c r="M1202" s="16" t="s">
        <v>23</v>
      </c>
      <c r="N1202" s="16" t="s">
        <v>23</v>
      </c>
      <c r="O1202" s="16" t="s">
        <v>23</v>
      </c>
      <c r="P1202" t="s">
        <v>23</v>
      </c>
      <c r="Q1202" t="s">
        <v>23</v>
      </c>
      <c r="R1202" t="s">
        <v>23</v>
      </c>
      <c r="S1202" t="s">
        <v>23</v>
      </c>
      <c r="T1202" t="s">
        <v>23</v>
      </c>
      <c r="U1202" t="s">
        <v>23</v>
      </c>
    </row>
    <row r="1203" spans="1:21" x14ac:dyDescent="0.25">
      <c r="A1203">
        <v>27</v>
      </c>
      <c r="B1203" t="s">
        <v>53</v>
      </c>
      <c r="C1203">
        <v>8</v>
      </c>
      <c r="D1203" t="s">
        <v>29</v>
      </c>
      <c r="E1203">
        <v>2023</v>
      </c>
      <c r="F1203">
        <v>600</v>
      </c>
      <c r="G1203" t="s">
        <v>23</v>
      </c>
      <c r="H1203" t="s">
        <v>23</v>
      </c>
      <c r="I1203" t="s">
        <v>23</v>
      </c>
      <c r="J1203" t="s">
        <v>23</v>
      </c>
      <c r="K1203" t="s">
        <v>23</v>
      </c>
      <c r="L1203" t="s">
        <v>23</v>
      </c>
      <c r="M1203" s="16" t="s">
        <v>23</v>
      </c>
      <c r="N1203" s="16" t="s">
        <v>23</v>
      </c>
      <c r="O1203" s="16" t="s">
        <v>23</v>
      </c>
      <c r="P1203" t="s">
        <v>23</v>
      </c>
      <c r="Q1203" t="s">
        <v>23</v>
      </c>
      <c r="R1203" t="s">
        <v>23</v>
      </c>
      <c r="S1203" t="s">
        <v>23</v>
      </c>
      <c r="T1203" t="s">
        <v>23</v>
      </c>
      <c r="U1203" t="s">
        <v>23</v>
      </c>
    </row>
    <row r="1204" spans="1:21" x14ac:dyDescent="0.25">
      <c r="A1204">
        <v>27</v>
      </c>
      <c r="B1204" t="s">
        <v>53</v>
      </c>
      <c r="C1204">
        <v>8</v>
      </c>
      <c r="D1204" t="s">
        <v>29</v>
      </c>
      <c r="E1204">
        <v>2024</v>
      </c>
      <c r="F1204" t="s">
        <v>23</v>
      </c>
      <c r="G1204" t="s">
        <v>23</v>
      </c>
      <c r="H1204" t="s">
        <v>23</v>
      </c>
      <c r="I1204" t="s">
        <v>23</v>
      </c>
      <c r="J1204" t="s">
        <v>23</v>
      </c>
      <c r="K1204" t="s">
        <v>23</v>
      </c>
      <c r="L1204" t="s">
        <v>23</v>
      </c>
      <c r="M1204" s="16" t="s">
        <v>23</v>
      </c>
      <c r="N1204" s="16" t="s">
        <v>23</v>
      </c>
      <c r="O1204" s="16" t="s">
        <v>23</v>
      </c>
      <c r="P1204" t="s">
        <v>23</v>
      </c>
      <c r="Q1204" t="s">
        <v>23</v>
      </c>
      <c r="R1204" t="s">
        <v>23</v>
      </c>
      <c r="S1204" t="s">
        <v>23</v>
      </c>
      <c r="T1204" t="s">
        <v>23</v>
      </c>
      <c r="U1204" t="s">
        <v>23</v>
      </c>
    </row>
    <row r="1205" spans="1:21" x14ac:dyDescent="0.25">
      <c r="A1205">
        <v>28</v>
      </c>
      <c r="B1205" t="s">
        <v>54</v>
      </c>
      <c r="C1205">
        <v>8</v>
      </c>
      <c r="D1205" t="s">
        <v>29</v>
      </c>
      <c r="E1205">
        <v>1980</v>
      </c>
      <c r="F1205">
        <v>500</v>
      </c>
      <c r="G1205" s="1">
        <v>0.44700000000000001</v>
      </c>
      <c r="H1205" s="1">
        <v>0.46733333333333338</v>
      </c>
      <c r="I1205" s="1">
        <v>0.46133333333333337</v>
      </c>
      <c r="J1205" s="2">
        <f>$F1205/(1-G1205)</f>
        <v>904.15913200723332</v>
      </c>
      <c r="K1205" s="2">
        <f>$F1205/(1-H1205)</f>
        <v>938.67334167709646</v>
      </c>
      <c r="L1205" s="2">
        <f>$F1205/(1-I1205)</f>
        <v>928.21782178217825</v>
      </c>
      <c r="M1205" s="13">
        <v>0.71359223300999997</v>
      </c>
      <c r="N1205" s="13">
        <v>0.28640776698999998</v>
      </c>
      <c r="O1205" s="13">
        <v>0</v>
      </c>
      <c r="P1205" s="2">
        <f>(J1208*$M1205)+(J1209*$N1205)+(J1210*$O1205)</f>
        <v>1302.8585435378709</v>
      </c>
      <c r="Q1205" s="2">
        <f>(K1208*$M1205)+(K1209*$N1205)+(K1210*$O1205)</f>
        <v>1348.5072725599764</v>
      </c>
      <c r="R1205" s="2">
        <f>(L1208*$M1205)+(L1209*$N1205)+(L1210*$O1205)</f>
        <v>1330.4617987247002</v>
      </c>
      <c r="S1205">
        <f>P1205/$F1205</f>
        <v>2.605717087075742</v>
      </c>
      <c r="T1205">
        <f>Q1205/$F1205</f>
        <v>2.697014545119953</v>
      </c>
      <c r="U1205">
        <f>R1205/$F1205</f>
        <v>2.6609235974494005</v>
      </c>
    </row>
    <row r="1206" spans="1:21" x14ac:dyDescent="0.25">
      <c r="A1206">
        <v>28</v>
      </c>
      <c r="B1206" t="s">
        <v>54</v>
      </c>
      <c r="C1206">
        <v>8</v>
      </c>
      <c r="D1206" t="s">
        <v>29</v>
      </c>
      <c r="E1206">
        <v>1981</v>
      </c>
      <c r="F1206">
        <v>200</v>
      </c>
      <c r="G1206" s="1">
        <v>0.40500000000000003</v>
      </c>
      <c r="H1206" s="1">
        <v>0.4393333333333333</v>
      </c>
      <c r="I1206" s="1">
        <v>0.43383333333333329</v>
      </c>
      <c r="J1206" s="2">
        <f>$F1206/(1-G1206)</f>
        <v>336.1344537815126</v>
      </c>
      <c r="K1206" s="2">
        <f>$F1206/(1-H1206)</f>
        <v>356.71819262782401</v>
      </c>
      <c r="L1206" s="2">
        <f>$F1206/(1-I1206)</f>
        <v>353.25287017957021</v>
      </c>
      <c r="M1206" s="13">
        <v>0.71359223300999997</v>
      </c>
      <c r="N1206" s="13">
        <v>0.28640776698999998</v>
      </c>
      <c r="O1206" s="13">
        <v>0</v>
      </c>
      <c r="P1206" s="2">
        <f>(J1209*$M1206)+(J1210*$N1206)</f>
        <v>670.76735485410768</v>
      </c>
      <c r="Q1206" s="2">
        <f>(K1209*$M1206)+(K1210*$N1206)</f>
        <v>703.25846190427717</v>
      </c>
      <c r="R1206" s="2">
        <f>(L1209*$M1206)+(L1210*$N1206)</f>
        <v>695.50012541706394</v>
      </c>
      <c r="S1206">
        <f>P1206/$F1206</f>
        <v>3.3538367742705386</v>
      </c>
      <c r="T1206">
        <f>Q1206/$F1206</f>
        <v>3.5162923095213858</v>
      </c>
      <c r="U1206">
        <f>R1206/$F1206</f>
        <v>3.4775006270853197</v>
      </c>
    </row>
    <row r="1207" spans="1:21" x14ac:dyDescent="0.25">
      <c r="A1207">
        <v>28</v>
      </c>
      <c r="B1207" t="s">
        <v>54</v>
      </c>
      <c r="C1207">
        <v>8</v>
      </c>
      <c r="D1207" t="s">
        <v>29</v>
      </c>
      <c r="E1207">
        <v>1982</v>
      </c>
      <c r="F1207">
        <v>250</v>
      </c>
      <c r="G1207" s="1">
        <v>0.35099999999999998</v>
      </c>
      <c r="H1207" s="1">
        <v>0.40499999999999997</v>
      </c>
      <c r="I1207" s="1">
        <v>0.39999999999999997</v>
      </c>
      <c r="J1207" s="2">
        <f>$F1207/(1-G1207)</f>
        <v>385.20801232665639</v>
      </c>
      <c r="K1207" s="2">
        <f>$F1207/(1-H1207)</f>
        <v>420.1680672268908</v>
      </c>
      <c r="L1207" s="2">
        <f>$F1207/(1-I1207)</f>
        <v>416.66666666666663</v>
      </c>
      <c r="M1207" s="13">
        <v>0.71359223300999997</v>
      </c>
      <c r="N1207" s="13">
        <v>0.28640776698999998</v>
      </c>
      <c r="O1207" s="13">
        <v>0</v>
      </c>
      <c r="P1207" s="2" t="s">
        <v>23</v>
      </c>
      <c r="Q1207" s="2" t="s">
        <v>23</v>
      </c>
      <c r="R1207" s="2" t="s">
        <v>23</v>
      </c>
      <c r="S1207" s="2" t="s">
        <v>23</v>
      </c>
      <c r="T1207" s="2" t="s">
        <v>23</v>
      </c>
      <c r="U1207" s="2" t="s">
        <v>23</v>
      </c>
    </row>
    <row r="1208" spans="1:21" x14ac:dyDescent="0.25">
      <c r="A1208">
        <v>28</v>
      </c>
      <c r="B1208" t="s">
        <v>54</v>
      </c>
      <c r="C1208">
        <v>8</v>
      </c>
      <c r="D1208" t="s">
        <v>29</v>
      </c>
      <c r="E1208">
        <v>1983</v>
      </c>
      <c r="F1208">
        <v>750</v>
      </c>
      <c r="G1208" s="1">
        <v>0.49</v>
      </c>
      <c r="H1208" s="1">
        <v>0.50566666666666671</v>
      </c>
      <c r="I1208" s="1">
        <v>0.4986666666666667</v>
      </c>
      <c r="J1208" s="2">
        <f>$F1208/(1-G1208)</f>
        <v>1470.5882352941176</v>
      </c>
      <c r="K1208" s="2">
        <f>$F1208/(1-H1208)</f>
        <v>1517.194875252866</v>
      </c>
      <c r="L1208" s="2">
        <f>$F1208/(1-I1208)</f>
        <v>1496.0106382978724</v>
      </c>
      <c r="M1208" s="13">
        <v>0.71359223300999997</v>
      </c>
      <c r="N1208" s="13">
        <v>0.28640776698999998</v>
      </c>
      <c r="O1208" s="13">
        <v>0</v>
      </c>
      <c r="P1208" s="2" t="s">
        <v>23</v>
      </c>
      <c r="Q1208" s="2" t="s">
        <v>23</v>
      </c>
      <c r="R1208" s="2" t="s">
        <v>23</v>
      </c>
      <c r="S1208" s="2" t="s">
        <v>23</v>
      </c>
      <c r="T1208" s="2" t="s">
        <v>23</v>
      </c>
      <c r="U1208" s="2" t="s">
        <v>23</v>
      </c>
    </row>
    <row r="1209" spans="1:21" x14ac:dyDescent="0.25">
      <c r="A1209">
        <v>28</v>
      </c>
      <c r="B1209" t="s">
        <v>54</v>
      </c>
      <c r="C1209">
        <v>8</v>
      </c>
      <c r="D1209" t="s">
        <v>29</v>
      </c>
      <c r="E1209">
        <v>1984</v>
      </c>
      <c r="F1209">
        <v>500</v>
      </c>
      <c r="G1209" s="1">
        <v>0.435</v>
      </c>
      <c r="H1209" s="1">
        <v>0.46133333333333326</v>
      </c>
      <c r="I1209" s="1">
        <v>0.45533333333333326</v>
      </c>
      <c r="J1209" s="2">
        <f>$F1209/(1-G1209)</f>
        <v>884.95575221238948</v>
      </c>
      <c r="K1209" s="2">
        <f>$F1209/(1-H1209)</f>
        <v>928.21782178217813</v>
      </c>
      <c r="L1209" s="2">
        <f>$F1209/(1-I1209)</f>
        <v>917.99265605875144</v>
      </c>
      <c r="M1209" s="13">
        <v>0.71359223300999997</v>
      </c>
      <c r="N1209" s="13">
        <v>0.28640776698999998</v>
      </c>
      <c r="O1209" s="13">
        <v>0</v>
      </c>
      <c r="P1209" s="2" t="s">
        <v>23</v>
      </c>
      <c r="Q1209" s="2" t="s">
        <v>23</v>
      </c>
      <c r="R1209" s="2" t="s">
        <v>23</v>
      </c>
      <c r="S1209" s="2" t="s">
        <v>23</v>
      </c>
      <c r="T1209" s="2" t="s">
        <v>23</v>
      </c>
      <c r="U1209" s="2" t="s">
        <v>23</v>
      </c>
    </row>
    <row r="1210" spans="1:21" x14ac:dyDescent="0.25">
      <c r="A1210">
        <v>28</v>
      </c>
      <c r="B1210" t="s">
        <v>54</v>
      </c>
      <c r="C1210">
        <v>8</v>
      </c>
      <c r="D1210" t="s">
        <v>29</v>
      </c>
      <c r="E1210">
        <v>1985</v>
      </c>
      <c r="F1210">
        <v>75</v>
      </c>
      <c r="G1210" s="1">
        <v>0.45300000000000001</v>
      </c>
      <c r="H1210" s="1">
        <v>0.47466666666666668</v>
      </c>
      <c r="I1210" s="1">
        <v>0.46866666666666668</v>
      </c>
      <c r="J1210" s="2">
        <f>$F1210/(1-G1210)</f>
        <v>137.11151736745887</v>
      </c>
      <c r="K1210" s="2">
        <f>$F1210/(1-H1210)</f>
        <v>142.76649746192894</v>
      </c>
      <c r="L1210" s="2">
        <f>$F1210/(1-I1210)</f>
        <v>141.15432873274781</v>
      </c>
      <c r="M1210" s="13">
        <v>0.71359223300999997</v>
      </c>
      <c r="N1210" s="13">
        <v>0.28640776698999998</v>
      </c>
      <c r="O1210" s="13">
        <v>0</v>
      </c>
      <c r="P1210" s="2" t="s">
        <v>23</v>
      </c>
      <c r="Q1210" s="2" t="s">
        <v>23</v>
      </c>
      <c r="R1210" s="2" t="s">
        <v>23</v>
      </c>
      <c r="S1210" s="2" t="s">
        <v>23</v>
      </c>
      <c r="T1210" s="2" t="s">
        <v>23</v>
      </c>
      <c r="U1210" s="2" t="s">
        <v>23</v>
      </c>
    </row>
    <row r="1211" spans="1:21" x14ac:dyDescent="0.25">
      <c r="A1211">
        <v>28</v>
      </c>
      <c r="B1211" t="s">
        <v>54</v>
      </c>
      <c r="C1211">
        <v>8</v>
      </c>
      <c r="D1211" t="s">
        <v>29</v>
      </c>
      <c r="E1211">
        <v>1986</v>
      </c>
      <c r="F1211" t="s">
        <v>23</v>
      </c>
      <c r="G1211" s="1">
        <v>0.502</v>
      </c>
      <c r="H1211" s="1">
        <v>0.50766666666666671</v>
      </c>
      <c r="I1211" s="1">
        <v>0.50066666666666659</v>
      </c>
      <c r="J1211" t="s">
        <v>23</v>
      </c>
      <c r="K1211" t="s">
        <v>23</v>
      </c>
      <c r="L1211" t="s">
        <v>23</v>
      </c>
      <c r="M1211" s="13">
        <v>0.71359223300999997</v>
      </c>
      <c r="N1211" s="13">
        <v>0.28640776698999998</v>
      </c>
      <c r="O1211" s="13">
        <v>0</v>
      </c>
      <c r="P1211" s="2" t="s">
        <v>23</v>
      </c>
      <c r="Q1211" s="2" t="s">
        <v>23</v>
      </c>
      <c r="R1211" s="2" t="s">
        <v>23</v>
      </c>
      <c r="S1211" s="2" t="s">
        <v>23</v>
      </c>
      <c r="T1211" s="2" t="s">
        <v>23</v>
      </c>
      <c r="U1211" s="2" t="s">
        <v>23</v>
      </c>
    </row>
    <row r="1212" spans="1:21" x14ac:dyDescent="0.25">
      <c r="A1212">
        <v>28</v>
      </c>
      <c r="B1212" t="s">
        <v>54</v>
      </c>
      <c r="C1212">
        <v>8</v>
      </c>
      <c r="D1212" t="s">
        <v>29</v>
      </c>
      <c r="E1212">
        <v>1987</v>
      </c>
      <c r="F1212" t="s">
        <v>23</v>
      </c>
      <c r="G1212" s="1">
        <v>0.38700000000000001</v>
      </c>
      <c r="H1212" s="1">
        <v>0.42166666666666669</v>
      </c>
      <c r="I1212" s="1">
        <v>0.41666666666666669</v>
      </c>
      <c r="J1212" t="s">
        <v>23</v>
      </c>
      <c r="K1212" t="s">
        <v>23</v>
      </c>
      <c r="L1212" t="s">
        <v>23</v>
      </c>
      <c r="M1212" s="13">
        <v>0.71359223300999997</v>
      </c>
      <c r="N1212" s="13">
        <v>0.28640776698999998</v>
      </c>
      <c r="O1212" s="13">
        <v>0</v>
      </c>
      <c r="P1212" s="2" t="s">
        <v>23</v>
      </c>
      <c r="Q1212" s="2" t="s">
        <v>23</v>
      </c>
      <c r="R1212" s="2" t="s">
        <v>23</v>
      </c>
      <c r="S1212" s="2" t="s">
        <v>23</v>
      </c>
      <c r="T1212" s="2" t="s">
        <v>23</v>
      </c>
      <c r="U1212" s="2" t="s">
        <v>23</v>
      </c>
    </row>
    <row r="1213" spans="1:21" x14ac:dyDescent="0.25">
      <c r="A1213">
        <v>28</v>
      </c>
      <c r="B1213" t="s">
        <v>54</v>
      </c>
      <c r="C1213">
        <v>8</v>
      </c>
      <c r="D1213" t="s">
        <v>29</v>
      </c>
      <c r="E1213">
        <v>1988</v>
      </c>
      <c r="F1213" t="s">
        <v>23</v>
      </c>
      <c r="G1213" s="1">
        <v>0.38100000000000001</v>
      </c>
      <c r="H1213" s="1">
        <v>0.41433333333333339</v>
      </c>
      <c r="I1213" s="1">
        <v>0.40983333333333338</v>
      </c>
      <c r="J1213" t="s">
        <v>23</v>
      </c>
      <c r="K1213" t="s">
        <v>23</v>
      </c>
      <c r="L1213" t="s">
        <v>23</v>
      </c>
      <c r="M1213" s="13">
        <v>0.71359223300999997</v>
      </c>
      <c r="N1213" s="13">
        <v>0.28640776698999998</v>
      </c>
      <c r="O1213" s="13">
        <v>0</v>
      </c>
      <c r="P1213" s="2">
        <f>(J1216*$M1213)+(J1217*$N1213)</f>
        <v>1352.459041647674</v>
      </c>
      <c r="Q1213" s="2">
        <f>(K1216*$M1213)+(K1217*$N1213)</f>
        <v>1430.3940041146004</v>
      </c>
      <c r="R1213" s="2">
        <f>(L1216*$M1213)+(L1217*$N1213)</f>
        <v>1390.1002936299142</v>
      </c>
      <c r="S1213" s="2" t="s">
        <v>23</v>
      </c>
      <c r="T1213" s="2" t="s">
        <v>23</v>
      </c>
      <c r="U1213" s="2" t="s">
        <v>23</v>
      </c>
    </row>
    <row r="1214" spans="1:21" x14ac:dyDescent="0.25">
      <c r="A1214">
        <v>28</v>
      </c>
      <c r="B1214" t="s">
        <v>54</v>
      </c>
      <c r="C1214">
        <v>8</v>
      </c>
      <c r="D1214" t="s">
        <v>29</v>
      </c>
      <c r="E1214">
        <v>1989</v>
      </c>
      <c r="F1214" t="s">
        <v>23</v>
      </c>
      <c r="G1214" s="1">
        <v>0.372</v>
      </c>
      <c r="H1214" s="1">
        <v>0.41066666666666668</v>
      </c>
      <c r="I1214" s="1">
        <v>0.40566666666666668</v>
      </c>
      <c r="J1214" t="s">
        <v>23</v>
      </c>
      <c r="K1214" t="s">
        <v>23</v>
      </c>
      <c r="L1214" t="s">
        <v>23</v>
      </c>
      <c r="M1214" s="13">
        <v>0.71359223300999997</v>
      </c>
      <c r="N1214" s="13">
        <v>0.28640776698999998</v>
      </c>
      <c r="O1214" s="13">
        <v>0</v>
      </c>
      <c r="P1214" s="2" t="s">
        <v>23</v>
      </c>
      <c r="Q1214" s="2" t="s">
        <v>23</v>
      </c>
      <c r="R1214" s="2" t="s">
        <v>23</v>
      </c>
      <c r="S1214" s="2" t="s">
        <v>23</v>
      </c>
      <c r="T1214" s="2" t="s">
        <v>23</v>
      </c>
      <c r="U1214" s="2" t="s">
        <v>23</v>
      </c>
    </row>
    <row r="1215" spans="1:21" x14ac:dyDescent="0.25">
      <c r="A1215">
        <v>28</v>
      </c>
      <c r="B1215" t="s">
        <v>54</v>
      </c>
      <c r="C1215">
        <v>8</v>
      </c>
      <c r="D1215" t="s">
        <v>29</v>
      </c>
      <c r="E1215">
        <v>1990</v>
      </c>
      <c r="F1215" t="s">
        <v>23</v>
      </c>
      <c r="G1215" s="1">
        <v>0.42099999999999999</v>
      </c>
      <c r="H1215" s="1">
        <v>0.46433333333333326</v>
      </c>
      <c r="I1215" s="1">
        <v>0.45883333333333332</v>
      </c>
      <c r="J1215" t="s">
        <v>23</v>
      </c>
      <c r="K1215" t="s">
        <v>23</v>
      </c>
      <c r="L1215" t="s">
        <v>23</v>
      </c>
      <c r="M1215" s="13">
        <v>0.71359223300999997</v>
      </c>
      <c r="N1215" s="13">
        <v>0.28640776698999998</v>
      </c>
      <c r="O1215" s="13">
        <v>0</v>
      </c>
      <c r="P1215" s="2" t="s">
        <v>23</v>
      </c>
      <c r="Q1215" s="2" t="s">
        <v>23</v>
      </c>
      <c r="R1215" s="2" t="s">
        <v>23</v>
      </c>
      <c r="S1215" s="2" t="s">
        <v>23</v>
      </c>
      <c r="T1215" s="2" t="s">
        <v>23</v>
      </c>
      <c r="U1215" s="2" t="s">
        <v>23</v>
      </c>
    </row>
    <row r="1216" spans="1:21" x14ac:dyDescent="0.25">
      <c r="A1216">
        <v>28</v>
      </c>
      <c r="B1216" t="s">
        <v>54</v>
      </c>
      <c r="C1216">
        <v>8</v>
      </c>
      <c r="D1216" t="s">
        <v>29</v>
      </c>
      <c r="E1216">
        <v>1991</v>
      </c>
      <c r="F1216">
        <v>1100</v>
      </c>
      <c r="G1216" s="1">
        <v>0.376</v>
      </c>
      <c r="H1216" s="1">
        <v>0.41</v>
      </c>
      <c r="I1216" s="1">
        <v>0.39349999999999996</v>
      </c>
      <c r="J1216" s="2">
        <f>$F1216/(1-G1216)</f>
        <v>1762.8205128205129</v>
      </c>
      <c r="K1216" s="2">
        <f>$F1216/(1-H1216)</f>
        <v>1864.4067796610168</v>
      </c>
      <c r="L1216" s="2">
        <f>$F1216/(1-I1216)</f>
        <v>1813.6850783182192</v>
      </c>
      <c r="M1216" s="13">
        <v>0.71359223300999997</v>
      </c>
      <c r="N1216" s="13">
        <v>0.28640776698999998</v>
      </c>
      <c r="O1216" s="13">
        <v>0</v>
      </c>
      <c r="P1216" s="2" t="s">
        <v>23</v>
      </c>
      <c r="Q1216" s="2" t="s">
        <v>23</v>
      </c>
      <c r="R1216" s="2" t="s">
        <v>23</v>
      </c>
      <c r="S1216" s="2" t="s">
        <v>23</v>
      </c>
      <c r="T1216" s="2" t="s">
        <v>23</v>
      </c>
      <c r="U1216" s="2" t="s">
        <v>23</v>
      </c>
    </row>
    <row r="1217" spans="1:21" x14ac:dyDescent="0.25">
      <c r="A1217">
        <v>28</v>
      </c>
      <c r="B1217" t="s">
        <v>54</v>
      </c>
      <c r="C1217">
        <v>8</v>
      </c>
      <c r="D1217" t="s">
        <v>29</v>
      </c>
      <c r="E1217">
        <v>1992</v>
      </c>
      <c r="F1217">
        <v>200</v>
      </c>
      <c r="G1217" s="1">
        <v>0.39400000000000002</v>
      </c>
      <c r="H1217" s="1">
        <v>0.42699999999999999</v>
      </c>
      <c r="I1217" s="1">
        <v>0.40249999999999997</v>
      </c>
      <c r="J1217" s="2">
        <f>$F1217/(1-G1217)</f>
        <v>330.03300330033005</v>
      </c>
      <c r="K1217" s="2">
        <f>$F1217/(1-H1217)</f>
        <v>349.04013961605585</v>
      </c>
      <c r="L1217" s="2">
        <f>$F1217/(1-I1217)</f>
        <v>334.7280334728033</v>
      </c>
      <c r="M1217" s="13">
        <v>0.71359223300999997</v>
      </c>
      <c r="N1217" s="13">
        <v>0.28640776698999998</v>
      </c>
      <c r="O1217" s="13">
        <v>0</v>
      </c>
      <c r="P1217" s="2" t="s">
        <v>23</v>
      </c>
      <c r="Q1217" s="2" t="s">
        <v>23</v>
      </c>
      <c r="R1217" s="2" t="s">
        <v>23</v>
      </c>
      <c r="S1217" s="2" t="s">
        <v>23</v>
      </c>
      <c r="T1217" s="2" t="s">
        <v>23</v>
      </c>
      <c r="U1217" s="2" t="s">
        <v>23</v>
      </c>
    </row>
    <row r="1218" spans="1:21" x14ac:dyDescent="0.25">
      <c r="A1218">
        <v>28</v>
      </c>
      <c r="B1218" t="s">
        <v>54</v>
      </c>
      <c r="C1218">
        <v>8</v>
      </c>
      <c r="D1218" t="s">
        <v>29</v>
      </c>
      <c r="E1218">
        <v>1993</v>
      </c>
      <c r="F1218" t="s">
        <v>23</v>
      </c>
      <c r="G1218" s="1">
        <v>0.34200000000000003</v>
      </c>
      <c r="H1218" s="1">
        <v>0.372</v>
      </c>
      <c r="I1218" s="1">
        <v>0.35550000000000004</v>
      </c>
      <c r="J1218" t="s">
        <v>23</v>
      </c>
      <c r="K1218" t="s">
        <v>23</v>
      </c>
      <c r="L1218" t="s">
        <v>23</v>
      </c>
      <c r="M1218" s="13">
        <v>0.71359223300999997</v>
      </c>
      <c r="N1218" s="13">
        <v>0.28640776698999998</v>
      </c>
      <c r="O1218" s="13">
        <v>0</v>
      </c>
      <c r="P1218" s="2" t="s">
        <v>23</v>
      </c>
      <c r="Q1218" s="2" t="s">
        <v>23</v>
      </c>
      <c r="R1218" s="2" t="s">
        <v>23</v>
      </c>
      <c r="S1218" s="2" t="s">
        <v>23</v>
      </c>
      <c r="T1218" s="2" t="s">
        <v>23</v>
      </c>
      <c r="U1218" s="2" t="s">
        <v>23</v>
      </c>
    </row>
    <row r="1219" spans="1:21" x14ac:dyDescent="0.25">
      <c r="A1219">
        <v>28</v>
      </c>
      <c r="B1219" t="s">
        <v>54</v>
      </c>
      <c r="C1219">
        <v>8</v>
      </c>
      <c r="D1219" t="s">
        <v>29</v>
      </c>
      <c r="E1219">
        <v>1994</v>
      </c>
      <c r="F1219" t="s">
        <v>23</v>
      </c>
      <c r="G1219" s="1">
        <v>0.40200000000000002</v>
      </c>
      <c r="H1219" s="1">
        <v>0.4413333333333333</v>
      </c>
      <c r="I1219" s="1">
        <v>0.42083333333333328</v>
      </c>
      <c r="J1219" t="s">
        <v>23</v>
      </c>
      <c r="K1219" t="s">
        <v>23</v>
      </c>
      <c r="L1219" t="s">
        <v>23</v>
      </c>
      <c r="M1219" s="13">
        <v>0.71359223300999997</v>
      </c>
      <c r="N1219" s="13">
        <v>0.28640776698999998</v>
      </c>
      <c r="O1219" s="13">
        <v>0</v>
      </c>
      <c r="P1219" s="2" t="s">
        <v>23</v>
      </c>
      <c r="Q1219" s="2" t="s">
        <v>23</v>
      </c>
      <c r="R1219" s="2" t="s">
        <v>23</v>
      </c>
      <c r="S1219" s="2" t="s">
        <v>23</v>
      </c>
      <c r="T1219" s="2" t="s">
        <v>23</v>
      </c>
      <c r="U1219" s="2" t="s">
        <v>23</v>
      </c>
    </row>
    <row r="1220" spans="1:21" x14ac:dyDescent="0.25">
      <c r="A1220">
        <v>28</v>
      </c>
      <c r="B1220" t="s">
        <v>54</v>
      </c>
      <c r="C1220">
        <v>8</v>
      </c>
      <c r="D1220" t="s">
        <v>29</v>
      </c>
      <c r="E1220">
        <v>1995</v>
      </c>
      <c r="F1220" t="s">
        <v>23</v>
      </c>
      <c r="G1220" s="1">
        <v>0.245</v>
      </c>
      <c r="H1220" s="1">
        <v>0.27800000000000002</v>
      </c>
      <c r="I1220" s="1">
        <v>0.26950000000000002</v>
      </c>
      <c r="J1220" t="s">
        <v>23</v>
      </c>
      <c r="K1220" t="s">
        <v>23</v>
      </c>
      <c r="L1220" t="s">
        <v>23</v>
      </c>
      <c r="M1220" s="13">
        <v>0.71359223300999997</v>
      </c>
      <c r="N1220" s="13">
        <v>0.28640776698999998</v>
      </c>
      <c r="O1220" s="13">
        <v>0</v>
      </c>
      <c r="P1220" s="2" t="s">
        <v>23</v>
      </c>
      <c r="Q1220" s="2" t="s">
        <v>23</v>
      </c>
      <c r="R1220" s="2" t="s">
        <v>23</v>
      </c>
      <c r="S1220" s="2" t="s">
        <v>23</v>
      </c>
      <c r="T1220" s="2" t="s">
        <v>23</v>
      </c>
      <c r="U1220" s="2" t="s">
        <v>23</v>
      </c>
    </row>
    <row r="1221" spans="1:21" x14ac:dyDescent="0.25">
      <c r="A1221">
        <v>28</v>
      </c>
      <c r="B1221" t="s">
        <v>54</v>
      </c>
      <c r="C1221">
        <v>8</v>
      </c>
      <c r="D1221" t="s">
        <v>29</v>
      </c>
      <c r="E1221">
        <v>1996</v>
      </c>
      <c r="F1221" t="s">
        <v>23</v>
      </c>
      <c r="G1221" s="1">
        <v>0.44700000000000001</v>
      </c>
      <c r="H1221" s="1">
        <v>0.47199999999999998</v>
      </c>
      <c r="I1221" s="1">
        <v>0.46100000000000002</v>
      </c>
      <c r="J1221" t="s">
        <v>23</v>
      </c>
      <c r="K1221" t="s">
        <v>23</v>
      </c>
      <c r="L1221" t="s">
        <v>23</v>
      </c>
      <c r="M1221" s="13">
        <v>0.71359223300999997</v>
      </c>
      <c r="N1221" s="13">
        <v>0.28640776698999998</v>
      </c>
      <c r="O1221" s="13">
        <v>0</v>
      </c>
      <c r="P1221" s="2" t="s">
        <v>23</v>
      </c>
      <c r="Q1221" s="2" t="s">
        <v>23</v>
      </c>
      <c r="R1221" s="2" t="s">
        <v>23</v>
      </c>
      <c r="S1221" s="2" t="s">
        <v>23</v>
      </c>
      <c r="T1221" s="2" t="s">
        <v>23</v>
      </c>
      <c r="U1221" s="2" t="s">
        <v>23</v>
      </c>
    </row>
    <row r="1222" spans="1:21" x14ac:dyDescent="0.25">
      <c r="A1222">
        <v>28</v>
      </c>
      <c r="B1222" t="s">
        <v>54</v>
      </c>
      <c r="C1222">
        <v>8</v>
      </c>
      <c r="D1222" t="s">
        <v>29</v>
      </c>
      <c r="E1222">
        <v>1997</v>
      </c>
      <c r="F1222" t="s">
        <v>23</v>
      </c>
      <c r="G1222" s="1">
        <v>0.437</v>
      </c>
      <c r="H1222" s="1">
        <v>0.36633333333333334</v>
      </c>
      <c r="I1222" s="1">
        <v>0.34783333333333333</v>
      </c>
      <c r="J1222" t="s">
        <v>23</v>
      </c>
      <c r="K1222" t="s">
        <v>23</v>
      </c>
      <c r="L1222" t="s">
        <v>23</v>
      </c>
      <c r="M1222" s="13">
        <v>0.71359223300999997</v>
      </c>
      <c r="N1222" s="13">
        <v>0.28640776698999998</v>
      </c>
      <c r="O1222" s="13">
        <v>0</v>
      </c>
      <c r="P1222" s="2" t="s">
        <v>23</v>
      </c>
      <c r="Q1222" s="2" t="s">
        <v>23</v>
      </c>
      <c r="R1222" s="2" t="s">
        <v>23</v>
      </c>
      <c r="S1222" s="2" t="s">
        <v>23</v>
      </c>
      <c r="T1222" s="2" t="s">
        <v>23</v>
      </c>
      <c r="U1222" s="2" t="s">
        <v>23</v>
      </c>
    </row>
    <row r="1223" spans="1:21" x14ac:dyDescent="0.25">
      <c r="A1223">
        <v>28</v>
      </c>
      <c r="B1223" t="s">
        <v>54</v>
      </c>
      <c r="C1223">
        <v>8</v>
      </c>
      <c r="D1223" t="s">
        <v>29</v>
      </c>
      <c r="E1223">
        <v>1998</v>
      </c>
      <c r="F1223">
        <v>200</v>
      </c>
      <c r="G1223" s="1">
        <v>0.154</v>
      </c>
      <c r="H1223" s="1">
        <v>0.11366666666666667</v>
      </c>
      <c r="I1223" s="1">
        <v>0.11716666666666666</v>
      </c>
      <c r="J1223" s="2">
        <f>$F1223/(1-G1223)</f>
        <v>236.40661938534279</v>
      </c>
      <c r="K1223" s="2">
        <f>$F1223/(1-H1223)</f>
        <v>225.64874012786763</v>
      </c>
      <c r="L1223" s="2">
        <f>$F1223/(1-I1223)</f>
        <v>226.54332641117614</v>
      </c>
      <c r="M1223" s="13">
        <v>0.71359223300999997</v>
      </c>
      <c r="N1223" s="13">
        <v>0.28640776698999998</v>
      </c>
      <c r="O1223" s="13">
        <v>0</v>
      </c>
      <c r="P1223" s="2" t="s">
        <v>23</v>
      </c>
      <c r="Q1223" s="2" t="s">
        <v>23</v>
      </c>
      <c r="R1223" s="2" t="s">
        <v>23</v>
      </c>
      <c r="S1223" s="2" t="s">
        <v>23</v>
      </c>
      <c r="T1223" s="2" t="s">
        <v>23</v>
      </c>
      <c r="U1223" s="2" t="s">
        <v>23</v>
      </c>
    </row>
    <row r="1224" spans="1:21" x14ac:dyDescent="0.25">
      <c r="A1224">
        <v>28</v>
      </c>
      <c r="B1224" t="s">
        <v>54</v>
      </c>
      <c r="C1224">
        <v>8</v>
      </c>
      <c r="D1224" t="s">
        <v>29</v>
      </c>
      <c r="E1224">
        <v>1999</v>
      </c>
      <c r="F1224" t="s">
        <v>23</v>
      </c>
      <c r="G1224" s="1">
        <v>0.156</v>
      </c>
      <c r="H1224" s="1">
        <v>0.12966666666666665</v>
      </c>
      <c r="I1224" s="1">
        <v>0.12016666666666667</v>
      </c>
      <c r="J1224" t="s">
        <v>23</v>
      </c>
      <c r="K1224" t="s">
        <v>23</v>
      </c>
      <c r="L1224" t="s">
        <v>23</v>
      </c>
      <c r="M1224" s="13">
        <v>0.71359223300999997</v>
      </c>
      <c r="N1224" s="13">
        <v>0.28640776698999998</v>
      </c>
      <c r="O1224" s="13">
        <v>0</v>
      </c>
      <c r="P1224" s="2">
        <f>(J1227*$M1224)+(J1228*$N1224)+(J1229*$O1224)</f>
        <v>1856.0953937169841</v>
      </c>
      <c r="Q1224" s="2">
        <f>(K1227*$M1224)+(K1228*$N1224)+(K1229*$O1224)</f>
        <v>1879.1872468462411</v>
      </c>
      <c r="R1224" s="2">
        <f>(L1227*$M1224)+(L1228*$N1224)+(L1229*$O1224)</f>
        <v>1847.5432674044114</v>
      </c>
      <c r="S1224" s="2" t="s">
        <v>23</v>
      </c>
      <c r="T1224" s="2" t="s">
        <v>23</v>
      </c>
      <c r="U1224" s="2" t="s">
        <v>23</v>
      </c>
    </row>
    <row r="1225" spans="1:21" x14ac:dyDescent="0.25">
      <c r="A1225">
        <v>28</v>
      </c>
      <c r="B1225" t="s">
        <v>54</v>
      </c>
      <c r="C1225">
        <v>8</v>
      </c>
      <c r="D1225" t="s">
        <v>29</v>
      </c>
      <c r="E1225">
        <v>2000</v>
      </c>
      <c r="F1225" t="s">
        <v>23</v>
      </c>
      <c r="G1225" s="1">
        <v>0.19400000000000001</v>
      </c>
      <c r="H1225" s="1">
        <v>0.23899999999999999</v>
      </c>
      <c r="I1225" s="1">
        <v>0.21150000000000002</v>
      </c>
      <c r="J1225" t="s">
        <v>23</v>
      </c>
      <c r="K1225" t="s">
        <v>23</v>
      </c>
      <c r="L1225" t="s">
        <v>23</v>
      </c>
      <c r="M1225" s="13">
        <v>0.71359223300999997</v>
      </c>
      <c r="N1225" s="13">
        <v>0.28640776698999998</v>
      </c>
      <c r="O1225" s="13">
        <v>0</v>
      </c>
      <c r="P1225" s="2">
        <f>(J1228*$M1225)+(J1229*$N1225)+(J1230*$O1225)</f>
        <v>1381.8093284763361</v>
      </c>
      <c r="Q1225" s="2">
        <f>(K1228*$M1225)+(K1229*$N1225)+(K1230*$O1225)</f>
        <v>1535.4980888959176</v>
      </c>
      <c r="R1225" s="2">
        <f>(L1228*$M1225)+(L1229*$N1225)+(L1230*$O1225)</f>
        <v>1498.6233915224745</v>
      </c>
      <c r="S1225" s="2" t="s">
        <v>23</v>
      </c>
      <c r="T1225" s="2" t="s">
        <v>23</v>
      </c>
      <c r="U1225" s="2" t="s">
        <v>23</v>
      </c>
    </row>
    <row r="1226" spans="1:21" x14ac:dyDescent="0.25">
      <c r="A1226">
        <v>28</v>
      </c>
      <c r="B1226" t="s">
        <v>54</v>
      </c>
      <c r="C1226">
        <v>8</v>
      </c>
      <c r="D1226" t="s">
        <v>29</v>
      </c>
      <c r="E1226">
        <v>2001</v>
      </c>
      <c r="F1226" t="s">
        <v>23</v>
      </c>
      <c r="G1226" s="1">
        <v>0.19499999999999998</v>
      </c>
      <c r="H1226" s="1">
        <v>0.20133333333333331</v>
      </c>
      <c r="I1226" s="1">
        <v>0.17783333333333332</v>
      </c>
      <c r="J1226" t="s">
        <v>23</v>
      </c>
      <c r="K1226" t="s">
        <v>23</v>
      </c>
      <c r="L1226" t="s">
        <v>23</v>
      </c>
      <c r="M1226" s="13">
        <v>0.71359223300999997</v>
      </c>
      <c r="N1226" s="13">
        <v>0.28640776698999998</v>
      </c>
      <c r="O1226" s="13">
        <v>0</v>
      </c>
      <c r="P1226" s="2">
        <f>(J1229*$M1226)+(J1230*$N1226)+(J1231*$O1226)</f>
        <v>1476.5257781164635</v>
      </c>
      <c r="Q1226" s="2">
        <f>(K1229*$M1226)+(K1230*$N1226)+(K1231*$O1226)</f>
        <v>1891.3867604106008</v>
      </c>
      <c r="R1226" s="2">
        <f>(L1229*$M1226)+(L1230*$N1226)+(L1231*$O1226)</f>
        <v>1897.1892262901238</v>
      </c>
      <c r="S1226" s="2" t="s">
        <v>23</v>
      </c>
      <c r="T1226" s="2" t="s">
        <v>23</v>
      </c>
      <c r="U1226" s="2" t="s">
        <v>23</v>
      </c>
    </row>
    <row r="1227" spans="1:21" x14ac:dyDescent="0.25">
      <c r="A1227">
        <v>28</v>
      </c>
      <c r="B1227" t="s">
        <v>54</v>
      </c>
      <c r="C1227">
        <v>8</v>
      </c>
      <c r="D1227" t="s">
        <v>29</v>
      </c>
      <c r="E1227">
        <v>2002</v>
      </c>
      <c r="F1227">
        <v>1800</v>
      </c>
      <c r="G1227" s="1">
        <v>0.13600000000000001</v>
      </c>
      <c r="H1227" s="1">
        <v>0.14600000000000002</v>
      </c>
      <c r="I1227" s="1">
        <v>0.13250000000000001</v>
      </c>
      <c r="J1227" s="2">
        <f>$F1227/(1-G1227)</f>
        <v>2083.3333333333335</v>
      </c>
      <c r="K1227" s="2">
        <f>$F1227/(1-H1227)</f>
        <v>2107.7283372365341</v>
      </c>
      <c r="L1227" s="2">
        <f>$F1227/(1-I1227)</f>
        <v>2074.9279538904902</v>
      </c>
      <c r="M1227" s="13">
        <v>0.71359223300999997</v>
      </c>
      <c r="N1227" s="13">
        <v>0.28640776698999998</v>
      </c>
      <c r="O1227" s="13">
        <v>0</v>
      </c>
      <c r="P1227" s="2">
        <f>(J1230*$M1227)+(J1231*$N1227)+(J1232*$O1227)</f>
        <v>1004.0876518057333</v>
      </c>
      <c r="Q1227" s="2">
        <f>(K1230*$M1227)+(K1231*$N1227)+(K1232*$O1227)</f>
        <v>1185.3858152519431</v>
      </c>
      <c r="R1227" s="2">
        <f>(L1230*$M1227)+(L1231*$N1227)+(L1232*$O1227)</f>
        <v>1301.0717159151072</v>
      </c>
      <c r="S1227">
        <f>P1227/$F1227</f>
        <v>0.55782647322540746</v>
      </c>
      <c r="T1227">
        <f>Q1227/$F1227</f>
        <v>0.65854767513996837</v>
      </c>
      <c r="U1227">
        <f>R1227/$F1227</f>
        <v>0.72281761995283733</v>
      </c>
    </row>
    <row r="1228" spans="1:21" x14ac:dyDescent="0.25">
      <c r="A1228">
        <v>28</v>
      </c>
      <c r="B1228" t="s">
        <v>54</v>
      </c>
      <c r="C1228">
        <v>8</v>
      </c>
      <c r="D1228" t="s">
        <v>29</v>
      </c>
      <c r="E1228">
        <v>2003</v>
      </c>
      <c r="F1228">
        <v>1050</v>
      </c>
      <c r="G1228" s="1">
        <v>0.186</v>
      </c>
      <c r="H1228" s="1">
        <v>0.19833333333333333</v>
      </c>
      <c r="I1228" s="1">
        <v>0.18033333333333335</v>
      </c>
      <c r="J1228" s="2">
        <f>$F1228/(1-G1228)</f>
        <v>1289.9262899262899</v>
      </c>
      <c r="K1228" s="2">
        <f>$F1228/(1-H1228)</f>
        <v>1309.7713097713099</v>
      </c>
      <c r="L1228" s="2">
        <f>$F1228/(1-I1228)</f>
        <v>1281.0085400569337</v>
      </c>
      <c r="M1228" s="13">
        <v>0.71359223300999997</v>
      </c>
      <c r="N1228" s="13">
        <v>0.28640776698999998</v>
      </c>
      <c r="O1228" s="13">
        <v>0</v>
      </c>
      <c r="P1228" s="2">
        <f>(J1231*$M1228)+(J1232*$N1228)+(J1233*$O1228)</f>
        <v>790.97910775821993</v>
      </c>
      <c r="Q1228" s="2">
        <f>(K1231*$M1228)+(K1232*$N1228)+(K1233*$O1228)</f>
        <v>866.31399093960795</v>
      </c>
      <c r="R1228" s="2">
        <f>(L1231*$M1228)+(L1232*$N1228)+(L1233*$O1228)</f>
        <v>856.27482439313258</v>
      </c>
      <c r="S1228">
        <f>P1228/$F1228</f>
        <v>0.7533134359602095</v>
      </c>
      <c r="T1228">
        <f>Q1228/$F1228</f>
        <v>0.82506094375200756</v>
      </c>
      <c r="U1228">
        <f>R1228/$F1228</f>
        <v>0.81549983275536431</v>
      </c>
    </row>
    <row r="1229" spans="1:21" x14ac:dyDescent="0.25">
      <c r="A1229">
        <v>28</v>
      </c>
      <c r="B1229" t="s">
        <v>54</v>
      </c>
      <c r="C1229">
        <v>8</v>
      </c>
      <c r="D1229" t="s">
        <v>29</v>
      </c>
      <c r="E1229">
        <v>2004</v>
      </c>
      <c r="F1229">
        <v>1200</v>
      </c>
      <c r="G1229" s="1">
        <v>0.255</v>
      </c>
      <c r="H1229" s="1">
        <v>0.42799999999999999</v>
      </c>
      <c r="I1229" s="1">
        <v>0.41199999999999998</v>
      </c>
      <c r="J1229" s="2">
        <f>$F1229/(1-G1229)</f>
        <v>1610.7382550335572</v>
      </c>
      <c r="K1229" s="2">
        <f>$F1229/(1-H1229)</f>
        <v>2097.9020979020975</v>
      </c>
      <c r="L1229" s="2">
        <f>$F1229/(1-I1229)</f>
        <v>2040.8163265306121</v>
      </c>
      <c r="M1229" s="13">
        <v>0.71359223300999997</v>
      </c>
      <c r="N1229" s="13">
        <v>0.28640776698999998</v>
      </c>
      <c r="O1229" s="13">
        <v>0</v>
      </c>
      <c r="P1229" s="2">
        <f>(J1232*$M1229)+(J1233*$N1229)+(J1234*$O1229)</f>
        <v>990.30543180636937</v>
      </c>
      <c r="Q1229" s="2">
        <f>(K1232*$M1229)+(K1233*$N1229)+(K1234*$O1229)</f>
        <v>1104.9915741759796</v>
      </c>
      <c r="R1229" s="2">
        <f>(L1232*$M1229)+(L1233*$N1229)+(L1234*$O1229)</f>
        <v>1075.3122970805648</v>
      </c>
      <c r="S1229">
        <f>P1229/$F1229</f>
        <v>0.82525452650530784</v>
      </c>
      <c r="T1229">
        <f>Q1229/$F1229</f>
        <v>0.92082631181331631</v>
      </c>
      <c r="U1229">
        <f>R1229/$F1229</f>
        <v>0.89609358090047064</v>
      </c>
    </row>
    <row r="1230" spans="1:21" x14ac:dyDescent="0.25">
      <c r="A1230">
        <v>28</v>
      </c>
      <c r="B1230" t="s">
        <v>54</v>
      </c>
      <c r="C1230">
        <v>8</v>
      </c>
      <c r="D1230" t="s">
        <v>29</v>
      </c>
      <c r="E1230">
        <v>2005</v>
      </c>
      <c r="F1230">
        <v>900</v>
      </c>
      <c r="G1230" s="1">
        <v>0.21200000000000002</v>
      </c>
      <c r="H1230" s="1">
        <v>0.34633333333333338</v>
      </c>
      <c r="I1230" s="1">
        <v>0.41533333333333339</v>
      </c>
      <c r="J1230" s="2">
        <f>$F1230/(1-G1230)</f>
        <v>1142.1319796954315</v>
      </c>
      <c r="K1230" s="2">
        <f>$F1230/(1-H1230)</f>
        <v>1376.8485466598675</v>
      </c>
      <c r="L1230" s="2">
        <f>$F1230/(1-I1230)</f>
        <v>1539.3386545039909</v>
      </c>
      <c r="M1230" s="13">
        <v>0.71359223300999997</v>
      </c>
      <c r="N1230" s="13">
        <v>0.28640776698999998</v>
      </c>
      <c r="O1230" s="13">
        <v>0</v>
      </c>
      <c r="P1230" s="2">
        <f>(J1233*$M1230)+(J1234*$N1230)+(J1235*$O1230)</f>
        <v>899.89739037877098</v>
      </c>
      <c r="Q1230" s="2">
        <f>(K1233*$M1230)+(K1234*$N1230)+(K1235*$O1230)</f>
        <v>955.61351155235945</v>
      </c>
      <c r="R1230" s="2">
        <f>(L1233*$M1230)+(L1234*$N1230)+(L1235*$O1230)</f>
        <v>925.73843823651964</v>
      </c>
      <c r="S1230">
        <f>P1230/$F1230</f>
        <v>0.99988598930974548</v>
      </c>
      <c r="T1230">
        <f>Q1230/$F1230</f>
        <v>1.0617927906137328</v>
      </c>
      <c r="U1230">
        <f>R1230/$F1230</f>
        <v>1.028598264707244</v>
      </c>
    </row>
    <row r="1231" spans="1:21" x14ac:dyDescent="0.25">
      <c r="A1231">
        <v>28</v>
      </c>
      <c r="B1231" t="s">
        <v>54</v>
      </c>
      <c r="C1231">
        <v>8</v>
      </c>
      <c r="D1231" t="s">
        <v>29</v>
      </c>
      <c r="E1231">
        <v>2006</v>
      </c>
      <c r="F1231">
        <v>540</v>
      </c>
      <c r="G1231" s="1">
        <v>0.182</v>
      </c>
      <c r="H1231" s="1">
        <v>0.23766666666666669</v>
      </c>
      <c r="I1231" s="1">
        <v>0.23666666666666669</v>
      </c>
      <c r="J1231" s="2">
        <f>$F1231/(1-G1231)</f>
        <v>660.14669926650367</v>
      </c>
      <c r="K1231" s="2">
        <f>$F1231/(1-H1231)</f>
        <v>708.35155225185838</v>
      </c>
      <c r="L1231" s="2">
        <f>$F1231/(1-I1231)</f>
        <v>707.42358078602626</v>
      </c>
      <c r="M1231" s="13">
        <v>0.71359223300999997</v>
      </c>
      <c r="N1231" s="13">
        <v>0.28640776698999998</v>
      </c>
      <c r="O1231" s="13">
        <v>0</v>
      </c>
      <c r="P1231" s="2">
        <f>(J1234*$M1231)+(J1235*$N1231)+(J1236*$O1231)</f>
        <v>1245.7353600748702</v>
      </c>
      <c r="Q1231" s="2">
        <f>(K1234*$M1231)+(K1235*$N1231)+(K1236*$O1231)</f>
        <v>1332.6090090232647</v>
      </c>
      <c r="R1231" s="2">
        <f>(L1234*$M1231)+(L1235*$N1231)+(L1236*$O1231)</f>
        <v>1291.5343448256872</v>
      </c>
      <c r="S1231">
        <f>P1231/$F1231</f>
        <v>2.3069173334719819</v>
      </c>
      <c r="T1231">
        <f>Q1231/$F1231</f>
        <v>2.467794461154194</v>
      </c>
      <c r="U1231">
        <f>R1231/$F1231</f>
        <v>2.3917302681957171</v>
      </c>
    </row>
    <row r="1232" spans="1:21" x14ac:dyDescent="0.25">
      <c r="A1232">
        <v>28</v>
      </c>
      <c r="B1232" t="s">
        <v>54</v>
      </c>
      <c r="C1232">
        <v>8</v>
      </c>
      <c r="D1232" t="s">
        <v>29</v>
      </c>
      <c r="E1232">
        <v>2007</v>
      </c>
      <c r="F1232">
        <v>850</v>
      </c>
      <c r="G1232" s="1">
        <v>0.23899999999999999</v>
      </c>
      <c r="H1232" s="1">
        <v>0.32533333333333336</v>
      </c>
      <c r="I1232" s="1">
        <v>0.30733333333333335</v>
      </c>
      <c r="J1232" s="2">
        <f>$F1232/(1-G1232)</f>
        <v>1116.951379763469</v>
      </c>
      <c r="K1232" s="2">
        <f>$F1232/(1-H1232)</f>
        <v>1259.8814229249012</v>
      </c>
      <c r="L1232" s="2">
        <f>$F1232/(1-I1232)</f>
        <v>1227.1414821944177</v>
      </c>
      <c r="M1232" s="13">
        <v>0.71359223300999997</v>
      </c>
      <c r="N1232" s="13">
        <v>0.28640776698999998</v>
      </c>
      <c r="O1232" s="13">
        <v>0</v>
      </c>
      <c r="P1232" s="2">
        <f>(J1235*$M1232)+(J1236*$N1232)+(J1237*$O1232)</f>
        <v>1082.4218908649655</v>
      </c>
      <c r="Q1232" s="2">
        <f>(K1235*$M1232)+(K1236*$N1232)+(K1237*$O1232)</f>
        <v>1152.6739936726021</v>
      </c>
      <c r="R1232" s="2">
        <f>(L1235*$M1232)+(L1236*$N1232)+(L1237*$O1232)</f>
        <v>1124.373660051996</v>
      </c>
      <c r="S1232">
        <f>P1232/$F1232</f>
        <v>1.2734375186646651</v>
      </c>
      <c r="T1232">
        <f>Q1232/$F1232</f>
        <v>1.356087051379532</v>
      </c>
      <c r="U1232">
        <f>R1232/$F1232</f>
        <v>1.3227925412376424</v>
      </c>
    </row>
    <row r="1233" spans="1:21" x14ac:dyDescent="0.25">
      <c r="A1233">
        <v>28</v>
      </c>
      <c r="B1233" t="s">
        <v>54</v>
      </c>
      <c r="C1233">
        <v>8</v>
      </c>
      <c r="D1233" t="s">
        <v>29</v>
      </c>
      <c r="E1233">
        <v>2008</v>
      </c>
      <c r="F1233">
        <v>500</v>
      </c>
      <c r="G1233" s="1">
        <v>0.25900000000000001</v>
      </c>
      <c r="H1233" s="1">
        <v>0.3046666666666667</v>
      </c>
      <c r="I1233" s="1">
        <v>0.28266666666666668</v>
      </c>
      <c r="J1233" s="2">
        <f>$F1233/(1-G1233)</f>
        <v>674.76383265856953</v>
      </c>
      <c r="K1233" s="2">
        <f>$F1233/(1-H1233)</f>
        <v>719.07957813998075</v>
      </c>
      <c r="L1233" s="2">
        <f>$F1233/(1-I1233)</f>
        <v>697.02602230483262</v>
      </c>
      <c r="M1233" s="13">
        <v>0.71359223300999997</v>
      </c>
      <c r="N1233" s="13">
        <v>0.28640776698999998</v>
      </c>
      <c r="O1233" s="13">
        <v>0</v>
      </c>
      <c r="P1233" s="2">
        <f>(J1236*$M1233)+(J1237*$N1233)+(J1238*$O1233)</f>
        <v>1901.4159986761001</v>
      </c>
      <c r="Q1233" s="2">
        <f>(K1236*$M1233)+(K1237*$N1233)+(K1238*$O1233)</f>
        <v>1959.628148183403</v>
      </c>
      <c r="R1233" s="2">
        <f>(L1236*$M1233)+(L1237*$N1233)+(L1238*$O1233)</f>
        <v>1909.8039406342346</v>
      </c>
      <c r="S1233">
        <f>P1233/$F1233</f>
        <v>3.8028319973522002</v>
      </c>
      <c r="T1233">
        <f>Q1233/$F1233</f>
        <v>3.9192562963668061</v>
      </c>
      <c r="U1233">
        <f>R1233/$F1233</f>
        <v>3.8196078812684693</v>
      </c>
    </row>
    <row r="1234" spans="1:21" x14ac:dyDescent="0.25">
      <c r="A1234">
        <v>28</v>
      </c>
      <c r="B1234" t="s">
        <v>54</v>
      </c>
      <c r="C1234">
        <v>8</v>
      </c>
      <c r="D1234" t="s">
        <v>29</v>
      </c>
      <c r="E1234">
        <v>2009</v>
      </c>
      <c r="F1234">
        <v>1100</v>
      </c>
      <c r="G1234" s="1">
        <v>0.247</v>
      </c>
      <c r="H1234" s="1">
        <v>0.28799999999999998</v>
      </c>
      <c r="I1234" s="1">
        <v>0.26449999999999996</v>
      </c>
      <c r="J1234" s="2">
        <f>$F1234/(1-G1234)</f>
        <v>1460.8233731739708</v>
      </c>
      <c r="K1234" s="2">
        <f>$F1234/(1-H1234)</f>
        <v>1544.9438202247193</v>
      </c>
      <c r="L1234" s="2">
        <f>$F1234/(1-I1234)</f>
        <v>1495.5812372535688</v>
      </c>
      <c r="M1234" s="13">
        <v>0.71359223300999997</v>
      </c>
      <c r="N1234" s="13">
        <v>0.28640776698999998</v>
      </c>
      <c r="O1234" s="13">
        <v>0</v>
      </c>
      <c r="P1234" s="2">
        <f>(J1237*$M1234)+(J1238*$N1234)+(J1239*$O1234)</f>
        <v>1422.5266047520502</v>
      </c>
      <c r="Q1234" s="2">
        <f>(K1237*$M1234)+(K1238*$N1234)+(K1239*$O1234)</f>
        <v>1574.4215550489612</v>
      </c>
      <c r="R1234" s="2">
        <f>(L1237*$M1234)+(L1238*$N1234)+(L1239*$O1234)</f>
        <v>1525.9010698876805</v>
      </c>
      <c r="S1234">
        <f>P1234/$F1234</f>
        <v>1.2932060043200455</v>
      </c>
      <c r="T1234">
        <f>Q1234/$F1234</f>
        <v>1.4312923227717829</v>
      </c>
      <c r="U1234">
        <f>R1234/$F1234</f>
        <v>1.3871827908069823</v>
      </c>
    </row>
    <row r="1235" spans="1:21" x14ac:dyDescent="0.25">
      <c r="A1235">
        <v>28</v>
      </c>
      <c r="B1235" t="s">
        <v>54</v>
      </c>
      <c r="C1235">
        <v>8</v>
      </c>
      <c r="D1235" t="s">
        <v>29</v>
      </c>
      <c r="E1235">
        <v>2010</v>
      </c>
      <c r="F1235">
        <v>570</v>
      </c>
      <c r="G1235" s="1">
        <v>0.19700000000000001</v>
      </c>
      <c r="H1235" s="1">
        <v>0.29066666666666668</v>
      </c>
      <c r="I1235" s="1">
        <v>0.27216666666666667</v>
      </c>
      <c r="J1235" s="2">
        <f>$F1235/(1-G1235)</f>
        <v>709.8381070983811</v>
      </c>
      <c r="K1235" s="2">
        <f>$F1235/(1-H1235)</f>
        <v>803.57142857142856</v>
      </c>
      <c r="L1235" s="2">
        <f>$F1235/(1-I1235)</f>
        <v>783.14632470803758</v>
      </c>
      <c r="M1235" s="13">
        <v>0.71359223300999997</v>
      </c>
      <c r="N1235" s="13">
        <v>0.28640776698999998</v>
      </c>
      <c r="O1235" s="13">
        <v>0</v>
      </c>
      <c r="P1235" s="2">
        <f>(J1238*$M1235)+(J1239*$N1235)+(J1240*$O1235)</f>
        <v>1091.7271046477108</v>
      </c>
      <c r="Q1235" s="2">
        <f>(K1238*$M1235)+(K1239*$N1235)+(K1240*$O1235)</f>
        <v>1193.9528732429044</v>
      </c>
      <c r="R1235" s="2">
        <f>(L1238*$M1235)+(L1239*$N1235)+(L1240*$O1235)</f>
        <v>1167.6890386035789</v>
      </c>
      <c r="S1235">
        <f>P1235/$F1235</f>
        <v>1.9153107099082645</v>
      </c>
      <c r="T1235">
        <f>Q1235/$F1235</f>
        <v>2.094654163584043</v>
      </c>
      <c r="U1235">
        <f>R1235/$F1235</f>
        <v>2.0485772607080333</v>
      </c>
    </row>
    <row r="1236" spans="1:21" x14ac:dyDescent="0.25">
      <c r="A1236">
        <v>28</v>
      </c>
      <c r="B1236" t="s">
        <v>54</v>
      </c>
      <c r="C1236">
        <v>8</v>
      </c>
      <c r="D1236" t="s">
        <v>29</v>
      </c>
      <c r="E1236">
        <v>2011</v>
      </c>
      <c r="F1236">
        <v>1500</v>
      </c>
      <c r="G1236" s="1">
        <v>0.254</v>
      </c>
      <c r="H1236" s="1">
        <v>0.2583333333333333</v>
      </c>
      <c r="I1236" s="1">
        <v>0.24033333333333334</v>
      </c>
      <c r="J1236" s="2">
        <f>$F1236/(1-G1236)</f>
        <v>2010.7238605898124</v>
      </c>
      <c r="K1236" s="2">
        <f>$F1236/(1-H1236)</f>
        <v>2022.4719101123594</v>
      </c>
      <c r="L1236" s="2">
        <f>$F1236/(1-I1236)</f>
        <v>1974.5502413339182</v>
      </c>
      <c r="M1236" s="13">
        <v>0.71359223300999997</v>
      </c>
      <c r="N1236" s="13">
        <v>0.28640776698999998</v>
      </c>
      <c r="O1236" s="13">
        <v>0</v>
      </c>
      <c r="P1236" s="2">
        <f>(J1239*$M1236)+(J1240*$N1236)</f>
        <v>1614.609947198026</v>
      </c>
      <c r="Q1236" s="2">
        <f>(K1239*$M1236)+(K1240*$N1236)</f>
        <v>1743.8561969903976</v>
      </c>
      <c r="R1236" s="2">
        <f>(L1239*$M1236)+(L1240*$N1236)</f>
        <v>1724.6665900140019</v>
      </c>
      <c r="S1236">
        <f>P1236/$F1236</f>
        <v>1.0764066314653506</v>
      </c>
      <c r="T1236">
        <f>Q1236/$F1236</f>
        <v>1.1625707979935984</v>
      </c>
      <c r="U1236">
        <f>R1236/$F1236</f>
        <v>1.1497777266760012</v>
      </c>
    </row>
    <row r="1237" spans="1:21" x14ac:dyDescent="0.25">
      <c r="A1237">
        <v>28</v>
      </c>
      <c r="B1237" t="s">
        <v>54</v>
      </c>
      <c r="C1237">
        <v>8</v>
      </c>
      <c r="D1237" t="s">
        <v>29</v>
      </c>
      <c r="E1237">
        <v>2012</v>
      </c>
      <c r="F1237">
        <v>1300</v>
      </c>
      <c r="G1237" s="1">
        <v>0.20199999999999999</v>
      </c>
      <c r="H1237" s="1">
        <v>0.27900000000000003</v>
      </c>
      <c r="I1237" s="1">
        <v>0.25650000000000001</v>
      </c>
      <c r="J1237" s="2">
        <f>$F1237/(1-G1237)</f>
        <v>1629.0726817042605</v>
      </c>
      <c r="K1237" s="2">
        <f>$F1237/(1-H1237)</f>
        <v>1803.0513176144245</v>
      </c>
      <c r="L1237" s="2">
        <f>$F1237/(1-I1237)</f>
        <v>1748.4868863483523</v>
      </c>
      <c r="M1237" s="13">
        <v>0.71359223300999997</v>
      </c>
      <c r="N1237" s="13">
        <v>0.28640776698999998</v>
      </c>
      <c r="O1237" s="13">
        <v>0</v>
      </c>
      <c r="P1237" s="2" t="s">
        <v>23</v>
      </c>
      <c r="Q1237" s="2" t="s">
        <v>23</v>
      </c>
      <c r="R1237" s="2" t="s">
        <v>23</v>
      </c>
      <c r="S1237" s="2" t="s">
        <v>23</v>
      </c>
      <c r="T1237" s="2" t="s">
        <v>23</v>
      </c>
      <c r="U1237" s="2" t="s">
        <v>23</v>
      </c>
    </row>
    <row r="1238" spans="1:21" x14ac:dyDescent="0.25">
      <c r="A1238">
        <v>28</v>
      </c>
      <c r="B1238" t="s">
        <v>54</v>
      </c>
      <c r="C1238">
        <v>8</v>
      </c>
      <c r="D1238" t="s">
        <v>29</v>
      </c>
      <c r="E1238">
        <v>2013</v>
      </c>
      <c r="F1238">
        <v>700</v>
      </c>
      <c r="G1238" s="1">
        <v>0.22900000000000001</v>
      </c>
      <c r="H1238" s="1">
        <v>0.30333333333333334</v>
      </c>
      <c r="I1238" s="1">
        <v>0.27933333333333332</v>
      </c>
      <c r="J1238" s="2">
        <f>$F1238/(1-G1238)</f>
        <v>907.91180285343705</v>
      </c>
      <c r="K1238" s="2">
        <f>$F1238/(1-H1238)</f>
        <v>1004.7846889952153</v>
      </c>
      <c r="L1238" s="2">
        <f>$F1238/(1-I1238)</f>
        <v>971.32284921369103</v>
      </c>
      <c r="M1238" s="13">
        <v>0.71359223300999997</v>
      </c>
      <c r="N1238" s="13">
        <v>0.28640776698999998</v>
      </c>
      <c r="O1238" s="13">
        <v>0</v>
      </c>
      <c r="P1238" s="2" t="s">
        <v>23</v>
      </c>
      <c r="Q1238" s="2" t="s">
        <v>23</v>
      </c>
      <c r="R1238" s="2" t="s">
        <v>23</v>
      </c>
      <c r="S1238" s="2" t="s">
        <v>23</v>
      </c>
      <c r="T1238" s="2" t="s">
        <v>23</v>
      </c>
      <c r="U1238" s="2" t="s">
        <v>23</v>
      </c>
    </row>
    <row r="1239" spans="1:21" x14ac:dyDescent="0.25">
      <c r="A1239">
        <v>28</v>
      </c>
      <c r="B1239" t="s">
        <v>54</v>
      </c>
      <c r="C1239">
        <v>8</v>
      </c>
      <c r="D1239" t="s">
        <v>29</v>
      </c>
      <c r="E1239">
        <v>2014</v>
      </c>
      <c r="F1239">
        <v>1325</v>
      </c>
      <c r="G1239" s="1">
        <v>0.14499999999999999</v>
      </c>
      <c r="H1239" s="1">
        <v>0.20433333333333331</v>
      </c>
      <c r="I1239" s="1">
        <v>0.20033333333333331</v>
      </c>
      <c r="J1239" s="2">
        <f>$F1239/(1-G1239)</f>
        <v>1549.7076023391812</v>
      </c>
      <c r="K1239" s="2">
        <f>$F1239/(1-H1239)</f>
        <v>1665.2702136573103</v>
      </c>
      <c r="L1239" s="2">
        <f>$F1239/(1-I1239)</f>
        <v>1656.940391829929</v>
      </c>
      <c r="M1239" s="13">
        <v>0.71359223300999997</v>
      </c>
      <c r="N1239" s="13">
        <v>0.28640776698999998</v>
      </c>
      <c r="O1239" s="13">
        <v>0</v>
      </c>
      <c r="P1239" s="2" t="s">
        <v>23</v>
      </c>
      <c r="Q1239" s="2" t="s">
        <v>23</v>
      </c>
      <c r="R1239" s="2" t="s">
        <v>23</v>
      </c>
      <c r="S1239" s="2" t="s">
        <v>23</v>
      </c>
      <c r="T1239" s="2" t="s">
        <v>23</v>
      </c>
      <c r="U1239" s="2" t="s">
        <v>23</v>
      </c>
    </row>
    <row r="1240" spans="1:21" x14ac:dyDescent="0.25">
      <c r="A1240">
        <v>28</v>
      </c>
      <c r="B1240" t="s">
        <v>54</v>
      </c>
      <c r="C1240">
        <v>8</v>
      </c>
      <c r="D1240" t="s">
        <v>29</v>
      </c>
      <c r="E1240">
        <v>2015</v>
      </c>
      <c r="F1240">
        <v>1350</v>
      </c>
      <c r="G1240" s="1">
        <v>0.24</v>
      </c>
      <c r="H1240" s="1">
        <v>0.30400000000000005</v>
      </c>
      <c r="I1240" s="1">
        <v>0.28700000000000003</v>
      </c>
      <c r="J1240" s="2">
        <f>$F1240/(1-G1240)</f>
        <v>1776.3157894736842</v>
      </c>
      <c r="K1240" s="2">
        <f>$F1240/(1-H1240)</f>
        <v>1939.6551724137933</v>
      </c>
      <c r="L1240" s="2">
        <f>$F1240/(1-I1240)</f>
        <v>1893.4081346423563</v>
      </c>
      <c r="M1240" s="13">
        <v>0.71359223300999997</v>
      </c>
      <c r="N1240" s="13">
        <v>0.28640776698999998</v>
      </c>
      <c r="O1240" s="13">
        <v>0</v>
      </c>
      <c r="P1240" s="2">
        <f>(J1243*$M1240)+(J1244*$N1240)+(J1245*$O1240)</f>
        <v>255.17083262205966</v>
      </c>
      <c r="Q1240" s="2">
        <f>(K1243*$M1240)+(K1244*$N1240)+(K1245*$O1240)</f>
        <v>292.19284369295292</v>
      </c>
      <c r="R1240" s="2">
        <f>(L1243*$M1240)+(L1244*$N1240)+(L1245*$O1240)</f>
        <v>288.00255523700787</v>
      </c>
      <c r="S1240">
        <f>P1240/$F1240</f>
        <v>0.18901543157189604</v>
      </c>
      <c r="T1240">
        <f>Q1240/$F1240</f>
        <v>0.21643914347626142</v>
      </c>
      <c r="U1240">
        <f>R1240/$F1240</f>
        <v>0.21333522610148731</v>
      </c>
    </row>
    <row r="1241" spans="1:21" x14ac:dyDescent="0.25">
      <c r="A1241">
        <v>28</v>
      </c>
      <c r="B1241" t="s">
        <v>54</v>
      </c>
      <c r="C1241">
        <v>8</v>
      </c>
      <c r="D1241" t="s">
        <v>29</v>
      </c>
      <c r="E1241">
        <v>2016</v>
      </c>
      <c r="F1241" t="s">
        <v>23</v>
      </c>
      <c r="G1241" s="1">
        <v>0.252</v>
      </c>
      <c r="H1241" s="1">
        <v>0.29700000000000004</v>
      </c>
      <c r="I1241" s="1">
        <v>0.27900000000000003</v>
      </c>
      <c r="J1241" t="s">
        <v>23</v>
      </c>
      <c r="K1241" t="s">
        <v>23</v>
      </c>
      <c r="L1241" t="s">
        <v>23</v>
      </c>
      <c r="M1241" s="13">
        <v>0.71359223300999997</v>
      </c>
      <c r="N1241" s="13">
        <v>0.28640776698999998</v>
      </c>
      <c r="O1241" s="13">
        <v>0</v>
      </c>
      <c r="P1241" s="2" t="e">
        <f>(J1244*$M1241)+(J1245*$N1241)+(J1246*$O1241)</f>
        <v>#VALUE!</v>
      </c>
      <c r="Q1241" s="2" t="e">
        <f>(K1244*$M1241)+(K1245*$N1241)+(K1246*$O1241)</f>
        <v>#VALUE!</v>
      </c>
      <c r="R1241" s="2" t="e">
        <f>(L1244*$M1241)+(L1245*$N1241)+(L1246*$O1241)</f>
        <v>#VALUE!</v>
      </c>
      <c r="S1241" s="2" t="s">
        <v>23</v>
      </c>
      <c r="T1241" s="2" t="s">
        <v>23</v>
      </c>
      <c r="U1241" s="2" t="s">
        <v>23</v>
      </c>
    </row>
    <row r="1242" spans="1:21" x14ac:dyDescent="0.25">
      <c r="A1242">
        <v>28</v>
      </c>
      <c r="B1242" t="s">
        <v>54</v>
      </c>
      <c r="C1242">
        <v>8</v>
      </c>
      <c r="D1242" t="s">
        <v>29</v>
      </c>
      <c r="E1242">
        <v>2017</v>
      </c>
      <c r="F1242" t="s">
        <v>23</v>
      </c>
      <c r="G1242" s="1">
        <v>0.26421253355763952</v>
      </c>
      <c r="H1242" s="1">
        <v>0.33404541147798106</v>
      </c>
      <c r="I1242" s="1">
        <v>0.31269765999824639</v>
      </c>
      <c r="J1242" t="s">
        <v>23</v>
      </c>
      <c r="K1242" t="s">
        <v>23</v>
      </c>
      <c r="L1242" t="s">
        <v>23</v>
      </c>
      <c r="M1242" s="13">
        <v>0.71359223300999997</v>
      </c>
      <c r="N1242" s="13">
        <v>0.28640776698999998</v>
      </c>
      <c r="O1242" s="13">
        <v>0</v>
      </c>
      <c r="P1242" s="2" t="s">
        <v>23</v>
      </c>
      <c r="Q1242" s="2" t="s">
        <v>23</v>
      </c>
      <c r="R1242" s="2" t="s">
        <v>23</v>
      </c>
      <c r="S1242" s="2" t="s">
        <v>23</v>
      </c>
      <c r="T1242" s="2" t="s">
        <v>23</v>
      </c>
      <c r="U1242" s="2" t="s">
        <v>23</v>
      </c>
    </row>
    <row r="1243" spans="1:21" x14ac:dyDescent="0.25">
      <c r="A1243">
        <v>28</v>
      </c>
      <c r="B1243" t="s">
        <v>54</v>
      </c>
      <c r="C1243">
        <v>8</v>
      </c>
      <c r="D1243" t="s">
        <v>29</v>
      </c>
      <c r="E1243">
        <v>2018</v>
      </c>
      <c r="F1243">
        <v>130</v>
      </c>
      <c r="G1243" s="1">
        <v>0.25329250311259038</v>
      </c>
      <c r="H1243" s="1">
        <v>0.35347180943220174</v>
      </c>
      <c r="I1243" s="1">
        <v>0.34504815702446495</v>
      </c>
      <c r="J1243" s="2">
        <f>$F1243/(1-G1243)</f>
        <v>174.09762261915753</v>
      </c>
      <c r="K1243" s="2">
        <f>$F1243/(1-H1243)</f>
        <v>201.07398547591646</v>
      </c>
      <c r="L1243" s="2">
        <f>$F1243/(1-I1243)</f>
        <v>198.48787570303242</v>
      </c>
      <c r="M1243" s="13">
        <v>0.71359223300999997</v>
      </c>
      <c r="N1243" s="13">
        <v>0.28640776698999998</v>
      </c>
      <c r="O1243" s="13">
        <v>0</v>
      </c>
      <c r="P1243" s="2" t="s">
        <v>23</v>
      </c>
      <c r="Q1243" s="2" t="s">
        <v>23</v>
      </c>
      <c r="R1243" s="2" t="s">
        <v>23</v>
      </c>
      <c r="S1243" s="2" t="s">
        <v>23</v>
      </c>
      <c r="T1243" s="2" t="s">
        <v>23</v>
      </c>
      <c r="U1243" s="2" t="s">
        <v>23</v>
      </c>
    </row>
    <row r="1244" spans="1:21" x14ac:dyDescent="0.25">
      <c r="A1244">
        <v>28</v>
      </c>
      <c r="B1244" t="s">
        <v>54</v>
      </c>
      <c r="C1244">
        <v>8</v>
      </c>
      <c r="D1244" t="s">
        <v>29</v>
      </c>
      <c r="E1244">
        <v>2019</v>
      </c>
      <c r="F1244">
        <v>350</v>
      </c>
      <c r="G1244" s="1">
        <v>0.23441509169475994</v>
      </c>
      <c r="H1244" s="1">
        <v>0.32590908281944742</v>
      </c>
      <c r="I1244" s="1">
        <v>0.31510957999927913</v>
      </c>
      <c r="J1244" s="2">
        <f>$F1244/(1-G1244)</f>
        <v>457.16679652788343</v>
      </c>
      <c r="K1244" s="2">
        <f>$F1244/(1-H1244)</f>
        <v>519.21779552216378</v>
      </c>
      <c r="L1244" s="2">
        <f>$F1244/(1-I1244)</f>
        <v>511.03065509316309</v>
      </c>
      <c r="M1244" s="13">
        <v>0.71359223300999997</v>
      </c>
      <c r="N1244" s="13">
        <v>0.28640776698999998</v>
      </c>
      <c r="O1244" s="13">
        <v>0</v>
      </c>
      <c r="P1244" s="2" t="s">
        <v>23</v>
      </c>
      <c r="Q1244" s="2" t="s">
        <v>23</v>
      </c>
      <c r="R1244" s="2" t="s">
        <v>23</v>
      </c>
      <c r="S1244" s="2" t="s">
        <v>23</v>
      </c>
      <c r="T1244" s="2" t="s">
        <v>23</v>
      </c>
      <c r="U1244" s="2" t="s">
        <v>23</v>
      </c>
    </row>
    <row r="1245" spans="1:21" x14ac:dyDescent="0.25">
      <c r="A1245">
        <v>28</v>
      </c>
      <c r="B1245" t="s">
        <v>54</v>
      </c>
      <c r="C1245">
        <v>8</v>
      </c>
      <c r="D1245" t="s">
        <v>29</v>
      </c>
      <c r="E1245">
        <v>2020</v>
      </c>
      <c r="F1245">
        <v>450</v>
      </c>
      <c r="G1245" s="1">
        <v>0.10759564786873591</v>
      </c>
      <c r="H1245" s="1">
        <v>0.25668946937664994</v>
      </c>
      <c r="I1245" s="1">
        <v>0.25426527177111524</v>
      </c>
      <c r="J1245" s="2">
        <f>$F1245/(1-G1245)</f>
        <v>504.25572099160865</v>
      </c>
      <c r="K1245" s="2">
        <f>$F1245/(1-H1245)</f>
        <v>605.39973733807324</v>
      </c>
      <c r="L1245" s="2">
        <f>$F1245/(1-I1245)</f>
        <v>603.4317337865532</v>
      </c>
      <c r="M1245" s="13">
        <v>0.71359223300999997</v>
      </c>
      <c r="N1245" s="13">
        <v>0.28640776698999998</v>
      </c>
      <c r="O1245" s="13">
        <v>0</v>
      </c>
      <c r="P1245" s="2" t="s">
        <v>23</v>
      </c>
      <c r="Q1245" s="2" t="s">
        <v>23</v>
      </c>
      <c r="R1245" s="2" t="s">
        <v>23</v>
      </c>
      <c r="S1245" s="2" t="s">
        <v>23</v>
      </c>
      <c r="T1245" s="2" t="s">
        <v>23</v>
      </c>
      <c r="U1245" s="2" t="s">
        <v>23</v>
      </c>
    </row>
    <row r="1246" spans="1:21" x14ac:dyDescent="0.25">
      <c r="A1246">
        <v>28</v>
      </c>
      <c r="B1246" t="s">
        <v>54</v>
      </c>
      <c r="C1246">
        <v>8</v>
      </c>
      <c r="D1246" t="s">
        <v>29</v>
      </c>
      <c r="E1246">
        <v>2021</v>
      </c>
      <c r="F1246">
        <v>600</v>
      </c>
      <c r="G1246" t="s">
        <v>23</v>
      </c>
      <c r="H1246" t="s">
        <v>23</v>
      </c>
      <c r="I1246" t="s">
        <v>23</v>
      </c>
      <c r="J1246" t="s">
        <v>23</v>
      </c>
      <c r="K1246" t="s">
        <v>23</v>
      </c>
      <c r="L1246" t="s">
        <v>23</v>
      </c>
      <c r="M1246" s="16" t="s">
        <v>23</v>
      </c>
      <c r="N1246" s="16" t="s">
        <v>23</v>
      </c>
      <c r="O1246" s="16" t="s">
        <v>23</v>
      </c>
      <c r="P1246" t="s">
        <v>23</v>
      </c>
      <c r="Q1246" t="s">
        <v>23</v>
      </c>
      <c r="R1246" t="s">
        <v>23</v>
      </c>
      <c r="S1246" t="s">
        <v>23</v>
      </c>
      <c r="T1246" t="s">
        <v>23</v>
      </c>
      <c r="U1246" t="s">
        <v>23</v>
      </c>
    </row>
    <row r="1247" spans="1:21" x14ac:dyDescent="0.25">
      <c r="A1247">
        <v>28</v>
      </c>
      <c r="B1247" t="s">
        <v>54</v>
      </c>
      <c r="C1247">
        <v>8</v>
      </c>
      <c r="D1247" t="s">
        <v>29</v>
      </c>
      <c r="E1247">
        <v>2022</v>
      </c>
      <c r="F1247">
        <v>230</v>
      </c>
      <c r="G1247" t="s">
        <v>23</v>
      </c>
      <c r="H1247" t="s">
        <v>23</v>
      </c>
      <c r="I1247" t="s">
        <v>23</v>
      </c>
      <c r="J1247" t="s">
        <v>23</v>
      </c>
      <c r="K1247" t="s">
        <v>23</v>
      </c>
      <c r="L1247" t="s">
        <v>23</v>
      </c>
      <c r="M1247" s="16" t="s">
        <v>23</v>
      </c>
      <c r="N1247" s="16" t="s">
        <v>23</v>
      </c>
      <c r="O1247" s="16" t="s">
        <v>23</v>
      </c>
      <c r="P1247" t="s">
        <v>23</v>
      </c>
      <c r="Q1247" t="s">
        <v>23</v>
      </c>
      <c r="R1247" t="s">
        <v>23</v>
      </c>
      <c r="S1247" t="s">
        <v>23</v>
      </c>
      <c r="T1247" t="s">
        <v>23</v>
      </c>
      <c r="U1247" t="s">
        <v>23</v>
      </c>
    </row>
    <row r="1248" spans="1:21" x14ac:dyDescent="0.25">
      <c r="A1248">
        <v>28</v>
      </c>
      <c r="B1248" t="s">
        <v>54</v>
      </c>
      <c r="C1248">
        <v>8</v>
      </c>
      <c r="D1248" t="s">
        <v>29</v>
      </c>
      <c r="E1248">
        <v>2023</v>
      </c>
      <c r="F1248">
        <v>400</v>
      </c>
      <c r="G1248" t="s">
        <v>23</v>
      </c>
      <c r="H1248" t="s">
        <v>23</v>
      </c>
      <c r="I1248" t="s">
        <v>23</v>
      </c>
      <c r="J1248" t="s">
        <v>23</v>
      </c>
      <c r="K1248" t="s">
        <v>23</v>
      </c>
      <c r="L1248" t="s">
        <v>23</v>
      </c>
      <c r="M1248" s="16" t="s">
        <v>23</v>
      </c>
      <c r="N1248" s="16" t="s">
        <v>23</v>
      </c>
      <c r="O1248" s="16" t="s">
        <v>23</v>
      </c>
      <c r="P1248" t="s">
        <v>23</v>
      </c>
      <c r="Q1248" t="s">
        <v>23</v>
      </c>
      <c r="R1248" t="s">
        <v>23</v>
      </c>
      <c r="S1248" t="s">
        <v>23</v>
      </c>
      <c r="T1248" t="s">
        <v>23</v>
      </c>
      <c r="U1248" t="s">
        <v>23</v>
      </c>
    </row>
    <row r="1249" spans="1:21" x14ac:dyDescent="0.25">
      <c r="A1249">
        <v>28</v>
      </c>
      <c r="B1249" t="s">
        <v>54</v>
      </c>
      <c r="C1249">
        <v>8</v>
      </c>
      <c r="D1249" t="s">
        <v>29</v>
      </c>
      <c r="E1249">
        <v>2024</v>
      </c>
      <c r="F1249" t="s">
        <v>23</v>
      </c>
      <c r="G1249" t="s">
        <v>23</v>
      </c>
      <c r="H1249" t="s">
        <v>23</v>
      </c>
      <c r="I1249" t="s">
        <v>23</v>
      </c>
      <c r="J1249" t="s">
        <v>23</v>
      </c>
      <c r="K1249" t="s">
        <v>23</v>
      </c>
      <c r="L1249" t="s">
        <v>23</v>
      </c>
      <c r="M1249" s="16" t="s">
        <v>23</v>
      </c>
      <c r="N1249" s="16" t="s">
        <v>23</v>
      </c>
      <c r="O1249" s="16" t="s">
        <v>23</v>
      </c>
      <c r="P1249" t="s">
        <v>23</v>
      </c>
      <c r="Q1249" t="s">
        <v>23</v>
      </c>
      <c r="R1249" t="s">
        <v>23</v>
      </c>
      <c r="S1249" t="s">
        <v>23</v>
      </c>
      <c r="T1249" t="s">
        <v>23</v>
      </c>
      <c r="U1249" t="s">
        <v>23</v>
      </c>
    </row>
    <row r="1250" spans="1:21" x14ac:dyDescent="0.25">
      <c r="A1250">
        <v>29</v>
      </c>
      <c r="B1250" t="s">
        <v>55</v>
      </c>
      <c r="C1250">
        <v>8</v>
      </c>
      <c r="D1250" t="s">
        <v>29</v>
      </c>
      <c r="E1250">
        <v>1980</v>
      </c>
      <c r="F1250">
        <v>50</v>
      </c>
      <c r="G1250" s="1">
        <v>0.44700000000000001</v>
      </c>
      <c r="H1250" s="1">
        <v>0.46733333333333338</v>
      </c>
      <c r="I1250" s="1">
        <v>0.46133333333333337</v>
      </c>
      <c r="J1250" s="2">
        <f>$F1250/(1-G1250)</f>
        <v>90.415913200723338</v>
      </c>
      <c r="K1250" s="2">
        <f>$F1250/(1-H1250)</f>
        <v>93.867334167709643</v>
      </c>
      <c r="L1250" s="2">
        <f>$F1250/(1-I1250)</f>
        <v>92.821782178217831</v>
      </c>
      <c r="M1250" s="13">
        <v>0.71359223300999997</v>
      </c>
      <c r="N1250" s="13">
        <v>0.28640776698999998</v>
      </c>
      <c r="O1250" s="13">
        <v>0</v>
      </c>
      <c r="P1250" s="2">
        <f>(J1253*$M1250)+(J1254*$N1250)+(J1255*$O1250)</f>
        <v>206.32331461661897</v>
      </c>
      <c r="Q1250" s="2">
        <f>(K1253*$M1250)+(K1254*$N1250)+(K1255*$O1250)</f>
        <v>214.60536534108425</v>
      </c>
      <c r="R1250" s="2">
        <f>(L1253*$M1250)+(L1254*$N1250)+(L1255*$O1250)</f>
        <v>211.92224789297182</v>
      </c>
      <c r="S1250">
        <f>P1250/$F1250</f>
        <v>4.1264662923323794</v>
      </c>
      <c r="T1250">
        <f>Q1250/$F1250</f>
        <v>4.2921073068216851</v>
      </c>
      <c r="U1250">
        <f>R1250/$F1250</f>
        <v>4.2384449578594365</v>
      </c>
    </row>
    <row r="1251" spans="1:21" x14ac:dyDescent="0.25">
      <c r="A1251">
        <v>29</v>
      </c>
      <c r="B1251" t="s">
        <v>55</v>
      </c>
      <c r="C1251">
        <v>8</v>
      </c>
      <c r="D1251" t="s">
        <v>29</v>
      </c>
      <c r="E1251">
        <v>1981</v>
      </c>
      <c r="F1251" t="s">
        <v>23</v>
      </c>
      <c r="G1251" s="1">
        <v>0.40500000000000003</v>
      </c>
      <c r="H1251" s="1">
        <v>0.4393333333333333</v>
      </c>
      <c r="I1251" s="1">
        <v>0.43383333333333329</v>
      </c>
      <c r="J1251" t="s">
        <v>23</v>
      </c>
      <c r="K1251" t="s">
        <v>23</v>
      </c>
      <c r="L1251" t="s">
        <v>23</v>
      </c>
      <c r="M1251" s="13">
        <v>0.71359223300999997</v>
      </c>
      <c r="N1251" s="13">
        <v>0.28640776698999998</v>
      </c>
      <c r="O1251" s="13">
        <v>0</v>
      </c>
      <c r="P1251" s="2">
        <f>(J1254*$M1251)+(J1255*$N1251)</f>
        <v>304.95875855827933</v>
      </c>
      <c r="Q1251" s="2">
        <f>(K1254*$M1251)+(K1255*$N1251)</f>
        <v>319.46685625149519</v>
      </c>
      <c r="R1251" s="2">
        <f>(L1254*$M1251)+(L1255*$N1251)</f>
        <v>315.93256652058972</v>
      </c>
      <c r="S1251" s="2" t="s">
        <v>23</v>
      </c>
      <c r="T1251" s="2" t="s">
        <v>23</v>
      </c>
      <c r="U1251" s="2" t="s">
        <v>23</v>
      </c>
    </row>
    <row r="1252" spans="1:21" x14ac:dyDescent="0.25">
      <c r="A1252">
        <v>29</v>
      </c>
      <c r="B1252" t="s">
        <v>55</v>
      </c>
      <c r="C1252">
        <v>8</v>
      </c>
      <c r="D1252" t="s">
        <v>29</v>
      </c>
      <c r="E1252">
        <v>1982</v>
      </c>
      <c r="F1252" t="s">
        <v>23</v>
      </c>
      <c r="G1252" s="1">
        <v>0.35099999999999998</v>
      </c>
      <c r="H1252" s="1">
        <v>0.40499999999999997</v>
      </c>
      <c r="I1252" s="1">
        <v>0.39999999999999997</v>
      </c>
      <c r="J1252" t="s">
        <v>23</v>
      </c>
      <c r="K1252" t="s">
        <v>23</v>
      </c>
      <c r="L1252" t="s">
        <v>23</v>
      </c>
      <c r="M1252" s="13">
        <v>0.71359223300999997</v>
      </c>
      <c r="N1252" s="13">
        <v>0.28640776698999998</v>
      </c>
      <c r="O1252" s="13">
        <v>0</v>
      </c>
      <c r="P1252" s="2" t="s">
        <v>23</v>
      </c>
      <c r="Q1252" s="2" t="s">
        <v>23</v>
      </c>
      <c r="R1252" s="2" t="s">
        <v>23</v>
      </c>
      <c r="S1252" s="2" t="s">
        <v>23</v>
      </c>
      <c r="T1252" s="2" t="s">
        <v>23</v>
      </c>
      <c r="U1252" s="2" t="s">
        <v>23</v>
      </c>
    </row>
    <row r="1253" spans="1:21" x14ac:dyDescent="0.25">
      <c r="A1253">
        <v>29</v>
      </c>
      <c r="B1253" t="s">
        <v>55</v>
      </c>
      <c r="C1253">
        <v>8</v>
      </c>
      <c r="D1253" t="s">
        <v>29</v>
      </c>
      <c r="E1253">
        <v>1983</v>
      </c>
      <c r="F1253">
        <v>75</v>
      </c>
      <c r="G1253" s="1">
        <v>0.49</v>
      </c>
      <c r="H1253" s="1">
        <v>0.50566666666666671</v>
      </c>
      <c r="I1253" s="1">
        <v>0.4986666666666667</v>
      </c>
      <c r="J1253" s="2">
        <f>$F1253/(1-G1253)</f>
        <v>147.05882352941177</v>
      </c>
      <c r="K1253" s="2">
        <f>$F1253/(1-H1253)</f>
        <v>151.71948752528658</v>
      </c>
      <c r="L1253" s="2">
        <f>$F1253/(1-I1253)</f>
        <v>149.60106382978725</v>
      </c>
      <c r="M1253" s="13">
        <v>0.71359223300999997</v>
      </c>
      <c r="N1253" s="13">
        <v>0.28640776698999998</v>
      </c>
      <c r="O1253" s="13">
        <v>0</v>
      </c>
      <c r="P1253" s="2" t="s">
        <v>23</v>
      </c>
      <c r="Q1253" s="2" t="s">
        <v>23</v>
      </c>
      <c r="R1253" s="2" t="s">
        <v>23</v>
      </c>
      <c r="S1253" s="2" t="s">
        <v>23</v>
      </c>
      <c r="T1253" s="2" t="s">
        <v>23</v>
      </c>
      <c r="U1253" s="2" t="s">
        <v>23</v>
      </c>
    </row>
    <row r="1254" spans="1:21" x14ac:dyDescent="0.25">
      <c r="A1254">
        <v>29</v>
      </c>
      <c r="B1254" t="s">
        <v>55</v>
      </c>
      <c r="C1254">
        <v>8</v>
      </c>
      <c r="D1254" t="s">
        <v>29</v>
      </c>
      <c r="E1254">
        <v>1984</v>
      </c>
      <c r="F1254">
        <v>200</v>
      </c>
      <c r="G1254" s="1">
        <v>0.435</v>
      </c>
      <c r="H1254" s="1">
        <v>0.46133333333333326</v>
      </c>
      <c r="I1254" s="1">
        <v>0.45533333333333326</v>
      </c>
      <c r="J1254" s="2">
        <f>$F1254/(1-G1254)</f>
        <v>353.98230088495581</v>
      </c>
      <c r="K1254" s="2">
        <f>$F1254/(1-H1254)</f>
        <v>371.28712871287127</v>
      </c>
      <c r="L1254" s="2">
        <f>$F1254/(1-I1254)</f>
        <v>367.19706242350054</v>
      </c>
      <c r="M1254" s="13">
        <v>0.71359223300999997</v>
      </c>
      <c r="N1254" s="13">
        <v>0.28640776698999998</v>
      </c>
      <c r="O1254" s="13">
        <v>0</v>
      </c>
      <c r="P1254" s="2" t="s">
        <v>23</v>
      </c>
      <c r="Q1254" s="2" t="s">
        <v>23</v>
      </c>
      <c r="R1254" s="2" t="s">
        <v>23</v>
      </c>
      <c r="S1254" s="2" t="s">
        <v>23</v>
      </c>
      <c r="T1254" s="2" t="s">
        <v>23</v>
      </c>
      <c r="U1254" s="2" t="s">
        <v>23</v>
      </c>
    </row>
    <row r="1255" spans="1:21" x14ac:dyDescent="0.25">
      <c r="A1255">
        <v>29</v>
      </c>
      <c r="B1255" t="s">
        <v>55</v>
      </c>
      <c r="C1255">
        <v>8</v>
      </c>
      <c r="D1255" t="s">
        <v>29</v>
      </c>
      <c r="E1255">
        <v>1985</v>
      </c>
      <c r="F1255">
        <v>100</v>
      </c>
      <c r="G1255" s="1">
        <v>0.45300000000000001</v>
      </c>
      <c r="H1255" s="1">
        <v>0.47466666666666668</v>
      </c>
      <c r="I1255" s="1">
        <v>0.46866666666666668</v>
      </c>
      <c r="J1255" s="2">
        <f>$F1255/(1-G1255)</f>
        <v>182.81535648994517</v>
      </c>
      <c r="K1255" s="2">
        <f>$F1255/(1-H1255)</f>
        <v>190.35532994923858</v>
      </c>
      <c r="L1255" s="2">
        <f>$F1255/(1-I1255)</f>
        <v>188.20577164366375</v>
      </c>
      <c r="M1255" s="13">
        <v>0.71359223300999997</v>
      </c>
      <c r="N1255" s="13">
        <v>0.28640776698999998</v>
      </c>
      <c r="O1255" s="13">
        <v>0</v>
      </c>
      <c r="P1255" s="2" t="s">
        <v>23</v>
      </c>
      <c r="Q1255" s="2" t="s">
        <v>23</v>
      </c>
      <c r="R1255" s="2" t="s">
        <v>23</v>
      </c>
      <c r="S1255" s="2" t="s">
        <v>23</v>
      </c>
      <c r="T1255" s="2" t="s">
        <v>23</v>
      </c>
      <c r="U1255" s="2" t="s">
        <v>23</v>
      </c>
    </row>
    <row r="1256" spans="1:21" x14ac:dyDescent="0.25">
      <c r="A1256">
        <v>29</v>
      </c>
      <c r="B1256" t="s">
        <v>55</v>
      </c>
      <c r="C1256">
        <v>8</v>
      </c>
      <c r="D1256" t="s">
        <v>29</v>
      </c>
      <c r="E1256">
        <v>1986</v>
      </c>
      <c r="F1256" t="s">
        <v>23</v>
      </c>
      <c r="G1256" s="1">
        <v>0.502</v>
      </c>
      <c r="H1256" s="1">
        <v>0.50766666666666671</v>
      </c>
      <c r="I1256" s="1">
        <v>0.50066666666666659</v>
      </c>
      <c r="J1256" t="s">
        <v>23</v>
      </c>
      <c r="K1256" t="s">
        <v>23</v>
      </c>
      <c r="L1256" t="s">
        <v>23</v>
      </c>
      <c r="M1256" s="13">
        <v>0.71359223300999997</v>
      </c>
      <c r="N1256" s="13">
        <v>0.28640776698999998</v>
      </c>
      <c r="O1256" s="13">
        <v>0</v>
      </c>
      <c r="P1256" s="2" t="s">
        <v>23</v>
      </c>
      <c r="Q1256" s="2" t="s">
        <v>23</v>
      </c>
      <c r="R1256" s="2" t="s">
        <v>23</v>
      </c>
      <c r="S1256" s="2" t="s">
        <v>23</v>
      </c>
      <c r="T1256" s="2" t="s">
        <v>23</v>
      </c>
      <c r="U1256" s="2" t="s">
        <v>23</v>
      </c>
    </row>
    <row r="1257" spans="1:21" x14ac:dyDescent="0.25">
      <c r="A1257">
        <v>29</v>
      </c>
      <c r="B1257" t="s">
        <v>55</v>
      </c>
      <c r="C1257">
        <v>8</v>
      </c>
      <c r="D1257" t="s">
        <v>29</v>
      </c>
      <c r="E1257">
        <v>1987</v>
      </c>
      <c r="F1257">
        <v>250</v>
      </c>
      <c r="G1257" s="1">
        <v>0.38700000000000001</v>
      </c>
      <c r="H1257" s="1">
        <v>0.42166666666666669</v>
      </c>
      <c r="I1257" s="1">
        <v>0.41666666666666669</v>
      </c>
      <c r="J1257" s="2">
        <f>$F1257/(1-G1257)</f>
        <v>407.83034257748778</v>
      </c>
      <c r="K1257" s="2">
        <f>$F1257/(1-H1257)</f>
        <v>432.27665706051869</v>
      </c>
      <c r="L1257" s="2">
        <f>$F1257/(1-I1257)</f>
        <v>428.57142857142861</v>
      </c>
      <c r="M1257" s="13">
        <v>0.71359223300999997</v>
      </c>
      <c r="N1257" s="13">
        <v>0.28640776698999998</v>
      </c>
      <c r="O1257" s="13">
        <v>0</v>
      </c>
      <c r="P1257" s="2" t="s">
        <v>23</v>
      </c>
      <c r="Q1257" s="2" t="s">
        <v>23</v>
      </c>
      <c r="R1257" s="2" t="s">
        <v>23</v>
      </c>
      <c r="S1257" s="2" t="s">
        <v>23</v>
      </c>
      <c r="T1257" s="2" t="s">
        <v>23</v>
      </c>
      <c r="U1257" s="2" t="s">
        <v>23</v>
      </c>
    </row>
    <row r="1258" spans="1:21" x14ac:dyDescent="0.25">
      <c r="A1258">
        <v>29</v>
      </c>
      <c r="B1258" t="s">
        <v>55</v>
      </c>
      <c r="C1258">
        <v>8</v>
      </c>
      <c r="D1258" t="s">
        <v>29</v>
      </c>
      <c r="E1258">
        <v>1988</v>
      </c>
      <c r="F1258" t="s">
        <v>23</v>
      </c>
      <c r="G1258" s="1">
        <v>0.38100000000000001</v>
      </c>
      <c r="H1258" s="1">
        <v>0.41433333333333339</v>
      </c>
      <c r="I1258" s="1">
        <v>0.40983333333333338</v>
      </c>
      <c r="J1258" t="s">
        <v>23</v>
      </c>
      <c r="K1258" t="s">
        <v>23</v>
      </c>
      <c r="L1258" t="s">
        <v>23</v>
      </c>
      <c r="M1258" s="13">
        <v>0.71359223300999997</v>
      </c>
      <c r="N1258" s="13">
        <v>0.28640776698999998</v>
      </c>
      <c r="O1258" s="13">
        <v>0</v>
      </c>
      <c r="P1258" s="2" t="s">
        <v>23</v>
      </c>
      <c r="Q1258" s="2" t="s">
        <v>23</v>
      </c>
      <c r="R1258" s="2" t="s">
        <v>23</v>
      </c>
      <c r="S1258" s="2" t="s">
        <v>23</v>
      </c>
      <c r="T1258" s="2" t="s">
        <v>23</v>
      </c>
      <c r="U1258" s="2" t="s">
        <v>23</v>
      </c>
    </row>
    <row r="1259" spans="1:21" x14ac:dyDescent="0.25">
      <c r="A1259">
        <v>29</v>
      </c>
      <c r="B1259" t="s">
        <v>55</v>
      </c>
      <c r="C1259">
        <v>8</v>
      </c>
      <c r="D1259" t="s">
        <v>29</v>
      </c>
      <c r="E1259">
        <v>1989</v>
      </c>
      <c r="F1259" t="s">
        <v>23</v>
      </c>
      <c r="G1259" s="1">
        <v>0.372</v>
      </c>
      <c r="H1259" s="1">
        <v>0.41066666666666668</v>
      </c>
      <c r="I1259" s="1">
        <v>0.40566666666666668</v>
      </c>
      <c r="J1259" t="s">
        <v>23</v>
      </c>
      <c r="K1259" t="s">
        <v>23</v>
      </c>
      <c r="L1259" t="s">
        <v>23</v>
      </c>
      <c r="M1259" s="13">
        <v>0.71359223300999997</v>
      </c>
      <c r="N1259" s="13">
        <v>0.28640776698999998</v>
      </c>
      <c r="O1259" s="13">
        <v>0</v>
      </c>
      <c r="P1259" s="2" t="s">
        <v>23</v>
      </c>
      <c r="Q1259" s="2" t="s">
        <v>23</v>
      </c>
      <c r="R1259" s="2" t="s">
        <v>23</v>
      </c>
      <c r="S1259" s="2" t="s">
        <v>23</v>
      </c>
      <c r="T1259" s="2" t="s">
        <v>23</v>
      </c>
      <c r="U1259" s="2" t="s">
        <v>23</v>
      </c>
    </row>
    <row r="1260" spans="1:21" x14ac:dyDescent="0.25">
      <c r="A1260">
        <v>29</v>
      </c>
      <c r="B1260" t="s">
        <v>55</v>
      </c>
      <c r="C1260">
        <v>8</v>
      </c>
      <c r="D1260" t="s">
        <v>29</v>
      </c>
      <c r="E1260">
        <v>1990</v>
      </c>
      <c r="F1260" t="s">
        <v>23</v>
      </c>
      <c r="G1260" s="1">
        <v>0.42099999999999999</v>
      </c>
      <c r="H1260" s="1">
        <v>0.46433333333333326</v>
      </c>
      <c r="I1260" s="1">
        <v>0.45883333333333332</v>
      </c>
      <c r="J1260" t="s">
        <v>23</v>
      </c>
      <c r="K1260" t="s">
        <v>23</v>
      </c>
      <c r="L1260" t="s">
        <v>23</v>
      </c>
      <c r="M1260" s="13">
        <v>0.71359223300999997</v>
      </c>
      <c r="N1260" s="13">
        <v>0.28640776698999998</v>
      </c>
      <c r="O1260" s="13">
        <v>0</v>
      </c>
      <c r="P1260" s="2" t="s">
        <v>23</v>
      </c>
      <c r="Q1260" s="2" t="s">
        <v>23</v>
      </c>
      <c r="R1260" s="2" t="s">
        <v>23</v>
      </c>
      <c r="S1260" s="2" t="s">
        <v>23</v>
      </c>
      <c r="T1260" s="2" t="s">
        <v>23</v>
      </c>
      <c r="U1260" s="2" t="s">
        <v>23</v>
      </c>
    </row>
    <row r="1261" spans="1:21" x14ac:dyDescent="0.25">
      <c r="A1261">
        <v>29</v>
      </c>
      <c r="B1261" t="s">
        <v>55</v>
      </c>
      <c r="C1261">
        <v>8</v>
      </c>
      <c r="D1261" t="s">
        <v>29</v>
      </c>
      <c r="E1261">
        <v>1991</v>
      </c>
      <c r="F1261">
        <v>375</v>
      </c>
      <c r="G1261" s="1">
        <v>0.376</v>
      </c>
      <c r="H1261" s="1">
        <v>0.41</v>
      </c>
      <c r="I1261" s="1">
        <v>0.39349999999999996</v>
      </c>
      <c r="J1261" s="2">
        <f>$F1261/(1-G1261)</f>
        <v>600.96153846153845</v>
      </c>
      <c r="K1261" s="2">
        <f>$F1261/(1-H1261)</f>
        <v>635.59322033898297</v>
      </c>
      <c r="L1261" s="2">
        <f>$F1261/(1-I1261)</f>
        <v>618.30173124484747</v>
      </c>
      <c r="M1261" s="13">
        <v>0.71359223300999997</v>
      </c>
      <c r="N1261" s="13">
        <v>0.28640776698999998</v>
      </c>
      <c r="O1261" s="13">
        <v>0</v>
      </c>
      <c r="P1261" s="2" t="s">
        <v>23</v>
      </c>
      <c r="Q1261" s="2" t="s">
        <v>23</v>
      </c>
      <c r="R1261" s="2" t="s">
        <v>23</v>
      </c>
      <c r="S1261" s="2" t="s">
        <v>23</v>
      </c>
      <c r="T1261" s="2" t="s">
        <v>23</v>
      </c>
      <c r="U1261" s="2" t="s">
        <v>23</v>
      </c>
    </row>
    <row r="1262" spans="1:21" x14ac:dyDescent="0.25">
      <c r="A1262">
        <v>29</v>
      </c>
      <c r="B1262" t="s">
        <v>55</v>
      </c>
      <c r="C1262">
        <v>8</v>
      </c>
      <c r="D1262" t="s">
        <v>29</v>
      </c>
      <c r="E1262">
        <v>1992</v>
      </c>
      <c r="F1262" t="s">
        <v>23</v>
      </c>
      <c r="G1262" s="1">
        <v>0.39400000000000002</v>
      </c>
      <c r="H1262" s="1">
        <v>0.42699999999999999</v>
      </c>
      <c r="I1262" s="1">
        <v>0.40249999999999997</v>
      </c>
      <c r="J1262" t="s">
        <v>23</v>
      </c>
      <c r="K1262" t="s">
        <v>23</v>
      </c>
      <c r="L1262" t="s">
        <v>23</v>
      </c>
      <c r="M1262" s="13">
        <v>0.71359223300999997</v>
      </c>
      <c r="N1262" s="13">
        <v>0.28640776698999998</v>
      </c>
      <c r="O1262" s="13">
        <v>0</v>
      </c>
      <c r="P1262" s="2" t="s">
        <v>23</v>
      </c>
      <c r="Q1262" s="2" t="s">
        <v>23</v>
      </c>
      <c r="R1262" s="2" t="s">
        <v>23</v>
      </c>
      <c r="S1262" s="2" t="s">
        <v>23</v>
      </c>
      <c r="T1262" s="2" t="s">
        <v>23</v>
      </c>
      <c r="U1262" s="2" t="s">
        <v>23</v>
      </c>
    </row>
    <row r="1263" spans="1:21" x14ac:dyDescent="0.25">
      <c r="A1263">
        <v>29</v>
      </c>
      <c r="B1263" t="s">
        <v>55</v>
      </c>
      <c r="C1263">
        <v>8</v>
      </c>
      <c r="D1263" t="s">
        <v>29</v>
      </c>
      <c r="E1263">
        <v>1993</v>
      </c>
      <c r="F1263">
        <v>38</v>
      </c>
      <c r="G1263" s="1">
        <v>0.34200000000000003</v>
      </c>
      <c r="H1263" s="1">
        <v>0.372</v>
      </c>
      <c r="I1263" s="1">
        <v>0.35550000000000004</v>
      </c>
      <c r="J1263" s="2">
        <f>$F1263/(1-G1263)</f>
        <v>57.750759878419458</v>
      </c>
      <c r="K1263" s="2">
        <f>$F1263/(1-H1263)</f>
        <v>60.509554140127385</v>
      </c>
      <c r="L1263" s="2">
        <f>$F1263/(1-I1263)</f>
        <v>58.96043444530644</v>
      </c>
      <c r="M1263" s="13">
        <v>0.71359223300999997</v>
      </c>
      <c r="N1263" s="13">
        <v>0.28640776698999998</v>
      </c>
      <c r="O1263" s="13">
        <v>0</v>
      </c>
      <c r="P1263" s="2" t="s">
        <v>23</v>
      </c>
      <c r="Q1263" s="2" t="s">
        <v>23</v>
      </c>
      <c r="R1263" s="2" t="s">
        <v>23</v>
      </c>
      <c r="S1263" s="2" t="s">
        <v>23</v>
      </c>
      <c r="T1263" s="2" t="s">
        <v>23</v>
      </c>
      <c r="U1263" s="2" t="s">
        <v>23</v>
      </c>
    </row>
    <row r="1264" spans="1:21" x14ac:dyDescent="0.25">
      <c r="A1264">
        <v>29</v>
      </c>
      <c r="B1264" t="s">
        <v>55</v>
      </c>
      <c r="C1264">
        <v>8</v>
      </c>
      <c r="D1264" t="s">
        <v>29</v>
      </c>
      <c r="E1264">
        <v>1994</v>
      </c>
      <c r="F1264" t="s">
        <v>23</v>
      </c>
      <c r="G1264" s="1">
        <v>0.40200000000000002</v>
      </c>
      <c r="H1264" s="1">
        <v>0.4413333333333333</v>
      </c>
      <c r="I1264" s="1">
        <v>0.42083333333333328</v>
      </c>
      <c r="J1264" t="s">
        <v>23</v>
      </c>
      <c r="K1264" t="s">
        <v>23</v>
      </c>
      <c r="L1264" t="s">
        <v>23</v>
      </c>
      <c r="M1264" s="13">
        <v>0.71359223300999997</v>
      </c>
      <c r="N1264" s="13">
        <v>0.28640776698999998</v>
      </c>
      <c r="O1264" s="13">
        <v>0</v>
      </c>
      <c r="P1264" s="2" t="s">
        <v>23</v>
      </c>
      <c r="Q1264" s="2" t="s">
        <v>23</v>
      </c>
      <c r="R1264" s="2" t="s">
        <v>23</v>
      </c>
      <c r="S1264" s="2" t="s">
        <v>23</v>
      </c>
      <c r="T1264" s="2" t="s">
        <v>23</v>
      </c>
      <c r="U1264" s="2" t="s">
        <v>23</v>
      </c>
    </row>
    <row r="1265" spans="1:21" x14ac:dyDescent="0.25">
      <c r="A1265">
        <v>29</v>
      </c>
      <c r="B1265" t="s">
        <v>55</v>
      </c>
      <c r="C1265">
        <v>8</v>
      </c>
      <c r="D1265" t="s">
        <v>29</v>
      </c>
      <c r="E1265">
        <v>1995</v>
      </c>
      <c r="F1265" t="s">
        <v>23</v>
      </c>
      <c r="G1265" s="1">
        <v>0.245</v>
      </c>
      <c r="H1265" s="1">
        <v>0.27800000000000002</v>
      </c>
      <c r="I1265" s="1">
        <v>0.26950000000000002</v>
      </c>
      <c r="J1265" t="s">
        <v>23</v>
      </c>
      <c r="K1265" t="s">
        <v>23</v>
      </c>
      <c r="L1265" t="s">
        <v>23</v>
      </c>
      <c r="M1265" s="13">
        <v>0.71359223300999997</v>
      </c>
      <c r="N1265" s="13">
        <v>0.28640776698999998</v>
      </c>
      <c r="O1265" s="13">
        <v>0</v>
      </c>
      <c r="P1265" s="2" t="s">
        <v>23</v>
      </c>
      <c r="Q1265" s="2" t="s">
        <v>23</v>
      </c>
      <c r="R1265" s="2" t="s">
        <v>23</v>
      </c>
      <c r="S1265" s="2" t="s">
        <v>23</v>
      </c>
      <c r="T1265" s="2" t="s">
        <v>23</v>
      </c>
      <c r="U1265" s="2" t="s">
        <v>23</v>
      </c>
    </row>
    <row r="1266" spans="1:21" x14ac:dyDescent="0.25">
      <c r="A1266">
        <v>29</v>
      </c>
      <c r="B1266" t="s">
        <v>55</v>
      </c>
      <c r="C1266">
        <v>8</v>
      </c>
      <c r="D1266" t="s">
        <v>29</v>
      </c>
      <c r="E1266">
        <v>1996</v>
      </c>
      <c r="F1266" t="s">
        <v>23</v>
      </c>
      <c r="G1266" s="1">
        <v>0.44700000000000001</v>
      </c>
      <c r="H1266" s="1">
        <v>0.47199999999999998</v>
      </c>
      <c r="I1266" s="1">
        <v>0.46100000000000002</v>
      </c>
      <c r="J1266" t="s">
        <v>23</v>
      </c>
      <c r="K1266" t="s">
        <v>23</v>
      </c>
      <c r="L1266" t="s">
        <v>23</v>
      </c>
      <c r="M1266" s="13">
        <v>0.71359223300999997</v>
      </c>
      <c r="N1266" s="13">
        <v>0.28640776698999998</v>
      </c>
      <c r="O1266" s="13">
        <v>0</v>
      </c>
      <c r="P1266" s="2" t="s">
        <v>23</v>
      </c>
      <c r="Q1266" s="2" t="s">
        <v>23</v>
      </c>
      <c r="R1266" s="2" t="s">
        <v>23</v>
      </c>
      <c r="S1266" s="2" t="s">
        <v>23</v>
      </c>
      <c r="T1266" s="2" t="s">
        <v>23</v>
      </c>
      <c r="U1266" s="2" t="s">
        <v>23</v>
      </c>
    </row>
    <row r="1267" spans="1:21" x14ac:dyDescent="0.25">
      <c r="A1267">
        <v>29</v>
      </c>
      <c r="B1267" t="s">
        <v>55</v>
      </c>
      <c r="C1267">
        <v>8</v>
      </c>
      <c r="D1267" t="s">
        <v>29</v>
      </c>
      <c r="E1267">
        <v>1997</v>
      </c>
      <c r="F1267" t="s">
        <v>23</v>
      </c>
      <c r="G1267" s="1">
        <v>0.437</v>
      </c>
      <c r="H1267" s="1">
        <v>0.36633333333333334</v>
      </c>
      <c r="I1267" s="1">
        <v>0.34783333333333333</v>
      </c>
      <c r="J1267" t="s">
        <v>23</v>
      </c>
      <c r="K1267" t="s">
        <v>23</v>
      </c>
      <c r="L1267" t="s">
        <v>23</v>
      </c>
      <c r="M1267" s="13">
        <v>0.71359223300999997</v>
      </c>
      <c r="N1267" s="13">
        <v>0.28640776698999998</v>
      </c>
      <c r="O1267" s="13">
        <v>0</v>
      </c>
      <c r="P1267" s="2">
        <f>(J1270*$M1267)+(J1271*$N1267)+(J1272*$O1267)</f>
        <v>177.48152799005902</v>
      </c>
      <c r="Q1267" s="2">
        <f>(K1270*$M1267)+(K1271*$N1267)+(K1272*$O1267)</f>
        <v>183.42217978208231</v>
      </c>
      <c r="R1267" s="2">
        <f>(L1270*$M1267)+(L1271*$N1267)+(L1272*$O1267)</f>
        <v>177.58929321937563</v>
      </c>
      <c r="S1267" s="2" t="s">
        <v>23</v>
      </c>
      <c r="T1267" s="2" t="s">
        <v>23</v>
      </c>
      <c r="U1267" s="2" t="s">
        <v>23</v>
      </c>
    </row>
    <row r="1268" spans="1:21" x14ac:dyDescent="0.25">
      <c r="A1268">
        <v>29</v>
      </c>
      <c r="B1268" t="s">
        <v>55</v>
      </c>
      <c r="C1268">
        <v>8</v>
      </c>
      <c r="D1268" t="s">
        <v>29</v>
      </c>
      <c r="E1268">
        <v>1998</v>
      </c>
      <c r="F1268">
        <v>200</v>
      </c>
      <c r="G1268" s="1">
        <v>0.154</v>
      </c>
      <c r="H1268" s="1">
        <v>0.11366666666666667</v>
      </c>
      <c r="I1268" s="1">
        <v>0.11716666666666666</v>
      </c>
      <c r="J1268" s="2">
        <f>$F1268/(1-G1268)</f>
        <v>236.40661938534279</v>
      </c>
      <c r="K1268" s="2">
        <f>$F1268/(1-H1268)</f>
        <v>225.64874012786763</v>
      </c>
      <c r="L1268" s="2">
        <f>$F1268/(1-I1268)</f>
        <v>226.54332641117614</v>
      </c>
      <c r="M1268" s="13">
        <v>0.71359223300999997</v>
      </c>
      <c r="N1268" s="13">
        <v>0.28640776698999998</v>
      </c>
      <c r="O1268" s="13">
        <v>0</v>
      </c>
      <c r="P1268" s="2">
        <f>(J1271*$M1268)+(J1272*$N1268)+(J1273*$O1268)</f>
        <v>274.65097009212099</v>
      </c>
      <c r="Q1268" s="2">
        <f>(K1271*$M1268)+(K1272*$N1268)+(K1273*$O1268)</f>
        <v>277.02939070786954</v>
      </c>
      <c r="R1268" s="2">
        <f>(L1271*$M1268)+(L1272*$N1268)+(L1273*$O1268)</f>
        <v>269.80975983869843</v>
      </c>
      <c r="S1268">
        <f>P1268/$F1268</f>
        <v>1.373254850460605</v>
      </c>
      <c r="T1268">
        <f>Q1268/$F1268</f>
        <v>1.3851469535393477</v>
      </c>
      <c r="U1268">
        <f>R1268/$F1268</f>
        <v>1.3490487991934921</v>
      </c>
    </row>
    <row r="1269" spans="1:21" x14ac:dyDescent="0.25">
      <c r="A1269">
        <v>29</v>
      </c>
      <c r="B1269" t="s">
        <v>55</v>
      </c>
      <c r="C1269">
        <v>8</v>
      </c>
      <c r="D1269" t="s">
        <v>29</v>
      </c>
      <c r="E1269">
        <v>1999</v>
      </c>
      <c r="F1269" t="s">
        <v>23</v>
      </c>
      <c r="G1269" s="1">
        <v>0.156</v>
      </c>
      <c r="H1269" s="1">
        <v>0.12966666666666665</v>
      </c>
      <c r="I1269" s="1">
        <v>0.12016666666666667</v>
      </c>
      <c r="J1269" t="s">
        <v>23</v>
      </c>
      <c r="K1269" t="s">
        <v>23</v>
      </c>
      <c r="L1269" t="s">
        <v>23</v>
      </c>
      <c r="M1269" s="13">
        <v>0.71359223300999997</v>
      </c>
      <c r="N1269" s="13">
        <v>0.28640776698999998</v>
      </c>
      <c r="O1269" s="13">
        <v>0</v>
      </c>
      <c r="P1269" s="2">
        <f>(J1272*$M1269)+(J1273*$N1269)+(J1274*$O1269)</f>
        <v>227.14682908853396</v>
      </c>
      <c r="Q1269" s="2">
        <f>(K1272*$M1269)+(K1273*$N1269)+(K1274*$O1269)</f>
        <v>230.15575474587516</v>
      </c>
      <c r="R1269" s="2">
        <f>(L1272*$M1269)+(L1273*$N1269)+(L1274*$O1269)</f>
        <v>225.95690046451844</v>
      </c>
      <c r="S1269" s="2" t="s">
        <v>23</v>
      </c>
      <c r="T1269" s="2" t="s">
        <v>23</v>
      </c>
      <c r="U1269" s="2" t="s">
        <v>23</v>
      </c>
    </row>
    <row r="1270" spans="1:21" x14ac:dyDescent="0.25">
      <c r="A1270">
        <v>29</v>
      </c>
      <c r="B1270" t="s">
        <v>55</v>
      </c>
      <c r="C1270">
        <v>8</v>
      </c>
      <c r="D1270" t="s">
        <v>29</v>
      </c>
      <c r="E1270">
        <v>2000</v>
      </c>
      <c r="F1270">
        <v>100</v>
      </c>
      <c r="G1270" s="1">
        <v>0.19400000000000001</v>
      </c>
      <c r="H1270" s="1">
        <v>0.23899999999999999</v>
      </c>
      <c r="I1270" s="1">
        <v>0.21150000000000002</v>
      </c>
      <c r="J1270" s="2">
        <f>$F1270/(1-G1270)</f>
        <v>124.06947890818857</v>
      </c>
      <c r="K1270" s="2">
        <f>$F1270/(1-H1270)</f>
        <v>131.4060446780552</v>
      </c>
      <c r="L1270" s="2">
        <f>$F1270/(1-I1270)</f>
        <v>126.82308180088776</v>
      </c>
      <c r="M1270" s="13">
        <v>0.71359223300999997</v>
      </c>
      <c r="N1270" s="13">
        <v>0.28640776698999998</v>
      </c>
      <c r="O1270" s="13">
        <v>0</v>
      </c>
      <c r="P1270" s="2">
        <f>(J1273*$M1270)+(J1274*$N1270)+(J1275*$O1270)</f>
        <v>428.91519026910191</v>
      </c>
      <c r="Q1270" s="2">
        <f>(K1273*$M1270)+(K1274*$N1270)+(K1275*$O1270)</f>
        <v>490.69311690655263</v>
      </c>
      <c r="R1270" s="2">
        <f>(L1273*$M1270)+(L1274*$N1270)+(L1275*$O1270)</f>
        <v>478.60286816180439</v>
      </c>
      <c r="S1270">
        <f>P1270/$F1270</f>
        <v>4.2891519026910192</v>
      </c>
      <c r="T1270">
        <f>Q1270/$F1270</f>
        <v>4.9069311690655262</v>
      </c>
      <c r="U1270">
        <f>R1270/$F1270</f>
        <v>4.7860286816180437</v>
      </c>
    </row>
    <row r="1271" spans="1:21" x14ac:dyDescent="0.25">
      <c r="A1271">
        <v>29</v>
      </c>
      <c r="B1271" t="s">
        <v>55</v>
      </c>
      <c r="C1271">
        <v>8</v>
      </c>
      <c r="D1271" t="s">
        <v>29</v>
      </c>
      <c r="E1271">
        <v>2001</v>
      </c>
      <c r="F1271">
        <v>250</v>
      </c>
      <c r="G1271" s="1">
        <v>0.19499999999999998</v>
      </c>
      <c r="H1271" s="1">
        <v>0.20133333333333331</v>
      </c>
      <c r="I1271" s="1">
        <v>0.17783333333333332</v>
      </c>
      <c r="J1271" s="2">
        <f>$F1271/(1-G1271)</f>
        <v>310.55900621118013</v>
      </c>
      <c r="K1271" s="2">
        <f>$F1271/(1-H1271)</f>
        <v>313.02170283806345</v>
      </c>
      <c r="L1271" s="2">
        <f>$F1271/(1-I1271)</f>
        <v>304.07459963511047</v>
      </c>
      <c r="M1271" s="13">
        <v>0.71359223300999997</v>
      </c>
      <c r="N1271" s="13">
        <v>0.28640776698999998</v>
      </c>
      <c r="O1271" s="13">
        <v>0</v>
      </c>
      <c r="P1271" s="2">
        <f>(J1274*$M1271)+(J1275*$N1271)+(J1276*$O1271)</f>
        <v>569.78637006068789</v>
      </c>
      <c r="Q1271" s="2">
        <f>(K1274*$M1271)+(K1275*$N1271)+(K1276*$O1271)</f>
        <v>733.3083560416004</v>
      </c>
      <c r="R1271" s="2">
        <f>(L1274*$M1271)+(L1275*$N1271)+(L1276*$O1271)</f>
        <v>729.26237947117943</v>
      </c>
      <c r="S1271">
        <f>P1271/$F1271</f>
        <v>2.2791454802427515</v>
      </c>
      <c r="T1271">
        <f>Q1271/$F1271</f>
        <v>2.9332334241664015</v>
      </c>
      <c r="U1271">
        <f>R1271/$F1271</f>
        <v>2.9170495178847178</v>
      </c>
    </row>
    <row r="1272" spans="1:21" x14ac:dyDescent="0.25">
      <c r="A1272">
        <v>29</v>
      </c>
      <c r="B1272" t="s">
        <v>55</v>
      </c>
      <c r="C1272">
        <v>8</v>
      </c>
      <c r="D1272" t="s">
        <v>29</v>
      </c>
      <c r="E1272">
        <v>2002</v>
      </c>
      <c r="F1272">
        <v>160</v>
      </c>
      <c r="G1272" s="1">
        <v>0.13600000000000001</v>
      </c>
      <c r="H1272" s="1">
        <v>0.14600000000000002</v>
      </c>
      <c r="I1272" s="1">
        <v>0.13250000000000001</v>
      </c>
      <c r="J1272" s="2">
        <f>$F1272/(1-G1272)</f>
        <v>185.18518518518519</v>
      </c>
      <c r="K1272" s="2">
        <f>$F1272/(1-H1272)</f>
        <v>187.35362997658081</v>
      </c>
      <c r="L1272" s="2">
        <f>$F1272/(1-I1272)</f>
        <v>184.43804034582135</v>
      </c>
      <c r="M1272" s="13">
        <v>0.71359223300999997</v>
      </c>
      <c r="N1272" s="13">
        <v>0.28640776698999998</v>
      </c>
      <c r="O1272" s="13">
        <v>0</v>
      </c>
      <c r="P1272" s="2">
        <f>(J1275*$M1272)+(J1276*$N1272)+(J1277*$O1272)</f>
        <v>261.40664938837602</v>
      </c>
      <c r="Q1272" s="2">
        <f>(K1275*$M1272)+(K1276*$N1272)+(K1277*$O1272)</f>
        <v>310.48889439180311</v>
      </c>
      <c r="R1272" s="2">
        <f>(L1275*$M1272)+(L1276*$N1272)+(L1277*$O1272)</f>
        <v>342.64847589410431</v>
      </c>
      <c r="S1272">
        <f>P1272/$F1272</f>
        <v>1.6337915586773502</v>
      </c>
      <c r="T1272">
        <f>Q1272/$F1272</f>
        <v>1.9405555899487694</v>
      </c>
      <c r="U1272">
        <f>R1272/$F1272</f>
        <v>2.1415529743381518</v>
      </c>
    </row>
    <row r="1273" spans="1:21" x14ac:dyDescent="0.25">
      <c r="A1273">
        <v>29</v>
      </c>
      <c r="B1273" t="s">
        <v>55</v>
      </c>
      <c r="C1273">
        <v>8</v>
      </c>
      <c r="D1273" t="s">
        <v>29</v>
      </c>
      <c r="E1273">
        <v>2003</v>
      </c>
      <c r="F1273">
        <v>270</v>
      </c>
      <c r="G1273" s="1">
        <v>0.186</v>
      </c>
      <c r="H1273" s="1">
        <v>0.19833333333333333</v>
      </c>
      <c r="I1273" s="1">
        <v>0.18033333333333335</v>
      </c>
      <c r="J1273" s="2">
        <f>$F1273/(1-G1273)</f>
        <v>331.69533169533167</v>
      </c>
      <c r="K1273" s="2">
        <f>$F1273/(1-H1273)</f>
        <v>336.79833679833683</v>
      </c>
      <c r="L1273" s="2">
        <f>$F1273/(1-I1273)</f>
        <v>329.40219601464008</v>
      </c>
      <c r="M1273" s="3">
        <v>0.71359223300999997</v>
      </c>
      <c r="N1273" s="3">
        <v>0.28640776698999998</v>
      </c>
      <c r="O1273" s="3">
        <v>0</v>
      </c>
      <c r="P1273" s="2">
        <f>(J1276*$M1273)+(J1277*$N1273)</f>
        <v>124.87192612963092</v>
      </c>
      <c r="Q1273" s="2">
        <f>(K1276*$M1273)+(K1277*$N1273)</f>
        <v>136.05807114268288</v>
      </c>
      <c r="R1273" s="2">
        <f>(L1276*$M1273)+(L1277*$N1273)</f>
        <v>134.83226943537497</v>
      </c>
      <c r="S1273">
        <f>P1273/$F1273</f>
        <v>0.46248861529492935</v>
      </c>
      <c r="T1273">
        <f>Q1273/$F1273</f>
        <v>0.50391878200993656</v>
      </c>
      <c r="U1273">
        <f>R1273/$F1273</f>
        <v>0.49937877568657396</v>
      </c>
    </row>
    <row r="1274" spans="1:21" x14ac:dyDescent="0.25">
      <c r="A1274">
        <v>29</v>
      </c>
      <c r="B1274" t="s">
        <v>55</v>
      </c>
      <c r="C1274">
        <v>8</v>
      </c>
      <c r="D1274" t="s">
        <v>29</v>
      </c>
      <c r="E1274">
        <v>2004</v>
      </c>
      <c r="F1274">
        <v>500</v>
      </c>
      <c r="G1274" s="1">
        <v>0.255</v>
      </c>
      <c r="H1274" s="1">
        <v>0.42799999999999999</v>
      </c>
      <c r="I1274" s="1">
        <v>0.41199999999999998</v>
      </c>
      <c r="J1274" s="2">
        <f>$F1274/(1-G1274)</f>
        <v>671.14093959731542</v>
      </c>
      <c r="K1274" s="2">
        <f>$F1274/(1-H1274)</f>
        <v>874.12587412587402</v>
      </c>
      <c r="L1274" s="2">
        <f>$F1274/(1-I1274)</f>
        <v>850.34013605442169</v>
      </c>
      <c r="M1274" s="3">
        <v>0.71359223300999997</v>
      </c>
      <c r="N1274" s="3">
        <v>0.28640776698999998</v>
      </c>
      <c r="O1274" s="3">
        <v>0</v>
      </c>
      <c r="P1274" s="2" t="s">
        <v>23</v>
      </c>
      <c r="Q1274" s="2" t="s">
        <v>23</v>
      </c>
      <c r="R1274" s="2" t="s">
        <v>23</v>
      </c>
      <c r="S1274" s="2" t="s">
        <v>23</v>
      </c>
      <c r="T1274" s="2" t="s">
        <v>23</v>
      </c>
      <c r="U1274" s="2" t="s">
        <v>23</v>
      </c>
    </row>
    <row r="1275" spans="1:21" x14ac:dyDescent="0.25">
      <c r="A1275">
        <v>29</v>
      </c>
      <c r="B1275" t="s">
        <v>55</v>
      </c>
      <c r="C1275">
        <v>8</v>
      </c>
      <c r="D1275" t="s">
        <v>29</v>
      </c>
      <c r="E1275">
        <v>2005</v>
      </c>
      <c r="F1275">
        <v>250</v>
      </c>
      <c r="G1275" s="1">
        <v>0.21200000000000002</v>
      </c>
      <c r="H1275" s="1">
        <v>0.34633333333333338</v>
      </c>
      <c r="I1275" s="1">
        <v>0.41533333333333339</v>
      </c>
      <c r="J1275" s="2">
        <f>$F1275/(1-G1275)</f>
        <v>317.25888324873097</v>
      </c>
      <c r="K1275" s="2">
        <f>$F1275/(1-H1275)</f>
        <v>382.45792962774095</v>
      </c>
      <c r="L1275" s="2">
        <f>$F1275/(1-I1275)</f>
        <v>427.594070695553</v>
      </c>
      <c r="M1275" s="3">
        <v>0.71359223300999997</v>
      </c>
      <c r="N1275" s="3">
        <v>0.28640776698999998</v>
      </c>
      <c r="O1275" s="3">
        <v>0</v>
      </c>
      <c r="P1275" s="2" t="s">
        <v>23</v>
      </c>
      <c r="Q1275" s="2" t="s">
        <v>23</v>
      </c>
      <c r="R1275" s="2" t="s">
        <v>23</v>
      </c>
      <c r="S1275" s="2" t="s">
        <v>23</v>
      </c>
      <c r="T1275" s="2" t="s">
        <v>23</v>
      </c>
      <c r="U1275" s="2" t="s">
        <v>23</v>
      </c>
    </row>
    <row r="1276" spans="1:21" x14ac:dyDescent="0.25">
      <c r="A1276">
        <v>29</v>
      </c>
      <c r="B1276" t="s">
        <v>55</v>
      </c>
      <c r="C1276">
        <v>8</v>
      </c>
      <c r="D1276" t="s">
        <v>29</v>
      </c>
      <c r="E1276">
        <v>2006</v>
      </c>
      <c r="F1276">
        <v>100</v>
      </c>
      <c r="G1276" s="1">
        <v>0.182</v>
      </c>
      <c r="H1276" s="1">
        <v>0.23766666666666669</v>
      </c>
      <c r="I1276" s="1">
        <v>0.23666666666666669</v>
      </c>
      <c r="J1276" s="2">
        <f>$F1276/(1-G1276)</f>
        <v>122.24938875305622</v>
      </c>
      <c r="K1276" s="2">
        <f>$F1276/(1-H1276)</f>
        <v>131.17621337997377</v>
      </c>
      <c r="L1276" s="2">
        <f>$F1276/(1-I1276)</f>
        <v>131.00436681222709</v>
      </c>
      <c r="M1276" s="3">
        <v>0.71359223300999997</v>
      </c>
      <c r="N1276" s="3">
        <v>0.28640776698999998</v>
      </c>
      <c r="O1276" s="3">
        <v>0</v>
      </c>
      <c r="P1276" s="2">
        <f>(J1279*$M1276)+(J1280*$N1276)+(J1281*$O1276)</f>
        <v>450.40069684153542</v>
      </c>
      <c r="Q1276" s="2">
        <f>(K1279*$M1276)+(K1280*$N1276)+(K1281*$O1276)</f>
        <v>481.64858256700387</v>
      </c>
      <c r="R1276" s="2">
        <f>(L1279*$M1276)+(L1280*$N1276)+(L1281*$O1276)</f>
        <v>466.78698102004506</v>
      </c>
      <c r="S1276">
        <f>P1276/$F1276</f>
        <v>4.5040069684153545</v>
      </c>
      <c r="T1276">
        <f>Q1276/$F1276</f>
        <v>4.8164858256700391</v>
      </c>
      <c r="U1276">
        <f>R1276/$F1276</f>
        <v>4.6678698102004503</v>
      </c>
    </row>
    <row r="1277" spans="1:21" x14ac:dyDescent="0.25">
      <c r="A1277">
        <v>29</v>
      </c>
      <c r="B1277" t="s">
        <v>55</v>
      </c>
      <c r="C1277">
        <v>8</v>
      </c>
      <c r="D1277" t="s">
        <v>29</v>
      </c>
      <c r="E1277">
        <v>2007</v>
      </c>
      <c r="F1277">
        <v>100</v>
      </c>
      <c r="G1277" s="1">
        <v>0.23899999999999999</v>
      </c>
      <c r="H1277" s="1">
        <v>0.32533333333333336</v>
      </c>
      <c r="I1277" s="1">
        <v>0.30733333333333335</v>
      </c>
      <c r="J1277" s="2">
        <f>$F1277/(1-G1277)</f>
        <v>131.4060446780552</v>
      </c>
      <c r="K1277" s="2">
        <f>$F1277/(1-H1277)</f>
        <v>148.22134387351778</v>
      </c>
      <c r="L1277" s="2">
        <f>$F1277/(1-I1277)</f>
        <v>144.36958614051974</v>
      </c>
      <c r="M1277" s="3">
        <v>0.71359223300999997</v>
      </c>
      <c r="N1277" s="3">
        <v>0.28640776698999998</v>
      </c>
      <c r="O1277" s="3">
        <v>0</v>
      </c>
      <c r="P1277" s="2">
        <f>(J1280*$M1277)+(J1281*$N1277)+(J1282*$O1277)</f>
        <v>216.12402694718699</v>
      </c>
      <c r="Q1277" s="2">
        <f>(K1280*$M1277)+(K1281*$N1277)+(K1282*$O1277)</f>
        <v>239.81759514969289</v>
      </c>
      <c r="R1277" s="2">
        <f>(L1280*$M1277)+(L1281*$N1277)+(L1282*$O1277)</f>
        <v>233.78848226445103</v>
      </c>
      <c r="S1277">
        <f>P1277/$F1277</f>
        <v>2.16124026947187</v>
      </c>
      <c r="T1277">
        <f>Q1277/$F1277</f>
        <v>2.398175951496929</v>
      </c>
      <c r="U1277">
        <f>R1277/$F1277</f>
        <v>2.3378848226445101</v>
      </c>
    </row>
    <row r="1278" spans="1:21" x14ac:dyDescent="0.25">
      <c r="A1278">
        <v>29</v>
      </c>
      <c r="B1278" t="s">
        <v>55</v>
      </c>
      <c r="C1278">
        <v>8</v>
      </c>
      <c r="D1278" t="s">
        <v>29</v>
      </c>
      <c r="E1278">
        <v>2008</v>
      </c>
      <c r="F1278" t="s">
        <v>23</v>
      </c>
      <c r="G1278" s="1">
        <v>0.25900000000000001</v>
      </c>
      <c r="H1278" s="1">
        <v>0.3046666666666667</v>
      </c>
      <c r="I1278" s="1">
        <v>0.28266666666666668</v>
      </c>
      <c r="J1278" t="s">
        <v>23</v>
      </c>
      <c r="K1278" t="s">
        <v>23</v>
      </c>
      <c r="L1278" t="s">
        <v>23</v>
      </c>
      <c r="M1278" s="3">
        <v>0.71359223300999997</v>
      </c>
      <c r="N1278" s="3">
        <v>0.28640776698999998</v>
      </c>
      <c r="O1278" s="3">
        <v>0</v>
      </c>
      <c r="P1278" s="2">
        <f>(J1281*$M1278)+(J1282*$N1278)+(J1283*$O1278)</f>
        <v>131.54649292744594</v>
      </c>
      <c r="Q1278" s="2">
        <f>(K1281*$M1278)+(K1282*$N1278)+(K1283*$O1278)</f>
        <v>135.93836784449687</v>
      </c>
      <c r="R1278" s="2">
        <f>(L1281*$M1278)+(L1282*$N1278)+(L1283*$O1278)</f>
        <v>132.45647014208058</v>
      </c>
      <c r="S1278" s="2" t="s">
        <v>23</v>
      </c>
      <c r="T1278" s="2" t="s">
        <v>23</v>
      </c>
      <c r="U1278" s="2" t="s">
        <v>23</v>
      </c>
    </row>
    <row r="1279" spans="1:21" x14ac:dyDescent="0.25">
      <c r="A1279">
        <v>29</v>
      </c>
      <c r="B1279" t="s">
        <v>55</v>
      </c>
      <c r="C1279">
        <v>8</v>
      </c>
      <c r="D1279" t="s">
        <v>29</v>
      </c>
      <c r="E1279">
        <v>2009</v>
      </c>
      <c r="F1279">
        <v>400</v>
      </c>
      <c r="G1279" s="1">
        <v>0.247</v>
      </c>
      <c r="H1279" s="1">
        <v>0.28799999999999998</v>
      </c>
      <c r="I1279" s="1">
        <v>0.26449999999999996</v>
      </c>
      <c r="J1279" s="2">
        <f>$F1279/(1-G1279)</f>
        <v>531.20849933598936</v>
      </c>
      <c r="K1279" s="2">
        <f>$F1279/(1-H1279)</f>
        <v>561.79775280898878</v>
      </c>
      <c r="L1279" s="2">
        <f>$F1279/(1-I1279)</f>
        <v>543.84772263766138</v>
      </c>
      <c r="M1279" s="3">
        <v>0.71359223300999997</v>
      </c>
      <c r="N1279" s="3">
        <v>0.28640776698999998</v>
      </c>
      <c r="O1279" s="3">
        <v>0</v>
      </c>
      <c r="P1279" s="2">
        <f>(J1282*$M1279)+(J1283*$N1279)+(J1284*$O1279)</f>
        <v>156.28821212485587</v>
      </c>
      <c r="Q1279" s="2">
        <f>(K1282*$M1279)+(K1283*$N1279)+(K1284*$O1279)</f>
        <v>172.97266336559179</v>
      </c>
      <c r="R1279" s="2">
        <f>(L1282*$M1279)+(L1283*$N1279)+(L1284*$O1279)</f>
        <v>167.51314049270493</v>
      </c>
      <c r="S1279">
        <f>P1279/$F1279</f>
        <v>0.39072053031213971</v>
      </c>
      <c r="T1279">
        <f>Q1279/$F1279</f>
        <v>0.43243165841397946</v>
      </c>
      <c r="U1279">
        <f>R1279/$F1279</f>
        <v>0.41878285123176234</v>
      </c>
    </row>
    <row r="1280" spans="1:21" x14ac:dyDescent="0.25">
      <c r="A1280">
        <v>29</v>
      </c>
      <c r="B1280" t="s">
        <v>55</v>
      </c>
      <c r="C1280">
        <v>8</v>
      </c>
      <c r="D1280" t="s">
        <v>29</v>
      </c>
      <c r="E1280">
        <v>2010</v>
      </c>
      <c r="F1280">
        <v>200</v>
      </c>
      <c r="G1280" s="1">
        <v>0.19700000000000001</v>
      </c>
      <c r="H1280" s="1">
        <v>0.29066666666666668</v>
      </c>
      <c r="I1280" s="1">
        <v>0.27216666666666667</v>
      </c>
      <c r="J1280" s="2">
        <f>$F1280/(1-G1280)</f>
        <v>249.06600249066005</v>
      </c>
      <c r="K1280" s="2">
        <f>$F1280/(1-H1280)</f>
        <v>281.95488721804509</v>
      </c>
      <c r="L1280" s="2">
        <f>$F1280/(1-I1280)</f>
        <v>274.78818410808333</v>
      </c>
      <c r="M1280" s="3">
        <v>0.71359223300999997</v>
      </c>
      <c r="N1280" s="3">
        <v>0.28640776698999998</v>
      </c>
      <c r="O1280" s="3">
        <v>0</v>
      </c>
      <c r="P1280" s="2">
        <f>(J1283*$M1280)+(J1284*$N1280)+(J1285*$O1280)</f>
        <v>233.59337737137457</v>
      </c>
      <c r="Q1280" s="2">
        <f>(K1283*$M1280)+(K1284*$N1280)+(K1285*$O1280)</f>
        <v>256.36501069603287</v>
      </c>
      <c r="R1280" s="2">
        <f>(L1283*$M1280)+(L1284*$N1280)+(L1285*$O1280)</f>
        <v>249.86481599729194</v>
      </c>
      <c r="S1280">
        <f>P1280/$F1280</f>
        <v>1.1679668868568729</v>
      </c>
      <c r="T1280">
        <f>Q1280/$F1280</f>
        <v>1.2818250534801643</v>
      </c>
      <c r="U1280">
        <f>R1280/$F1280</f>
        <v>1.2493240799864598</v>
      </c>
    </row>
    <row r="1281" spans="1:21" x14ac:dyDescent="0.25">
      <c r="A1281">
        <v>29</v>
      </c>
      <c r="B1281" t="s">
        <v>55</v>
      </c>
      <c r="C1281">
        <v>8</v>
      </c>
      <c r="D1281" t="s">
        <v>29</v>
      </c>
      <c r="E1281">
        <v>2011</v>
      </c>
      <c r="F1281">
        <v>100</v>
      </c>
      <c r="G1281" s="1">
        <v>0.254</v>
      </c>
      <c r="H1281" s="1">
        <v>0.2583333333333333</v>
      </c>
      <c r="I1281" s="1">
        <v>0.24033333333333334</v>
      </c>
      <c r="J1281" s="2">
        <f>$F1281/(1-G1281)</f>
        <v>134.04825737265415</v>
      </c>
      <c r="K1281" s="2">
        <f>$F1281/(1-H1281)</f>
        <v>134.83146067415728</v>
      </c>
      <c r="L1281" s="2">
        <f>$F1281/(1-I1281)</f>
        <v>131.63668275559456</v>
      </c>
      <c r="M1281" s="3">
        <v>0.71359223300999997</v>
      </c>
      <c r="N1281" s="3">
        <v>0.28640776698999998</v>
      </c>
      <c r="O1281" s="3">
        <v>0</v>
      </c>
      <c r="P1281" s="2">
        <f>(J1284*$M1281)+(J1285*$N1281)</f>
        <v>276.20933401460525</v>
      </c>
      <c r="Q1281" s="2">
        <f>(K1284*$M1281)+(K1285*$N1281)</f>
        <v>298.70621340237568</v>
      </c>
      <c r="R1281" s="2">
        <f>(L1284*$M1281)+(L1285*$N1281)</f>
        <v>294.96365938723352</v>
      </c>
      <c r="S1281">
        <f>P1281/$F1281</f>
        <v>2.7620933401460523</v>
      </c>
      <c r="T1281">
        <f>Q1281/$F1281</f>
        <v>2.9870621340237569</v>
      </c>
      <c r="U1281">
        <f>R1281/$F1281</f>
        <v>2.9496365938723352</v>
      </c>
    </row>
    <row r="1282" spans="1:21" x14ac:dyDescent="0.25">
      <c r="A1282">
        <v>29</v>
      </c>
      <c r="B1282" t="s">
        <v>55</v>
      </c>
      <c r="C1282">
        <v>8</v>
      </c>
      <c r="D1282" t="s">
        <v>29</v>
      </c>
      <c r="E1282">
        <v>2012</v>
      </c>
      <c r="F1282">
        <v>100</v>
      </c>
      <c r="G1282" s="1">
        <v>0.20199999999999999</v>
      </c>
      <c r="H1282" s="1">
        <v>0.27900000000000003</v>
      </c>
      <c r="I1282" s="1">
        <v>0.25650000000000001</v>
      </c>
      <c r="J1282" s="2">
        <f>$F1282/(1-G1282)</f>
        <v>125.31328320802004</v>
      </c>
      <c r="K1282" s="2">
        <f>$F1282/(1-H1282)</f>
        <v>138.69625520110958</v>
      </c>
      <c r="L1282" s="2">
        <f>$F1282/(1-I1282)</f>
        <v>134.49899125756556</v>
      </c>
      <c r="M1282" s="3">
        <v>0.71359223300999997</v>
      </c>
      <c r="N1282" s="3">
        <v>0.28640776698999998</v>
      </c>
      <c r="O1282" s="3">
        <v>0</v>
      </c>
      <c r="P1282" s="2" t="s">
        <v>23</v>
      </c>
      <c r="Q1282" s="2" t="s">
        <v>23</v>
      </c>
      <c r="R1282" s="2" t="s">
        <v>23</v>
      </c>
      <c r="S1282" s="2" t="s">
        <v>23</v>
      </c>
      <c r="T1282" s="2" t="s">
        <v>23</v>
      </c>
      <c r="U1282" s="2" t="s">
        <v>23</v>
      </c>
    </row>
    <row r="1283" spans="1:21" x14ac:dyDescent="0.25">
      <c r="A1283">
        <v>29</v>
      </c>
      <c r="B1283" t="s">
        <v>55</v>
      </c>
      <c r="C1283">
        <v>8</v>
      </c>
      <c r="D1283" t="s">
        <v>29</v>
      </c>
      <c r="E1283">
        <v>2013</v>
      </c>
      <c r="F1283">
        <v>180</v>
      </c>
      <c r="G1283" s="1">
        <v>0.22900000000000001</v>
      </c>
      <c r="H1283" s="1">
        <v>0.30333333333333334</v>
      </c>
      <c r="I1283" s="1">
        <v>0.27933333333333332</v>
      </c>
      <c r="J1283" s="2">
        <f>$F1283/(1-G1283)</f>
        <v>233.46303501945525</v>
      </c>
      <c r="K1283" s="2">
        <f>$F1283/(1-H1283)</f>
        <v>258.3732057416268</v>
      </c>
      <c r="L1283" s="2">
        <f>$F1283/(1-I1283)</f>
        <v>249.7687326549491</v>
      </c>
      <c r="M1283" s="3">
        <v>0.71359223300999997</v>
      </c>
      <c r="N1283" s="3">
        <v>0.28640776698999998</v>
      </c>
      <c r="O1283" s="3">
        <v>0</v>
      </c>
      <c r="P1283" s="2" t="s">
        <v>23</v>
      </c>
      <c r="Q1283" s="2" t="s">
        <v>23</v>
      </c>
      <c r="R1283" s="2" t="s">
        <v>23</v>
      </c>
      <c r="S1283" s="2" t="s">
        <v>23</v>
      </c>
      <c r="T1283" s="2" t="s">
        <v>23</v>
      </c>
      <c r="U1283" s="2" t="s">
        <v>23</v>
      </c>
    </row>
    <row r="1284" spans="1:21" x14ac:dyDescent="0.25">
      <c r="A1284">
        <v>29</v>
      </c>
      <c r="B1284" t="s">
        <v>55</v>
      </c>
      <c r="C1284">
        <v>8</v>
      </c>
      <c r="D1284" t="s">
        <v>29</v>
      </c>
      <c r="E1284">
        <v>2014</v>
      </c>
      <c r="F1284">
        <v>200</v>
      </c>
      <c r="G1284" s="1">
        <v>0.14499999999999999</v>
      </c>
      <c r="H1284" s="1">
        <v>0.20433333333333331</v>
      </c>
      <c r="I1284" s="1">
        <v>0.20033333333333331</v>
      </c>
      <c r="J1284" s="2">
        <f>$F1284/(1-G1284)</f>
        <v>233.91812865497076</v>
      </c>
      <c r="K1284" s="2">
        <f>$F1284/(1-H1284)</f>
        <v>251.3615416841223</v>
      </c>
      <c r="L1284" s="2">
        <f>$F1284/(1-I1284)</f>
        <v>250.10421008753644</v>
      </c>
      <c r="M1284" s="3">
        <v>0.71359223300999997</v>
      </c>
      <c r="N1284" s="3">
        <v>0.28640776698999998</v>
      </c>
      <c r="O1284" s="3">
        <v>0</v>
      </c>
      <c r="P1284" s="2" t="s">
        <v>23</v>
      </c>
      <c r="Q1284" s="2" t="s">
        <v>23</v>
      </c>
      <c r="R1284" s="2" t="s">
        <v>23</v>
      </c>
      <c r="S1284" s="2" t="s">
        <v>23</v>
      </c>
      <c r="T1284" s="2" t="s">
        <v>23</v>
      </c>
      <c r="U1284" s="2" t="s">
        <v>23</v>
      </c>
    </row>
    <row r="1285" spans="1:21" x14ac:dyDescent="0.25">
      <c r="A1285">
        <v>29</v>
      </c>
      <c r="B1285" t="s">
        <v>55</v>
      </c>
      <c r="C1285">
        <v>8</v>
      </c>
      <c r="D1285" t="s">
        <v>29</v>
      </c>
      <c r="E1285">
        <v>2015</v>
      </c>
      <c r="F1285">
        <v>290</v>
      </c>
      <c r="G1285" s="1">
        <v>0.24</v>
      </c>
      <c r="H1285" s="1">
        <v>0.30400000000000005</v>
      </c>
      <c r="I1285" s="1">
        <v>0.28700000000000003</v>
      </c>
      <c r="J1285" s="2">
        <f>$F1285/(1-G1285)</f>
        <v>381.57894736842104</v>
      </c>
      <c r="K1285" s="2">
        <f>$F1285/(1-H1285)</f>
        <v>416.66666666666669</v>
      </c>
      <c r="L1285" s="2">
        <f>$F1285/(1-I1285)</f>
        <v>406.73211781206174</v>
      </c>
      <c r="M1285" s="3">
        <v>0.71359223300999997</v>
      </c>
      <c r="N1285" s="3">
        <v>0.28640776698999998</v>
      </c>
      <c r="O1285" s="3">
        <v>0</v>
      </c>
      <c r="P1285" s="2">
        <f>(J1288*$M1285)+(J1289*$N1285)+(J1290*$O1285)</f>
        <v>76.469675323651472</v>
      </c>
      <c r="Q1285" s="2">
        <f>(K1288*$M1285)+(K1289*$N1285)+(K1290*$O1285)</f>
        <v>87.491735398032972</v>
      </c>
      <c r="R1285" s="2">
        <f>(L1288*$M1285)+(L1289*$N1285)+(L1290*$O1285)</f>
        <v>86.224435239181432</v>
      </c>
      <c r="S1285">
        <f>P1285/$F1285</f>
        <v>0.26368853559879818</v>
      </c>
      <c r="T1285">
        <f>Q1285/$F1285</f>
        <v>0.30169563930356197</v>
      </c>
      <c r="U1285">
        <f>R1285/$F1285</f>
        <v>0.29732563875579804</v>
      </c>
    </row>
    <row r="1286" spans="1:21" x14ac:dyDescent="0.25">
      <c r="A1286">
        <v>29</v>
      </c>
      <c r="B1286" t="s">
        <v>55</v>
      </c>
      <c r="C1286">
        <v>8</v>
      </c>
      <c r="D1286" t="s">
        <v>29</v>
      </c>
      <c r="E1286">
        <v>2016</v>
      </c>
      <c r="F1286" t="s">
        <v>23</v>
      </c>
      <c r="G1286" s="1">
        <v>0.252</v>
      </c>
      <c r="H1286" s="1">
        <v>0.29700000000000004</v>
      </c>
      <c r="I1286" s="1">
        <v>0.27900000000000003</v>
      </c>
      <c r="J1286" t="s">
        <v>23</v>
      </c>
      <c r="K1286" t="s">
        <v>23</v>
      </c>
      <c r="L1286" t="s">
        <v>23</v>
      </c>
      <c r="M1286" s="3">
        <v>0.71359223300999997</v>
      </c>
      <c r="N1286" s="3">
        <v>0.28640776698999998</v>
      </c>
      <c r="O1286" s="3">
        <v>0</v>
      </c>
      <c r="P1286" s="2" t="e">
        <f>(J1289*$M1286)+(J1290*$N1286)+(J1291*$O1286)</f>
        <v>#VALUE!</v>
      </c>
      <c r="Q1286" s="2" t="e">
        <f>(K1289*$M1286)+(K1290*$N1286)+(K1291*$O1286)</f>
        <v>#VALUE!</v>
      </c>
      <c r="R1286" s="2" t="e">
        <f>(L1289*$M1286)+(L1290*$N1286)+(L1291*$O1286)</f>
        <v>#VALUE!</v>
      </c>
      <c r="S1286" s="2" t="s">
        <v>23</v>
      </c>
      <c r="T1286" s="2" t="s">
        <v>23</v>
      </c>
      <c r="U1286" s="2" t="s">
        <v>23</v>
      </c>
    </row>
    <row r="1287" spans="1:21" x14ac:dyDescent="0.25">
      <c r="A1287">
        <v>29</v>
      </c>
      <c r="B1287" t="s">
        <v>55</v>
      </c>
      <c r="C1287">
        <v>8</v>
      </c>
      <c r="D1287" t="s">
        <v>29</v>
      </c>
      <c r="E1287">
        <v>2017</v>
      </c>
      <c r="F1287" t="s">
        <v>23</v>
      </c>
      <c r="G1287" s="1">
        <v>0.26421253355763952</v>
      </c>
      <c r="H1287" s="1">
        <v>0.33404541147798106</v>
      </c>
      <c r="I1287" s="1">
        <v>0.31269765999824639</v>
      </c>
      <c r="J1287" t="s">
        <v>23</v>
      </c>
      <c r="K1287" t="s">
        <v>23</v>
      </c>
      <c r="L1287" t="s">
        <v>23</v>
      </c>
      <c r="M1287" s="3">
        <v>0.71359223300999997</v>
      </c>
      <c r="N1287" s="3">
        <v>0.28640776698999998</v>
      </c>
      <c r="O1287" s="3">
        <v>0</v>
      </c>
      <c r="P1287" s="2" t="s">
        <v>23</v>
      </c>
      <c r="Q1287" s="2" t="s">
        <v>23</v>
      </c>
      <c r="R1287" s="2" t="s">
        <v>23</v>
      </c>
      <c r="S1287" s="2" t="s">
        <v>23</v>
      </c>
      <c r="T1287" s="2" t="s">
        <v>23</v>
      </c>
      <c r="U1287" s="2" t="s">
        <v>23</v>
      </c>
    </row>
    <row r="1288" spans="1:21" x14ac:dyDescent="0.25">
      <c r="A1288">
        <v>29</v>
      </c>
      <c r="B1288" t="s">
        <v>55</v>
      </c>
      <c r="C1288">
        <v>8</v>
      </c>
      <c r="D1288" t="s">
        <v>29</v>
      </c>
      <c r="E1288">
        <v>2018</v>
      </c>
      <c r="F1288">
        <v>35</v>
      </c>
      <c r="G1288" s="1">
        <v>0.25329250311259038</v>
      </c>
      <c r="H1288" s="1">
        <v>0.35347180943220174</v>
      </c>
      <c r="I1288" s="1">
        <v>0.34504815702446495</v>
      </c>
      <c r="J1288" s="2">
        <f>$F1288/(1-G1288)</f>
        <v>46.872436859003955</v>
      </c>
      <c r="K1288" s="2">
        <f>$F1288/(1-H1288)</f>
        <v>54.135303781977505</v>
      </c>
      <c r="L1288" s="2">
        <f>$F1288/(1-I1288)</f>
        <v>53.439043458508728</v>
      </c>
      <c r="M1288" s="3">
        <v>0.71359223300999997</v>
      </c>
      <c r="N1288" s="3">
        <v>0.28640776698999998</v>
      </c>
      <c r="O1288" s="3">
        <v>0</v>
      </c>
      <c r="P1288" s="2" t="s">
        <v>23</v>
      </c>
      <c r="Q1288" s="2" t="s">
        <v>23</v>
      </c>
      <c r="R1288" s="2" t="s">
        <v>23</v>
      </c>
      <c r="S1288" s="2" t="s">
        <v>23</v>
      </c>
      <c r="T1288" s="2" t="s">
        <v>23</v>
      </c>
      <c r="U1288" s="2" t="s">
        <v>23</v>
      </c>
    </row>
    <row r="1289" spans="1:21" x14ac:dyDescent="0.25">
      <c r="A1289">
        <v>29</v>
      </c>
      <c r="B1289" t="s">
        <v>55</v>
      </c>
      <c r="C1289">
        <v>8</v>
      </c>
      <c r="D1289" t="s">
        <v>29</v>
      </c>
      <c r="E1289">
        <v>2019</v>
      </c>
      <c r="F1289">
        <v>115</v>
      </c>
      <c r="G1289" s="1">
        <v>0.23441509169475994</v>
      </c>
      <c r="H1289" s="1">
        <v>0.32590908281944742</v>
      </c>
      <c r="I1289" s="1">
        <v>0.31510957999927913</v>
      </c>
      <c r="J1289" s="2">
        <f>$F1289/(1-G1289)</f>
        <v>150.21194743059027</v>
      </c>
      <c r="K1289" s="2">
        <f>$F1289/(1-H1289)</f>
        <v>170.60013281442525</v>
      </c>
      <c r="L1289" s="2">
        <f>$F1289/(1-I1289)</f>
        <v>167.91007238775359</v>
      </c>
      <c r="M1289" s="3">
        <v>0.71359223300999997</v>
      </c>
      <c r="N1289" s="3">
        <v>0.28640776698999998</v>
      </c>
      <c r="O1289" s="3">
        <v>0</v>
      </c>
      <c r="P1289" s="2" t="s">
        <v>23</v>
      </c>
      <c r="Q1289" s="2" t="s">
        <v>23</v>
      </c>
      <c r="R1289" s="2" t="s">
        <v>23</v>
      </c>
      <c r="S1289" s="2" t="s">
        <v>23</v>
      </c>
      <c r="T1289" s="2" t="s">
        <v>23</v>
      </c>
      <c r="U1289" s="2" t="s">
        <v>23</v>
      </c>
    </row>
    <row r="1290" spans="1:21" x14ac:dyDescent="0.25">
      <c r="A1290">
        <v>29</v>
      </c>
      <c r="B1290" t="s">
        <v>55</v>
      </c>
      <c r="C1290">
        <v>8</v>
      </c>
      <c r="D1290" t="s">
        <v>29</v>
      </c>
      <c r="E1290">
        <v>2020</v>
      </c>
      <c r="F1290">
        <v>500</v>
      </c>
      <c r="G1290" s="1">
        <v>0.10759564786873591</v>
      </c>
      <c r="H1290" s="1">
        <v>0.25668946937664994</v>
      </c>
      <c r="I1290" s="1">
        <v>0.25426527177111524</v>
      </c>
      <c r="J1290" s="2">
        <f>$F1290/(1-G1290)</f>
        <v>560.28413443512068</v>
      </c>
      <c r="K1290" s="2">
        <f>$F1290/(1-H1290)</f>
        <v>672.66637482008139</v>
      </c>
      <c r="L1290" s="2">
        <f>$F1290/(1-I1290)</f>
        <v>670.47970420728132</v>
      </c>
      <c r="M1290" s="3">
        <v>0.71359223300999997</v>
      </c>
      <c r="N1290" s="3">
        <v>0.28640776698999998</v>
      </c>
      <c r="O1290" s="3">
        <v>0</v>
      </c>
      <c r="P1290" s="2" t="s">
        <v>23</v>
      </c>
      <c r="Q1290" s="2" t="s">
        <v>23</v>
      </c>
      <c r="R1290" s="2" t="s">
        <v>23</v>
      </c>
      <c r="S1290" s="2" t="s">
        <v>23</v>
      </c>
      <c r="T1290" s="2" t="s">
        <v>23</v>
      </c>
      <c r="U1290" s="2" t="s">
        <v>23</v>
      </c>
    </row>
    <row r="1291" spans="1:21" x14ac:dyDescent="0.25">
      <c r="A1291">
        <v>29</v>
      </c>
      <c r="B1291" t="s">
        <v>55</v>
      </c>
      <c r="C1291">
        <v>8</v>
      </c>
      <c r="D1291" t="s">
        <v>29</v>
      </c>
      <c r="E1291">
        <v>2021</v>
      </c>
      <c r="F1291" t="s">
        <v>23</v>
      </c>
      <c r="G1291" t="s">
        <v>23</v>
      </c>
      <c r="H1291" t="s">
        <v>23</v>
      </c>
      <c r="I1291" t="s">
        <v>23</v>
      </c>
      <c r="J1291" t="s">
        <v>23</v>
      </c>
      <c r="K1291" t="s">
        <v>23</v>
      </c>
      <c r="L1291" t="s">
        <v>23</v>
      </c>
      <c r="M1291" s="14" t="s">
        <v>23</v>
      </c>
      <c r="N1291" s="14" t="s">
        <v>23</v>
      </c>
      <c r="O1291" s="14" t="s">
        <v>23</v>
      </c>
      <c r="P1291" t="s">
        <v>23</v>
      </c>
      <c r="Q1291" t="s">
        <v>23</v>
      </c>
      <c r="R1291" t="s">
        <v>23</v>
      </c>
      <c r="S1291" t="s">
        <v>23</v>
      </c>
      <c r="T1291" t="s">
        <v>23</v>
      </c>
      <c r="U1291" t="s">
        <v>23</v>
      </c>
    </row>
    <row r="1292" spans="1:21" x14ac:dyDescent="0.25">
      <c r="A1292">
        <v>29</v>
      </c>
      <c r="B1292" t="s">
        <v>55</v>
      </c>
      <c r="C1292">
        <v>8</v>
      </c>
      <c r="D1292" t="s">
        <v>29</v>
      </c>
      <c r="E1292">
        <v>2022</v>
      </c>
      <c r="F1292">
        <v>240</v>
      </c>
      <c r="G1292" t="s">
        <v>23</v>
      </c>
      <c r="H1292" t="s">
        <v>23</v>
      </c>
      <c r="I1292" t="s">
        <v>23</v>
      </c>
      <c r="J1292" t="s">
        <v>23</v>
      </c>
      <c r="K1292" t="s">
        <v>23</v>
      </c>
      <c r="L1292" t="s">
        <v>23</v>
      </c>
      <c r="M1292" s="14" t="s">
        <v>23</v>
      </c>
      <c r="N1292" s="14" t="s">
        <v>23</v>
      </c>
      <c r="O1292" s="14" t="s">
        <v>23</v>
      </c>
      <c r="P1292" t="s">
        <v>23</v>
      </c>
      <c r="Q1292" t="s">
        <v>23</v>
      </c>
      <c r="R1292" t="s">
        <v>23</v>
      </c>
      <c r="S1292" t="s">
        <v>23</v>
      </c>
      <c r="T1292" t="s">
        <v>23</v>
      </c>
      <c r="U1292" t="s">
        <v>23</v>
      </c>
    </row>
    <row r="1293" spans="1:21" x14ac:dyDescent="0.25">
      <c r="A1293">
        <v>29</v>
      </c>
      <c r="B1293" t="s">
        <v>55</v>
      </c>
      <c r="C1293">
        <v>8</v>
      </c>
      <c r="D1293" t="s">
        <v>29</v>
      </c>
      <c r="E1293">
        <v>2023</v>
      </c>
      <c r="F1293">
        <v>350</v>
      </c>
      <c r="G1293" t="s">
        <v>23</v>
      </c>
      <c r="H1293" t="s">
        <v>23</v>
      </c>
      <c r="I1293" t="s">
        <v>23</v>
      </c>
      <c r="J1293" t="s">
        <v>23</v>
      </c>
      <c r="K1293" t="s">
        <v>23</v>
      </c>
      <c r="L1293" t="s">
        <v>23</v>
      </c>
      <c r="M1293" s="14" t="s">
        <v>23</v>
      </c>
      <c r="N1293" s="14" t="s">
        <v>23</v>
      </c>
      <c r="O1293" s="14" t="s">
        <v>23</v>
      </c>
      <c r="P1293" t="s">
        <v>23</v>
      </c>
      <c r="Q1293" t="s">
        <v>23</v>
      </c>
      <c r="R1293" t="s">
        <v>23</v>
      </c>
      <c r="S1293" t="s">
        <v>23</v>
      </c>
      <c r="T1293" t="s">
        <v>23</v>
      </c>
      <c r="U1293" t="s">
        <v>23</v>
      </c>
    </row>
    <row r="1294" spans="1:21" x14ac:dyDescent="0.25">
      <c r="A1294">
        <v>29</v>
      </c>
      <c r="B1294" t="s">
        <v>55</v>
      </c>
      <c r="C1294">
        <v>8</v>
      </c>
      <c r="D1294" t="s">
        <v>29</v>
      </c>
      <c r="E1294">
        <v>2024</v>
      </c>
      <c r="F1294" t="s">
        <v>23</v>
      </c>
      <c r="G1294" t="s">
        <v>23</v>
      </c>
      <c r="H1294" t="s">
        <v>23</v>
      </c>
      <c r="I1294" t="s">
        <v>23</v>
      </c>
      <c r="J1294" t="s">
        <v>23</v>
      </c>
      <c r="K1294" t="s">
        <v>23</v>
      </c>
      <c r="L1294" t="s">
        <v>23</v>
      </c>
      <c r="M1294" s="14" t="s">
        <v>23</v>
      </c>
      <c r="N1294" s="14" t="s">
        <v>23</v>
      </c>
      <c r="O1294" s="14" t="s">
        <v>23</v>
      </c>
      <c r="P1294" t="s">
        <v>23</v>
      </c>
      <c r="Q1294" t="s">
        <v>23</v>
      </c>
      <c r="R1294" t="s">
        <v>23</v>
      </c>
      <c r="S1294" t="s">
        <v>23</v>
      </c>
      <c r="T1294" t="s">
        <v>23</v>
      </c>
      <c r="U1294" t="s">
        <v>23</v>
      </c>
    </row>
    <row r="1295" spans="1:21" x14ac:dyDescent="0.25">
      <c r="A1295">
        <v>30</v>
      </c>
      <c r="B1295" t="s">
        <v>56</v>
      </c>
      <c r="C1295">
        <v>8</v>
      </c>
      <c r="D1295" t="s">
        <v>57</v>
      </c>
      <c r="E1295">
        <v>1980</v>
      </c>
      <c r="F1295">
        <v>12500</v>
      </c>
      <c r="G1295">
        <v>0.45700000000000002</v>
      </c>
      <c r="H1295" s="1">
        <v>0.46733333333333338</v>
      </c>
      <c r="I1295" s="1">
        <v>0.46133333333333337</v>
      </c>
      <c r="J1295" s="2">
        <f>$F1295/(1-G1295)</f>
        <v>23020.257826887664</v>
      </c>
      <c r="K1295" s="2">
        <f>$F1295/(1-H1295)</f>
        <v>23466.833541927412</v>
      </c>
      <c r="L1295" s="2">
        <f>$F1295/(1-I1295)</f>
        <v>23205.445544554455</v>
      </c>
      <c r="M1295" s="14">
        <v>0.94594594595000003</v>
      </c>
      <c r="N1295" s="14">
        <v>5.4054054054000003E-2</v>
      </c>
      <c r="O1295" s="14">
        <v>0</v>
      </c>
      <c r="P1295" s="2">
        <f>(J1298*$M1295)+(J1299*$N1295)+(J1300*$O1295)</f>
        <v>51672.175773093528</v>
      </c>
      <c r="Q1295" s="2">
        <f>(K1298*$M1295)+(K1299*$N1295)+(K1300*$O1295)</f>
        <v>52355.132316843825</v>
      </c>
      <c r="R1295" s="2">
        <f>(L1298*$M1295)+(L1299*$N1295)+(L1300*$O1295)</f>
        <v>51637.416831857874</v>
      </c>
      <c r="S1295">
        <f>P1295/$F1295</f>
        <v>4.1337740618474825</v>
      </c>
      <c r="T1295">
        <f>Q1295/$F1295</f>
        <v>4.1884105853475058</v>
      </c>
      <c r="U1295">
        <f>R1295/$F1295</f>
        <v>4.1309933465486299</v>
      </c>
    </row>
    <row r="1296" spans="1:21" x14ac:dyDescent="0.25">
      <c r="A1296">
        <v>30</v>
      </c>
      <c r="B1296" t="s">
        <v>56</v>
      </c>
      <c r="C1296">
        <v>8</v>
      </c>
      <c r="D1296" t="s">
        <v>57</v>
      </c>
      <c r="E1296">
        <v>1981</v>
      </c>
      <c r="F1296">
        <v>10000</v>
      </c>
      <c r="G1296">
        <v>0.41399999999999998</v>
      </c>
      <c r="H1296" s="1">
        <v>0.4393333333333333</v>
      </c>
      <c r="I1296" s="1">
        <v>0.43383333333333329</v>
      </c>
      <c r="J1296" s="2">
        <f>F1296/(1-G1296)</f>
        <v>17064.84641638225</v>
      </c>
      <c r="K1296" s="2">
        <f>$F1296/(1-H1296)</f>
        <v>17835.909631391201</v>
      </c>
      <c r="L1296" s="2">
        <f>$F1296/(1-I1296)</f>
        <v>17662.643508978508</v>
      </c>
      <c r="M1296" s="14">
        <v>0.94594594595000003</v>
      </c>
      <c r="N1296" s="14">
        <v>5.4054054054000003E-2</v>
      </c>
      <c r="O1296" s="14">
        <v>0</v>
      </c>
      <c r="P1296" s="2">
        <f>(J1299*$M1296)+(J1300*$N1296)+(J1301*$O1296)</f>
        <v>78070.263101336051</v>
      </c>
      <c r="Q1296" s="2">
        <f>(K1299*$M1296)+(K1300*$N1296)+(K1301*$O1296)</f>
        <v>80567.371286786656</v>
      </c>
      <c r="R1296" s="2">
        <f>(L1299*$M1296)+(L1300*$N1296)+(L1301*$O1296)</f>
        <v>79679.421570013568</v>
      </c>
      <c r="S1296">
        <f>P1296/$F1296</f>
        <v>7.8070263101336055</v>
      </c>
      <c r="T1296">
        <f>Q1296/$F1296</f>
        <v>8.056737128678666</v>
      </c>
      <c r="U1296">
        <f>R1296/$F1296</f>
        <v>7.9679421570013567</v>
      </c>
    </row>
    <row r="1297" spans="1:21" x14ac:dyDescent="0.25">
      <c r="A1297">
        <v>30</v>
      </c>
      <c r="B1297" t="s">
        <v>56</v>
      </c>
      <c r="C1297">
        <v>8</v>
      </c>
      <c r="D1297" t="s">
        <v>57</v>
      </c>
      <c r="E1297">
        <v>1982</v>
      </c>
      <c r="F1297">
        <v>6000</v>
      </c>
      <c r="G1297">
        <v>0.35799999999999998</v>
      </c>
      <c r="H1297" s="1">
        <v>0.40499999999999997</v>
      </c>
      <c r="I1297" s="1">
        <v>0.39999999999999997</v>
      </c>
      <c r="J1297" s="2">
        <f>F1297/(1-G1297)</f>
        <v>9345.7943925233649</v>
      </c>
      <c r="K1297" s="2">
        <f>$F1297/(1-H1297)</f>
        <v>10084.033613445379</v>
      </c>
      <c r="L1297" s="2">
        <f>$F1297/(1-I1297)</f>
        <v>9999.9999999999982</v>
      </c>
      <c r="M1297" s="14">
        <v>0.94594594595000003</v>
      </c>
      <c r="N1297" s="14">
        <v>5.4054054054000003E-2</v>
      </c>
      <c r="O1297" s="14">
        <v>0</v>
      </c>
      <c r="P1297" s="2">
        <f>(J1300*$M1297)+(J1301*$N1297)+(J1302*$O1297)</f>
        <v>29690.682990087778</v>
      </c>
      <c r="Q1297" s="2">
        <f>(K1300*$M1297)+(K1301*$N1297)+(K1302*$O1297)</f>
        <v>30248.729478399098</v>
      </c>
      <c r="R1297" s="2">
        <f>(L1300*$M1297)+(L1301*$N1297)+(L1302*$O1297)</f>
        <v>29898.320122284847</v>
      </c>
      <c r="S1297">
        <f>P1297/$F1297</f>
        <v>4.9484471650146293</v>
      </c>
      <c r="T1297">
        <f>Q1297/$F1297</f>
        <v>5.0414549130665165</v>
      </c>
      <c r="U1297">
        <f>R1297/$F1297</f>
        <v>4.9830533537141415</v>
      </c>
    </row>
    <row r="1298" spans="1:21" x14ac:dyDescent="0.25">
      <c r="A1298">
        <v>30</v>
      </c>
      <c r="B1298" t="s">
        <v>56</v>
      </c>
      <c r="C1298">
        <v>8</v>
      </c>
      <c r="D1298" t="s">
        <v>57</v>
      </c>
      <c r="E1298">
        <v>1983</v>
      </c>
      <c r="F1298">
        <v>25000</v>
      </c>
      <c r="G1298">
        <v>0.5</v>
      </c>
      <c r="H1298" s="1">
        <v>0.50566666666666671</v>
      </c>
      <c r="I1298" s="1">
        <v>0.4986666666666667</v>
      </c>
      <c r="J1298" s="2">
        <f>F1298/(1-G1298)</f>
        <v>50000</v>
      </c>
      <c r="K1298" s="2">
        <f>$F1298/(1-H1298)</f>
        <v>50573.162508428868</v>
      </c>
      <c r="L1298" s="2">
        <f>$F1298/(1-I1298)</f>
        <v>49867.021276595748</v>
      </c>
      <c r="M1298" s="14">
        <v>0.94594594595000003</v>
      </c>
      <c r="N1298" s="14">
        <v>5.4054054054000003E-2</v>
      </c>
      <c r="O1298" s="14">
        <v>0</v>
      </c>
      <c r="P1298" s="2">
        <f>(J1301*$M1298)+(J1302*$N1298)+(J1303*$O1298)</f>
        <v>57852.85264966933</v>
      </c>
      <c r="Q1298" s="2">
        <f>(K1301*$M1298)+(K1302*$N1298)+(K1303*$O1298)</f>
        <v>57380.424499204768</v>
      </c>
      <c r="R1298" s="2">
        <f>(L1301*$M1298)+(L1302*$N1298)+(L1303*$O1298)</f>
        <v>56579.841951669543</v>
      </c>
      <c r="S1298">
        <f>P1298/$F1298</f>
        <v>2.3141141059867731</v>
      </c>
      <c r="T1298">
        <f>Q1298/$F1298</f>
        <v>2.2952169799681905</v>
      </c>
      <c r="U1298">
        <f>R1298/$F1298</f>
        <v>2.2631936780667816</v>
      </c>
    </row>
    <row r="1299" spans="1:21" x14ac:dyDescent="0.25">
      <c r="A1299">
        <v>30</v>
      </c>
      <c r="B1299" t="s">
        <v>56</v>
      </c>
      <c r="C1299">
        <v>8</v>
      </c>
      <c r="D1299" t="s">
        <v>57</v>
      </c>
      <c r="E1299">
        <v>1984</v>
      </c>
      <c r="F1299">
        <v>45000</v>
      </c>
      <c r="G1299">
        <v>0.44400000000000001</v>
      </c>
      <c r="H1299" s="1">
        <v>0.46133333333333326</v>
      </c>
      <c r="I1299" s="1">
        <v>0.45533333333333326</v>
      </c>
      <c r="J1299" s="2">
        <f>F1299/(1-G1299)</f>
        <v>80935.251798561148</v>
      </c>
      <c r="K1299" s="2">
        <f>$F1299/(1-H1299)</f>
        <v>83539.603960396023</v>
      </c>
      <c r="L1299" s="2">
        <f>$F1299/(1-I1299)</f>
        <v>82619.339045287619</v>
      </c>
      <c r="M1299" s="14">
        <v>0.94594594595000003</v>
      </c>
      <c r="N1299" s="14">
        <v>5.4054054054000003E-2</v>
      </c>
      <c r="O1299" s="14">
        <v>0</v>
      </c>
      <c r="P1299" s="2">
        <f>(J1302*$M1299)+(J1303*$N1299)+(J1304*$O1299)</f>
        <v>13488.148372142668</v>
      </c>
      <c r="Q1299" s="2">
        <f>(K1302*$M1299)+(K1303*$N1299)+(K1304*$O1299)</f>
        <v>14105.030591470024</v>
      </c>
      <c r="R1299" s="2">
        <f>(L1302*$M1299)+(L1303*$N1299)+(L1304*$O1299)</f>
        <v>13985.87740527248</v>
      </c>
      <c r="S1299">
        <f>P1299/$F1299</f>
        <v>0.29973663049205929</v>
      </c>
      <c r="T1299">
        <f>Q1299/$F1299</f>
        <v>0.31344512425488941</v>
      </c>
      <c r="U1299">
        <f>R1299/$F1299</f>
        <v>0.31079727567272181</v>
      </c>
    </row>
    <row r="1300" spans="1:21" x14ac:dyDescent="0.25">
      <c r="A1300">
        <v>30</v>
      </c>
      <c r="B1300" t="s">
        <v>56</v>
      </c>
      <c r="C1300">
        <v>8</v>
      </c>
      <c r="D1300" t="s">
        <v>57</v>
      </c>
      <c r="E1300">
        <v>1985</v>
      </c>
      <c r="F1300">
        <v>15000</v>
      </c>
      <c r="G1300">
        <v>0.46300000000000002</v>
      </c>
      <c r="H1300" s="1">
        <v>0.47466666666666668</v>
      </c>
      <c r="I1300" s="1">
        <v>0.46866666666666668</v>
      </c>
      <c r="J1300" s="2">
        <f>F1300/(1-G1300)</f>
        <v>27932.960893854754</v>
      </c>
      <c r="K1300" s="2">
        <f>$F1300/(1-H1300)</f>
        <v>28553.299492385788</v>
      </c>
      <c r="L1300" s="2">
        <f>$F1300/(1-I1300)</f>
        <v>28230.86574654956</v>
      </c>
      <c r="M1300" s="14">
        <v>0.94594594595000003</v>
      </c>
      <c r="N1300" s="14">
        <v>5.4054054054000003E-2</v>
      </c>
      <c r="O1300" s="14">
        <v>0</v>
      </c>
      <c r="P1300" s="2">
        <f>(J1303*$M1300)+(J1304*$N1300)+(J1305*$O1300)</f>
        <v>32008.383534879671</v>
      </c>
      <c r="Q1300" s="2">
        <f>(K1303*$M1300)+(K1304*$N1300)+(K1305*$O1300)</f>
        <v>33403.867713824613</v>
      </c>
      <c r="R1300" s="2">
        <f>(L1303*$M1300)+(L1304*$N1300)+(L1305*$O1300)</f>
        <v>33148.297286042492</v>
      </c>
      <c r="S1300">
        <f>P1300/$F1300</f>
        <v>2.1338922356586449</v>
      </c>
      <c r="T1300">
        <f>Q1300/$F1300</f>
        <v>2.2269245142549741</v>
      </c>
      <c r="U1300">
        <f>R1300/$F1300</f>
        <v>2.209886485736166</v>
      </c>
    </row>
    <row r="1301" spans="1:21" x14ac:dyDescent="0.25">
      <c r="A1301">
        <v>30</v>
      </c>
      <c r="B1301" t="s">
        <v>56</v>
      </c>
      <c r="C1301">
        <v>8</v>
      </c>
      <c r="D1301" t="s">
        <v>57</v>
      </c>
      <c r="E1301">
        <v>1986</v>
      </c>
      <c r="F1301">
        <v>29500</v>
      </c>
      <c r="G1301">
        <v>0.51200000000000001</v>
      </c>
      <c r="H1301" s="1">
        <v>0.50766666666666671</v>
      </c>
      <c r="I1301" s="1">
        <v>0.50066666666666659</v>
      </c>
      <c r="J1301" s="2">
        <f>F1301/(1-G1301)</f>
        <v>60450.819672131147</v>
      </c>
      <c r="K1301" s="2">
        <f>$F1301/(1-H1301)</f>
        <v>59918.754231550447</v>
      </c>
      <c r="L1301" s="2">
        <f>$F1301/(1-I1301)</f>
        <v>59078.771695594114</v>
      </c>
      <c r="M1301" s="14">
        <v>0.94594594595000003</v>
      </c>
      <c r="N1301" s="14">
        <v>5.4054054054000003E-2</v>
      </c>
      <c r="O1301" s="14">
        <v>0</v>
      </c>
      <c r="P1301" s="2">
        <f>(J1304*$M1301)+(J1305*$N1301)+(J1306*$O1301)</f>
        <v>20270.613863367558</v>
      </c>
      <c r="Q1301" s="2">
        <f>(K1304*$M1301)+(K1305*$N1301)+(K1306*$O1301)</f>
        <v>21380.450074845816</v>
      </c>
      <c r="R1301" s="2">
        <f>(L1304*$M1301)+(L1305*$N1301)+(L1306*$O1301)</f>
        <v>21196.871522572186</v>
      </c>
      <c r="S1301">
        <f>P1301/$F1301</f>
        <v>0.68713945299551049</v>
      </c>
      <c r="T1301">
        <f>Q1301/$F1301</f>
        <v>0.7247610194862989</v>
      </c>
      <c r="U1301">
        <f>R1301/$F1301</f>
        <v>0.71853801771431136</v>
      </c>
    </row>
    <row r="1302" spans="1:21" x14ac:dyDescent="0.25">
      <c r="A1302">
        <v>30</v>
      </c>
      <c r="B1302" t="s">
        <v>56</v>
      </c>
      <c r="C1302">
        <v>8</v>
      </c>
      <c r="D1302" t="s">
        <v>57</v>
      </c>
      <c r="E1302">
        <v>1987</v>
      </c>
      <c r="F1302">
        <v>7495</v>
      </c>
      <c r="G1302">
        <v>0.39500000000000002</v>
      </c>
      <c r="H1302" s="1">
        <v>0.42166666666666669</v>
      </c>
      <c r="I1302" s="1">
        <v>0.41666666666666669</v>
      </c>
      <c r="J1302" s="2">
        <f>F1302/(1-G1302)</f>
        <v>12388.429752066117</v>
      </c>
      <c r="K1302" s="2">
        <f>$F1302/(1-H1302)</f>
        <v>12959.654178674351</v>
      </c>
      <c r="L1302" s="2">
        <f>$F1302/(1-I1302)</f>
        <v>12848.571428571429</v>
      </c>
      <c r="M1302" s="14">
        <v>0.94594594595000003</v>
      </c>
      <c r="N1302" s="14">
        <v>5.4054054054000003E-2</v>
      </c>
      <c r="O1302" s="14">
        <v>0</v>
      </c>
      <c r="P1302" s="2">
        <f>(J1305*$M1302)+(J1306*$N1302)+(J1307*$O1302)</f>
        <v>36690.405324861465</v>
      </c>
      <c r="Q1302" s="2">
        <f>(K1305*$M1302)+(K1306*$N1302)+(K1307*$O1302)</f>
        <v>39008.335326507797</v>
      </c>
      <c r="R1302" s="2">
        <f>(L1305*$M1302)+(L1306*$N1302)+(L1307*$O1302)</f>
        <v>38579.096553243333</v>
      </c>
      <c r="S1302">
        <f>P1302/$F1302</f>
        <v>4.8953175883737776</v>
      </c>
      <c r="T1302">
        <f>Q1302/$F1302</f>
        <v>5.2045810975994389</v>
      </c>
      <c r="U1302">
        <f>R1302/$F1302</f>
        <v>5.1473110811532132</v>
      </c>
    </row>
    <row r="1303" spans="1:21" x14ac:dyDescent="0.25">
      <c r="A1303">
        <v>30</v>
      </c>
      <c r="B1303" t="s">
        <v>56</v>
      </c>
      <c r="C1303">
        <v>8</v>
      </c>
      <c r="D1303" t="s">
        <v>57</v>
      </c>
      <c r="E1303">
        <v>1988</v>
      </c>
      <c r="F1303">
        <v>20000</v>
      </c>
      <c r="G1303">
        <v>0.38900000000000001</v>
      </c>
      <c r="H1303" s="1">
        <v>0.41433333333333339</v>
      </c>
      <c r="I1303" s="1">
        <v>0.40983333333333338</v>
      </c>
      <c r="J1303" s="2">
        <f>F1303/(1-G1303)</f>
        <v>32733.224222585926</v>
      </c>
      <c r="K1303" s="2">
        <f>$F1303/(1-H1303)</f>
        <v>34149.117814456469</v>
      </c>
      <c r="L1303" s="2">
        <f>$F1303/(1-I1303)</f>
        <v>33888.731996611132</v>
      </c>
      <c r="M1303" s="14">
        <v>0.94594594595000003</v>
      </c>
      <c r="N1303" s="14">
        <v>5.4054054054000003E-2</v>
      </c>
      <c r="O1303" s="14">
        <v>0</v>
      </c>
      <c r="P1303" s="2">
        <f>(J1306*$M1303)+(J1307*$N1303)+(J1308*$O1303)</f>
        <v>33544.994037772594</v>
      </c>
      <c r="Q1303" s="2">
        <f>(K1306*$M1303)+(K1307*$N1303)+(K1308*$O1303)</f>
        <v>35084.290076002748</v>
      </c>
      <c r="R1303" s="2">
        <f>(L1306*$M1303)+(L1307*$N1303)+(L1308*$O1303)</f>
        <v>34110.286439620679</v>
      </c>
      <c r="S1303">
        <f>P1303/$F1303</f>
        <v>1.6772497018886297</v>
      </c>
      <c r="T1303">
        <f>Q1303/$F1303</f>
        <v>1.7542145038001373</v>
      </c>
      <c r="U1303">
        <f>R1303/$F1303</f>
        <v>1.705514321981034</v>
      </c>
    </row>
    <row r="1304" spans="1:21" x14ac:dyDescent="0.25">
      <c r="A1304">
        <v>30</v>
      </c>
      <c r="B1304" t="s">
        <v>56</v>
      </c>
      <c r="C1304">
        <v>8</v>
      </c>
      <c r="D1304" t="s">
        <v>57</v>
      </c>
      <c r="E1304">
        <v>1989</v>
      </c>
      <c r="F1304">
        <v>12000</v>
      </c>
      <c r="G1304">
        <v>0.379</v>
      </c>
      <c r="H1304" s="1">
        <v>0.41066666666666668</v>
      </c>
      <c r="I1304" s="1">
        <v>0.40566666666666668</v>
      </c>
      <c r="J1304" s="2">
        <f>F1304/(1-G1304)</f>
        <v>19323.671497584543</v>
      </c>
      <c r="K1304" s="2">
        <f>$F1304/(1-H1304)</f>
        <v>20361.990950226245</v>
      </c>
      <c r="L1304" s="2">
        <f>$F1304/(1-I1304)</f>
        <v>20190.689848569826</v>
      </c>
      <c r="M1304" s="14">
        <v>0.94594594595000003</v>
      </c>
      <c r="N1304" s="14">
        <v>5.4054054054000003E-2</v>
      </c>
      <c r="O1304" s="14">
        <v>0</v>
      </c>
      <c r="P1304" s="2">
        <f>(J1307*$M1304)+(J1308*$N1304)+(J1309*$O1304)</f>
        <v>24852.874678929318</v>
      </c>
      <c r="Q1304" s="2">
        <f>(K1307*$M1304)+(K1308*$N1304)+(K1309*$O1304)</f>
        <v>26054.08289548563</v>
      </c>
      <c r="R1304" s="2">
        <f>(L1307*$M1304)+(L1308*$N1304)+(L1309*$O1304)</f>
        <v>25005.643223622086</v>
      </c>
      <c r="S1304">
        <f>P1304/$F1304</f>
        <v>2.0710728899107766</v>
      </c>
      <c r="T1304">
        <f>Q1304/$F1304</f>
        <v>2.1711735746238023</v>
      </c>
      <c r="U1304">
        <f>R1304/$F1304</f>
        <v>2.0838036019685071</v>
      </c>
    </row>
    <row r="1305" spans="1:21" x14ac:dyDescent="0.25">
      <c r="A1305">
        <v>30</v>
      </c>
      <c r="B1305" t="s">
        <v>56</v>
      </c>
      <c r="C1305">
        <v>8</v>
      </c>
      <c r="D1305" t="s">
        <v>57</v>
      </c>
      <c r="E1305">
        <v>1990</v>
      </c>
      <c r="F1305">
        <v>21000</v>
      </c>
      <c r="G1305">
        <v>0.43</v>
      </c>
      <c r="H1305" s="1">
        <v>0.46433333333333326</v>
      </c>
      <c r="I1305" s="1">
        <v>0.45883333333333332</v>
      </c>
      <c r="J1305" s="2">
        <f>F1305/(1-G1305)</f>
        <v>36842.105263157893</v>
      </c>
      <c r="K1305" s="2">
        <f>$F1305/(1-H1305)</f>
        <v>39203.48475420037</v>
      </c>
      <c r="L1305" s="2">
        <f>$F1305/(1-I1305)</f>
        <v>38805.050816137969</v>
      </c>
      <c r="M1305" s="14">
        <v>0.94594594595000003</v>
      </c>
      <c r="N1305" s="14">
        <v>5.4054054054000003E-2</v>
      </c>
      <c r="O1305" s="14">
        <v>0</v>
      </c>
      <c r="P1305" s="2">
        <f>(J1308*$M1305)+(J1309*$N1305)+(J1310*$O1305)</f>
        <v>23591.800514130442</v>
      </c>
      <c r="Q1305" s="2">
        <f>(K1308*$M1305)+(K1309*$N1305)+(K1310*$O1305)</f>
        <v>24529.359635028919</v>
      </c>
      <c r="R1305" s="2">
        <f>(L1308*$M1305)+(L1309*$N1305)+(L1310*$O1305)</f>
        <v>23882.424264274963</v>
      </c>
      <c r="S1305">
        <f>P1305/$F1305</f>
        <v>1.1234190721014496</v>
      </c>
      <c r="T1305">
        <f>Q1305/$F1305</f>
        <v>1.1680647445251866</v>
      </c>
      <c r="U1305">
        <f>R1305/$F1305</f>
        <v>1.1372582982988078</v>
      </c>
    </row>
    <row r="1306" spans="1:21" x14ac:dyDescent="0.25">
      <c r="A1306">
        <v>30</v>
      </c>
      <c r="B1306" t="s">
        <v>56</v>
      </c>
      <c r="C1306">
        <v>8</v>
      </c>
      <c r="D1306" t="s">
        <v>57</v>
      </c>
      <c r="E1306">
        <v>1991</v>
      </c>
      <c r="F1306">
        <v>21000</v>
      </c>
      <c r="G1306">
        <v>0.38300000000000001</v>
      </c>
      <c r="H1306" s="1">
        <v>0.41</v>
      </c>
      <c r="I1306" s="1">
        <v>0.39349999999999996</v>
      </c>
      <c r="J1306" s="2">
        <f>F1306/(1-G1306)</f>
        <v>34035.656401944892</v>
      </c>
      <c r="K1306" s="2">
        <f>$F1306/(1-H1306)</f>
        <v>35593.220338983047</v>
      </c>
      <c r="L1306" s="2">
        <f>$F1306/(1-I1306)</f>
        <v>34624.896949711459</v>
      </c>
      <c r="M1306" s="14">
        <v>0.94594594595000003</v>
      </c>
      <c r="N1306" s="14">
        <v>5.4054054054000003E-2</v>
      </c>
      <c r="O1306" s="14">
        <v>0</v>
      </c>
      <c r="P1306" s="2">
        <f>(J1309*$M1306)+(J1310*$N1306)+(J1311*$O1306)</f>
        <v>34170.990256750556</v>
      </c>
      <c r="Q1306" s="2">
        <f>(K1309*$M1306)+(K1310*$N1306)+(K1311*$O1306)</f>
        <v>36110.4266658423</v>
      </c>
      <c r="R1306" s="2">
        <f>(L1309*$M1306)+(L1310*$N1306)+(L1311*$O1306)</f>
        <v>34885.638301195686</v>
      </c>
      <c r="S1306">
        <f>P1306/$F1306</f>
        <v>1.6271900122262168</v>
      </c>
      <c r="T1306">
        <f>Q1306/$F1306</f>
        <v>1.7195441269448715</v>
      </c>
      <c r="U1306">
        <f>R1306/$F1306</f>
        <v>1.6612208714855088</v>
      </c>
    </row>
    <row r="1307" spans="1:21" x14ac:dyDescent="0.25">
      <c r="A1307">
        <v>30</v>
      </c>
      <c r="B1307" t="s">
        <v>56</v>
      </c>
      <c r="C1307">
        <v>8</v>
      </c>
      <c r="D1307" t="s">
        <v>57</v>
      </c>
      <c r="E1307">
        <v>1992</v>
      </c>
      <c r="F1307">
        <v>15000</v>
      </c>
      <c r="G1307">
        <v>0.39900000000000002</v>
      </c>
      <c r="H1307" s="1">
        <v>0.42699999999999999</v>
      </c>
      <c r="I1307" s="1">
        <v>0.40249999999999997</v>
      </c>
      <c r="J1307" s="2">
        <f>F1307/(1-G1307)</f>
        <v>24958.402662229619</v>
      </c>
      <c r="K1307" s="2">
        <f>$F1307/(1-H1307)</f>
        <v>26178.01047120419</v>
      </c>
      <c r="L1307" s="2">
        <f>$F1307/(1-I1307)</f>
        <v>25104.602510460249</v>
      </c>
      <c r="M1307" s="14">
        <v>0.94594594595000003</v>
      </c>
      <c r="N1307" s="14">
        <v>5.4054054054000003E-2</v>
      </c>
      <c r="O1307" s="14">
        <v>0</v>
      </c>
      <c r="P1307" s="2">
        <f>(J1310*$M1307)+(J1311*$N1307)+(J1312*$O1307)</f>
        <v>38781.095264768403</v>
      </c>
      <c r="Q1307" s="2">
        <f>(K1310*$M1307)+(K1311*$N1307)+(K1312*$O1307)</f>
        <v>40328.984234968841</v>
      </c>
      <c r="R1307" s="2">
        <f>(L1310*$M1307)+(L1311*$N1307)+(L1312*$O1307)</f>
        <v>39850.740936268703</v>
      </c>
      <c r="S1307">
        <f>P1307/$F1307</f>
        <v>2.58540635098456</v>
      </c>
      <c r="T1307">
        <f>Q1307/$F1307</f>
        <v>2.6885989489979227</v>
      </c>
      <c r="U1307">
        <f>R1307/$F1307</f>
        <v>2.6567160624179134</v>
      </c>
    </row>
    <row r="1308" spans="1:21" x14ac:dyDescent="0.25">
      <c r="A1308">
        <v>30</v>
      </c>
      <c r="B1308" t="s">
        <v>56</v>
      </c>
      <c r="C1308">
        <v>8</v>
      </c>
      <c r="D1308" t="s">
        <v>57</v>
      </c>
      <c r="E1308">
        <v>1993</v>
      </c>
      <c r="F1308">
        <v>15000</v>
      </c>
      <c r="G1308">
        <v>0.34799999999999998</v>
      </c>
      <c r="H1308" s="1">
        <v>0.372</v>
      </c>
      <c r="I1308" s="1">
        <v>0.35550000000000004</v>
      </c>
      <c r="J1308" s="2">
        <f>F1308/(1-G1308)</f>
        <v>23006.134969325154</v>
      </c>
      <c r="K1308" s="2">
        <f>$F1308/(1-H1308)</f>
        <v>23885.350318471337</v>
      </c>
      <c r="L1308" s="2">
        <f>$F1308/(1-I1308)</f>
        <v>23273.85570209465</v>
      </c>
      <c r="M1308" s="14">
        <v>0.94594594595000003</v>
      </c>
      <c r="N1308" s="14">
        <v>5.4054054054000003E-2</v>
      </c>
      <c r="O1308" s="14">
        <v>0</v>
      </c>
      <c r="P1308" s="2">
        <f>(J1311*$M1308)+(J1312*$N1308)+(J1313*$O1308)</f>
        <v>18362.659161619831</v>
      </c>
      <c r="Q1308" s="2">
        <f>(K1311*$M1308)+(K1312*$N1308)+(K1313*$O1308)</f>
        <v>18768.679013363042</v>
      </c>
      <c r="R1308" s="2">
        <f>(L1311*$M1308)+(L1312*$N1308)+(L1313*$O1308)</f>
        <v>18378.855588232302</v>
      </c>
      <c r="S1308">
        <f>P1308/$F1308</f>
        <v>1.224177277441322</v>
      </c>
      <c r="T1308">
        <f>Q1308/$F1308</f>
        <v>1.2512452675575361</v>
      </c>
      <c r="U1308">
        <f>R1308/$F1308</f>
        <v>1.2252570392154867</v>
      </c>
    </row>
    <row r="1309" spans="1:21" x14ac:dyDescent="0.25">
      <c r="A1309">
        <v>30</v>
      </c>
      <c r="B1309" t="s">
        <v>56</v>
      </c>
      <c r="C1309">
        <v>8</v>
      </c>
      <c r="D1309" t="s">
        <v>57</v>
      </c>
      <c r="E1309">
        <v>1994</v>
      </c>
      <c r="F1309">
        <v>20000</v>
      </c>
      <c r="G1309">
        <v>0.40899999999999997</v>
      </c>
      <c r="H1309" s="1">
        <v>0.4413333333333333</v>
      </c>
      <c r="I1309" s="1">
        <v>0.42083333333333328</v>
      </c>
      <c r="J1309" s="2">
        <f>F1309/(1-G1309)</f>
        <v>33840.947546531308</v>
      </c>
      <c r="K1309" s="2">
        <f>$F1309/(1-H1309)</f>
        <v>35799.522673031024</v>
      </c>
      <c r="L1309" s="2">
        <f>$F1309/(1-I1309)</f>
        <v>34532.374100719418</v>
      </c>
      <c r="M1309" s="14">
        <v>0.94594594595000003</v>
      </c>
      <c r="N1309" s="14">
        <v>5.4054054054000003E-2</v>
      </c>
      <c r="O1309" s="14">
        <v>0</v>
      </c>
      <c r="P1309" s="2">
        <f>(J1312*$M1309)+(J1313*$N1309)+(J1314*$O1309)</f>
        <v>22198.212128376985</v>
      </c>
      <c r="Q1309" s="2">
        <f>(K1312*$M1309)+(K1313*$N1309)+(K1314*$O1309)</f>
        <v>19807.023387272959</v>
      </c>
      <c r="R1309" s="2">
        <f>(L1312*$M1309)+(L1313*$N1309)+(L1314*$O1309)</f>
        <v>19402.899752079604</v>
      </c>
      <c r="S1309">
        <f>P1309/$F1309</f>
        <v>1.1099106064188493</v>
      </c>
      <c r="T1309">
        <f>Q1309/$F1309</f>
        <v>0.99035116936364798</v>
      </c>
      <c r="U1309">
        <f>R1309/$F1309</f>
        <v>0.97014498760398016</v>
      </c>
    </row>
    <row r="1310" spans="1:21" x14ac:dyDescent="0.25">
      <c r="A1310">
        <v>30</v>
      </c>
      <c r="B1310" t="s">
        <v>56</v>
      </c>
      <c r="C1310">
        <v>8</v>
      </c>
      <c r="D1310" t="s">
        <v>57</v>
      </c>
      <c r="E1310">
        <v>1995</v>
      </c>
      <c r="F1310">
        <v>30000</v>
      </c>
      <c r="G1310">
        <v>0.249</v>
      </c>
      <c r="H1310" s="1">
        <v>0.27800000000000002</v>
      </c>
      <c r="I1310" s="1">
        <v>0.26950000000000002</v>
      </c>
      <c r="J1310" s="2">
        <f>F1310/(1-G1310)</f>
        <v>39946.737683089217</v>
      </c>
      <c r="K1310" s="2">
        <f>$F1310/(1-H1310)</f>
        <v>41551.246537396124</v>
      </c>
      <c r="L1310" s="2">
        <f>$F1310/(1-I1310)</f>
        <v>41067.761806981522</v>
      </c>
      <c r="M1310" s="14">
        <v>0.94594594595000003</v>
      </c>
      <c r="N1310" s="14">
        <v>5.4054054054000003E-2</v>
      </c>
      <c r="O1310" s="14">
        <v>0</v>
      </c>
      <c r="P1310" s="2">
        <f>(J1313*$M1310)+(J1314*$N1310)+(J1315*$O1310)</f>
        <v>92070.308611121611</v>
      </c>
      <c r="Q1310" s="2">
        <f>(K1313*$M1310)+(K1314*$N1310)+(K1315*$O1310)</f>
        <v>87181.716093753552</v>
      </c>
      <c r="R1310" s="2">
        <f>(L1313*$M1310)+(L1314*$N1310)+(L1315*$O1310)</f>
        <v>87500.76069800173</v>
      </c>
      <c r="S1310">
        <f>P1310/$F1310</f>
        <v>3.0690102870373872</v>
      </c>
      <c r="T1310">
        <f>Q1310/$F1310</f>
        <v>2.9060572031251186</v>
      </c>
      <c r="U1310">
        <f>R1310/$F1310</f>
        <v>2.9166920232667244</v>
      </c>
    </row>
    <row r="1311" spans="1:21" x14ac:dyDescent="0.25">
      <c r="A1311">
        <v>30</v>
      </c>
      <c r="B1311" t="s">
        <v>56</v>
      </c>
      <c r="C1311">
        <v>8</v>
      </c>
      <c r="D1311" t="s">
        <v>57</v>
      </c>
      <c r="E1311">
        <v>1996</v>
      </c>
      <c r="F1311">
        <v>10000</v>
      </c>
      <c r="G1311">
        <v>0.45600000000000002</v>
      </c>
      <c r="H1311" s="1">
        <v>0.47199999999999998</v>
      </c>
      <c r="I1311" s="1">
        <v>0.46100000000000002</v>
      </c>
      <c r="J1311" s="2">
        <f>F1311/(1-G1311)</f>
        <v>18382.352941176468</v>
      </c>
      <c r="K1311" s="2">
        <f>$F1311/(1-H1311)</f>
        <v>18939.39393939394</v>
      </c>
      <c r="L1311" s="2">
        <f>$F1311/(1-I1311)</f>
        <v>18552.875695732841</v>
      </c>
      <c r="M1311" s="14">
        <v>0.94594594595000003</v>
      </c>
      <c r="N1311" s="14">
        <v>5.4054054054000003E-2</v>
      </c>
      <c r="O1311" s="14">
        <v>0</v>
      </c>
      <c r="P1311" s="2">
        <f>(J1314*$M1311)+(J1315*$N1311)+(J1316*$O1311)</f>
        <v>34432.187446174205</v>
      </c>
      <c r="Q1311" s="2">
        <f>(K1314*$M1311)+(K1315*$N1311)+(K1316*$O1311)</f>
        <v>33259.697325385729</v>
      </c>
      <c r="R1311" s="2">
        <f>(L1314*$M1311)+(L1315*$N1311)+(L1316*$O1311)</f>
        <v>32858.672731582796</v>
      </c>
      <c r="S1311">
        <f>P1311/$F1311</f>
        <v>3.4432187446174205</v>
      </c>
      <c r="T1311">
        <f>Q1311/$F1311</f>
        <v>3.3259697325385726</v>
      </c>
      <c r="U1311">
        <f>R1311/$F1311</f>
        <v>3.2858672731582796</v>
      </c>
    </row>
    <row r="1312" spans="1:21" x14ac:dyDescent="0.25">
      <c r="A1312">
        <v>30</v>
      </c>
      <c r="B1312" t="s">
        <v>56</v>
      </c>
      <c r="C1312">
        <v>8</v>
      </c>
      <c r="D1312" t="s">
        <v>57</v>
      </c>
      <c r="E1312">
        <v>1997</v>
      </c>
      <c r="F1312">
        <v>10000</v>
      </c>
      <c r="G1312">
        <v>0.44500000000000001</v>
      </c>
      <c r="H1312" s="1">
        <v>0.36633333333333334</v>
      </c>
      <c r="I1312" s="1">
        <v>0.34783333333333333</v>
      </c>
      <c r="J1312" s="2">
        <f>F1312/(1-G1312)</f>
        <v>18018.018018018021</v>
      </c>
      <c r="K1312" s="2">
        <f>$F1312/(1-H1312)</f>
        <v>15781.167806417676</v>
      </c>
      <c r="L1312" s="2">
        <f>$F1312/(1-I1312)</f>
        <v>15333.50370559673</v>
      </c>
      <c r="M1312" s="14">
        <v>0.94594594595000003</v>
      </c>
      <c r="N1312" s="14">
        <v>5.4054054054000003E-2</v>
      </c>
      <c r="O1312" s="14">
        <v>0</v>
      </c>
      <c r="P1312" s="2">
        <f>(J1315*$M1312)+(J1316*$N1312)+(J1317*$O1312)</f>
        <v>34683.227398296323</v>
      </c>
      <c r="Q1312" s="2">
        <f>(K1315*$M1312)+(K1316*$N1312)+(K1317*$O1312)</f>
        <v>36105.549476074855</v>
      </c>
      <c r="R1312" s="2">
        <f>(L1315*$M1312)+(L1316*$N1312)+(L1317*$O1312)</f>
        <v>34881.885378468221</v>
      </c>
      <c r="S1312">
        <f>P1312/$F1312</f>
        <v>3.4683227398296324</v>
      </c>
      <c r="T1312">
        <f>Q1312/$F1312</f>
        <v>3.6105549476074854</v>
      </c>
      <c r="U1312">
        <f>R1312/$F1312</f>
        <v>3.4881885378468223</v>
      </c>
    </row>
    <row r="1313" spans="1:21" x14ac:dyDescent="0.25">
      <c r="A1313">
        <v>30</v>
      </c>
      <c r="B1313" t="s">
        <v>56</v>
      </c>
      <c r="C1313">
        <v>8</v>
      </c>
      <c r="D1313" t="s">
        <v>57</v>
      </c>
      <c r="E1313">
        <v>1998</v>
      </c>
      <c r="F1313">
        <v>80000</v>
      </c>
      <c r="G1313">
        <v>0.161</v>
      </c>
      <c r="H1313" s="1">
        <v>0.11366666666666667</v>
      </c>
      <c r="I1313" s="1">
        <v>0.11716666666666666</v>
      </c>
      <c r="J1313" s="2">
        <f>F1313/(1-G1313)</f>
        <v>95351.609058402857</v>
      </c>
      <c r="K1313" s="2">
        <f>$F1313/(1-H1313)</f>
        <v>90259.496051147056</v>
      </c>
      <c r="L1313" s="2">
        <f>$F1313/(1-I1313)</f>
        <v>90617.330564470452</v>
      </c>
      <c r="M1313" s="14">
        <v>0.94594594595000003</v>
      </c>
      <c r="N1313" s="14">
        <v>5.4054054054000003E-2</v>
      </c>
      <c r="O1313" s="14">
        <v>0</v>
      </c>
      <c r="P1313" s="2">
        <f>(J1316*$M1313)+(J1317*$N1313)+(J1318*$O1313)</f>
        <v>101187.48341233637</v>
      </c>
      <c r="Q1313" s="2">
        <f>(K1316*$M1313)+(K1317*$N1313)+(K1318*$O1313)</f>
        <v>100733.49721781317</v>
      </c>
      <c r="R1313" s="2">
        <f>(L1316*$M1313)+(L1317*$N1313)+(L1318*$O1313)</f>
        <v>97878.131334458623</v>
      </c>
      <c r="S1313">
        <f>P1313/$F1313</f>
        <v>1.2648435426542046</v>
      </c>
      <c r="T1313">
        <f>Q1313/$F1313</f>
        <v>1.2591687152226647</v>
      </c>
      <c r="U1313">
        <f>R1313/$F1313</f>
        <v>1.2234766416807328</v>
      </c>
    </row>
    <row r="1314" spans="1:21" x14ac:dyDescent="0.25">
      <c r="A1314">
        <v>30</v>
      </c>
      <c r="B1314" t="s">
        <v>56</v>
      </c>
      <c r="C1314">
        <v>8</v>
      </c>
      <c r="D1314" t="s">
        <v>57</v>
      </c>
      <c r="E1314">
        <v>1999</v>
      </c>
      <c r="F1314">
        <v>29000</v>
      </c>
      <c r="G1314">
        <v>0.16299999999999998</v>
      </c>
      <c r="H1314" s="1">
        <v>0.12966666666666665</v>
      </c>
      <c r="I1314" s="1">
        <v>0.12016666666666667</v>
      </c>
      <c r="J1314" s="2">
        <f>F1314/(1-G1314)</f>
        <v>34647.550776583033</v>
      </c>
      <c r="K1314" s="2">
        <f>$F1314/(1-H1314)</f>
        <v>33320.566832631172</v>
      </c>
      <c r="L1314" s="2">
        <f>$F1314/(1-I1314)</f>
        <v>32960.788028035611</v>
      </c>
      <c r="M1314" s="14">
        <v>0.94594594595000003</v>
      </c>
      <c r="N1314" s="14">
        <v>5.4054054054000003E-2</v>
      </c>
      <c r="O1314" s="14">
        <v>0</v>
      </c>
      <c r="P1314" s="2">
        <f>(J1317*$M1314)+(J1318*$N1314)+(J1319*$O1314)</f>
        <v>34336.968547630117</v>
      </c>
      <c r="Q1314" s="2">
        <f>(K1317*$M1314)+(K1318*$N1314)+(K1319*$O1314)</f>
        <v>34381.09388499536</v>
      </c>
      <c r="R1314" s="2">
        <f>(L1317*$M1314)+(L1318*$N1314)+(L1319*$O1314)</f>
        <v>33831.604415829817</v>
      </c>
      <c r="S1314">
        <f>P1314/$F1314</f>
        <v>1.184033398194142</v>
      </c>
      <c r="T1314">
        <f>Q1314/$F1314</f>
        <v>1.1855549615515641</v>
      </c>
      <c r="U1314">
        <f>R1314/$F1314</f>
        <v>1.1666070488217177</v>
      </c>
    </row>
    <row r="1315" spans="1:21" x14ac:dyDescent="0.25">
      <c r="A1315">
        <v>30</v>
      </c>
      <c r="B1315" t="s">
        <v>56</v>
      </c>
      <c r="C1315">
        <v>8</v>
      </c>
      <c r="D1315" t="s">
        <v>57</v>
      </c>
      <c r="E1315">
        <v>2000</v>
      </c>
      <c r="F1315">
        <v>24500</v>
      </c>
      <c r="G1315">
        <v>0.20100000000000001</v>
      </c>
      <c r="H1315" s="1">
        <v>0.23899999999999999</v>
      </c>
      <c r="I1315" s="1">
        <v>0.21150000000000002</v>
      </c>
      <c r="J1315" s="2">
        <f>F1315/(1-G1315)</f>
        <v>30663.329161451817</v>
      </c>
      <c r="K1315" s="2">
        <f>$F1315/(1-H1315)</f>
        <v>32194.48094612352</v>
      </c>
      <c r="L1315" s="2">
        <f>$F1315/(1-I1315)</f>
        <v>31071.655041217502</v>
      </c>
      <c r="M1315" s="14">
        <v>0.94594594595000003</v>
      </c>
      <c r="N1315" s="14">
        <v>5.4054054054000003E-2</v>
      </c>
      <c r="O1315" s="14">
        <v>0</v>
      </c>
      <c r="P1315" s="2">
        <f>(J1318*$M1315)+(J1319*$N1315)+(J1320*$O1315)</f>
        <v>41617.704661349635</v>
      </c>
      <c r="Q1315" s="2">
        <f>(K1318*$M1315)+(K1319*$N1315)+(K1320*$O1315)</f>
        <v>42364.136958898132</v>
      </c>
      <c r="R1315" s="2">
        <f>(L1318*$M1315)+(L1319*$N1315)+(L1320*$O1315)</f>
        <v>41418.928452147797</v>
      </c>
      <c r="S1315">
        <f>P1315/$F1315</f>
        <v>1.69868182291223</v>
      </c>
      <c r="T1315">
        <f>Q1315/$F1315</f>
        <v>1.7291484473019645</v>
      </c>
      <c r="U1315">
        <f>R1315/$F1315</f>
        <v>1.6905685082509305</v>
      </c>
    </row>
    <row r="1316" spans="1:21" x14ac:dyDescent="0.25">
      <c r="A1316">
        <v>30</v>
      </c>
      <c r="B1316" t="s">
        <v>56</v>
      </c>
      <c r="C1316">
        <v>8</v>
      </c>
      <c r="D1316" t="s">
        <v>57</v>
      </c>
      <c r="E1316">
        <v>2001</v>
      </c>
      <c r="F1316">
        <v>83500</v>
      </c>
      <c r="G1316">
        <v>0.20499999999999999</v>
      </c>
      <c r="H1316" s="1">
        <v>0.20133333333333331</v>
      </c>
      <c r="I1316" s="1">
        <v>0.17783333333333332</v>
      </c>
      <c r="J1316" s="2">
        <f>F1316/(1-G1316)</f>
        <v>105031.4465408805</v>
      </c>
      <c r="K1316" s="2">
        <f>$F1316/(1-H1316)</f>
        <v>104549.2487479132</v>
      </c>
      <c r="L1316" s="2">
        <f>$F1316/(1-I1316)</f>
        <v>101560.9162781269</v>
      </c>
      <c r="M1316" s="14">
        <v>0.94594594595000003</v>
      </c>
      <c r="N1316" s="14">
        <v>5.4054054054000003E-2</v>
      </c>
      <c r="O1316" s="14">
        <v>0</v>
      </c>
      <c r="P1316" s="2">
        <f>(J1319*$M1316)+(J1320*$N1316)+(J1321*$O1316)</f>
        <v>39530.274378711816</v>
      </c>
      <c r="Q1316" s="2">
        <f>(K1319*$M1316)+(K1320*$N1316)+(K1321*$O1316)</f>
        <v>50770.260102445056</v>
      </c>
      <c r="R1316" s="2">
        <f>(L1319*$M1316)+(L1320*$N1316)+(L1321*$O1316)</f>
        <v>49556.887071345744</v>
      </c>
      <c r="S1316">
        <f>P1316/$F1316</f>
        <v>0.47341645962529122</v>
      </c>
      <c r="T1316">
        <f>Q1316/$F1316</f>
        <v>0.60802706709515042</v>
      </c>
      <c r="U1316">
        <f>R1316/$F1316</f>
        <v>0.59349565354905087</v>
      </c>
    </row>
    <row r="1317" spans="1:21" x14ac:dyDescent="0.25">
      <c r="A1317">
        <v>30</v>
      </c>
      <c r="B1317" t="s">
        <v>56</v>
      </c>
      <c r="C1317">
        <v>8</v>
      </c>
      <c r="D1317" t="s">
        <v>57</v>
      </c>
      <c r="E1317">
        <v>2002</v>
      </c>
      <c r="F1317">
        <v>29000</v>
      </c>
      <c r="G1317">
        <v>0.14500000000000002</v>
      </c>
      <c r="H1317" s="1">
        <v>0.14600000000000002</v>
      </c>
      <c r="I1317" s="1">
        <v>0.13250000000000001</v>
      </c>
      <c r="J1317" s="2">
        <f>F1317/(1-G1317)</f>
        <v>33918.128654970758</v>
      </c>
      <c r="K1317" s="2">
        <f>$F1317/(1-H1317)</f>
        <v>33957.845433255272</v>
      </c>
      <c r="L1317" s="2">
        <f>$F1317/(1-I1317)</f>
        <v>33429.394812680119</v>
      </c>
      <c r="M1317" s="14">
        <v>0.94594594595000003</v>
      </c>
      <c r="N1317" s="14">
        <v>5.4054054054000003E-2</v>
      </c>
      <c r="O1317" s="14">
        <v>0</v>
      </c>
      <c r="P1317" s="2">
        <f>(J1320*$M1317)+(J1321*$N1317)+(J1322*$O1317)</f>
        <v>17576.735428991327</v>
      </c>
      <c r="Q1317" s="2">
        <f>(K1320*$M1317)+(K1321*$N1317)+(K1322*$O1317)</f>
        <v>20848.453878233486</v>
      </c>
      <c r="R1317" s="2">
        <f>(L1320*$M1317)+(L1321*$N1317)+(L1322*$O1317)</f>
        <v>23238.678471829287</v>
      </c>
      <c r="S1317">
        <f>P1317/$F1317</f>
        <v>0.60609432513763195</v>
      </c>
      <c r="T1317">
        <f>Q1317/$F1317</f>
        <v>0.71891220269770639</v>
      </c>
      <c r="U1317">
        <f>R1317/$F1317</f>
        <v>0.8013337404079065</v>
      </c>
    </row>
    <row r="1318" spans="1:21" x14ac:dyDescent="0.25">
      <c r="A1318">
        <v>30</v>
      </c>
      <c r="B1318" t="s">
        <v>56</v>
      </c>
      <c r="C1318">
        <v>8</v>
      </c>
      <c r="D1318" t="s">
        <v>57</v>
      </c>
      <c r="E1318">
        <v>2003</v>
      </c>
      <c r="F1318">
        <v>33500</v>
      </c>
      <c r="G1318">
        <v>0.19600000000000001</v>
      </c>
      <c r="H1318" s="1">
        <v>0.19833333333333333</v>
      </c>
      <c r="I1318" s="1">
        <v>0.18033333333333335</v>
      </c>
      <c r="J1318" s="2">
        <f>F1318/(1-G1318)</f>
        <v>41666.666666666664</v>
      </c>
      <c r="K1318" s="2">
        <f>$F1318/(1-H1318)</f>
        <v>41787.941787941789</v>
      </c>
      <c r="L1318" s="2">
        <f>$F1318/(1-I1318)</f>
        <v>40870.272468483126</v>
      </c>
      <c r="M1318" s="14">
        <v>0.94594594595000003</v>
      </c>
      <c r="N1318" s="14">
        <v>5.4054054054000003E-2</v>
      </c>
      <c r="O1318" s="14">
        <v>0</v>
      </c>
      <c r="P1318" s="2">
        <f>(J1321*$M1318)+(J1322*$N1318)</f>
        <v>10926.974498405869</v>
      </c>
      <c r="Q1318" s="2">
        <f>(K1321*$M1318)+(K1322*$N1318)</f>
        <v>11661.139372632504</v>
      </c>
      <c r="R1318" s="2">
        <f>(L1321*$M1318)+(L1322*$N1318)</f>
        <v>11612.252564294007</v>
      </c>
      <c r="S1318">
        <f>P1318/$F1318</f>
        <v>0.32617834323599609</v>
      </c>
      <c r="T1318">
        <f>Q1318/$F1318</f>
        <v>0.34809371261589567</v>
      </c>
      <c r="U1318">
        <f>R1318/$F1318</f>
        <v>0.3466344049042987</v>
      </c>
    </row>
    <row r="1319" spans="1:21" x14ac:dyDescent="0.25">
      <c r="A1319">
        <v>30</v>
      </c>
      <c r="B1319" t="s">
        <v>56</v>
      </c>
      <c r="C1319">
        <v>8</v>
      </c>
      <c r="D1319" t="s">
        <v>57</v>
      </c>
      <c r="E1319">
        <v>2004</v>
      </c>
      <c r="F1319">
        <v>30000</v>
      </c>
      <c r="G1319">
        <v>0.26400000000000001</v>
      </c>
      <c r="H1319" s="1">
        <v>0.42799999999999999</v>
      </c>
      <c r="I1319" s="1">
        <v>0.41199999999999998</v>
      </c>
      <c r="J1319" s="2">
        <f>F1319/(1-G1319)</f>
        <v>40760.869565217392</v>
      </c>
      <c r="K1319" s="2">
        <f>$F1319/(1-H1319)</f>
        <v>52447.552447552443</v>
      </c>
      <c r="L1319" s="2">
        <f>$F1319/(1-I1319)</f>
        <v>51020.408163265296</v>
      </c>
      <c r="M1319" s="14">
        <v>0.94594594595000003</v>
      </c>
      <c r="N1319" s="14">
        <v>5.4054054054000003E-2</v>
      </c>
      <c r="O1319" s="14">
        <v>0</v>
      </c>
      <c r="P1319" s="2">
        <f>(J1322*1)</f>
        <v>22606.382978723403</v>
      </c>
      <c r="Q1319" s="2">
        <f>(K1322*1)</f>
        <v>25197.628458498024</v>
      </c>
      <c r="R1319" s="2">
        <f>(L1322*1)</f>
        <v>24542.829643888355</v>
      </c>
      <c r="S1319">
        <f>P1319/$F1319</f>
        <v>0.75354609929078009</v>
      </c>
      <c r="T1319">
        <f>Q1319/$F1319</f>
        <v>0.83992094861660083</v>
      </c>
      <c r="U1319">
        <f>R1319/$F1319</f>
        <v>0.81809432146294514</v>
      </c>
    </row>
    <row r="1320" spans="1:21" x14ac:dyDescent="0.25">
      <c r="A1320">
        <v>30</v>
      </c>
      <c r="B1320" t="s">
        <v>56</v>
      </c>
      <c r="C1320">
        <v>8</v>
      </c>
      <c r="D1320" t="s">
        <v>57</v>
      </c>
      <c r="E1320">
        <v>2005</v>
      </c>
      <c r="F1320">
        <v>14000</v>
      </c>
      <c r="G1320">
        <v>0.222</v>
      </c>
      <c r="H1320" s="1">
        <v>0.34633333333333338</v>
      </c>
      <c r="I1320" s="1">
        <v>0.41533333333333339</v>
      </c>
      <c r="J1320" s="2">
        <f>F1320/(1-G1320)</f>
        <v>17994.858611825191</v>
      </c>
      <c r="K1320" s="2">
        <f>$F1320/(1-H1320)</f>
        <v>21417.644059153496</v>
      </c>
      <c r="L1320" s="2">
        <f>$F1320/(1-I1320)</f>
        <v>23945.267958950968</v>
      </c>
      <c r="M1320" s="14">
        <v>0.94594594595000003</v>
      </c>
      <c r="N1320" s="14">
        <v>5.4054054054000003E-2</v>
      </c>
      <c r="O1320" s="14">
        <v>0</v>
      </c>
      <c r="P1320" s="2" t="s">
        <v>23</v>
      </c>
      <c r="Q1320" s="2" t="s">
        <v>23</v>
      </c>
      <c r="R1320" s="2" t="s">
        <v>23</v>
      </c>
      <c r="S1320" s="2" t="s">
        <v>23</v>
      </c>
      <c r="T1320" s="2" t="s">
        <v>23</v>
      </c>
      <c r="U1320" s="2" t="s">
        <v>23</v>
      </c>
    </row>
    <row r="1321" spans="1:21" x14ac:dyDescent="0.25">
      <c r="A1321">
        <v>30</v>
      </c>
      <c r="B1321" t="s">
        <v>56</v>
      </c>
      <c r="C1321">
        <v>8</v>
      </c>
      <c r="D1321" t="s">
        <v>57</v>
      </c>
      <c r="E1321">
        <v>2006</v>
      </c>
      <c r="F1321">
        <v>8300</v>
      </c>
      <c r="G1321">
        <v>0.191</v>
      </c>
      <c r="H1321" s="1">
        <v>0.23766666666666669</v>
      </c>
      <c r="I1321" s="1">
        <v>0.23666666666666669</v>
      </c>
      <c r="J1321" s="2">
        <f>F1321/(1-G1321)</f>
        <v>10259.579728059332</v>
      </c>
      <c r="K1321" s="2">
        <f>$F1321/(1-H1321)</f>
        <v>10887.625710537823</v>
      </c>
      <c r="L1321" s="2">
        <f>$F1321/(1-I1321)</f>
        <v>10873.362445414847</v>
      </c>
      <c r="M1321" s="14">
        <v>0.94594594595000003</v>
      </c>
      <c r="N1321" s="14">
        <v>5.4054054054000003E-2</v>
      </c>
      <c r="O1321" s="14">
        <v>0</v>
      </c>
      <c r="P1321" s="2" t="s">
        <v>23</v>
      </c>
      <c r="Q1321" s="2" t="s">
        <v>23</v>
      </c>
      <c r="R1321" s="2" t="s">
        <v>23</v>
      </c>
      <c r="S1321" s="2" t="s">
        <v>23</v>
      </c>
      <c r="T1321" s="2" t="s">
        <v>23</v>
      </c>
      <c r="U1321" s="2" t="s">
        <v>23</v>
      </c>
    </row>
    <row r="1322" spans="1:21" x14ac:dyDescent="0.25">
      <c r="A1322">
        <v>30</v>
      </c>
      <c r="B1322" t="s">
        <v>56</v>
      </c>
      <c r="C1322">
        <v>8</v>
      </c>
      <c r="D1322" t="s">
        <v>57</v>
      </c>
      <c r="E1322">
        <v>2007</v>
      </c>
      <c r="F1322">
        <v>17000</v>
      </c>
      <c r="G1322">
        <v>0.248</v>
      </c>
      <c r="H1322" s="1">
        <v>0.32533333333333336</v>
      </c>
      <c r="I1322" s="1">
        <v>0.30733333333333335</v>
      </c>
      <c r="J1322" s="2">
        <f>F1322/(1-G1322)</f>
        <v>22606.382978723403</v>
      </c>
      <c r="K1322" s="2">
        <f>$F1322/(1-H1322)</f>
        <v>25197.628458498024</v>
      </c>
      <c r="L1322" s="2">
        <f>$F1322/(1-I1322)</f>
        <v>24542.829643888355</v>
      </c>
      <c r="M1322" s="14">
        <v>0.94594594595000003</v>
      </c>
      <c r="N1322" s="14">
        <v>5.4054054054000003E-2</v>
      </c>
      <c r="O1322" s="14">
        <v>0</v>
      </c>
      <c r="P1322" s="2" t="s">
        <v>23</v>
      </c>
      <c r="Q1322" s="2" t="s">
        <v>23</v>
      </c>
      <c r="R1322" s="2" t="s">
        <v>23</v>
      </c>
      <c r="S1322" s="2" t="s">
        <v>23</v>
      </c>
      <c r="T1322" s="2" t="s">
        <v>23</v>
      </c>
      <c r="U1322" s="2" t="s">
        <v>23</v>
      </c>
    </row>
    <row r="1323" spans="1:21" x14ac:dyDescent="0.25">
      <c r="A1323">
        <v>30</v>
      </c>
      <c r="B1323" t="s">
        <v>56</v>
      </c>
      <c r="C1323">
        <v>8</v>
      </c>
      <c r="D1323" t="s">
        <v>57</v>
      </c>
      <c r="E1323">
        <v>2008</v>
      </c>
      <c r="F1323" t="s">
        <v>23</v>
      </c>
      <c r="G1323">
        <v>0.26800000000000002</v>
      </c>
      <c r="H1323" s="1">
        <v>0.3046666666666667</v>
      </c>
      <c r="I1323" s="1">
        <v>0.28266666666666668</v>
      </c>
      <c r="J1323" t="s">
        <v>23</v>
      </c>
      <c r="K1323" t="s">
        <v>23</v>
      </c>
      <c r="L1323" t="s">
        <v>23</v>
      </c>
      <c r="M1323" s="14">
        <v>0.94594594595000003</v>
      </c>
      <c r="N1323" s="14">
        <v>5.4054054054000003E-2</v>
      </c>
      <c r="O1323" s="14">
        <v>0</v>
      </c>
      <c r="P1323" s="2" t="s">
        <v>23</v>
      </c>
      <c r="Q1323" s="2" t="s">
        <v>23</v>
      </c>
      <c r="R1323" s="2" t="s">
        <v>23</v>
      </c>
      <c r="S1323" s="2" t="s">
        <v>23</v>
      </c>
      <c r="T1323" s="2" t="s">
        <v>23</v>
      </c>
      <c r="U1323" s="2" t="s">
        <v>23</v>
      </c>
    </row>
    <row r="1324" spans="1:21" x14ac:dyDescent="0.25">
      <c r="A1324">
        <v>30</v>
      </c>
      <c r="B1324" t="s">
        <v>56</v>
      </c>
      <c r="C1324">
        <v>8</v>
      </c>
      <c r="D1324" t="s">
        <v>57</v>
      </c>
      <c r="E1324">
        <v>2009</v>
      </c>
      <c r="F1324" t="s">
        <v>23</v>
      </c>
      <c r="G1324">
        <v>0.25600000000000001</v>
      </c>
      <c r="H1324" s="1">
        <v>0.28799999999999998</v>
      </c>
      <c r="I1324" s="1">
        <v>0.26449999999999996</v>
      </c>
      <c r="J1324" t="s">
        <v>23</v>
      </c>
      <c r="K1324" t="s">
        <v>23</v>
      </c>
      <c r="L1324" t="s">
        <v>23</v>
      </c>
      <c r="M1324" s="14">
        <v>0.94594594595000003</v>
      </c>
      <c r="N1324" s="14">
        <v>5.4054054054000003E-2</v>
      </c>
      <c r="O1324" s="14">
        <v>0</v>
      </c>
      <c r="P1324" s="2" t="s">
        <v>23</v>
      </c>
      <c r="Q1324" s="2" t="s">
        <v>23</v>
      </c>
      <c r="R1324" s="2" t="s">
        <v>23</v>
      </c>
      <c r="S1324" s="2" t="s">
        <v>23</v>
      </c>
      <c r="T1324" s="2" t="s">
        <v>23</v>
      </c>
      <c r="U1324" s="2" t="s">
        <v>23</v>
      </c>
    </row>
    <row r="1325" spans="1:21" x14ac:dyDescent="0.25">
      <c r="A1325">
        <v>30</v>
      </c>
      <c r="B1325" t="s">
        <v>56</v>
      </c>
      <c r="C1325">
        <v>8</v>
      </c>
      <c r="D1325" t="s">
        <v>57</v>
      </c>
      <c r="E1325">
        <v>2010</v>
      </c>
      <c r="F1325" t="s">
        <v>23</v>
      </c>
      <c r="G1325">
        <v>0.20600000000000002</v>
      </c>
      <c r="H1325" s="1">
        <v>0.29066666666666668</v>
      </c>
      <c r="I1325" s="1">
        <v>0.27216666666666667</v>
      </c>
      <c r="J1325" t="s">
        <v>23</v>
      </c>
      <c r="K1325" t="s">
        <v>23</v>
      </c>
      <c r="L1325" t="s">
        <v>23</v>
      </c>
      <c r="M1325" s="14">
        <v>0.94594594595000003</v>
      </c>
      <c r="N1325" s="14">
        <v>5.4054054054000003E-2</v>
      </c>
      <c r="O1325" s="14">
        <v>0</v>
      </c>
      <c r="P1325" s="2" t="s">
        <v>23</v>
      </c>
      <c r="Q1325" s="2" t="s">
        <v>23</v>
      </c>
      <c r="R1325" s="2" t="s">
        <v>23</v>
      </c>
      <c r="S1325" s="2" t="s">
        <v>23</v>
      </c>
      <c r="T1325" s="2" t="s">
        <v>23</v>
      </c>
      <c r="U1325" s="2" t="s">
        <v>23</v>
      </c>
    </row>
    <row r="1326" spans="1:21" x14ac:dyDescent="0.25">
      <c r="A1326">
        <v>30</v>
      </c>
      <c r="B1326" t="s">
        <v>56</v>
      </c>
      <c r="C1326">
        <v>8</v>
      </c>
      <c r="D1326" t="s">
        <v>57</v>
      </c>
      <c r="E1326">
        <v>2011</v>
      </c>
      <c r="F1326" t="s">
        <v>23</v>
      </c>
      <c r="G1326">
        <v>0.254</v>
      </c>
      <c r="H1326" s="1">
        <v>0.2583333333333333</v>
      </c>
      <c r="I1326" s="1">
        <v>0.24033333333333334</v>
      </c>
      <c r="J1326" t="s">
        <v>23</v>
      </c>
      <c r="K1326" t="s">
        <v>23</v>
      </c>
      <c r="L1326" t="s">
        <v>23</v>
      </c>
      <c r="M1326" s="14">
        <v>0.94594594595000003</v>
      </c>
      <c r="N1326" s="14">
        <v>5.4054054054000003E-2</v>
      </c>
      <c r="O1326" s="14">
        <v>0</v>
      </c>
      <c r="P1326" s="2" t="s">
        <v>23</v>
      </c>
      <c r="Q1326" s="2" t="s">
        <v>23</v>
      </c>
      <c r="R1326" s="2" t="s">
        <v>23</v>
      </c>
      <c r="S1326" s="2" t="s">
        <v>23</v>
      </c>
      <c r="T1326" s="2" t="s">
        <v>23</v>
      </c>
      <c r="U1326" s="2" t="s">
        <v>23</v>
      </c>
    </row>
    <row r="1327" spans="1:21" x14ac:dyDescent="0.25">
      <c r="A1327">
        <v>30</v>
      </c>
      <c r="B1327" t="s">
        <v>56</v>
      </c>
      <c r="C1327">
        <v>8</v>
      </c>
      <c r="D1327" t="s">
        <v>57</v>
      </c>
      <c r="E1327">
        <v>2012</v>
      </c>
      <c r="F1327" t="s">
        <v>23</v>
      </c>
      <c r="G1327">
        <v>0.20199999999999999</v>
      </c>
      <c r="H1327" s="1">
        <v>0.27900000000000003</v>
      </c>
      <c r="I1327" s="1">
        <v>0.25650000000000001</v>
      </c>
      <c r="J1327" t="s">
        <v>23</v>
      </c>
      <c r="K1327" t="s">
        <v>23</v>
      </c>
      <c r="L1327" t="s">
        <v>23</v>
      </c>
      <c r="M1327" s="14">
        <v>0.94594594595000003</v>
      </c>
      <c r="N1327" s="14">
        <v>5.4054054054000003E-2</v>
      </c>
      <c r="O1327" s="14">
        <v>0</v>
      </c>
      <c r="P1327" s="2" t="s">
        <v>23</v>
      </c>
      <c r="Q1327" s="2" t="s">
        <v>23</v>
      </c>
      <c r="R1327" s="2" t="s">
        <v>23</v>
      </c>
      <c r="S1327" s="2" t="s">
        <v>23</v>
      </c>
      <c r="T1327" s="2" t="s">
        <v>23</v>
      </c>
      <c r="U1327" s="2" t="s">
        <v>23</v>
      </c>
    </row>
    <row r="1328" spans="1:21" x14ac:dyDescent="0.25">
      <c r="A1328">
        <v>30</v>
      </c>
      <c r="B1328" t="s">
        <v>56</v>
      </c>
      <c r="C1328">
        <v>8</v>
      </c>
      <c r="D1328" t="s">
        <v>57</v>
      </c>
      <c r="E1328">
        <v>2013</v>
      </c>
      <c r="F1328" t="s">
        <v>23</v>
      </c>
      <c r="G1328">
        <v>0.22900000000000001</v>
      </c>
      <c r="H1328" s="1">
        <v>0.30333333333333334</v>
      </c>
      <c r="I1328" s="1">
        <v>0.27933333333333332</v>
      </c>
      <c r="J1328" t="s">
        <v>23</v>
      </c>
      <c r="K1328" t="s">
        <v>23</v>
      </c>
      <c r="L1328" t="s">
        <v>23</v>
      </c>
      <c r="M1328" s="14">
        <v>0.94594594595000003</v>
      </c>
      <c r="N1328" s="14">
        <v>5.4054054054000003E-2</v>
      </c>
      <c r="O1328" s="14">
        <v>0</v>
      </c>
      <c r="P1328" s="2" t="s">
        <v>23</v>
      </c>
      <c r="Q1328" s="2" t="s">
        <v>23</v>
      </c>
      <c r="R1328" s="2" t="s">
        <v>23</v>
      </c>
      <c r="S1328" s="2" t="s">
        <v>23</v>
      </c>
      <c r="T1328" s="2" t="s">
        <v>23</v>
      </c>
      <c r="U1328" s="2" t="s">
        <v>23</v>
      </c>
    </row>
    <row r="1329" spans="1:21" x14ac:dyDescent="0.25">
      <c r="A1329">
        <v>30</v>
      </c>
      <c r="B1329" t="s">
        <v>56</v>
      </c>
      <c r="C1329">
        <v>8</v>
      </c>
      <c r="D1329" t="s">
        <v>57</v>
      </c>
      <c r="E1329">
        <v>2014</v>
      </c>
      <c r="F1329" t="s">
        <v>23</v>
      </c>
      <c r="G1329">
        <v>0.14499999999999999</v>
      </c>
      <c r="H1329" s="1">
        <v>0.20433333333333331</v>
      </c>
      <c r="I1329" s="1">
        <v>0.20033333333333331</v>
      </c>
      <c r="J1329" t="s">
        <v>23</v>
      </c>
      <c r="K1329" t="s">
        <v>23</v>
      </c>
      <c r="L1329" t="s">
        <v>23</v>
      </c>
      <c r="M1329" s="14">
        <v>0.94594594595000003</v>
      </c>
      <c r="N1329" s="14">
        <v>5.4054054054000003E-2</v>
      </c>
      <c r="O1329" s="14">
        <v>0</v>
      </c>
      <c r="P1329" s="2" t="s">
        <v>23</v>
      </c>
      <c r="Q1329" s="2" t="s">
        <v>23</v>
      </c>
      <c r="R1329" s="2" t="s">
        <v>23</v>
      </c>
      <c r="S1329" s="2" t="s">
        <v>23</v>
      </c>
      <c r="T1329" s="2" t="s">
        <v>23</v>
      </c>
      <c r="U1329" s="2" t="s">
        <v>23</v>
      </c>
    </row>
    <row r="1330" spans="1:21" x14ac:dyDescent="0.25">
      <c r="A1330">
        <v>30</v>
      </c>
      <c r="B1330" t="s">
        <v>56</v>
      </c>
      <c r="C1330">
        <v>8</v>
      </c>
      <c r="D1330" t="s">
        <v>57</v>
      </c>
      <c r="E1330">
        <v>2015</v>
      </c>
      <c r="F1330" t="s">
        <v>23</v>
      </c>
      <c r="G1330">
        <v>0.24</v>
      </c>
      <c r="H1330" s="1">
        <v>0.30400000000000005</v>
      </c>
      <c r="I1330" s="1">
        <v>0.28700000000000003</v>
      </c>
      <c r="J1330" t="s">
        <v>23</v>
      </c>
      <c r="K1330" t="s">
        <v>23</v>
      </c>
      <c r="L1330" t="s">
        <v>23</v>
      </c>
      <c r="M1330" s="14">
        <v>0.94594594595000003</v>
      </c>
      <c r="N1330" s="14">
        <v>5.4054054054000003E-2</v>
      </c>
      <c r="O1330" s="14">
        <v>0</v>
      </c>
      <c r="P1330" s="2" t="s">
        <v>23</v>
      </c>
      <c r="Q1330" s="2" t="s">
        <v>23</v>
      </c>
      <c r="R1330" s="2" t="s">
        <v>23</v>
      </c>
      <c r="S1330" s="2" t="s">
        <v>23</v>
      </c>
      <c r="T1330" s="2" t="s">
        <v>23</v>
      </c>
      <c r="U1330" s="2" t="s">
        <v>23</v>
      </c>
    </row>
    <row r="1331" spans="1:21" x14ac:dyDescent="0.25">
      <c r="A1331">
        <v>30</v>
      </c>
      <c r="B1331" t="s">
        <v>56</v>
      </c>
      <c r="C1331">
        <v>8</v>
      </c>
      <c r="D1331" t="s">
        <v>57</v>
      </c>
      <c r="E1331">
        <v>2016</v>
      </c>
      <c r="F1331" t="s">
        <v>23</v>
      </c>
      <c r="G1331">
        <v>0.252</v>
      </c>
      <c r="H1331" s="1">
        <v>0.29700000000000004</v>
      </c>
      <c r="I1331" s="1">
        <v>0.27900000000000003</v>
      </c>
      <c r="J1331" t="s">
        <v>23</v>
      </c>
      <c r="K1331" t="s">
        <v>23</v>
      </c>
      <c r="L1331" t="s">
        <v>23</v>
      </c>
      <c r="M1331" s="14">
        <v>0.94594594595000003</v>
      </c>
      <c r="N1331" s="14">
        <v>5.4054054054000003E-2</v>
      </c>
      <c r="O1331" s="14">
        <v>0</v>
      </c>
      <c r="P1331" s="2" t="s">
        <v>23</v>
      </c>
      <c r="Q1331" s="2" t="s">
        <v>23</v>
      </c>
      <c r="R1331" s="2" t="s">
        <v>23</v>
      </c>
      <c r="S1331" s="2" t="s">
        <v>23</v>
      </c>
      <c r="T1331" s="2" t="s">
        <v>23</v>
      </c>
      <c r="U1331" s="2" t="s">
        <v>23</v>
      </c>
    </row>
    <row r="1332" spans="1:21" x14ac:dyDescent="0.25">
      <c r="A1332">
        <v>30</v>
      </c>
      <c r="B1332" t="s">
        <v>56</v>
      </c>
      <c r="C1332">
        <v>8</v>
      </c>
      <c r="D1332" t="s">
        <v>57</v>
      </c>
      <c r="E1332">
        <v>2017</v>
      </c>
      <c r="F1332" t="s">
        <v>23</v>
      </c>
      <c r="G1332" s="1">
        <v>0.26421253355763952</v>
      </c>
      <c r="H1332" s="1">
        <v>0.33404541147798106</v>
      </c>
      <c r="I1332" s="1">
        <v>0.31269765999824639</v>
      </c>
      <c r="J1332" t="s">
        <v>23</v>
      </c>
      <c r="K1332" t="s">
        <v>23</v>
      </c>
      <c r="L1332" t="s">
        <v>23</v>
      </c>
      <c r="M1332" s="14">
        <v>0.94594594595000003</v>
      </c>
      <c r="N1332" s="14">
        <v>5.4054054054000003E-2</v>
      </c>
      <c r="O1332" s="14">
        <v>0</v>
      </c>
      <c r="P1332" s="2" t="s">
        <v>23</v>
      </c>
      <c r="Q1332" s="2" t="s">
        <v>23</v>
      </c>
      <c r="R1332" s="2" t="s">
        <v>23</v>
      </c>
      <c r="S1332" s="2" t="s">
        <v>23</v>
      </c>
      <c r="T1332" s="2" t="s">
        <v>23</v>
      </c>
      <c r="U1332" s="2" t="s">
        <v>23</v>
      </c>
    </row>
    <row r="1333" spans="1:21" x14ac:dyDescent="0.25">
      <c r="A1333">
        <v>30</v>
      </c>
      <c r="B1333" t="s">
        <v>56</v>
      </c>
      <c r="C1333">
        <v>8</v>
      </c>
      <c r="D1333" t="s">
        <v>57</v>
      </c>
      <c r="E1333">
        <v>2018</v>
      </c>
      <c r="F1333" t="s">
        <v>23</v>
      </c>
      <c r="G1333" s="1">
        <v>0.25329250311259038</v>
      </c>
      <c r="H1333" s="1">
        <v>0.35347180943220174</v>
      </c>
      <c r="I1333" s="1">
        <v>0.34504815702446495</v>
      </c>
      <c r="J1333" t="s">
        <v>23</v>
      </c>
      <c r="K1333" t="s">
        <v>23</v>
      </c>
      <c r="L1333" t="s">
        <v>23</v>
      </c>
      <c r="M1333" s="14">
        <v>0.94594594595000003</v>
      </c>
      <c r="N1333" s="14">
        <v>5.4054054054000003E-2</v>
      </c>
      <c r="O1333" s="14">
        <v>0</v>
      </c>
      <c r="P1333" s="2" t="s">
        <v>23</v>
      </c>
      <c r="Q1333" s="2" t="s">
        <v>23</v>
      </c>
      <c r="R1333" s="2" t="s">
        <v>23</v>
      </c>
      <c r="S1333" s="2" t="s">
        <v>23</v>
      </c>
      <c r="T1333" s="2" t="s">
        <v>23</v>
      </c>
      <c r="U1333" s="2" t="s">
        <v>23</v>
      </c>
    </row>
    <row r="1334" spans="1:21" x14ac:dyDescent="0.25">
      <c r="A1334">
        <v>30</v>
      </c>
      <c r="B1334" t="s">
        <v>56</v>
      </c>
      <c r="C1334">
        <v>8</v>
      </c>
      <c r="D1334" t="s">
        <v>57</v>
      </c>
      <c r="E1334">
        <v>2019</v>
      </c>
      <c r="F1334" t="s">
        <v>23</v>
      </c>
      <c r="G1334" s="1">
        <v>0.23441509169475994</v>
      </c>
      <c r="H1334" s="1">
        <v>0.32590908281944742</v>
      </c>
      <c r="I1334" s="1">
        <v>0.31510957999927913</v>
      </c>
      <c r="J1334" t="s">
        <v>23</v>
      </c>
      <c r="K1334" t="s">
        <v>23</v>
      </c>
      <c r="L1334" t="s">
        <v>23</v>
      </c>
      <c r="M1334" s="14">
        <v>0.94594594595000003</v>
      </c>
      <c r="N1334" s="14">
        <v>5.4054054054000003E-2</v>
      </c>
      <c r="O1334" s="14">
        <v>0</v>
      </c>
      <c r="P1334" s="2" t="s">
        <v>23</v>
      </c>
      <c r="Q1334" s="2" t="s">
        <v>23</v>
      </c>
      <c r="R1334" s="2" t="s">
        <v>23</v>
      </c>
      <c r="S1334" s="2" t="s">
        <v>23</v>
      </c>
      <c r="T1334" s="2" t="s">
        <v>23</v>
      </c>
      <c r="U1334" s="2" t="s">
        <v>23</v>
      </c>
    </row>
    <row r="1335" spans="1:21" x14ac:dyDescent="0.25">
      <c r="A1335">
        <v>30</v>
      </c>
      <c r="B1335" t="s">
        <v>56</v>
      </c>
      <c r="C1335">
        <v>8</v>
      </c>
      <c r="D1335" t="s">
        <v>57</v>
      </c>
      <c r="E1335">
        <v>2020</v>
      </c>
      <c r="F1335" t="s">
        <v>23</v>
      </c>
      <c r="G1335" s="1">
        <v>0.10759564786873591</v>
      </c>
      <c r="H1335" s="1">
        <v>0.25668946937664994</v>
      </c>
      <c r="I1335" s="1">
        <v>0.25426527177111524</v>
      </c>
      <c r="J1335" t="s">
        <v>23</v>
      </c>
      <c r="K1335" t="s">
        <v>23</v>
      </c>
      <c r="L1335" t="s">
        <v>23</v>
      </c>
      <c r="M1335" s="14">
        <v>0.94594594595000003</v>
      </c>
      <c r="N1335" s="14">
        <v>5.4054054054000003E-2</v>
      </c>
      <c r="O1335" s="14">
        <v>0</v>
      </c>
      <c r="P1335" s="2" t="s">
        <v>23</v>
      </c>
      <c r="Q1335" s="2" t="s">
        <v>23</v>
      </c>
      <c r="R1335" s="2" t="s">
        <v>23</v>
      </c>
      <c r="S1335" s="2" t="s">
        <v>23</v>
      </c>
      <c r="T1335" s="2" t="s">
        <v>23</v>
      </c>
      <c r="U1335" s="2" t="s">
        <v>23</v>
      </c>
    </row>
    <row r="1336" spans="1:21" x14ac:dyDescent="0.25">
      <c r="A1336">
        <v>30</v>
      </c>
      <c r="B1336" t="s">
        <v>56</v>
      </c>
      <c r="C1336">
        <v>8</v>
      </c>
      <c r="D1336" t="s">
        <v>57</v>
      </c>
      <c r="E1336">
        <v>2021</v>
      </c>
      <c r="F1336" t="s">
        <v>23</v>
      </c>
      <c r="G1336" t="s">
        <v>23</v>
      </c>
      <c r="H1336" t="s">
        <v>23</v>
      </c>
      <c r="I1336" t="s">
        <v>23</v>
      </c>
      <c r="J1336" t="s">
        <v>23</v>
      </c>
      <c r="K1336" t="s">
        <v>23</v>
      </c>
      <c r="L1336" t="s">
        <v>23</v>
      </c>
      <c r="M1336" s="14" t="s">
        <v>23</v>
      </c>
      <c r="N1336" s="14" t="s">
        <v>23</v>
      </c>
      <c r="O1336" s="14" t="s">
        <v>23</v>
      </c>
      <c r="P1336" t="s">
        <v>23</v>
      </c>
      <c r="Q1336" t="s">
        <v>23</v>
      </c>
      <c r="R1336" t="s">
        <v>23</v>
      </c>
      <c r="S1336" t="s">
        <v>23</v>
      </c>
      <c r="T1336" t="s">
        <v>23</v>
      </c>
      <c r="U1336" t="s">
        <v>23</v>
      </c>
    </row>
    <row r="1337" spans="1:21" x14ac:dyDescent="0.25">
      <c r="A1337">
        <v>30</v>
      </c>
      <c r="B1337" t="s">
        <v>56</v>
      </c>
      <c r="C1337">
        <v>8</v>
      </c>
      <c r="D1337" t="s">
        <v>57</v>
      </c>
      <c r="E1337">
        <v>2022</v>
      </c>
      <c r="F1337" t="s">
        <v>23</v>
      </c>
      <c r="G1337" t="s">
        <v>23</v>
      </c>
      <c r="H1337" t="s">
        <v>23</v>
      </c>
      <c r="I1337" t="s">
        <v>23</v>
      </c>
      <c r="J1337" t="s">
        <v>23</v>
      </c>
      <c r="K1337" t="s">
        <v>23</v>
      </c>
      <c r="L1337" t="s">
        <v>23</v>
      </c>
      <c r="M1337" s="14" t="s">
        <v>23</v>
      </c>
      <c r="N1337" s="14" t="s">
        <v>23</v>
      </c>
      <c r="O1337" s="14" t="s">
        <v>23</v>
      </c>
      <c r="P1337" t="s">
        <v>23</v>
      </c>
      <c r="Q1337" t="s">
        <v>23</v>
      </c>
      <c r="R1337" t="s">
        <v>23</v>
      </c>
      <c r="S1337" t="s">
        <v>23</v>
      </c>
      <c r="T1337" t="s">
        <v>23</v>
      </c>
      <c r="U1337" t="s">
        <v>23</v>
      </c>
    </row>
    <row r="1338" spans="1:21" x14ac:dyDescent="0.25">
      <c r="A1338">
        <v>30</v>
      </c>
      <c r="B1338" t="s">
        <v>56</v>
      </c>
      <c r="C1338">
        <v>8</v>
      </c>
      <c r="D1338" t="s">
        <v>57</v>
      </c>
      <c r="E1338">
        <v>2023</v>
      </c>
      <c r="F1338" t="s">
        <v>23</v>
      </c>
      <c r="G1338" t="s">
        <v>23</v>
      </c>
      <c r="H1338" t="s">
        <v>23</v>
      </c>
      <c r="I1338" t="s">
        <v>23</v>
      </c>
      <c r="J1338" t="s">
        <v>23</v>
      </c>
      <c r="K1338" t="s">
        <v>23</v>
      </c>
      <c r="L1338" t="s">
        <v>23</v>
      </c>
      <c r="M1338" s="14" t="s">
        <v>23</v>
      </c>
      <c r="N1338" s="14" t="s">
        <v>23</v>
      </c>
      <c r="O1338" s="14" t="s">
        <v>23</v>
      </c>
      <c r="P1338" t="s">
        <v>23</v>
      </c>
      <c r="Q1338" t="s">
        <v>23</v>
      </c>
      <c r="R1338" t="s">
        <v>23</v>
      </c>
      <c r="S1338" t="s">
        <v>23</v>
      </c>
      <c r="T1338" t="s">
        <v>23</v>
      </c>
      <c r="U1338" t="s">
        <v>23</v>
      </c>
    </row>
    <row r="1339" spans="1:21" x14ac:dyDescent="0.25">
      <c r="A1339">
        <v>30</v>
      </c>
      <c r="B1339" t="s">
        <v>56</v>
      </c>
      <c r="C1339">
        <v>8</v>
      </c>
      <c r="D1339" t="s">
        <v>57</v>
      </c>
      <c r="E1339">
        <v>2024</v>
      </c>
      <c r="F1339" t="s">
        <v>23</v>
      </c>
      <c r="G1339" t="s">
        <v>23</v>
      </c>
      <c r="H1339" t="s">
        <v>23</v>
      </c>
      <c r="I1339" t="s">
        <v>23</v>
      </c>
      <c r="J1339" t="s">
        <v>23</v>
      </c>
      <c r="K1339" t="s">
        <v>23</v>
      </c>
      <c r="L1339" t="s">
        <v>23</v>
      </c>
      <c r="M1339" s="14" t="s">
        <v>23</v>
      </c>
      <c r="N1339" s="14" t="s">
        <v>23</v>
      </c>
      <c r="O1339" s="14" t="s">
        <v>23</v>
      </c>
      <c r="P1339" t="s">
        <v>23</v>
      </c>
      <c r="Q1339" t="s">
        <v>23</v>
      </c>
      <c r="R1339" t="s">
        <v>23</v>
      </c>
      <c r="S1339" t="s">
        <v>23</v>
      </c>
      <c r="T1339" t="s">
        <v>23</v>
      </c>
      <c r="U1339" t="s">
        <v>23</v>
      </c>
    </row>
    <row r="1340" spans="1:21" x14ac:dyDescent="0.25">
      <c r="A1340">
        <v>31</v>
      </c>
      <c r="B1340" t="s">
        <v>58</v>
      </c>
      <c r="C1340">
        <v>8</v>
      </c>
      <c r="D1340" t="s">
        <v>57</v>
      </c>
      <c r="E1340">
        <v>1980</v>
      </c>
      <c r="F1340">
        <v>100</v>
      </c>
      <c r="G1340">
        <v>0.45700000000000002</v>
      </c>
      <c r="H1340" s="1">
        <v>0.46733333333333338</v>
      </c>
      <c r="I1340" s="1">
        <v>0.46133333333333337</v>
      </c>
      <c r="J1340" s="2">
        <f>$F1340/(1-G1340)</f>
        <v>184.16206261510132</v>
      </c>
      <c r="K1340" s="2">
        <f>$F1340/(1-H1340)</f>
        <v>187.73466833541929</v>
      </c>
      <c r="L1340" s="2">
        <f>$F1340/(1-I1340)</f>
        <v>185.64356435643566</v>
      </c>
      <c r="M1340" s="14">
        <v>0.94594594595000003</v>
      </c>
      <c r="N1340" s="14">
        <v>5.4054054054000003E-2</v>
      </c>
      <c r="O1340" s="14">
        <v>0</v>
      </c>
      <c r="P1340" s="2">
        <f>(J1343*1)</f>
        <v>300</v>
      </c>
      <c r="Q1340" s="2">
        <f>(K1343*1)</f>
        <v>303.43897505057316</v>
      </c>
      <c r="R1340" s="2">
        <f>(L1343*1)</f>
        <v>299.2021276595745</v>
      </c>
      <c r="S1340">
        <f>P1340/$F1340</f>
        <v>3</v>
      </c>
      <c r="T1340">
        <f>Q1340/$F1340</f>
        <v>3.0343897505057318</v>
      </c>
      <c r="U1340">
        <f>R1340/$F1340</f>
        <v>2.9920212765957448</v>
      </c>
    </row>
    <row r="1341" spans="1:21" x14ac:dyDescent="0.25">
      <c r="A1341">
        <v>31</v>
      </c>
      <c r="B1341" t="s">
        <v>58</v>
      </c>
      <c r="C1341">
        <v>8</v>
      </c>
      <c r="D1341" t="s">
        <v>57</v>
      </c>
      <c r="E1341">
        <v>1981</v>
      </c>
      <c r="F1341" t="s">
        <v>23</v>
      </c>
      <c r="G1341">
        <v>0.41399999999999998</v>
      </c>
      <c r="H1341" s="1">
        <v>0.4393333333333333</v>
      </c>
      <c r="I1341" s="1">
        <v>0.43383333333333329</v>
      </c>
      <c r="J1341" t="s">
        <v>23</v>
      </c>
      <c r="K1341" t="s">
        <v>23</v>
      </c>
      <c r="L1341" t="s">
        <v>23</v>
      </c>
      <c r="M1341" s="14">
        <v>0.94594594595000003</v>
      </c>
      <c r="N1341" s="14">
        <v>5.4054054054000003E-2</v>
      </c>
      <c r="O1341" s="14">
        <v>0</v>
      </c>
      <c r="P1341" s="2" t="s">
        <v>23</v>
      </c>
      <c r="Q1341" s="2" t="s">
        <v>23</v>
      </c>
      <c r="R1341" s="2" t="s">
        <v>23</v>
      </c>
      <c r="S1341" s="2" t="s">
        <v>23</v>
      </c>
      <c r="T1341" s="2" t="s">
        <v>23</v>
      </c>
      <c r="U1341" s="2" t="s">
        <v>23</v>
      </c>
    </row>
    <row r="1342" spans="1:21" x14ac:dyDescent="0.25">
      <c r="A1342">
        <v>31</v>
      </c>
      <c r="B1342" t="s">
        <v>58</v>
      </c>
      <c r="C1342">
        <v>8</v>
      </c>
      <c r="D1342" t="s">
        <v>57</v>
      </c>
      <c r="E1342">
        <v>1982</v>
      </c>
      <c r="F1342">
        <v>65</v>
      </c>
      <c r="G1342">
        <v>0.35799999999999998</v>
      </c>
      <c r="H1342" s="1">
        <v>0.40499999999999997</v>
      </c>
      <c r="I1342" s="1">
        <v>0.39999999999999997</v>
      </c>
      <c r="J1342" s="2">
        <f>$F1342/(1-G1342)</f>
        <v>101.24610591900311</v>
      </c>
      <c r="K1342" s="2">
        <f>$F1342/(1-H1342)</f>
        <v>109.24369747899161</v>
      </c>
      <c r="L1342" s="2">
        <f>$F1342/(1-I1342)</f>
        <v>108.33333333333331</v>
      </c>
      <c r="M1342" s="14">
        <v>0.94594594595000003</v>
      </c>
      <c r="N1342" s="14">
        <v>5.4054054054000003E-2</v>
      </c>
      <c r="O1342" s="14">
        <v>0</v>
      </c>
      <c r="P1342" s="2" t="s">
        <v>23</v>
      </c>
      <c r="Q1342" s="2" t="s">
        <v>23</v>
      </c>
      <c r="R1342" s="2" t="s">
        <v>23</v>
      </c>
      <c r="S1342" s="2" t="s">
        <v>23</v>
      </c>
      <c r="T1342" s="2" t="s">
        <v>23</v>
      </c>
      <c r="U1342" s="2" t="s">
        <v>23</v>
      </c>
    </row>
    <row r="1343" spans="1:21" x14ac:dyDescent="0.25">
      <c r="A1343">
        <v>31</v>
      </c>
      <c r="B1343" t="s">
        <v>58</v>
      </c>
      <c r="C1343">
        <v>8</v>
      </c>
      <c r="D1343" t="s">
        <v>57</v>
      </c>
      <c r="E1343">
        <v>1983</v>
      </c>
      <c r="F1343">
        <v>150</v>
      </c>
      <c r="G1343">
        <v>0.5</v>
      </c>
      <c r="H1343" s="1">
        <v>0.50566666666666671</v>
      </c>
      <c r="I1343" s="1">
        <v>0.4986666666666667</v>
      </c>
      <c r="J1343" s="2">
        <f>$F1343/(1-G1343)</f>
        <v>300</v>
      </c>
      <c r="K1343" s="2">
        <f>$F1343/(1-H1343)</f>
        <v>303.43897505057316</v>
      </c>
      <c r="L1343" s="2">
        <f>$F1343/(1-I1343)</f>
        <v>299.2021276595745</v>
      </c>
      <c r="M1343" s="14">
        <v>0.94594594595000003</v>
      </c>
      <c r="N1343" s="14">
        <v>5.4054054054000003E-2</v>
      </c>
      <c r="O1343" s="14">
        <v>0</v>
      </c>
      <c r="P1343" s="2" t="s">
        <v>23</v>
      </c>
      <c r="Q1343" s="2" t="s">
        <v>23</v>
      </c>
      <c r="R1343" s="2" t="s">
        <v>23</v>
      </c>
      <c r="S1343" s="2" t="s">
        <v>23</v>
      </c>
      <c r="T1343" s="2" t="s">
        <v>23</v>
      </c>
      <c r="U1343" s="2" t="s">
        <v>23</v>
      </c>
    </row>
    <row r="1344" spans="1:21" x14ac:dyDescent="0.25">
      <c r="A1344">
        <v>31</v>
      </c>
      <c r="B1344" t="s">
        <v>58</v>
      </c>
      <c r="C1344">
        <v>8</v>
      </c>
      <c r="D1344" t="s">
        <v>57</v>
      </c>
      <c r="E1344">
        <v>1984</v>
      </c>
      <c r="F1344" t="s">
        <v>23</v>
      </c>
      <c r="G1344">
        <v>0.44400000000000001</v>
      </c>
      <c r="H1344" s="1">
        <v>0.46133333333333326</v>
      </c>
      <c r="I1344" s="1">
        <v>0.45533333333333326</v>
      </c>
      <c r="J1344" t="s">
        <v>23</v>
      </c>
      <c r="K1344" t="s">
        <v>23</v>
      </c>
      <c r="L1344" t="s">
        <v>23</v>
      </c>
      <c r="M1344" s="14">
        <v>0.94594594595000003</v>
      </c>
      <c r="N1344" s="14">
        <v>5.4054054054000003E-2</v>
      </c>
      <c r="O1344" s="14">
        <v>0</v>
      </c>
      <c r="P1344" s="2" t="s">
        <v>23</v>
      </c>
      <c r="Q1344" s="2" t="s">
        <v>23</v>
      </c>
      <c r="R1344" s="2" t="s">
        <v>23</v>
      </c>
      <c r="S1344" s="2" t="s">
        <v>23</v>
      </c>
      <c r="T1344" s="2" t="s">
        <v>23</v>
      </c>
      <c r="U1344" s="2" t="s">
        <v>23</v>
      </c>
    </row>
    <row r="1345" spans="1:21" x14ac:dyDescent="0.25">
      <c r="A1345">
        <v>31</v>
      </c>
      <c r="B1345" t="s">
        <v>58</v>
      </c>
      <c r="C1345">
        <v>8</v>
      </c>
      <c r="D1345" t="s">
        <v>57</v>
      </c>
      <c r="E1345">
        <v>1985</v>
      </c>
      <c r="F1345" t="s">
        <v>23</v>
      </c>
      <c r="G1345">
        <v>0.46300000000000002</v>
      </c>
      <c r="H1345" s="1">
        <v>0.47466666666666668</v>
      </c>
      <c r="I1345" s="1">
        <v>0.46866666666666668</v>
      </c>
      <c r="J1345" t="s">
        <v>23</v>
      </c>
      <c r="K1345" t="s">
        <v>23</v>
      </c>
      <c r="L1345" t="s">
        <v>23</v>
      </c>
      <c r="M1345" s="14">
        <v>0.94594594595000003</v>
      </c>
      <c r="N1345" s="14">
        <v>5.4054054054000003E-2</v>
      </c>
      <c r="O1345" s="14">
        <v>0</v>
      </c>
      <c r="P1345" s="2" t="s">
        <v>23</v>
      </c>
      <c r="Q1345" s="2" t="s">
        <v>23</v>
      </c>
      <c r="R1345" s="2" t="s">
        <v>23</v>
      </c>
      <c r="S1345" s="2" t="s">
        <v>23</v>
      </c>
      <c r="T1345" s="2" t="s">
        <v>23</v>
      </c>
      <c r="U1345" s="2" t="s">
        <v>23</v>
      </c>
    </row>
    <row r="1346" spans="1:21" x14ac:dyDescent="0.25">
      <c r="A1346">
        <v>31</v>
      </c>
      <c r="B1346" t="s">
        <v>58</v>
      </c>
      <c r="C1346">
        <v>8</v>
      </c>
      <c r="D1346" t="s">
        <v>57</v>
      </c>
      <c r="E1346">
        <v>1986</v>
      </c>
      <c r="F1346" t="s">
        <v>23</v>
      </c>
      <c r="G1346">
        <v>0.51200000000000001</v>
      </c>
      <c r="H1346" s="1">
        <v>0.50766666666666671</v>
      </c>
      <c r="I1346" s="1">
        <v>0.50066666666666659</v>
      </c>
      <c r="J1346" t="s">
        <v>23</v>
      </c>
      <c r="K1346" t="s">
        <v>23</v>
      </c>
      <c r="L1346" t="s">
        <v>23</v>
      </c>
      <c r="M1346" s="14">
        <v>0.94594594595000003</v>
      </c>
      <c r="N1346" s="14">
        <v>5.4054054054000003E-2</v>
      </c>
      <c r="O1346" s="14">
        <v>0</v>
      </c>
      <c r="P1346" s="2" t="s">
        <v>23</v>
      </c>
      <c r="Q1346" s="2" t="s">
        <v>23</v>
      </c>
      <c r="R1346" s="2" t="s">
        <v>23</v>
      </c>
      <c r="S1346" s="2" t="s">
        <v>23</v>
      </c>
      <c r="T1346" s="2" t="s">
        <v>23</v>
      </c>
      <c r="U1346" s="2" t="s">
        <v>23</v>
      </c>
    </row>
    <row r="1347" spans="1:21" x14ac:dyDescent="0.25">
      <c r="A1347">
        <v>31</v>
      </c>
      <c r="B1347" t="s">
        <v>58</v>
      </c>
      <c r="C1347">
        <v>8</v>
      </c>
      <c r="D1347" t="s">
        <v>57</v>
      </c>
      <c r="E1347">
        <v>1987</v>
      </c>
      <c r="F1347" t="s">
        <v>23</v>
      </c>
      <c r="G1347">
        <v>0.39500000000000002</v>
      </c>
      <c r="H1347" s="1">
        <v>0.42166666666666669</v>
      </c>
      <c r="I1347" s="1">
        <v>0.41666666666666669</v>
      </c>
      <c r="J1347" t="s">
        <v>23</v>
      </c>
      <c r="K1347" t="s">
        <v>23</v>
      </c>
      <c r="L1347" t="s">
        <v>23</v>
      </c>
      <c r="M1347" s="14">
        <v>0.94594594595000003</v>
      </c>
      <c r="N1347" s="14">
        <v>5.4054054054000003E-2</v>
      </c>
      <c r="O1347" s="14">
        <v>0</v>
      </c>
      <c r="P1347" s="2" t="s">
        <v>23</v>
      </c>
      <c r="Q1347" s="2" t="s">
        <v>23</v>
      </c>
      <c r="R1347" s="2" t="s">
        <v>23</v>
      </c>
      <c r="S1347" s="2" t="s">
        <v>23</v>
      </c>
      <c r="T1347" s="2" t="s">
        <v>23</v>
      </c>
      <c r="U1347" s="2" t="s">
        <v>23</v>
      </c>
    </row>
    <row r="1348" spans="1:21" x14ac:dyDescent="0.25">
      <c r="A1348">
        <v>31</v>
      </c>
      <c r="B1348" t="s">
        <v>58</v>
      </c>
      <c r="C1348">
        <v>8</v>
      </c>
      <c r="D1348" t="s">
        <v>57</v>
      </c>
      <c r="E1348">
        <v>1988</v>
      </c>
      <c r="F1348" t="s">
        <v>23</v>
      </c>
      <c r="G1348">
        <v>0.38900000000000001</v>
      </c>
      <c r="H1348" s="1">
        <v>0.41433333333333339</v>
      </c>
      <c r="I1348" s="1">
        <v>0.40983333333333338</v>
      </c>
      <c r="J1348" t="s">
        <v>23</v>
      </c>
      <c r="K1348" t="s">
        <v>23</v>
      </c>
      <c r="L1348" t="s">
        <v>23</v>
      </c>
      <c r="M1348" s="14">
        <v>0.94594594595000003</v>
      </c>
      <c r="N1348" s="14">
        <v>5.4054054054000003E-2</v>
      </c>
      <c r="O1348" s="14">
        <v>0</v>
      </c>
      <c r="P1348" s="2" t="s">
        <v>23</v>
      </c>
      <c r="Q1348" s="2" t="s">
        <v>23</v>
      </c>
      <c r="R1348" s="2" t="s">
        <v>23</v>
      </c>
      <c r="S1348" s="2" t="s">
        <v>23</v>
      </c>
      <c r="T1348" s="2" t="s">
        <v>23</v>
      </c>
      <c r="U1348" s="2" t="s">
        <v>23</v>
      </c>
    </row>
    <row r="1349" spans="1:21" x14ac:dyDescent="0.25">
      <c r="A1349">
        <v>31</v>
      </c>
      <c r="B1349" t="s">
        <v>58</v>
      </c>
      <c r="C1349">
        <v>8</v>
      </c>
      <c r="D1349" t="s">
        <v>57</v>
      </c>
      <c r="E1349">
        <v>1989</v>
      </c>
      <c r="F1349" t="s">
        <v>23</v>
      </c>
      <c r="G1349">
        <v>0.379</v>
      </c>
      <c r="H1349" s="1">
        <v>0.41066666666666668</v>
      </c>
      <c r="I1349" s="1">
        <v>0.40566666666666668</v>
      </c>
      <c r="J1349" t="s">
        <v>23</v>
      </c>
      <c r="K1349" t="s">
        <v>23</v>
      </c>
      <c r="L1349" t="s">
        <v>23</v>
      </c>
      <c r="M1349" s="14">
        <v>0.94594594595000003</v>
      </c>
      <c r="N1349" s="14">
        <v>5.4054054054000003E-2</v>
      </c>
      <c r="O1349" s="14">
        <v>0</v>
      </c>
      <c r="P1349" s="2" t="s">
        <v>23</v>
      </c>
      <c r="Q1349" s="2" t="s">
        <v>23</v>
      </c>
      <c r="R1349" s="2" t="s">
        <v>23</v>
      </c>
      <c r="S1349" s="2" t="s">
        <v>23</v>
      </c>
      <c r="T1349" s="2" t="s">
        <v>23</v>
      </c>
      <c r="U1349" s="2" t="s">
        <v>23</v>
      </c>
    </row>
    <row r="1350" spans="1:21" x14ac:dyDescent="0.25">
      <c r="A1350">
        <v>31</v>
      </c>
      <c r="B1350" t="s">
        <v>58</v>
      </c>
      <c r="C1350">
        <v>8</v>
      </c>
      <c r="D1350" t="s">
        <v>57</v>
      </c>
      <c r="E1350">
        <v>1990</v>
      </c>
      <c r="F1350" t="s">
        <v>23</v>
      </c>
      <c r="G1350">
        <v>0.43</v>
      </c>
      <c r="H1350" s="1">
        <v>0.46433333333333326</v>
      </c>
      <c r="I1350" s="1">
        <v>0.45883333333333332</v>
      </c>
      <c r="J1350" t="s">
        <v>23</v>
      </c>
      <c r="K1350" t="s">
        <v>23</v>
      </c>
      <c r="L1350" t="s">
        <v>23</v>
      </c>
      <c r="M1350" s="14">
        <v>0.94594594595000003</v>
      </c>
      <c r="N1350" s="14">
        <v>5.4054054054000003E-2</v>
      </c>
      <c r="O1350" s="14">
        <v>0</v>
      </c>
      <c r="P1350" s="2" t="s">
        <v>23</v>
      </c>
      <c r="Q1350" s="2" t="s">
        <v>23</v>
      </c>
      <c r="R1350" s="2" t="s">
        <v>23</v>
      </c>
      <c r="S1350" s="2" t="s">
        <v>23</v>
      </c>
      <c r="T1350" s="2" t="s">
        <v>23</v>
      </c>
      <c r="U1350" s="2" t="s">
        <v>23</v>
      </c>
    </row>
    <row r="1351" spans="1:21" x14ac:dyDescent="0.25">
      <c r="A1351">
        <v>31</v>
      </c>
      <c r="B1351" t="s">
        <v>58</v>
      </c>
      <c r="C1351">
        <v>8</v>
      </c>
      <c r="D1351" t="s">
        <v>57</v>
      </c>
      <c r="E1351">
        <v>1991</v>
      </c>
      <c r="F1351" t="s">
        <v>23</v>
      </c>
      <c r="G1351">
        <v>0.38300000000000001</v>
      </c>
      <c r="H1351" s="1">
        <v>0.41</v>
      </c>
      <c r="I1351" s="1">
        <v>0.39349999999999996</v>
      </c>
      <c r="J1351" t="s">
        <v>23</v>
      </c>
      <c r="K1351" t="s">
        <v>23</v>
      </c>
      <c r="L1351" t="s">
        <v>23</v>
      </c>
      <c r="M1351" s="14">
        <v>0.94594594595000003</v>
      </c>
      <c r="N1351" s="14">
        <v>5.4054054054000003E-2</v>
      </c>
      <c r="O1351" s="14">
        <v>0</v>
      </c>
      <c r="P1351" s="2" t="s">
        <v>23</v>
      </c>
      <c r="Q1351" s="2" t="s">
        <v>23</v>
      </c>
      <c r="R1351" s="2" t="s">
        <v>23</v>
      </c>
      <c r="S1351" s="2" t="s">
        <v>23</v>
      </c>
      <c r="T1351" s="2" t="s">
        <v>23</v>
      </c>
      <c r="U1351" s="2" t="s">
        <v>23</v>
      </c>
    </row>
    <row r="1352" spans="1:21" x14ac:dyDescent="0.25">
      <c r="A1352">
        <v>31</v>
      </c>
      <c r="B1352" t="s">
        <v>58</v>
      </c>
      <c r="C1352">
        <v>8</v>
      </c>
      <c r="D1352" t="s">
        <v>57</v>
      </c>
      <c r="E1352">
        <v>1992</v>
      </c>
      <c r="F1352" t="s">
        <v>23</v>
      </c>
      <c r="G1352">
        <v>0.39900000000000002</v>
      </c>
      <c r="H1352" s="1">
        <v>0.42699999999999999</v>
      </c>
      <c r="I1352" s="1">
        <v>0.40249999999999997</v>
      </c>
      <c r="J1352" t="s">
        <v>23</v>
      </c>
      <c r="K1352" t="s">
        <v>23</v>
      </c>
      <c r="L1352" t="s">
        <v>23</v>
      </c>
      <c r="M1352" s="14">
        <v>0.94594594595000003</v>
      </c>
      <c r="N1352" s="14">
        <v>5.4054054054000003E-2</v>
      </c>
      <c r="O1352" s="14">
        <v>0</v>
      </c>
      <c r="P1352" s="2" t="s">
        <v>23</v>
      </c>
      <c r="Q1352" s="2" t="s">
        <v>23</v>
      </c>
      <c r="R1352" s="2" t="s">
        <v>23</v>
      </c>
      <c r="S1352" s="2" t="s">
        <v>23</v>
      </c>
      <c r="T1352" s="2" t="s">
        <v>23</v>
      </c>
      <c r="U1352" s="2" t="s">
        <v>23</v>
      </c>
    </row>
    <row r="1353" spans="1:21" x14ac:dyDescent="0.25">
      <c r="A1353">
        <v>31</v>
      </c>
      <c r="B1353" t="s">
        <v>58</v>
      </c>
      <c r="C1353">
        <v>8</v>
      </c>
      <c r="D1353" t="s">
        <v>57</v>
      </c>
      <c r="E1353">
        <v>1993</v>
      </c>
      <c r="F1353" t="s">
        <v>23</v>
      </c>
      <c r="G1353">
        <v>0.34799999999999998</v>
      </c>
      <c r="H1353" s="1">
        <v>0.372</v>
      </c>
      <c r="I1353" s="1">
        <v>0.35550000000000004</v>
      </c>
      <c r="J1353" t="s">
        <v>23</v>
      </c>
      <c r="K1353" t="s">
        <v>23</v>
      </c>
      <c r="L1353" t="s">
        <v>23</v>
      </c>
      <c r="M1353" s="14">
        <v>0.94594594595000003</v>
      </c>
      <c r="N1353" s="14">
        <v>5.4054054054000003E-2</v>
      </c>
      <c r="O1353" s="14">
        <v>0</v>
      </c>
      <c r="P1353" s="2" t="s">
        <v>23</v>
      </c>
      <c r="Q1353" s="2" t="s">
        <v>23</v>
      </c>
      <c r="R1353" s="2" t="s">
        <v>23</v>
      </c>
      <c r="S1353" s="2" t="s">
        <v>23</v>
      </c>
      <c r="T1353" s="2" t="s">
        <v>23</v>
      </c>
      <c r="U1353" s="2" t="s">
        <v>23</v>
      </c>
    </row>
    <row r="1354" spans="1:21" x14ac:dyDescent="0.25">
      <c r="A1354">
        <v>31</v>
      </c>
      <c r="B1354" t="s">
        <v>58</v>
      </c>
      <c r="C1354">
        <v>8</v>
      </c>
      <c r="D1354" t="s">
        <v>57</v>
      </c>
      <c r="E1354">
        <v>1994</v>
      </c>
      <c r="F1354" t="s">
        <v>23</v>
      </c>
      <c r="G1354">
        <v>0.40899999999999997</v>
      </c>
      <c r="H1354" s="1">
        <v>0.4413333333333333</v>
      </c>
      <c r="I1354" s="1">
        <v>0.42083333333333328</v>
      </c>
      <c r="J1354" t="s">
        <v>23</v>
      </c>
      <c r="K1354" t="s">
        <v>23</v>
      </c>
      <c r="L1354" t="s">
        <v>23</v>
      </c>
      <c r="M1354" s="14">
        <v>0.94594594595000003</v>
      </c>
      <c r="N1354" s="14">
        <v>5.4054054054000003E-2</v>
      </c>
      <c r="O1354" s="14">
        <v>0</v>
      </c>
      <c r="P1354" s="2" t="s">
        <v>23</v>
      </c>
      <c r="Q1354" s="2" t="s">
        <v>23</v>
      </c>
      <c r="R1354" s="2" t="s">
        <v>23</v>
      </c>
      <c r="S1354" s="2" t="s">
        <v>23</v>
      </c>
      <c r="T1354" s="2" t="s">
        <v>23</v>
      </c>
      <c r="U1354" s="2" t="s">
        <v>23</v>
      </c>
    </row>
    <row r="1355" spans="1:21" x14ac:dyDescent="0.25">
      <c r="A1355">
        <v>31</v>
      </c>
      <c r="B1355" t="s">
        <v>58</v>
      </c>
      <c r="C1355">
        <v>8</v>
      </c>
      <c r="D1355" t="s">
        <v>57</v>
      </c>
      <c r="E1355">
        <v>1995</v>
      </c>
      <c r="F1355" t="s">
        <v>23</v>
      </c>
      <c r="G1355">
        <v>0.249</v>
      </c>
      <c r="H1355" s="1">
        <v>0.27800000000000002</v>
      </c>
      <c r="I1355" s="1">
        <v>0.26950000000000002</v>
      </c>
      <c r="J1355" t="s">
        <v>23</v>
      </c>
      <c r="K1355" t="s">
        <v>23</v>
      </c>
      <c r="L1355" t="s">
        <v>23</v>
      </c>
      <c r="M1355" s="14">
        <v>0.94594594595000003</v>
      </c>
      <c r="N1355" s="14">
        <v>5.4054054054000003E-2</v>
      </c>
      <c r="O1355" s="14">
        <v>0</v>
      </c>
      <c r="P1355" s="2">
        <f>(J1358*$M1355)+(J1359*$N1355)+(J1360*$O1355)</f>
        <v>1192.049060099504</v>
      </c>
      <c r="Q1355" s="2">
        <f>(K1358*$M1355)+(K1359*$N1355)+(K1360*$O1355)</f>
        <v>1129.364855376544</v>
      </c>
      <c r="R1355" s="2">
        <f>(L1358*$M1355)+(L1359*$N1355)+(L1360*$O1355)</f>
        <v>1132.9254031664973</v>
      </c>
      <c r="S1355" s="2" t="s">
        <v>23</v>
      </c>
      <c r="T1355" s="2" t="s">
        <v>23</v>
      </c>
      <c r="U1355" s="2" t="s">
        <v>23</v>
      </c>
    </row>
    <row r="1356" spans="1:21" x14ac:dyDescent="0.25">
      <c r="A1356">
        <v>31</v>
      </c>
      <c r="B1356" t="s">
        <v>58</v>
      </c>
      <c r="C1356">
        <v>8</v>
      </c>
      <c r="D1356" t="s">
        <v>57</v>
      </c>
      <c r="E1356">
        <v>1996</v>
      </c>
      <c r="F1356" t="s">
        <v>23</v>
      </c>
      <c r="G1356">
        <v>0.45600000000000002</v>
      </c>
      <c r="H1356" s="1">
        <v>0.47199999999999998</v>
      </c>
      <c r="I1356" s="1">
        <v>0.46100000000000002</v>
      </c>
      <c r="J1356" t="s">
        <v>23</v>
      </c>
      <c r="K1356" t="s">
        <v>23</v>
      </c>
      <c r="L1356" t="s">
        <v>23</v>
      </c>
      <c r="M1356" s="14">
        <v>0.94594594595000003</v>
      </c>
      <c r="N1356" s="14">
        <v>5.4054054054000003E-2</v>
      </c>
      <c r="O1356" s="14">
        <v>0</v>
      </c>
      <c r="P1356" s="2">
        <f>(J1359*$M1356)+(J1360*$N1356)+(J1361*$O1356)</f>
        <v>1163.9884868565532</v>
      </c>
      <c r="Q1356" s="2">
        <f>(K1359*$M1356)+(K1360*$N1356)+(K1361*$O1356)</f>
        <v>1122.3929096958873</v>
      </c>
      <c r="R1356" s="2">
        <f>(L1359*$M1356)+(L1360*$N1356)+(L1361*$O1356)</f>
        <v>1109.418708954717</v>
      </c>
      <c r="S1356" s="2" t="s">
        <v>23</v>
      </c>
      <c r="T1356" s="2" t="s">
        <v>23</v>
      </c>
      <c r="U1356" s="2" t="s">
        <v>23</v>
      </c>
    </row>
    <row r="1357" spans="1:21" x14ac:dyDescent="0.25">
      <c r="A1357">
        <v>31</v>
      </c>
      <c r="B1357" t="s">
        <v>58</v>
      </c>
      <c r="C1357">
        <v>8</v>
      </c>
      <c r="D1357" t="s">
        <v>57</v>
      </c>
      <c r="E1357">
        <v>1997</v>
      </c>
      <c r="F1357" t="s">
        <v>23</v>
      </c>
      <c r="G1357">
        <v>0.44500000000000001</v>
      </c>
      <c r="H1357" s="1">
        <v>0.36633333333333334</v>
      </c>
      <c r="I1357" s="1">
        <v>0.34783333333333333</v>
      </c>
      <c r="J1357" t="s">
        <v>23</v>
      </c>
      <c r="K1357" t="s">
        <v>23</v>
      </c>
      <c r="L1357" t="s">
        <v>23</v>
      </c>
      <c r="M1357" s="14">
        <v>0.94594594595000003</v>
      </c>
      <c r="N1357" s="14">
        <v>5.4054054054000003E-2</v>
      </c>
      <c r="O1357" s="14">
        <v>0</v>
      </c>
      <c r="P1357" s="2">
        <f>(J1360*$M1357)+(J1361*$N1357)+(J1362*$O1357)</f>
        <v>693.94494265448805</v>
      </c>
      <c r="Q1357" s="2">
        <f>(K1360*$M1357)+(K1361*$N1357)+(K1362*$O1357)</f>
        <v>723.03562845435727</v>
      </c>
      <c r="R1357" s="2">
        <f>(L1360*$M1357)+(L1361*$N1357)+(L1362*$O1357)</f>
        <v>698.457689482923</v>
      </c>
      <c r="S1357" s="2" t="s">
        <v>23</v>
      </c>
      <c r="T1357" s="2" t="s">
        <v>23</v>
      </c>
      <c r="U1357" s="2" t="s">
        <v>23</v>
      </c>
    </row>
    <row r="1358" spans="1:21" x14ac:dyDescent="0.25">
      <c r="A1358">
        <v>31</v>
      </c>
      <c r="B1358" t="s">
        <v>58</v>
      </c>
      <c r="C1358">
        <v>8</v>
      </c>
      <c r="D1358" t="s">
        <v>57</v>
      </c>
      <c r="E1358">
        <v>1998</v>
      </c>
      <c r="F1358">
        <v>1000</v>
      </c>
      <c r="G1358">
        <v>0.161</v>
      </c>
      <c r="H1358" s="1">
        <v>0.11366666666666667</v>
      </c>
      <c r="I1358" s="1">
        <v>0.11716666666666666</v>
      </c>
      <c r="J1358" s="2">
        <f>$F1358/(1-G1358)</f>
        <v>1191.8951132300358</v>
      </c>
      <c r="K1358" s="2">
        <f>$F1358/(1-H1358)</f>
        <v>1128.2437006393382</v>
      </c>
      <c r="L1358" s="2">
        <f>$F1358/(1-I1358)</f>
        <v>1132.7166320558806</v>
      </c>
      <c r="M1358" s="14">
        <v>0.94594594595000003</v>
      </c>
      <c r="N1358" s="14">
        <v>5.4054054054000003E-2</v>
      </c>
      <c r="O1358" s="14">
        <v>0</v>
      </c>
      <c r="P1358" s="2">
        <f>(J1361*$M1358)+(J1362*$N1358)+(J1363*$O1358)</f>
        <v>1848.024787456405</v>
      </c>
      <c r="Q1358" s="2">
        <f>(K1361*$M1358)+(K1362*$N1358)+(K1363*$O1358)</f>
        <v>1839.9048100264856</v>
      </c>
      <c r="R1358" s="2">
        <f>(L1361*$M1358)+(L1362*$N1358)+(L1363*$O1358)</f>
        <v>1788.1389575126304</v>
      </c>
      <c r="S1358">
        <f>P1358/$F1358</f>
        <v>1.8480247874564049</v>
      </c>
      <c r="T1358">
        <f>Q1358/$F1358</f>
        <v>1.8399048100264856</v>
      </c>
      <c r="U1358">
        <f>R1358/$F1358</f>
        <v>1.7881389575126305</v>
      </c>
    </row>
    <row r="1359" spans="1:21" x14ac:dyDescent="0.25">
      <c r="A1359">
        <v>31</v>
      </c>
      <c r="B1359" t="s">
        <v>58</v>
      </c>
      <c r="C1359">
        <v>8</v>
      </c>
      <c r="D1359" t="s">
        <v>57</v>
      </c>
      <c r="E1359">
        <v>1999</v>
      </c>
      <c r="F1359">
        <v>1000</v>
      </c>
      <c r="G1359">
        <v>0.16299999999999998</v>
      </c>
      <c r="H1359" s="1">
        <v>0.12966666666666665</v>
      </c>
      <c r="I1359" s="1">
        <v>0.12016666666666667</v>
      </c>
      <c r="J1359" s="2">
        <f>$F1359/(1-G1359)</f>
        <v>1194.7431302270013</v>
      </c>
      <c r="K1359" s="2">
        <f>$F1359/(1-H1359)</f>
        <v>1148.9850631941783</v>
      </c>
      <c r="L1359" s="2">
        <f>$F1359/(1-I1359)</f>
        <v>1136.5788975184694</v>
      </c>
      <c r="M1359" s="14">
        <v>0.94594594595000003</v>
      </c>
      <c r="N1359" s="14">
        <v>5.4054054054000003E-2</v>
      </c>
      <c r="O1359" s="14">
        <v>0</v>
      </c>
      <c r="P1359" s="2">
        <f>(J1362*$M1359)+(J1363*$N1359)+(J1364*$O1359)</f>
        <v>1207.2166431992887</v>
      </c>
      <c r="Q1359" s="2">
        <f>(K1362*$M1359)+(K1363*$N1359)+(K1364*$O1359)</f>
        <v>1208.8056837771001</v>
      </c>
      <c r="R1359" s="2">
        <f>(L1362*$M1359)+(L1363*$N1359)+(L1364*$O1359)</f>
        <v>1189.3471817832524</v>
      </c>
      <c r="S1359">
        <f>P1359/$F1359</f>
        <v>1.2072166431992888</v>
      </c>
      <c r="T1359">
        <f>Q1359/$F1359</f>
        <v>1.2088056837771</v>
      </c>
      <c r="U1359">
        <f>R1359/$F1359</f>
        <v>1.1893471817832524</v>
      </c>
    </row>
    <row r="1360" spans="1:21" x14ac:dyDescent="0.25">
      <c r="A1360">
        <v>31</v>
      </c>
      <c r="B1360" t="s">
        <v>58</v>
      </c>
      <c r="C1360">
        <v>8</v>
      </c>
      <c r="D1360" t="s">
        <v>57</v>
      </c>
      <c r="E1360">
        <v>2000</v>
      </c>
      <c r="F1360">
        <v>500</v>
      </c>
      <c r="G1360">
        <v>0.20100000000000001</v>
      </c>
      <c r="H1360" s="1">
        <v>0.23899999999999999</v>
      </c>
      <c r="I1360" s="1">
        <v>0.21150000000000002</v>
      </c>
      <c r="J1360" s="2">
        <f>$F1360/(1-G1360)</f>
        <v>625.78222778473094</v>
      </c>
      <c r="K1360" s="2">
        <f>$F1360/(1-H1360)</f>
        <v>657.03022339027598</v>
      </c>
      <c r="L1360" s="2">
        <f>$F1360/(1-I1360)</f>
        <v>634.11540900443879</v>
      </c>
      <c r="M1360" s="14">
        <v>0.94594594595000003</v>
      </c>
      <c r="N1360" s="14">
        <v>5.4054054054000003E-2</v>
      </c>
      <c r="O1360" s="14">
        <v>0</v>
      </c>
      <c r="P1360" s="2">
        <f>(J1363*$M1360)+(J1364*$N1360)+(J1365*$O1360)</f>
        <v>1838.2675342516629</v>
      </c>
      <c r="Q1360" s="2">
        <f>(K1363*$M1360)+(K1364*$N1360)+(K1365*$O1360)</f>
        <v>1864.4613239282746</v>
      </c>
      <c r="R1360" s="2">
        <f>(L1363*$M1360)+(L1364*$N1360)+(L1365*$O1360)</f>
        <v>1823.021285063121</v>
      </c>
      <c r="S1360">
        <f>P1360/$F1360</f>
        <v>3.676535068503326</v>
      </c>
      <c r="T1360">
        <f>Q1360/$F1360</f>
        <v>3.7289226478565491</v>
      </c>
      <c r="U1360">
        <f>R1360/$F1360</f>
        <v>3.6460425701262422</v>
      </c>
    </row>
    <row r="1361" spans="1:21" x14ac:dyDescent="0.25">
      <c r="A1361">
        <v>31</v>
      </c>
      <c r="B1361" t="s">
        <v>58</v>
      </c>
      <c r="C1361">
        <v>8</v>
      </c>
      <c r="D1361" t="s">
        <v>57</v>
      </c>
      <c r="E1361">
        <v>2001</v>
      </c>
      <c r="F1361">
        <v>1500</v>
      </c>
      <c r="G1361">
        <v>0.20499999999999999</v>
      </c>
      <c r="H1361" s="1">
        <v>0.20133333333333331</v>
      </c>
      <c r="I1361" s="1">
        <v>0.17783333333333332</v>
      </c>
      <c r="J1361" s="2">
        <f>$F1361/(1-G1361)</f>
        <v>1886.7924528301885</v>
      </c>
      <c r="K1361" s="2">
        <f>$F1361/(1-H1361)</f>
        <v>1878.1302170283807</v>
      </c>
      <c r="L1361" s="2">
        <f>$F1361/(1-I1361)</f>
        <v>1824.4475978106627</v>
      </c>
      <c r="M1361" s="14">
        <v>0.94594594595000003</v>
      </c>
      <c r="N1361" s="14">
        <v>5.4054054054000003E-2</v>
      </c>
      <c r="O1361" s="14">
        <v>0</v>
      </c>
      <c r="P1361" s="2">
        <f>(J1364*$M1361)+(J1365*$N1361)</f>
        <v>1302.6221985984059</v>
      </c>
      <c r="Q1361" s="2">
        <f>(K1364*$M1361)+(K1365*$N1361)</f>
        <v>1674.4250553602201</v>
      </c>
      <c r="R1361" s="2">
        <f>(L1364*$M1361)+(L1365*$N1361)</f>
        <v>1631.8648017690507</v>
      </c>
      <c r="S1361">
        <f>P1361/$F1361</f>
        <v>0.86841479906560393</v>
      </c>
      <c r="T1361">
        <f>Q1361/$F1361</f>
        <v>1.1162833702401467</v>
      </c>
      <c r="U1361">
        <f>R1361/$F1361</f>
        <v>1.0879098678460337</v>
      </c>
    </row>
    <row r="1362" spans="1:21" x14ac:dyDescent="0.25">
      <c r="A1362">
        <v>31</v>
      </c>
      <c r="B1362" t="s">
        <v>58</v>
      </c>
      <c r="C1362">
        <v>8</v>
      </c>
      <c r="D1362" t="s">
        <v>57</v>
      </c>
      <c r="E1362">
        <v>2002</v>
      </c>
      <c r="F1362">
        <v>1000</v>
      </c>
      <c r="G1362">
        <v>0.14500000000000002</v>
      </c>
      <c r="H1362" s="1">
        <v>0.14600000000000002</v>
      </c>
      <c r="I1362" s="1">
        <v>0.13250000000000001</v>
      </c>
      <c r="J1362" s="2">
        <f>$F1362/(1-G1362)</f>
        <v>1169.5906432748538</v>
      </c>
      <c r="K1362" s="2">
        <f>$F1362/(1-H1362)</f>
        <v>1170.9601873536301</v>
      </c>
      <c r="L1362" s="2">
        <f>$F1362/(1-I1362)</f>
        <v>1152.7377521613835</v>
      </c>
      <c r="M1362" s="14">
        <v>0.94594594595000003</v>
      </c>
      <c r="N1362" s="14">
        <v>5.4054054054000003E-2</v>
      </c>
      <c r="O1362" s="14">
        <v>0</v>
      </c>
      <c r="P1362" s="2">
        <f>(J1365*1)</f>
        <v>321.33676092544988</v>
      </c>
      <c r="Q1362" s="2">
        <f>(K1365*1)</f>
        <v>382.45792962774095</v>
      </c>
      <c r="R1362" s="2">
        <f>(L1365*1)</f>
        <v>427.594070695553</v>
      </c>
      <c r="S1362">
        <f>P1362/$F1362</f>
        <v>0.32133676092544988</v>
      </c>
      <c r="T1362">
        <f>Q1362/$F1362</f>
        <v>0.38245792962774094</v>
      </c>
      <c r="U1362">
        <f>R1362/$F1362</f>
        <v>0.427594070695553</v>
      </c>
    </row>
    <row r="1363" spans="1:21" x14ac:dyDescent="0.25">
      <c r="A1363">
        <v>31</v>
      </c>
      <c r="B1363" t="s">
        <v>58</v>
      </c>
      <c r="C1363">
        <v>8</v>
      </c>
      <c r="D1363" t="s">
        <v>57</v>
      </c>
      <c r="E1363">
        <v>2003</v>
      </c>
      <c r="F1363">
        <v>1500</v>
      </c>
      <c r="G1363">
        <v>0.19600000000000001</v>
      </c>
      <c r="H1363" s="1">
        <v>0.19833333333333333</v>
      </c>
      <c r="I1363" s="1">
        <v>0.18033333333333335</v>
      </c>
      <c r="J1363" s="2">
        <f>$F1363/(1-G1363)</f>
        <v>1865.6716417910447</v>
      </c>
      <c r="K1363" s="2">
        <f>$F1363/(1-H1363)</f>
        <v>1871.1018711018712</v>
      </c>
      <c r="L1363" s="2">
        <f>$F1363/(1-I1363)</f>
        <v>1830.012200081334</v>
      </c>
      <c r="M1363" s="14">
        <v>0.94594594595000003</v>
      </c>
      <c r="N1363" s="14">
        <v>5.4054054054000003E-2</v>
      </c>
      <c r="O1363" s="14">
        <v>0</v>
      </c>
      <c r="P1363" s="2" t="s">
        <v>23</v>
      </c>
      <c r="Q1363" s="2" t="s">
        <v>23</v>
      </c>
      <c r="R1363" s="2" t="s">
        <v>23</v>
      </c>
      <c r="S1363" s="2" t="s">
        <v>23</v>
      </c>
      <c r="T1363" s="2" t="s">
        <v>23</v>
      </c>
      <c r="U1363" s="2" t="s">
        <v>23</v>
      </c>
    </row>
    <row r="1364" spans="1:21" x14ac:dyDescent="0.25">
      <c r="A1364">
        <v>31</v>
      </c>
      <c r="B1364" t="s">
        <v>58</v>
      </c>
      <c r="C1364">
        <v>8</v>
      </c>
      <c r="D1364" t="s">
        <v>57</v>
      </c>
      <c r="E1364">
        <v>2004</v>
      </c>
      <c r="F1364">
        <v>1000</v>
      </c>
      <c r="G1364">
        <v>0.26400000000000001</v>
      </c>
      <c r="H1364" s="1">
        <v>0.42799999999999999</v>
      </c>
      <c r="I1364" s="1">
        <v>0.41199999999999998</v>
      </c>
      <c r="J1364" s="2">
        <f>$F1364/(1-G1364)</f>
        <v>1358.695652173913</v>
      </c>
      <c r="K1364" s="2">
        <f>$F1364/(1-H1364)</f>
        <v>1748.251748251748</v>
      </c>
      <c r="L1364" s="2">
        <f>$F1364/(1-I1364)</f>
        <v>1700.6802721088434</v>
      </c>
      <c r="M1364" s="14">
        <v>0.94594594595000003</v>
      </c>
      <c r="N1364" s="14">
        <v>5.4054054054000003E-2</v>
      </c>
      <c r="O1364" s="14">
        <v>0</v>
      </c>
      <c r="P1364" s="2" t="s">
        <v>23</v>
      </c>
      <c r="Q1364" s="2" t="s">
        <v>23</v>
      </c>
      <c r="R1364" s="2" t="s">
        <v>23</v>
      </c>
      <c r="S1364" s="2" t="s">
        <v>23</v>
      </c>
      <c r="T1364" s="2" t="s">
        <v>23</v>
      </c>
      <c r="U1364" s="2" t="s">
        <v>23</v>
      </c>
    </row>
    <row r="1365" spans="1:21" x14ac:dyDescent="0.25">
      <c r="A1365">
        <v>31</v>
      </c>
      <c r="B1365" t="s">
        <v>58</v>
      </c>
      <c r="C1365">
        <v>8</v>
      </c>
      <c r="D1365" t="s">
        <v>57</v>
      </c>
      <c r="E1365">
        <v>2005</v>
      </c>
      <c r="F1365">
        <v>250</v>
      </c>
      <c r="G1365">
        <v>0.222</v>
      </c>
      <c r="H1365" s="1">
        <v>0.34633333333333338</v>
      </c>
      <c r="I1365" s="1">
        <v>0.41533333333333339</v>
      </c>
      <c r="J1365" s="2">
        <f>$F1365/(1-G1365)</f>
        <v>321.33676092544988</v>
      </c>
      <c r="K1365" s="2">
        <f>$F1365/(1-H1365)</f>
        <v>382.45792962774095</v>
      </c>
      <c r="L1365" s="2">
        <f>$F1365/(1-I1365)</f>
        <v>427.594070695553</v>
      </c>
      <c r="M1365" s="14">
        <v>0.94594594595000003</v>
      </c>
      <c r="N1365" s="14">
        <v>5.4054054054000003E-2</v>
      </c>
      <c r="O1365" s="14">
        <v>0</v>
      </c>
      <c r="P1365" s="2">
        <f>(J1368*$M1365)+(J1369*$N1365)+(J1370*$O1365)</f>
        <v>337.54007841867622</v>
      </c>
      <c r="Q1365" s="2">
        <f>(K1368*$M1365)+(K1369*$N1365)+(K1370*$O1365)</f>
        <v>354.32083920211198</v>
      </c>
      <c r="R1365" s="2">
        <f>(L1368*$M1365)+(L1369*$N1365)+(L1370*$O1365)</f>
        <v>343.27894469139574</v>
      </c>
      <c r="S1365">
        <f>P1365/$F1365</f>
        <v>1.3501603136747049</v>
      </c>
      <c r="T1365">
        <f>Q1365/$F1365</f>
        <v>1.417283356808448</v>
      </c>
      <c r="U1365">
        <f>R1365/$F1365</f>
        <v>1.373115778765583</v>
      </c>
    </row>
    <row r="1366" spans="1:21" x14ac:dyDescent="0.25">
      <c r="A1366">
        <v>31</v>
      </c>
      <c r="B1366" t="s">
        <v>58</v>
      </c>
      <c r="C1366">
        <v>8</v>
      </c>
      <c r="D1366" t="s">
        <v>57</v>
      </c>
      <c r="E1366">
        <v>2006</v>
      </c>
      <c r="F1366" t="s">
        <v>23</v>
      </c>
      <c r="G1366">
        <v>0.191</v>
      </c>
      <c r="H1366" s="1">
        <v>0.23766666666666669</v>
      </c>
      <c r="I1366" s="1">
        <v>0.23666666666666669</v>
      </c>
      <c r="J1366" t="s">
        <v>23</v>
      </c>
      <c r="K1366" t="s">
        <v>23</v>
      </c>
      <c r="L1366" t="s">
        <v>23</v>
      </c>
      <c r="M1366" s="14">
        <v>0.94594594595000003</v>
      </c>
      <c r="N1366" s="14">
        <v>5.4054054054000003E-2</v>
      </c>
      <c r="O1366" s="14">
        <v>0</v>
      </c>
      <c r="P1366" s="2">
        <f>(J1369*$M1366)+(J1370*$N1366)+(J1371*$O1366)</f>
        <v>2332.8297014101977</v>
      </c>
      <c r="Q1366" s="2">
        <f>(K1369*$M1366)+(K1370*$N1366)+(K1371*$O1366)</f>
        <v>2440.9689955327135</v>
      </c>
      <c r="R1366" s="2">
        <f>(L1369*$M1366)+(L1370*$N1366)+(L1371*$O1366)</f>
        <v>2363.3010679053928</v>
      </c>
      <c r="S1366" s="2" t="s">
        <v>23</v>
      </c>
      <c r="T1366" s="2" t="s">
        <v>23</v>
      </c>
      <c r="U1366" s="2" t="s">
        <v>23</v>
      </c>
    </row>
    <row r="1367" spans="1:21" x14ac:dyDescent="0.25">
      <c r="A1367">
        <v>31</v>
      </c>
      <c r="B1367" t="s">
        <v>58</v>
      </c>
      <c r="C1367">
        <v>8</v>
      </c>
      <c r="D1367" t="s">
        <v>57</v>
      </c>
      <c r="E1367">
        <v>2007</v>
      </c>
      <c r="F1367" t="s">
        <v>23</v>
      </c>
      <c r="G1367">
        <v>0.248</v>
      </c>
      <c r="H1367" s="1">
        <v>0.32533333333333336</v>
      </c>
      <c r="I1367" s="1">
        <v>0.30733333333333335</v>
      </c>
      <c r="J1367" t="s">
        <v>23</v>
      </c>
      <c r="K1367" t="s">
        <v>23</v>
      </c>
      <c r="L1367" t="s">
        <v>23</v>
      </c>
      <c r="M1367" s="14">
        <v>0.94594594595000003</v>
      </c>
      <c r="N1367" s="14">
        <v>5.4054054054000003E-2</v>
      </c>
      <c r="O1367" s="14">
        <v>0</v>
      </c>
      <c r="P1367" s="2">
        <f>(J1370*$M1367)+(J1371*$N1367)+(J1372*$O1367)</f>
        <v>846.84751607233704</v>
      </c>
      <c r="Q1367" s="2">
        <f>(K1370*$M1367)+(K1371*$N1367)+(K1372*$O1367)</f>
        <v>939.70263877487923</v>
      </c>
      <c r="R1367" s="2">
        <f>(L1370*$M1367)+(L1371*$N1367)+(L1372*$O1367)</f>
        <v>915.94296209561344</v>
      </c>
      <c r="S1367" s="2" t="s">
        <v>23</v>
      </c>
      <c r="T1367" s="2" t="s">
        <v>23</v>
      </c>
      <c r="U1367" s="2" t="s">
        <v>23</v>
      </c>
    </row>
    <row r="1368" spans="1:21" x14ac:dyDescent="0.25">
      <c r="A1368">
        <v>31</v>
      </c>
      <c r="B1368" t="s">
        <v>58</v>
      </c>
      <c r="C1368">
        <v>8</v>
      </c>
      <c r="D1368" t="s">
        <v>57</v>
      </c>
      <c r="E1368">
        <v>2008</v>
      </c>
      <c r="F1368">
        <v>160</v>
      </c>
      <c r="G1368">
        <v>0.26800000000000002</v>
      </c>
      <c r="H1368" s="1">
        <v>0.3046666666666667</v>
      </c>
      <c r="I1368" s="1">
        <v>0.28266666666666668</v>
      </c>
      <c r="J1368" s="2">
        <f>$F1368/(1-G1368)</f>
        <v>218.5792349726776</v>
      </c>
      <c r="K1368" s="2">
        <f>$F1368/(1-H1368)</f>
        <v>230.10546500479384</v>
      </c>
      <c r="L1368" s="2">
        <f>$F1368/(1-I1368)</f>
        <v>223.04832713754647</v>
      </c>
      <c r="M1368" s="14">
        <v>0.94594594595000003</v>
      </c>
      <c r="N1368" s="14">
        <v>5.4054054054000003E-2</v>
      </c>
      <c r="O1368" s="14">
        <v>0</v>
      </c>
      <c r="P1368" s="2">
        <f>(J1371*$M1368)+(J1372*$N1368)+(J1373*$O1368)</f>
        <v>1301.8925111542969</v>
      </c>
      <c r="Q1368" s="2">
        <f>(K1371*$M1368)+(K1372*$N1368)+(K1373*$O1368)</f>
        <v>1312.9182104910003</v>
      </c>
      <c r="R1368" s="2">
        <f>(L1371*$M1368)+(L1372*$N1368)+(L1373*$O1368)</f>
        <v>1281.5629426278342</v>
      </c>
      <c r="S1368">
        <f>P1368/$F1368</f>
        <v>8.1368281947143561</v>
      </c>
      <c r="T1368">
        <f>Q1368/$F1368</f>
        <v>8.2057388155687523</v>
      </c>
      <c r="U1368">
        <f>R1368/$F1368</f>
        <v>8.0097683914239646</v>
      </c>
    </row>
    <row r="1369" spans="1:21" x14ac:dyDescent="0.25">
      <c r="A1369">
        <v>31</v>
      </c>
      <c r="B1369" t="s">
        <v>58</v>
      </c>
      <c r="C1369">
        <v>8</v>
      </c>
      <c r="D1369" t="s">
        <v>57</v>
      </c>
      <c r="E1369">
        <v>2009</v>
      </c>
      <c r="F1369">
        <v>1800</v>
      </c>
      <c r="G1369">
        <v>0.25600000000000001</v>
      </c>
      <c r="H1369" s="1">
        <v>0.28799999999999998</v>
      </c>
      <c r="I1369" s="1">
        <v>0.26449999999999996</v>
      </c>
      <c r="J1369" s="2">
        <f>$F1369/(1-G1369)</f>
        <v>2419.3548387096776</v>
      </c>
      <c r="K1369" s="2">
        <f>$F1369/(1-H1369)</f>
        <v>2528.0898876404494</v>
      </c>
      <c r="L1369" s="2">
        <f>$F1369/(1-I1369)</f>
        <v>2447.3147518694764</v>
      </c>
      <c r="M1369" s="14">
        <v>0.94594594595000003</v>
      </c>
      <c r="N1369" s="14">
        <v>5.4054054054000003E-2</v>
      </c>
      <c r="O1369" s="14">
        <v>0</v>
      </c>
      <c r="P1369" s="2">
        <f>(J1372*$M1369)+(J1373*$N1369)+(J1374*$O1369)</f>
        <v>718.89419626707911</v>
      </c>
      <c r="Q1369" s="2">
        <f>(K1372*$M1369)+(K1373*$N1369)+(K1374*$O1369)</f>
        <v>795.65699392231272</v>
      </c>
      <c r="R1369" s="2">
        <f>(L1372*$M1369)+(L1373*$N1369)+(L1374*$O1369)</f>
        <v>771.15400333159005</v>
      </c>
      <c r="S1369">
        <f>P1369/$F1369</f>
        <v>0.39938566459282171</v>
      </c>
      <c r="T1369">
        <f>Q1369/$F1369</f>
        <v>0.44203166329017374</v>
      </c>
      <c r="U1369">
        <f>R1369/$F1369</f>
        <v>0.42841889073977224</v>
      </c>
    </row>
    <row r="1370" spans="1:21" x14ac:dyDescent="0.25">
      <c r="A1370">
        <v>31</v>
      </c>
      <c r="B1370" t="s">
        <v>58</v>
      </c>
      <c r="C1370">
        <v>8</v>
      </c>
      <c r="D1370" t="s">
        <v>57</v>
      </c>
      <c r="E1370">
        <v>2010</v>
      </c>
      <c r="F1370">
        <v>650</v>
      </c>
      <c r="G1370">
        <v>0.20600000000000002</v>
      </c>
      <c r="H1370" s="1">
        <v>0.29066666666666668</v>
      </c>
      <c r="I1370" s="1">
        <v>0.27216666666666667</v>
      </c>
      <c r="J1370" s="2">
        <f>$F1370/(1-G1370)</f>
        <v>818.63979848866495</v>
      </c>
      <c r="K1370" s="2">
        <f>$F1370/(1-H1370)</f>
        <v>916.35338345864659</v>
      </c>
      <c r="L1370" s="2">
        <f>$F1370/(1-I1370)</f>
        <v>893.06159835127085</v>
      </c>
      <c r="M1370" s="14">
        <v>0.94594594595000003</v>
      </c>
      <c r="N1370" s="14">
        <v>5.4054054054000003E-2</v>
      </c>
      <c r="O1370" s="14">
        <v>0</v>
      </c>
      <c r="P1370" s="2">
        <f>(J1373*$M1370)+(J1374*$N1370)+(J1375*$O1370)</f>
        <v>2237.0100594237556</v>
      </c>
      <c r="Q1370" s="2">
        <f>(K1373*$M1370)+(K1374*$N1370)+(K1375*$O1370)</f>
        <v>2474.7777345504874</v>
      </c>
      <c r="R1370" s="2">
        <f>(L1373*$M1370)+(L1374*$N1370)+(L1375*$O1370)</f>
        <v>2393.2304718703076</v>
      </c>
      <c r="S1370">
        <f>P1370/$F1370</f>
        <v>3.4415539375750086</v>
      </c>
      <c r="T1370">
        <f>Q1370/$F1370</f>
        <v>3.8073503608469035</v>
      </c>
      <c r="U1370">
        <f>R1370/$F1370</f>
        <v>3.6818930336466269</v>
      </c>
    </row>
    <row r="1371" spans="1:21" x14ac:dyDescent="0.25">
      <c r="A1371">
        <v>31</v>
      </c>
      <c r="B1371" t="s">
        <v>58</v>
      </c>
      <c r="C1371">
        <v>8</v>
      </c>
      <c r="D1371" t="s">
        <v>57</v>
      </c>
      <c r="E1371">
        <v>2011</v>
      </c>
      <c r="F1371">
        <v>1000</v>
      </c>
      <c r="G1371">
        <v>0.254</v>
      </c>
      <c r="H1371" s="1">
        <v>0.2583333333333333</v>
      </c>
      <c r="I1371" s="1">
        <v>0.24033333333333334</v>
      </c>
      <c r="J1371" s="2">
        <f>$F1371/(1-G1371)</f>
        <v>1340.4825737265417</v>
      </c>
      <c r="K1371" s="2">
        <f>$F1371/(1-H1371)</f>
        <v>1348.314606741573</v>
      </c>
      <c r="L1371" s="2">
        <f>$F1371/(1-I1371)</f>
        <v>1316.3668275559455</v>
      </c>
      <c r="M1371" s="14">
        <v>0.94594594595000003</v>
      </c>
      <c r="N1371" s="14">
        <v>5.4054054054000003E-2</v>
      </c>
      <c r="O1371" s="14">
        <v>0</v>
      </c>
      <c r="P1371" s="2">
        <f>(J1374*$M1371)+(J1375*$N1371)+(J1376*$O1371)</f>
        <v>546.59396238553279</v>
      </c>
      <c r="Q1371" s="2">
        <f>(K1374*$M1371)+(K1375*$N1371)+(K1376*$O1371)</f>
        <v>588.16238627364851</v>
      </c>
      <c r="R1371" s="2">
        <f>(L1374*$M1371)+(L1375*$N1371)+(L1376*$O1371)</f>
        <v>584.26338167010545</v>
      </c>
      <c r="S1371">
        <f>P1371/$F1371</f>
        <v>0.54659396238553282</v>
      </c>
      <c r="T1371">
        <f>Q1371/$F1371</f>
        <v>0.58816238627364847</v>
      </c>
      <c r="U1371">
        <f>R1371/$F1371</f>
        <v>0.5842633816701055</v>
      </c>
    </row>
    <row r="1372" spans="1:21" x14ac:dyDescent="0.25">
      <c r="A1372">
        <v>31</v>
      </c>
      <c r="B1372" t="s">
        <v>58</v>
      </c>
      <c r="C1372">
        <v>8</v>
      </c>
      <c r="D1372" t="s">
        <v>57</v>
      </c>
      <c r="E1372">
        <v>2012</v>
      </c>
      <c r="F1372">
        <v>500</v>
      </c>
      <c r="G1372">
        <v>0.20199999999999999</v>
      </c>
      <c r="H1372" s="1">
        <v>0.27900000000000003</v>
      </c>
      <c r="I1372" s="1">
        <v>0.25650000000000001</v>
      </c>
      <c r="J1372" s="2">
        <f>$F1372/(1-G1372)</f>
        <v>626.56641604010019</v>
      </c>
      <c r="K1372" s="2">
        <f>$F1372/(1-H1372)</f>
        <v>693.4812760055479</v>
      </c>
      <c r="L1372" s="2">
        <f>$F1372/(1-I1372)</f>
        <v>672.49495628782779</v>
      </c>
      <c r="M1372" s="14">
        <v>0.94594594595000003</v>
      </c>
      <c r="N1372" s="14">
        <v>5.4054054054000003E-2</v>
      </c>
      <c r="O1372" s="14">
        <v>0</v>
      </c>
      <c r="P1372" s="2">
        <f>(J1375*$M1372)+(J1376*$N1372)+(J1377*$O1372)</f>
        <v>822.68315318198916</v>
      </c>
      <c r="Q1372" s="2">
        <f>(K1375*$M1372)+(K1376*$N1372)+(K1377*$O1372)</f>
        <v>898.08986649264648</v>
      </c>
      <c r="R1372" s="2">
        <f>(L1375*$M1372)+(L1376*$N1372)+(L1377*$O1372)</f>
        <v>876.66642780781638</v>
      </c>
      <c r="S1372">
        <f>P1372/$F1372</f>
        <v>1.6453663063639783</v>
      </c>
      <c r="T1372">
        <f>Q1372/$F1372</f>
        <v>1.7961797329852929</v>
      </c>
      <c r="U1372">
        <f>R1372/$F1372</f>
        <v>1.7533328556156327</v>
      </c>
    </row>
    <row r="1373" spans="1:21" x14ac:dyDescent="0.25">
      <c r="A1373">
        <v>31</v>
      </c>
      <c r="B1373" t="s">
        <v>58</v>
      </c>
      <c r="C1373">
        <v>8</v>
      </c>
      <c r="D1373" t="s">
        <v>57</v>
      </c>
      <c r="E1373">
        <v>2013</v>
      </c>
      <c r="F1373">
        <v>1800</v>
      </c>
      <c r="G1373">
        <v>0.22900000000000001</v>
      </c>
      <c r="H1373" s="1">
        <v>0.30333333333333334</v>
      </c>
      <c r="I1373" s="1">
        <v>0.27933333333333332</v>
      </c>
      <c r="J1373" s="2">
        <f>$F1373/(1-G1373)</f>
        <v>2334.6303501945526</v>
      </c>
      <c r="K1373" s="2">
        <f>$F1373/(1-H1373)</f>
        <v>2583.7320574162682</v>
      </c>
      <c r="L1373" s="2">
        <f>$F1373/(1-I1373)</f>
        <v>2497.687326549491</v>
      </c>
      <c r="M1373" s="14">
        <v>0.94594594595000003</v>
      </c>
      <c r="N1373" s="14">
        <v>5.4054054054000003E-2</v>
      </c>
      <c r="O1373" s="14">
        <v>0</v>
      </c>
      <c r="P1373" s="2">
        <f>(J1376*$M1373)+(J1377*$N1373)+(J1378*$O1373)</f>
        <v>232.56667871994387</v>
      </c>
      <c r="Q1373" s="2">
        <f>(K1376*$M1373)+(K1377*$N1373)+(K1378*$O1373)</f>
        <v>250.75470280619163</v>
      </c>
      <c r="R1373" s="2">
        <f>(L1376*$M1373)+(L1377*$N1373)+(L1378*$O1373)</f>
        <v>243.95035136488789</v>
      </c>
      <c r="S1373">
        <f>P1373/$F1373</f>
        <v>0.12920371039996881</v>
      </c>
      <c r="T1373">
        <f>Q1373/$F1373</f>
        <v>0.13930816822566203</v>
      </c>
      <c r="U1373">
        <f>R1373/$F1373</f>
        <v>0.13552797298049327</v>
      </c>
    </row>
    <row r="1374" spans="1:21" x14ac:dyDescent="0.25">
      <c r="A1374">
        <v>31</v>
      </c>
      <c r="B1374" t="s">
        <v>58</v>
      </c>
      <c r="C1374">
        <v>8</v>
      </c>
      <c r="D1374" t="s">
        <v>57</v>
      </c>
      <c r="E1374">
        <v>2014</v>
      </c>
      <c r="F1374">
        <v>452</v>
      </c>
      <c r="G1374">
        <v>0.14499999999999999</v>
      </c>
      <c r="H1374" s="1">
        <v>0.20433333333333331</v>
      </c>
      <c r="I1374" s="1">
        <v>0.20033333333333331</v>
      </c>
      <c r="J1374" s="2">
        <f>$F1374/(1-G1374)</f>
        <v>528.65497076023394</v>
      </c>
      <c r="K1374" s="2">
        <f>$F1374/(1-H1374)</f>
        <v>568.07708420611641</v>
      </c>
      <c r="L1374" s="2">
        <f>$F1374/(1-I1374)</f>
        <v>565.23551479783237</v>
      </c>
      <c r="M1374" s="14">
        <v>0.94594594595000003</v>
      </c>
      <c r="N1374" s="14">
        <v>5.4054054054000003E-2</v>
      </c>
      <c r="O1374" s="14">
        <v>0</v>
      </c>
      <c r="P1374" s="2">
        <f>(J1377*$M1374)+(J1378*$N1374)+(J1379*$O1374)</f>
        <v>1433.297204751</v>
      </c>
      <c r="Q1374" s="2">
        <f>(K1377*$M1374)+(K1378*$N1374)+(K1379*$O1374)</f>
        <v>1584.551877056675</v>
      </c>
      <c r="R1374" s="2">
        <f>(L1377*$M1374)+(L1378*$N1374)+(L1379*$O1374)</f>
        <v>1535.7370561385048</v>
      </c>
      <c r="S1374">
        <f>P1374/$F1374</f>
        <v>3.1710115149358407</v>
      </c>
      <c r="T1374">
        <f>Q1374/$F1374</f>
        <v>3.5056457457006083</v>
      </c>
      <c r="U1374">
        <f>R1374/$F1374</f>
        <v>3.3976483542887275</v>
      </c>
    </row>
    <row r="1375" spans="1:21" x14ac:dyDescent="0.25">
      <c r="A1375">
        <v>31</v>
      </c>
      <c r="B1375" t="s">
        <v>58</v>
      </c>
      <c r="C1375">
        <v>8</v>
      </c>
      <c r="D1375" t="s">
        <v>57</v>
      </c>
      <c r="E1375">
        <v>2015</v>
      </c>
      <c r="F1375">
        <v>654</v>
      </c>
      <c r="G1375">
        <v>0.24</v>
      </c>
      <c r="H1375" s="1">
        <v>0.30400000000000005</v>
      </c>
      <c r="I1375" s="1">
        <v>0.28700000000000003</v>
      </c>
      <c r="J1375" s="2">
        <f>$F1375/(1-G1375)</f>
        <v>860.52631578947364</v>
      </c>
      <c r="K1375" s="2">
        <f>$F1375/(1-H1375)</f>
        <v>939.65517241379314</v>
      </c>
      <c r="L1375" s="2">
        <f>$F1375/(1-I1375)</f>
        <v>917.2510518934082</v>
      </c>
      <c r="M1375" s="14">
        <v>0.94594594595000003</v>
      </c>
      <c r="N1375" s="14">
        <v>5.4054054054000003E-2</v>
      </c>
      <c r="O1375" s="14">
        <v>0</v>
      </c>
      <c r="P1375" s="2">
        <f>(J1378*$M1375)+(J1379*$N1375)+(J1380*$O1375)</f>
        <v>388.10090320557646</v>
      </c>
      <c r="Q1375" s="2">
        <f>(K1378*$M1375)+(K1379*$N1375)+(K1380*$O1375)</f>
        <v>447.20564622927094</v>
      </c>
      <c r="R1375" s="2">
        <f>(L1378*$M1375)+(L1379*$N1375)+(L1380*$O1375)</f>
        <v>441.27677307553665</v>
      </c>
      <c r="S1375">
        <f>P1375/$F1375</f>
        <v>0.59342645750088141</v>
      </c>
      <c r="T1375">
        <f>Q1375/$F1375</f>
        <v>0.6838006823077537</v>
      </c>
      <c r="U1375">
        <f>R1375/$F1375</f>
        <v>0.67473512702681449</v>
      </c>
    </row>
    <row r="1376" spans="1:21" x14ac:dyDescent="0.25">
      <c r="A1376">
        <v>31</v>
      </c>
      <c r="B1376" t="s">
        <v>58</v>
      </c>
      <c r="C1376">
        <v>8</v>
      </c>
      <c r="D1376" t="s">
        <v>57</v>
      </c>
      <c r="E1376">
        <v>2016</v>
      </c>
      <c r="F1376">
        <v>120</v>
      </c>
      <c r="G1376">
        <v>0.252</v>
      </c>
      <c r="H1376" s="1">
        <v>0.29700000000000004</v>
      </c>
      <c r="I1376" s="1">
        <v>0.27900000000000003</v>
      </c>
      <c r="J1376" s="2">
        <f>$F1376/(1-G1376)</f>
        <v>160.42780748663102</v>
      </c>
      <c r="K1376" s="2">
        <f>$F1376/(1-H1376)</f>
        <v>170.69701280227596</v>
      </c>
      <c r="L1376" s="2">
        <f>$F1376/(1-I1376)</f>
        <v>166.4355062413315</v>
      </c>
      <c r="M1376" s="14">
        <v>0.94594594595000003</v>
      </c>
      <c r="N1376" s="14">
        <v>5.4054054054000003E-2</v>
      </c>
      <c r="O1376" s="14">
        <v>0</v>
      </c>
      <c r="P1376" s="2" t="e">
        <f>(J1379*$M1376)+(J1380*$N1376)+(J1381*$O1376)</f>
        <v>#VALUE!</v>
      </c>
      <c r="Q1376" s="2" t="e">
        <f>(K1379*$M1376)+(K1380*$N1376)+(K1381*$O1376)</f>
        <v>#VALUE!</v>
      </c>
      <c r="R1376" s="2" t="e">
        <f>(L1379*$M1376)+(L1380*$N1376)+(L1381*$O1376)</f>
        <v>#VALUE!</v>
      </c>
      <c r="S1376" t="e">
        <f>P1376/$F1376</f>
        <v>#VALUE!</v>
      </c>
      <c r="T1376" t="e">
        <f>Q1376/$F1376</f>
        <v>#VALUE!</v>
      </c>
      <c r="U1376" t="e">
        <f>R1376/$F1376</f>
        <v>#VALUE!</v>
      </c>
    </row>
    <row r="1377" spans="1:21" x14ac:dyDescent="0.25">
      <c r="A1377">
        <v>31</v>
      </c>
      <c r="B1377" t="s">
        <v>58</v>
      </c>
      <c r="C1377">
        <v>8</v>
      </c>
      <c r="D1377" t="s">
        <v>57</v>
      </c>
      <c r="E1377">
        <v>2017</v>
      </c>
      <c r="F1377">
        <v>1100</v>
      </c>
      <c r="G1377">
        <v>0.26421253355763952</v>
      </c>
      <c r="H1377" s="1">
        <v>0.33404541147798106</v>
      </c>
      <c r="I1377" s="1">
        <v>0.31269765999824639</v>
      </c>
      <c r="J1377" s="2">
        <f>$F1377/(1-G1377)</f>
        <v>1494.9969252923811</v>
      </c>
      <c r="K1377" s="2">
        <f>$F1377/(1-H1377)</f>
        <v>1651.7642778635648</v>
      </c>
      <c r="L1377" s="2">
        <f>$F1377/(1-I1377)</f>
        <v>1600.4601410162425</v>
      </c>
      <c r="M1377" s="14">
        <v>0.94594594595000003</v>
      </c>
      <c r="N1377" s="14">
        <v>5.4054054054000003E-2</v>
      </c>
      <c r="O1377" s="14">
        <v>0</v>
      </c>
      <c r="P1377" s="2">
        <f>(J1380*1)</f>
        <v>112.05682688702414</v>
      </c>
      <c r="Q1377" s="2">
        <f>(K1380*1)</f>
        <v>134.53327496401627</v>
      </c>
      <c r="R1377" s="2">
        <f>(L1380*1)</f>
        <v>134.09594084145627</v>
      </c>
      <c r="S1377">
        <f>P1377/$F1377</f>
        <v>0.1018698426245674</v>
      </c>
      <c r="T1377">
        <f>Q1377/$F1377</f>
        <v>0.12230297724001479</v>
      </c>
      <c r="U1377">
        <f>R1377/$F1377</f>
        <v>0.12190540076496025</v>
      </c>
    </row>
    <row r="1378" spans="1:21" x14ac:dyDescent="0.25">
      <c r="A1378">
        <v>31</v>
      </c>
      <c r="B1378" t="s">
        <v>58</v>
      </c>
      <c r="C1378">
        <v>8</v>
      </c>
      <c r="D1378" t="s">
        <v>57</v>
      </c>
      <c r="E1378">
        <v>2018</v>
      </c>
      <c r="F1378">
        <v>264</v>
      </c>
      <c r="G1378">
        <v>0.25329250311259038</v>
      </c>
      <c r="H1378" s="1">
        <v>0.35347180943220174</v>
      </c>
      <c r="I1378" s="1">
        <v>0.34504815702446495</v>
      </c>
      <c r="J1378" s="2">
        <f>$F1378/(1-G1378)</f>
        <v>353.5520951650584</v>
      </c>
      <c r="K1378" s="2">
        <f>$F1378/(1-H1378)</f>
        <v>408.33486281263032</v>
      </c>
      <c r="L1378" s="2">
        <f>$F1378/(1-I1378)</f>
        <v>403.08307065846583</v>
      </c>
      <c r="M1378" s="14">
        <v>0.94594594595000003</v>
      </c>
      <c r="N1378" s="14">
        <v>5.4054054054000003E-2</v>
      </c>
      <c r="O1378" s="14">
        <v>0</v>
      </c>
      <c r="P1378" t="s">
        <v>23</v>
      </c>
      <c r="Q1378" t="s">
        <v>23</v>
      </c>
      <c r="R1378" t="s">
        <v>23</v>
      </c>
      <c r="S1378" s="2" t="s">
        <v>23</v>
      </c>
      <c r="T1378" s="2" t="s">
        <v>23</v>
      </c>
      <c r="U1378" s="2" t="s">
        <v>23</v>
      </c>
    </row>
    <row r="1379" spans="1:21" x14ac:dyDescent="0.25">
      <c r="A1379">
        <v>31</v>
      </c>
      <c r="B1379" t="s">
        <v>58</v>
      </c>
      <c r="C1379">
        <v>8</v>
      </c>
      <c r="D1379" t="s">
        <v>57</v>
      </c>
      <c r="E1379">
        <v>2019</v>
      </c>
      <c r="F1379">
        <v>760</v>
      </c>
      <c r="G1379">
        <v>0.23441509169475994</v>
      </c>
      <c r="H1379" s="1">
        <v>0.32590908281944742</v>
      </c>
      <c r="I1379" s="1">
        <v>0.31510957999927913</v>
      </c>
      <c r="J1379" s="2">
        <f>$F1379/(1-G1379)</f>
        <v>992.70504388911831</v>
      </c>
      <c r="K1379" s="2">
        <f>$F1379/(1-H1379)</f>
        <v>1127.4443559909841</v>
      </c>
      <c r="L1379" s="2">
        <f>$F1379/(1-I1379)</f>
        <v>1109.6665653451541</v>
      </c>
      <c r="M1379" s="14">
        <v>0.94594594595000003</v>
      </c>
      <c r="N1379" s="14">
        <v>5.4054054054000003E-2</v>
      </c>
      <c r="O1379" s="14">
        <v>0</v>
      </c>
      <c r="P1379" t="s">
        <v>23</v>
      </c>
      <c r="Q1379" t="s">
        <v>23</v>
      </c>
      <c r="R1379" t="s">
        <v>23</v>
      </c>
      <c r="S1379" s="2" t="s">
        <v>23</v>
      </c>
      <c r="T1379" s="2" t="s">
        <v>23</v>
      </c>
      <c r="U1379" s="2" t="s">
        <v>23</v>
      </c>
    </row>
    <row r="1380" spans="1:21" x14ac:dyDescent="0.25">
      <c r="A1380">
        <v>31</v>
      </c>
      <c r="B1380" t="s">
        <v>58</v>
      </c>
      <c r="C1380">
        <v>8</v>
      </c>
      <c r="D1380" t="s">
        <v>57</v>
      </c>
      <c r="E1380">
        <v>2020</v>
      </c>
      <c r="F1380">
        <v>100</v>
      </c>
      <c r="G1380">
        <v>0.10759564786873591</v>
      </c>
      <c r="H1380" s="1">
        <v>0.25668946937664994</v>
      </c>
      <c r="I1380" s="1">
        <v>0.25426527177111524</v>
      </c>
      <c r="J1380" s="2">
        <f>$F1380/(1-G1380)</f>
        <v>112.05682688702414</v>
      </c>
      <c r="K1380" s="2">
        <f>$F1380/(1-H1380)</f>
        <v>134.53327496401627</v>
      </c>
      <c r="L1380" s="2">
        <f>$F1380/(1-I1380)</f>
        <v>134.09594084145627</v>
      </c>
      <c r="M1380" s="14">
        <v>0.94594594595000003</v>
      </c>
      <c r="N1380" s="14">
        <v>5.4054054054000003E-2</v>
      </c>
      <c r="O1380" s="14">
        <v>0</v>
      </c>
      <c r="P1380" t="s">
        <v>23</v>
      </c>
      <c r="Q1380" t="s">
        <v>23</v>
      </c>
      <c r="R1380" t="s">
        <v>23</v>
      </c>
      <c r="S1380" s="2" t="s">
        <v>23</v>
      </c>
      <c r="T1380" s="2" t="s">
        <v>23</v>
      </c>
      <c r="U1380" s="2" t="s">
        <v>23</v>
      </c>
    </row>
    <row r="1381" spans="1:21" x14ac:dyDescent="0.25">
      <c r="A1381">
        <v>31</v>
      </c>
      <c r="B1381" t="s">
        <v>58</v>
      </c>
      <c r="C1381">
        <v>8</v>
      </c>
      <c r="D1381" t="s">
        <v>57</v>
      </c>
      <c r="E1381">
        <v>2021</v>
      </c>
      <c r="F1381">
        <v>652</v>
      </c>
      <c r="G1381" t="s">
        <v>23</v>
      </c>
      <c r="H1381" t="s">
        <v>23</v>
      </c>
      <c r="I1381" t="s">
        <v>23</v>
      </c>
      <c r="J1381" t="s">
        <v>23</v>
      </c>
      <c r="K1381" t="s">
        <v>23</v>
      </c>
      <c r="L1381" t="s">
        <v>23</v>
      </c>
      <c r="M1381" s="14" t="s">
        <v>23</v>
      </c>
      <c r="N1381" s="14" t="s">
        <v>23</v>
      </c>
      <c r="O1381" s="14" t="s">
        <v>23</v>
      </c>
      <c r="P1381" t="s">
        <v>23</v>
      </c>
      <c r="Q1381" t="s">
        <v>23</v>
      </c>
      <c r="R1381" t="s">
        <v>23</v>
      </c>
      <c r="S1381" t="s">
        <v>23</v>
      </c>
      <c r="T1381" t="s">
        <v>23</v>
      </c>
      <c r="U1381" t="s">
        <v>23</v>
      </c>
    </row>
    <row r="1382" spans="1:21" x14ac:dyDescent="0.25">
      <c r="A1382">
        <v>31</v>
      </c>
      <c r="B1382" t="s">
        <v>58</v>
      </c>
      <c r="C1382">
        <v>8</v>
      </c>
      <c r="D1382" t="s">
        <v>57</v>
      </c>
      <c r="E1382">
        <v>2022</v>
      </c>
      <c r="F1382">
        <v>790</v>
      </c>
      <c r="G1382" t="s">
        <v>23</v>
      </c>
      <c r="H1382" t="s">
        <v>23</v>
      </c>
      <c r="I1382" t="s">
        <v>23</v>
      </c>
      <c r="J1382" t="s">
        <v>23</v>
      </c>
      <c r="K1382" t="s">
        <v>23</v>
      </c>
      <c r="L1382" t="s">
        <v>23</v>
      </c>
      <c r="M1382" s="14" t="s">
        <v>23</v>
      </c>
      <c r="N1382" s="14" t="s">
        <v>23</v>
      </c>
      <c r="O1382" s="14" t="s">
        <v>23</v>
      </c>
      <c r="P1382" t="s">
        <v>23</v>
      </c>
      <c r="Q1382" t="s">
        <v>23</v>
      </c>
      <c r="R1382" t="s">
        <v>23</v>
      </c>
      <c r="S1382" t="s">
        <v>23</v>
      </c>
      <c r="T1382" t="s">
        <v>23</v>
      </c>
      <c r="U1382" t="s">
        <v>23</v>
      </c>
    </row>
    <row r="1383" spans="1:21" x14ac:dyDescent="0.25">
      <c r="A1383">
        <v>31</v>
      </c>
      <c r="B1383" t="s">
        <v>58</v>
      </c>
      <c r="C1383">
        <v>8</v>
      </c>
      <c r="D1383" t="s">
        <v>57</v>
      </c>
      <c r="E1383">
        <v>2023</v>
      </c>
      <c r="F1383">
        <v>325</v>
      </c>
      <c r="G1383" t="s">
        <v>23</v>
      </c>
      <c r="H1383" t="s">
        <v>23</v>
      </c>
      <c r="I1383" t="s">
        <v>23</v>
      </c>
      <c r="J1383" t="s">
        <v>23</v>
      </c>
      <c r="K1383" t="s">
        <v>23</v>
      </c>
      <c r="L1383" t="s">
        <v>23</v>
      </c>
      <c r="M1383" s="14" t="s">
        <v>23</v>
      </c>
      <c r="N1383" s="14" t="s">
        <v>23</v>
      </c>
      <c r="O1383" s="14" t="s">
        <v>23</v>
      </c>
      <c r="P1383" t="s">
        <v>23</v>
      </c>
      <c r="Q1383" t="s">
        <v>23</v>
      </c>
      <c r="R1383" t="s">
        <v>23</v>
      </c>
      <c r="S1383" t="s">
        <v>23</v>
      </c>
      <c r="T1383" t="s">
        <v>23</v>
      </c>
      <c r="U1383" t="s">
        <v>23</v>
      </c>
    </row>
    <row r="1384" spans="1:21" x14ac:dyDescent="0.25">
      <c r="A1384">
        <v>31</v>
      </c>
      <c r="B1384" t="s">
        <v>58</v>
      </c>
      <c r="C1384">
        <v>8</v>
      </c>
      <c r="D1384" t="s">
        <v>57</v>
      </c>
      <c r="E1384">
        <v>2024</v>
      </c>
      <c r="F1384">
        <v>754</v>
      </c>
      <c r="G1384" t="s">
        <v>23</v>
      </c>
      <c r="H1384" t="s">
        <v>23</v>
      </c>
      <c r="I1384" t="s">
        <v>23</v>
      </c>
      <c r="J1384" t="s">
        <v>23</v>
      </c>
      <c r="K1384" t="s">
        <v>23</v>
      </c>
      <c r="L1384" t="s">
        <v>23</v>
      </c>
      <c r="M1384" s="14" t="s">
        <v>23</v>
      </c>
      <c r="N1384" s="14" t="s">
        <v>23</v>
      </c>
      <c r="O1384" s="14" t="s">
        <v>23</v>
      </c>
      <c r="P1384" t="s">
        <v>23</v>
      </c>
      <c r="Q1384" t="s">
        <v>23</v>
      </c>
      <c r="R1384" t="s">
        <v>23</v>
      </c>
      <c r="S1384" t="s">
        <v>23</v>
      </c>
      <c r="T1384" t="s">
        <v>23</v>
      </c>
      <c r="U1384" t="s">
        <v>23</v>
      </c>
    </row>
    <row r="1385" spans="1:21" x14ac:dyDescent="0.25">
      <c r="A1385">
        <v>32</v>
      </c>
      <c r="B1385" t="s">
        <v>59</v>
      </c>
      <c r="C1385">
        <v>9</v>
      </c>
      <c r="D1385" t="s">
        <v>60</v>
      </c>
      <c r="E1385">
        <v>1980</v>
      </c>
      <c r="F1385">
        <v>300</v>
      </c>
      <c r="G1385" s="1">
        <v>0.34799999999999998</v>
      </c>
      <c r="H1385" s="1">
        <v>0.36433333333333334</v>
      </c>
      <c r="I1385" s="1">
        <v>0.46133333333333337</v>
      </c>
      <c r="J1385" s="2">
        <f>$F1385/(1-G1385)</f>
        <v>460.12269938650303</v>
      </c>
      <c r="K1385" s="2">
        <f>$F1385/(1-H1385)</f>
        <v>471.94546407970637</v>
      </c>
      <c r="L1385" s="2">
        <f>$F1385/(1-I1385)</f>
        <v>556.93069306930693</v>
      </c>
      <c r="M1385" s="3">
        <v>0.79411764705999999</v>
      </c>
      <c r="N1385" s="3">
        <v>0.20588235294000001</v>
      </c>
      <c r="O1385" s="3">
        <v>0</v>
      </c>
      <c r="P1385" s="2">
        <f>(J1388*$M1385)+(J1389*$N1385)+(J1390*$O1385)</f>
        <v>3985.9378699754866</v>
      </c>
      <c r="Q1385" s="2">
        <f>(K1388*$M1385)+(K1389*$N1385)+(K1390*$O1385)</f>
        <v>4074.7775796336641</v>
      </c>
      <c r="R1385" s="2">
        <f>(L1388*$M1385)+(L1389*$N1385)+(L1390*$O1385)</f>
        <v>4905.0206002611967</v>
      </c>
      <c r="S1385">
        <f>P1385/$F1385</f>
        <v>13.286459566584956</v>
      </c>
      <c r="T1385">
        <f>Q1385/$F1385</f>
        <v>13.582591932112214</v>
      </c>
      <c r="U1385">
        <f>R1385/$F1385</f>
        <v>16.350068667537322</v>
      </c>
    </row>
    <row r="1386" spans="1:21" x14ac:dyDescent="0.25">
      <c r="A1386">
        <v>32</v>
      </c>
      <c r="B1386" t="s">
        <v>59</v>
      </c>
      <c r="C1386">
        <v>9</v>
      </c>
      <c r="D1386" t="s">
        <v>60</v>
      </c>
      <c r="E1386">
        <v>1981</v>
      </c>
      <c r="F1386">
        <v>450</v>
      </c>
      <c r="G1386" s="1">
        <v>0.315</v>
      </c>
      <c r="H1386" s="1">
        <v>0.34633333333333327</v>
      </c>
      <c r="I1386" s="1">
        <v>0.43383333333333329</v>
      </c>
      <c r="J1386" s="2">
        <f>$F1386/(1-G1386)</f>
        <v>656.93430656934299</v>
      </c>
      <c r="K1386" s="2">
        <f>$F1386/(1-H1386)</f>
        <v>688.42427332993361</v>
      </c>
      <c r="L1386" s="2">
        <f>$F1386/(1-I1386)</f>
        <v>794.81895790403291</v>
      </c>
      <c r="M1386" s="3">
        <v>0.79411764705999999</v>
      </c>
      <c r="N1386" s="3">
        <v>0.20588235294000001</v>
      </c>
      <c r="O1386" s="3">
        <v>0</v>
      </c>
      <c r="P1386" s="2">
        <f>(J1389*$M1386)+(J1390*$N1386)+(J1391*$O1386)</f>
        <v>3130.7549758033379</v>
      </c>
      <c r="Q1386" s="2">
        <f>(K1389*$M1386)+(K1390*$N1386)+(K1391*$O1386)</f>
        <v>3239.3555242453294</v>
      </c>
      <c r="R1386" s="2">
        <f>(L1389*$M1386)+(L1390*$N1386)+(L1391*$O1386)</f>
        <v>3799.9638286502204</v>
      </c>
      <c r="S1386">
        <f>P1386/$F1386</f>
        <v>6.9572332795629732</v>
      </c>
      <c r="T1386">
        <f>Q1386/$F1386</f>
        <v>7.1985678316562876</v>
      </c>
      <c r="U1386">
        <f>R1386/$F1386</f>
        <v>8.4443640636671571</v>
      </c>
    </row>
    <row r="1387" spans="1:21" x14ac:dyDescent="0.25">
      <c r="A1387">
        <v>32</v>
      </c>
      <c r="B1387" t="s">
        <v>59</v>
      </c>
      <c r="C1387">
        <v>9</v>
      </c>
      <c r="D1387" t="s">
        <v>60</v>
      </c>
      <c r="E1387">
        <v>1982</v>
      </c>
      <c r="F1387">
        <v>1000</v>
      </c>
      <c r="G1387" s="1">
        <v>0.27300000000000002</v>
      </c>
      <c r="H1387" s="1">
        <v>0.32399999999999995</v>
      </c>
      <c r="I1387" s="1">
        <v>0.39999999999999997</v>
      </c>
      <c r="J1387" s="2">
        <f>$F1387/(1-G1387)</f>
        <v>1375.5158184319121</v>
      </c>
      <c r="K1387" s="2">
        <f>$F1387/(1-H1387)</f>
        <v>1479.2899408284022</v>
      </c>
      <c r="L1387" s="2">
        <f>$F1387/(1-I1387)</f>
        <v>1666.6666666666665</v>
      </c>
      <c r="M1387" s="3">
        <v>0.79411764705999999</v>
      </c>
      <c r="N1387" s="3">
        <v>0.20588235294000001</v>
      </c>
      <c r="O1387" s="3">
        <v>0</v>
      </c>
      <c r="P1387" s="2">
        <f>(J1390*$M1387)+(J1391*$N1387)</f>
        <v>558.45613386646062</v>
      </c>
      <c r="Q1387" s="2">
        <f>(K1390*$M1387)+(K1391*$N1387)</f>
        <v>572.53459161519754</v>
      </c>
      <c r="R1387" s="2">
        <f>(L1390*$M1387)+(L1391*$N1387)</f>
        <v>680.2929898613761</v>
      </c>
      <c r="S1387">
        <f>P1387/$F1387</f>
        <v>0.55845613386646065</v>
      </c>
      <c r="T1387">
        <f>Q1387/$F1387</f>
        <v>0.5725345916151976</v>
      </c>
      <c r="U1387">
        <f>R1387/$F1387</f>
        <v>0.6802929898613761</v>
      </c>
    </row>
    <row r="1388" spans="1:21" x14ac:dyDescent="0.25">
      <c r="A1388">
        <v>32</v>
      </c>
      <c r="B1388" t="s">
        <v>59</v>
      </c>
      <c r="C1388">
        <v>9</v>
      </c>
      <c r="D1388" t="s">
        <v>60</v>
      </c>
      <c r="E1388">
        <v>1983</v>
      </c>
      <c r="F1388">
        <v>2500</v>
      </c>
      <c r="G1388" s="1">
        <v>0.38100000000000001</v>
      </c>
      <c r="H1388" s="1">
        <v>0.39266666666666666</v>
      </c>
      <c r="I1388" s="1">
        <v>0.4986666666666667</v>
      </c>
      <c r="J1388" s="2">
        <f>$F1388/(1-G1388)</f>
        <v>4038.7722132471731</v>
      </c>
      <c r="K1388" s="2">
        <f>$F1388/(1-H1388)</f>
        <v>4116.3556531284303</v>
      </c>
      <c r="L1388" s="2">
        <f>$F1388/(1-I1388)</f>
        <v>4986.7021276595751</v>
      </c>
      <c r="M1388" s="3">
        <v>0.79411764705999999</v>
      </c>
      <c r="N1388" s="3">
        <v>0.20588235294000001</v>
      </c>
      <c r="O1388" s="3">
        <v>0</v>
      </c>
      <c r="P1388" s="2" t="s">
        <v>23</v>
      </c>
      <c r="Q1388" s="2" t="s">
        <v>23</v>
      </c>
      <c r="R1388" s="2" t="s">
        <v>23</v>
      </c>
      <c r="S1388" s="2" t="s">
        <v>23</v>
      </c>
      <c r="T1388" s="2" t="s">
        <v>23</v>
      </c>
      <c r="U1388" s="2" t="s">
        <v>23</v>
      </c>
    </row>
    <row r="1389" spans="1:21" x14ac:dyDescent="0.25">
      <c r="A1389">
        <v>32</v>
      </c>
      <c r="B1389" t="s">
        <v>59</v>
      </c>
      <c r="C1389">
        <v>9</v>
      </c>
      <c r="D1389" t="s">
        <v>60</v>
      </c>
      <c r="E1389">
        <v>1984</v>
      </c>
      <c r="F1389">
        <v>2500</v>
      </c>
      <c r="G1389" s="1">
        <v>0.33900000000000002</v>
      </c>
      <c r="H1389" s="1">
        <v>0.36133333333333328</v>
      </c>
      <c r="I1389" s="1">
        <v>0.45533333333333326</v>
      </c>
      <c r="J1389" s="2">
        <f>$F1389/(1-G1389)</f>
        <v>3782.1482602118003</v>
      </c>
      <c r="K1389" s="2">
        <f>$F1389/(1-H1389)</f>
        <v>3914.4050104384132</v>
      </c>
      <c r="L1389" s="2">
        <f>$F1389/(1-I1389)</f>
        <v>4589.9632802937567</v>
      </c>
      <c r="M1389" s="3">
        <v>0.79411764705999999</v>
      </c>
      <c r="N1389" s="3">
        <v>0.20588235294000001</v>
      </c>
      <c r="O1389" s="3">
        <v>0</v>
      </c>
      <c r="P1389" s="2" t="s">
        <v>23</v>
      </c>
      <c r="Q1389" s="2" t="s">
        <v>23</v>
      </c>
      <c r="R1389" s="2" t="s">
        <v>23</v>
      </c>
      <c r="S1389" s="2" t="s">
        <v>23</v>
      </c>
      <c r="T1389" s="2" t="s">
        <v>23</v>
      </c>
      <c r="U1389" s="2" t="s">
        <v>23</v>
      </c>
    </row>
    <row r="1390" spans="1:21" x14ac:dyDescent="0.25">
      <c r="A1390">
        <v>32</v>
      </c>
      <c r="B1390" t="s">
        <v>59</v>
      </c>
      <c r="C1390">
        <v>9</v>
      </c>
      <c r="D1390" t="s">
        <v>60</v>
      </c>
      <c r="E1390">
        <v>1985</v>
      </c>
      <c r="F1390">
        <v>400</v>
      </c>
      <c r="G1390" s="1">
        <v>0.35299999999999998</v>
      </c>
      <c r="H1390" s="1">
        <v>0.37066666666666664</v>
      </c>
      <c r="I1390" s="1">
        <v>0.46866666666666668</v>
      </c>
      <c r="J1390" s="2">
        <f>$F1390/(1-G1390)</f>
        <v>618.23802163833079</v>
      </c>
      <c r="K1390" s="2">
        <f>$F1390/(1-H1390)</f>
        <v>635.59322033898309</v>
      </c>
      <c r="L1390" s="2">
        <f>$F1390/(1-I1390)</f>
        <v>752.82308657465501</v>
      </c>
      <c r="M1390" s="3">
        <v>0.79411764705999999</v>
      </c>
      <c r="N1390" s="3">
        <v>0.20588235294000001</v>
      </c>
      <c r="O1390" s="3">
        <v>0</v>
      </c>
      <c r="P1390" s="2" t="s">
        <v>23</v>
      </c>
      <c r="Q1390" s="2" t="s">
        <v>23</v>
      </c>
      <c r="R1390" s="2" t="s">
        <v>23</v>
      </c>
      <c r="S1390" s="2" t="s">
        <v>23</v>
      </c>
      <c r="T1390" s="2" t="s">
        <v>23</v>
      </c>
      <c r="U1390" s="2" t="s">
        <v>23</v>
      </c>
    </row>
    <row r="1391" spans="1:21" x14ac:dyDescent="0.25">
      <c r="A1391">
        <v>32</v>
      </c>
      <c r="B1391" t="s">
        <v>59</v>
      </c>
      <c r="C1391">
        <v>9</v>
      </c>
      <c r="D1391" t="s">
        <v>60</v>
      </c>
      <c r="E1391">
        <v>1986</v>
      </c>
      <c r="F1391">
        <v>200</v>
      </c>
      <c r="G1391" s="1">
        <v>0.39</v>
      </c>
      <c r="H1391" s="1">
        <v>0.39266666666666666</v>
      </c>
      <c r="I1391" s="1">
        <v>0.50066666666666659</v>
      </c>
      <c r="J1391" s="2">
        <f>$F1391/(1-G1391)</f>
        <v>327.86885245901641</v>
      </c>
      <c r="K1391" s="2">
        <f>$F1391/(1-H1391)</f>
        <v>329.30845225027446</v>
      </c>
      <c r="L1391" s="2">
        <f>$F1391/(1-I1391)</f>
        <v>400.53404539385843</v>
      </c>
      <c r="M1391" s="3">
        <v>0.79411764705999999</v>
      </c>
      <c r="N1391" s="3">
        <v>0.20588235294000001</v>
      </c>
      <c r="O1391" s="3">
        <v>0</v>
      </c>
      <c r="P1391" s="2" t="s">
        <v>23</v>
      </c>
      <c r="Q1391" s="2" t="s">
        <v>23</v>
      </c>
      <c r="R1391" s="2" t="s">
        <v>23</v>
      </c>
      <c r="S1391" s="2" t="s">
        <v>23</v>
      </c>
      <c r="T1391" s="2" t="s">
        <v>23</v>
      </c>
      <c r="U1391" s="2" t="s">
        <v>23</v>
      </c>
    </row>
    <row r="1392" spans="1:21" x14ac:dyDescent="0.25">
      <c r="A1392">
        <v>32</v>
      </c>
      <c r="B1392" t="s">
        <v>59</v>
      </c>
      <c r="C1392">
        <v>9</v>
      </c>
      <c r="D1392" t="s">
        <v>60</v>
      </c>
      <c r="E1392">
        <v>1987</v>
      </c>
      <c r="F1392" t="s">
        <v>23</v>
      </c>
      <c r="G1392" s="1">
        <v>0.30099999999999999</v>
      </c>
      <c r="H1392" s="1">
        <v>0.33266666666666667</v>
      </c>
      <c r="I1392" s="1">
        <v>0.41666666666666669</v>
      </c>
      <c r="J1392" t="s">
        <v>23</v>
      </c>
      <c r="K1392" t="s">
        <v>23</v>
      </c>
      <c r="L1392" t="s">
        <v>23</v>
      </c>
      <c r="M1392" s="3">
        <v>0.79411764705999999</v>
      </c>
      <c r="N1392" s="3">
        <v>0.20588235294000001</v>
      </c>
      <c r="O1392" s="3">
        <v>0</v>
      </c>
      <c r="P1392" s="2" t="s">
        <v>23</v>
      </c>
      <c r="Q1392" s="2" t="s">
        <v>23</v>
      </c>
      <c r="R1392" s="2" t="s">
        <v>23</v>
      </c>
      <c r="S1392" s="2" t="s">
        <v>23</v>
      </c>
      <c r="T1392" s="2" t="s">
        <v>23</v>
      </c>
      <c r="U1392" s="2" t="s">
        <v>23</v>
      </c>
    </row>
    <row r="1393" spans="1:21" x14ac:dyDescent="0.25">
      <c r="A1393">
        <v>32</v>
      </c>
      <c r="B1393" t="s">
        <v>59</v>
      </c>
      <c r="C1393">
        <v>9</v>
      </c>
      <c r="D1393" t="s">
        <v>60</v>
      </c>
      <c r="E1393">
        <v>1988</v>
      </c>
      <c r="F1393">
        <v>550</v>
      </c>
      <c r="G1393" s="1">
        <v>0.29599999999999999</v>
      </c>
      <c r="H1393" s="1">
        <v>0.32733333333333337</v>
      </c>
      <c r="I1393" s="1">
        <v>0.40983333333333338</v>
      </c>
      <c r="J1393" s="2">
        <f>$F1393/(1-G1393)</f>
        <v>781.25</v>
      </c>
      <c r="K1393" s="2">
        <f>$F1393/(1-H1393)</f>
        <v>817.64122893954413</v>
      </c>
      <c r="L1393" s="2">
        <f>$F1393/(1-I1393)</f>
        <v>931.94012990680608</v>
      </c>
      <c r="M1393" s="3">
        <v>0.79411764705999999</v>
      </c>
      <c r="N1393" s="3">
        <v>0.20588235294000001</v>
      </c>
      <c r="O1393" s="3">
        <v>0</v>
      </c>
      <c r="P1393" s="2" t="s">
        <v>23</v>
      </c>
      <c r="Q1393" s="2" t="s">
        <v>23</v>
      </c>
      <c r="R1393" s="2" t="s">
        <v>23</v>
      </c>
      <c r="S1393" s="2" t="s">
        <v>23</v>
      </c>
      <c r="T1393" s="2" t="s">
        <v>23</v>
      </c>
      <c r="U1393" s="2" t="s">
        <v>23</v>
      </c>
    </row>
    <row r="1394" spans="1:21" x14ac:dyDescent="0.25">
      <c r="A1394">
        <v>32</v>
      </c>
      <c r="B1394" t="s">
        <v>59</v>
      </c>
      <c r="C1394">
        <v>9</v>
      </c>
      <c r="D1394" t="s">
        <v>60</v>
      </c>
      <c r="E1394">
        <v>1989</v>
      </c>
      <c r="F1394" t="s">
        <v>23</v>
      </c>
      <c r="G1394" s="1">
        <v>0.28899999999999998</v>
      </c>
      <c r="H1394" s="1">
        <v>0.32566666666666666</v>
      </c>
      <c r="I1394" s="1">
        <v>0.40566666666666668</v>
      </c>
      <c r="J1394" t="s">
        <v>23</v>
      </c>
      <c r="K1394" t="s">
        <v>23</v>
      </c>
      <c r="L1394" t="s">
        <v>23</v>
      </c>
      <c r="M1394" s="3">
        <v>0.79411764705999999</v>
      </c>
      <c r="N1394" s="3">
        <v>0.20588235294000001</v>
      </c>
      <c r="O1394" s="3">
        <v>0</v>
      </c>
      <c r="P1394" s="2" t="s">
        <v>23</v>
      </c>
      <c r="Q1394" s="2" t="s">
        <v>23</v>
      </c>
      <c r="R1394" s="2" t="s">
        <v>23</v>
      </c>
      <c r="S1394" s="2" t="s">
        <v>23</v>
      </c>
      <c r="T1394" s="2" t="s">
        <v>23</v>
      </c>
      <c r="U1394" s="2" t="s">
        <v>23</v>
      </c>
    </row>
    <row r="1395" spans="1:21" x14ac:dyDescent="0.25">
      <c r="A1395">
        <v>32</v>
      </c>
      <c r="B1395" t="s">
        <v>59</v>
      </c>
      <c r="C1395">
        <v>9</v>
      </c>
      <c r="D1395" t="s">
        <v>60</v>
      </c>
      <c r="E1395">
        <v>1990</v>
      </c>
      <c r="F1395">
        <v>500</v>
      </c>
      <c r="G1395" s="1">
        <v>0.32800000000000001</v>
      </c>
      <c r="H1395" s="1">
        <v>0.36733333333333329</v>
      </c>
      <c r="I1395" s="1">
        <v>0.45883333333333332</v>
      </c>
      <c r="J1395" s="2">
        <f>$F1395/(1-G1395)</f>
        <v>744.04761904761915</v>
      </c>
      <c r="K1395" s="2">
        <f>$F1395/(1-H1395)</f>
        <v>790.30558482613276</v>
      </c>
      <c r="L1395" s="2">
        <f>$F1395/(1-I1395)</f>
        <v>923.92978133661836</v>
      </c>
      <c r="M1395" s="3">
        <v>0.79411764705999999</v>
      </c>
      <c r="N1395" s="3">
        <v>0.20588235294000001</v>
      </c>
      <c r="O1395" s="3">
        <v>0</v>
      </c>
      <c r="P1395" s="2" t="s">
        <v>23</v>
      </c>
      <c r="Q1395" s="2" t="s">
        <v>23</v>
      </c>
      <c r="R1395" s="2" t="s">
        <v>23</v>
      </c>
      <c r="S1395" s="2" t="s">
        <v>23</v>
      </c>
      <c r="T1395" s="2" t="s">
        <v>23</v>
      </c>
      <c r="U1395" s="2" t="s">
        <v>23</v>
      </c>
    </row>
    <row r="1396" spans="1:21" x14ac:dyDescent="0.25">
      <c r="A1396">
        <v>32</v>
      </c>
      <c r="B1396" t="s">
        <v>59</v>
      </c>
      <c r="C1396">
        <v>9</v>
      </c>
      <c r="D1396" t="s">
        <v>60</v>
      </c>
      <c r="E1396">
        <v>1991</v>
      </c>
      <c r="F1396" t="s">
        <v>23</v>
      </c>
      <c r="G1396" s="1">
        <v>0.26</v>
      </c>
      <c r="H1396" s="1">
        <v>0.29099999999999998</v>
      </c>
      <c r="I1396" s="1">
        <v>0.39349999999999996</v>
      </c>
      <c r="J1396" t="s">
        <v>23</v>
      </c>
      <c r="K1396" t="s">
        <v>23</v>
      </c>
      <c r="L1396" t="s">
        <v>23</v>
      </c>
      <c r="M1396" s="3">
        <v>0.79411764705999999</v>
      </c>
      <c r="N1396" s="3">
        <v>0.20588235294000001</v>
      </c>
      <c r="O1396" s="3">
        <v>0</v>
      </c>
      <c r="P1396" s="2" t="s">
        <v>23</v>
      </c>
      <c r="Q1396" s="2" t="s">
        <v>23</v>
      </c>
      <c r="R1396" s="2" t="s">
        <v>23</v>
      </c>
      <c r="S1396" s="2" t="s">
        <v>23</v>
      </c>
      <c r="T1396" s="2" t="s">
        <v>23</v>
      </c>
      <c r="U1396" s="2" t="s">
        <v>23</v>
      </c>
    </row>
    <row r="1397" spans="1:21" x14ac:dyDescent="0.25">
      <c r="A1397">
        <v>32</v>
      </c>
      <c r="B1397" t="s">
        <v>59</v>
      </c>
      <c r="C1397">
        <v>9</v>
      </c>
      <c r="D1397" t="s">
        <v>60</v>
      </c>
      <c r="E1397">
        <v>1992</v>
      </c>
      <c r="F1397" t="s">
        <v>23</v>
      </c>
      <c r="G1397" s="1">
        <v>0.25</v>
      </c>
      <c r="H1397" s="1">
        <v>0.28099999999999997</v>
      </c>
      <c r="I1397" s="1">
        <v>0.40249999999999997</v>
      </c>
      <c r="J1397" t="s">
        <v>23</v>
      </c>
      <c r="K1397" t="s">
        <v>23</v>
      </c>
      <c r="L1397" t="s">
        <v>23</v>
      </c>
      <c r="M1397" s="3">
        <v>0.79411764705999999</v>
      </c>
      <c r="N1397" s="3">
        <v>0.20588235294000001</v>
      </c>
      <c r="O1397" s="3">
        <v>0</v>
      </c>
      <c r="P1397" s="2" t="s">
        <v>23</v>
      </c>
      <c r="Q1397" s="2" t="s">
        <v>23</v>
      </c>
      <c r="R1397" s="2" t="s">
        <v>23</v>
      </c>
      <c r="S1397" s="2" t="s">
        <v>23</v>
      </c>
      <c r="T1397" s="2" t="s">
        <v>23</v>
      </c>
      <c r="U1397" s="2" t="s">
        <v>23</v>
      </c>
    </row>
    <row r="1398" spans="1:21" x14ac:dyDescent="0.25">
      <c r="A1398">
        <v>32</v>
      </c>
      <c r="B1398" t="s">
        <v>59</v>
      </c>
      <c r="C1398">
        <v>9</v>
      </c>
      <c r="D1398" t="s">
        <v>60</v>
      </c>
      <c r="E1398">
        <v>1993</v>
      </c>
      <c r="F1398" t="s">
        <v>23</v>
      </c>
      <c r="G1398" s="1">
        <v>0.23200000000000001</v>
      </c>
      <c r="H1398" s="1">
        <v>0.26</v>
      </c>
      <c r="I1398" s="1">
        <v>0.35550000000000004</v>
      </c>
      <c r="J1398" t="s">
        <v>23</v>
      </c>
      <c r="K1398" t="s">
        <v>23</v>
      </c>
      <c r="L1398" t="s">
        <v>23</v>
      </c>
      <c r="M1398" s="3">
        <v>0.79411764705999999</v>
      </c>
      <c r="N1398" s="3">
        <v>0.20588235294000001</v>
      </c>
      <c r="O1398" s="3">
        <v>0</v>
      </c>
      <c r="P1398" s="2" t="s">
        <v>23</v>
      </c>
      <c r="Q1398" s="2" t="s">
        <v>23</v>
      </c>
      <c r="R1398" s="2" t="s">
        <v>23</v>
      </c>
      <c r="S1398" s="2" t="s">
        <v>23</v>
      </c>
      <c r="T1398" s="2" t="s">
        <v>23</v>
      </c>
      <c r="U1398" s="2" t="s">
        <v>23</v>
      </c>
    </row>
    <row r="1399" spans="1:21" x14ac:dyDescent="0.25">
      <c r="A1399">
        <v>32</v>
      </c>
      <c r="B1399" t="s">
        <v>59</v>
      </c>
      <c r="C1399">
        <v>9</v>
      </c>
      <c r="D1399" t="s">
        <v>60</v>
      </c>
      <c r="E1399">
        <v>1994</v>
      </c>
      <c r="F1399" t="s">
        <v>23</v>
      </c>
      <c r="G1399" s="1">
        <v>0.26600000000000001</v>
      </c>
      <c r="H1399" s="1">
        <v>0.30233333333333334</v>
      </c>
      <c r="I1399" s="1">
        <v>0.42083333333333328</v>
      </c>
      <c r="J1399" t="s">
        <v>23</v>
      </c>
      <c r="K1399" t="s">
        <v>23</v>
      </c>
      <c r="L1399" t="s">
        <v>23</v>
      </c>
      <c r="M1399" s="3">
        <v>0.79411764705999999</v>
      </c>
      <c r="N1399" s="3">
        <v>0.20588235294000001</v>
      </c>
      <c r="O1399" s="3">
        <v>0</v>
      </c>
      <c r="P1399" s="2" t="s">
        <v>23</v>
      </c>
      <c r="Q1399" s="2" t="s">
        <v>23</v>
      </c>
      <c r="R1399" s="2" t="s">
        <v>23</v>
      </c>
      <c r="S1399" s="2" t="s">
        <v>23</v>
      </c>
      <c r="T1399" s="2" t="s">
        <v>23</v>
      </c>
      <c r="U1399" s="2" t="s">
        <v>23</v>
      </c>
    </row>
    <row r="1400" spans="1:21" x14ac:dyDescent="0.25">
      <c r="A1400">
        <v>32</v>
      </c>
      <c r="B1400" t="s">
        <v>59</v>
      </c>
      <c r="C1400">
        <v>9</v>
      </c>
      <c r="D1400" t="s">
        <v>60</v>
      </c>
      <c r="E1400">
        <v>1995</v>
      </c>
      <c r="F1400" t="s">
        <v>23</v>
      </c>
      <c r="G1400" s="1">
        <v>0.17199999999999999</v>
      </c>
      <c r="H1400" s="1">
        <v>0.20300000000000001</v>
      </c>
      <c r="I1400" s="1">
        <v>0.26950000000000002</v>
      </c>
      <c r="J1400" t="s">
        <v>23</v>
      </c>
      <c r="K1400" t="s">
        <v>23</v>
      </c>
      <c r="L1400" t="s">
        <v>23</v>
      </c>
      <c r="M1400" s="3">
        <v>0.79411764705999999</v>
      </c>
      <c r="N1400" s="3">
        <v>0.20588235294000001</v>
      </c>
      <c r="O1400" s="3">
        <v>0</v>
      </c>
      <c r="P1400" s="2">
        <f>(J1403*$M1400)+(J1404*$N1400)+(J1405*$O1400)</f>
        <v>2570.3058412519149</v>
      </c>
      <c r="Q1400" s="2">
        <f>(K1403*$M1400)+(K1404*$N1400)+(K1405*$O1400)</f>
        <v>2456.3717670731075</v>
      </c>
      <c r="R1400" s="2">
        <f>(L1403*$M1400)+(L1404*$N1400)+(L1405*$O1400)</f>
        <v>2662.9369944311584</v>
      </c>
      <c r="S1400" s="2" t="s">
        <v>23</v>
      </c>
      <c r="T1400" s="2" t="s">
        <v>23</v>
      </c>
      <c r="U1400" s="2" t="s">
        <v>23</v>
      </c>
    </row>
    <row r="1401" spans="1:21" x14ac:dyDescent="0.25">
      <c r="A1401">
        <v>32</v>
      </c>
      <c r="B1401" t="s">
        <v>59</v>
      </c>
      <c r="C1401">
        <v>9</v>
      </c>
      <c r="D1401" t="s">
        <v>60</v>
      </c>
      <c r="E1401">
        <v>1996</v>
      </c>
      <c r="F1401" t="s">
        <v>23</v>
      </c>
      <c r="G1401" s="1">
        <v>0.33800000000000002</v>
      </c>
      <c r="H1401" s="1">
        <v>0.36</v>
      </c>
      <c r="I1401" s="1">
        <v>0.46100000000000002</v>
      </c>
      <c r="J1401" t="s">
        <v>23</v>
      </c>
      <c r="K1401" t="s">
        <v>23</v>
      </c>
      <c r="L1401" t="s">
        <v>23</v>
      </c>
      <c r="M1401" s="3">
        <v>0.79411764705999999</v>
      </c>
      <c r="N1401" s="3">
        <v>0.20588235294000001</v>
      </c>
      <c r="O1401" s="3">
        <v>0</v>
      </c>
      <c r="P1401" s="2">
        <f>(J1404*$M1401)+(J1405*$N1401)</f>
        <v>2841.474379790136</v>
      </c>
      <c r="Q1401" s="2">
        <f>(K1404*$M1401)+(K1405*$N1401)</f>
        <v>2767.4709113073982</v>
      </c>
      <c r="R1401" s="2">
        <f>(L1404*$M1401)+(L1405*$N1401)</f>
        <v>2994.949058757205</v>
      </c>
      <c r="S1401" s="2" t="s">
        <v>23</v>
      </c>
      <c r="T1401" s="2" t="s">
        <v>23</v>
      </c>
      <c r="U1401" s="2" t="s">
        <v>23</v>
      </c>
    </row>
    <row r="1402" spans="1:21" x14ac:dyDescent="0.25">
      <c r="A1402">
        <v>32</v>
      </c>
      <c r="B1402" t="s">
        <v>59</v>
      </c>
      <c r="C1402">
        <v>9</v>
      </c>
      <c r="D1402" t="s">
        <v>60</v>
      </c>
      <c r="E1402">
        <v>1997</v>
      </c>
      <c r="F1402" t="s">
        <v>23</v>
      </c>
      <c r="G1402" s="1">
        <v>0.29899999999999999</v>
      </c>
      <c r="H1402" s="1">
        <v>0.22533333333333333</v>
      </c>
      <c r="I1402" s="1">
        <v>0.34783333333333333</v>
      </c>
      <c r="J1402" t="s">
        <v>23</v>
      </c>
      <c r="K1402" t="s">
        <v>23</v>
      </c>
      <c r="L1402" t="s">
        <v>23</v>
      </c>
      <c r="M1402" s="3">
        <v>0.79411764705999999</v>
      </c>
      <c r="N1402" s="3">
        <v>0.20588235294000001</v>
      </c>
      <c r="O1402" s="3">
        <v>0</v>
      </c>
      <c r="P1402" s="2" t="s">
        <v>23</v>
      </c>
      <c r="Q1402" s="2" t="s">
        <v>23</v>
      </c>
      <c r="R1402" s="2" t="s">
        <v>23</v>
      </c>
      <c r="S1402" s="2" t="s">
        <v>23</v>
      </c>
      <c r="T1402" s="2" t="s">
        <v>23</v>
      </c>
      <c r="U1402" s="2" t="s">
        <v>23</v>
      </c>
    </row>
    <row r="1403" spans="1:21" x14ac:dyDescent="0.25">
      <c r="A1403">
        <v>32</v>
      </c>
      <c r="B1403" t="s">
        <v>59</v>
      </c>
      <c r="C1403">
        <v>9</v>
      </c>
      <c r="D1403" t="s">
        <v>60</v>
      </c>
      <c r="E1403">
        <v>1998</v>
      </c>
      <c r="F1403">
        <v>2180</v>
      </c>
      <c r="G1403" s="1">
        <v>8.7999999999999995E-2</v>
      </c>
      <c r="H1403" s="1">
        <v>4.1666666666666664E-2</v>
      </c>
      <c r="I1403" s="1">
        <v>0.11716666666666666</v>
      </c>
      <c r="J1403" s="2">
        <f>$F1403/(1-G1403)</f>
        <v>2390.3508771929824</v>
      </c>
      <c r="K1403" s="2">
        <f>$F1403/(1-H1403)</f>
        <v>2274.782608695652</v>
      </c>
      <c r="L1403" s="2">
        <f>$F1403/(1-I1403)</f>
        <v>2469.32225788182</v>
      </c>
      <c r="M1403" s="3">
        <v>0.79411764705999999</v>
      </c>
      <c r="N1403" s="3">
        <v>0.20588235294000001</v>
      </c>
      <c r="O1403" s="3">
        <v>0</v>
      </c>
      <c r="P1403" s="2" t="s">
        <v>23</v>
      </c>
      <c r="Q1403" s="2" t="s">
        <v>23</v>
      </c>
      <c r="R1403" s="2" t="s">
        <v>23</v>
      </c>
      <c r="S1403" s="2" t="s">
        <v>23</v>
      </c>
      <c r="T1403" s="2" t="s">
        <v>23</v>
      </c>
      <c r="U1403" s="2" t="s">
        <v>23</v>
      </c>
    </row>
    <row r="1404" spans="1:21" x14ac:dyDescent="0.25">
      <c r="A1404">
        <v>32</v>
      </c>
      <c r="B1404" t="s">
        <v>59</v>
      </c>
      <c r="C1404">
        <v>9</v>
      </c>
      <c r="D1404" t="s">
        <v>60</v>
      </c>
      <c r="E1404">
        <v>1999</v>
      </c>
      <c r="F1404">
        <v>3000</v>
      </c>
      <c r="G1404" s="1">
        <v>8.1000000000000003E-2</v>
      </c>
      <c r="H1404" s="1">
        <v>4.9666666666666665E-2</v>
      </c>
      <c r="I1404" s="1">
        <v>0.12016666666666667</v>
      </c>
      <c r="J1404" s="2">
        <f>$F1404/(1-G1404)</f>
        <v>3264.4178454842217</v>
      </c>
      <c r="K1404" s="2">
        <f>$F1404/(1-H1404)</f>
        <v>3156.7870922483339</v>
      </c>
      <c r="L1404" s="2">
        <f>$F1404/(1-I1404)</f>
        <v>3409.7366925554084</v>
      </c>
      <c r="M1404" s="3">
        <v>0.79411764705999999</v>
      </c>
      <c r="N1404" s="3">
        <v>0.20588235294000001</v>
      </c>
      <c r="O1404" s="3">
        <v>0</v>
      </c>
      <c r="P1404" s="2" t="s">
        <v>23</v>
      </c>
      <c r="Q1404" s="2" t="s">
        <v>23</v>
      </c>
      <c r="R1404" s="2" t="s">
        <v>23</v>
      </c>
      <c r="S1404" s="2" t="s">
        <v>23</v>
      </c>
      <c r="T1404" s="2" t="s">
        <v>23</v>
      </c>
      <c r="U1404" s="2" t="s">
        <v>23</v>
      </c>
    </row>
    <row r="1405" spans="1:21" x14ac:dyDescent="0.25">
      <c r="A1405">
        <v>32</v>
      </c>
      <c r="B1405" t="s">
        <v>59</v>
      </c>
      <c r="C1405">
        <v>9</v>
      </c>
      <c r="D1405" t="s">
        <v>60</v>
      </c>
      <c r="E1405">
        <v>2000</v>
      </c>
      <c r="F1405">
        <v>1100</v>
      </c>
      <c r="G1405" s="1">
        <v>9.0999999999999998E-2</v>
      </c>
      <c r="H1405" s="1">
        <v>0.13100000000000001</v>
      </c>
      <c r="I1405" s="1">
        <v>0.21150000000000002</v>
      </c>
      <c r="J1405" s="2">
        <f>$F1405/(1-G1405)</f>
        <v>1210.12101210121</v>
      </c>
      <c r="K1405" s="2">
        <f>$F1405/(1-H1405)</f>
        <v>1265.8227848101267</v>
      </c>
      <c r="L1405" s="2">
        <f>$F1405/(1-I1405)</f>
        <v>1395.0538998097654</v>
      </c>
      <c r="M1405" s="3">
        <v>0.79411764705999999</v>
      </c>
      <c r="N1405" s="3">
        <v>0.20588235294000001</v>
      </c>
      <c r="O1405" s="3">
        <v>0</v>
      </c>
      <c r="P1405" s="2" t="s">
        <v>23</v>
      </c>
      <c r="Q1405" s="2" t="s">
        <v>23</v>
      </c>
      <c r="R1405" s="2" t="s">
        <v>23</v>
      </c>
      <c r="S1405" s="2" t="s">
        <v>23</v>
      </c>
      <c r="T1405" s="2" t="s">
        <v>23</v>
      </c>
      <c r="U1405" s="2" t="s">
        <v>23</v>
      </c>
    </row>
    <row r="1406" spans="1:21" x14ac:dyDescent="0.25">
      <c r="A1406">
        <v>32</v>
      </c>
      <c r="B1406" t="s">
        <v>59</v>
      </c>
      <c r="C1406">
        <v>9</v>
      </c>
      <c r="D1406" t="s">
        <v>60</v>
      </c>
      <c r="E1406">
        <v>2001</v>
      </c>
      <c r="F1406" t="s">
        <v>23</v>
      </c>
      <c r="G1406" s="1">
        <v>0.104</v>
      </c>
      <c r="H1406" s="1">
        <v>0.10633333333333334</v>
      </c>
      <c r="I1406" s="1">
        <v>0.17783333333333332</v>
      </c>
      <c r="J1406" t="s">
        <v>23</v>
      </c>
      <c r="K1406" t="s">
        <v>23</v>
      </c>
      <c r="L1406" t="s">
        <v>23</v>
      </c>
      <c r="M1406" s="3">
        <v>0.79411764705999999</v>
      </c>
      <c r="N1406" s="3">
        <v>0.20588235294000001</v>
      </c>
      <c r="O1406" s="3">
        <v>0</v>
      </c>
      <c r="P1406" s="2">
        <f>(J1409*$M1406)+(J1410*$N1406)</f>
        <v>2390.3657992915391</v>
      </c>
      <c r="Q1406" s="2">
        <f>(K1409*$M1406)+(K1410*$N1406)</f>
        <v>2964.5095384335382</v>
      </c>
      <c r="R1406" s="2">
        <f>(L1409*$M1406)+(L1410*$N1406)</f>
        <v>3405.3530192008157</v>
      </c>
      <c r="S1406" s="2" t="s">
        <v>23</v>
      </c>
      <c r="T1406" s="2" t="s">
        <v>23</v>
      </c>
      <c r="U1406" s="2" t="s">
        <v>23</v>
      </c>
    </row>
    <row r="1407" spans="1:21" x14ac:dyDescent="0.25">
      <c r="A1407">
        <v>32</v>
      </c>
      <c r="B1407" t="s">
        <v>59</v>
      </c>
      <c r="C1407">
        <v>9</v>
      </c>
      <c r="D1407" t="s">
        <v>60</v>
      </c>
      <c r="E1407">
        <v>2002</v>
      </c>
      <c r="F1407">
        <v>1200</v>
      </c>
      <c r="G1407" s="1">
        <v>8.6999999999999994E-2</v>
      </c>
      <c r="H1407" s="1">
        <v>9.2999999999999999E-2</v>
      </c>
      <c r="I1407" s="1">
        <v>0.13250000000000001</v>
      </c>
      <c r="J1407" s="2">
        <f>$F1407/(1-G1407)</f>
        <v>1314.3483023001095</v>
      </c>
      <c r="K1407" s="2">
        <f>$F1407/(1-H1407)</f>
        <v>1323.042998897464</v>
      </c>
      <c r="L1407" s="2">
        <f>$F1407/(1-I1407)</f>
        <v>1383.2853025936599</v>
      </c>
      <c r="M1407" s="3">
        <v>0.79411764705999999</v>
      </c>
      <c r="N1407" s="3">
        <v>0.20588235294000001</v>
      </c>
      <c r="O1407" s="3">
        <v>0</v>
      </c>
      <c r="P1407" s="2" t="s">
        <v>23</v>
      </c>
      <c r="Q1407" s="2" t="s">
        <v>23</v>
      </c>
      <c r="R1407" s="2" t="s">
        <v>23</v>
      </c>
      <c r="S1407" s="2" t="s">
        <v>23</v>
      </c>
      <c r="T1407" s="2" t="s">
        <v>23</v>
      </c>
      <c r="U1407" s="2" t="s">
        <v>23</v>
      </c>
    </row>
    <row r="1408" spans="1:21" x14ac:dyDescent="0.25">
      <c r="A1408">
        <v>32</v>
      </c>
      <c r="B1408" t="s">
        <v>59</v>
      </c>
      <c r="C1408">
        <v>9</v>
      </c>
      <c r="D1408" t="s">
        <v>60</v>
      </c>
      <c r="E1408">
        <v>2003</v>
      </c>
      <c r="F1408" t="s">
        <v>23</v>
      </c>
      <c r="G1408" s="1">
        <v>0.11600000000000001</v>
      </c>
      <c r="H1408" s="1">
        <v>0.12333333333333332</v>
      </c>
      <c r="I1408" s="1">
        <v>0.18033333333333335</v>
      </c>
      <c r="J1408" t="s">
        <v>23</v>
      </c>
      <c r="K1408" t="s">
        <v>23</v>
      </c>
      <c r="L1408" t="s">
        <v>23</v>
      </c>
      <c r="M1408" s="3">
        <v>0.79411764705999999</v>
      </c>
      <c r="N1408" s="3">
        <v>0.20588235294000001</v>
      </c>
      <c r="O1408" s="3">
        <v>0</v>
      </c>
      <c r="P1408" s="2" t="s">
        <v>23</v>
      </c>
      <c r="Q1408" s="2" t="s">
        <v>23</v>
      </c>
      <c r="R1408" s="2" t="s">
        <v>23</v>
      </c>
      <c r="S1408" s="2" t="s">
        <v>23</v>
      </c>
      <c r="T1408" s="2" t="s">
        <v>23</v>
      </c>
      <c r="U1408" s="2" t="s">
        <v>23</v>
      </c>
    </row>
    <row r="1409" spans="1:21" x14ac:dyDescent="0.25">
      <c r="A1409">
        <v>32</v>
      </c>
      <c r="B1409" t="s">
        <v>59</v>
      </c>
      <c r="C1409">
        <v>9</v>
      </c>
      <c r="D1409" t="s">
        <v>60</v>
      </c>
      <c r="E1409">
        <v>2004</v>
      </c>
      <c r="F1409">
        <v>2000</v>
      </c>
      <c r="G1409" s="1">
        <v>0.17199999999999999</v>
      </c>
      <c r="H1409" s="1">
        <v>0.34099999999999997</v>
      </c>
      <c r="I1409" s="1">
        <v>0.41199999999999998</v>
      </c>
      <c r="J1409" s="2">
        <f>$F1409/(1-G1409)</f>
        <v>2415.4589371980674</v>
      </c>
      <c r="K1409" s="2">
        <f>$F1409/(1-H1409)</f>
        <v>3034.9013657056144</v>
      </c>
      <c r="L1409" s="2">
        <f>$F1409/(1-I1409)</f>
        <v>3401.3605442176868</v>
      </c>
      <c r="M1409" s="3">
        <v>0.79411764705999999</v>
      </c>
      <c r="N1409" s="3">
        <v>0.20588235294000001</v>
      </c>
      <c r="O1409" s="3">
        <v>0</v>
      </c>
      <c r="P1409" s="2">
        <f>(J1412*$M1409)+(J1413*$N1409)+(J1414*$O1409)</f>
        <v>1142.6306101176112</v>
      </c>
      <c r="Q1409" s="2">
        <f>(K1412*$M1409)+(K1413*$N1409)+(K1414*$O1409)</f>
        <v>1248.519672674598</v>
      </c>
      <c r="R1409" s="2">
        <f>(L1412*$M1409)+(L1413*$N1409)+(L1414*$O1409)</f>
        <v>1433.475075594411</v>
      </c>
      <c r="S1409">
        <f>P1409/$F1409</f>
        <v>0.57131530505880557</v>
      </c>
      <c r="T1409">
        <f>Q1409/$F1409</f>
        <v>0.62425983633729898</v>
      </c>
      <c r="U1409">
        <f>R1409/$F1409</f>
        <v>0.7167375377972055</v>
      </c>
    </row>
    <row r="1410" spans="1:21" x14ac:dyDescent="0.25">
      <c r="A1410">
        <v>32</v>
      </c>
      <c r="B1410" t="s">
        <v>59</v>
      </c>
      <c r="C1410">
        <v>9</v>
      </c>
      <c r="D1410" t="s">
        <v>60</v>
      </c>
      <c r="E1410">
        <v>2005</v>
      </c>
      <c r="F1410">
        <v>2000</v>
      </c>
      <c r="G1410" s="1">
        <v>0.128</v>
      </c>
      <c r="H1410" s="1">
        <v>0.25733333333333336</v>
      </c>
      <c r="I1410" s="1">
        <v>0.41533333333333339</v>
      </c>
      <c r="J1410" s="2">
        <f>$F1410/(1-G1410)</f>
        <v>2293.5779816513764</v>
      </c>
      <c r="K1410" s="2">
        <f>$F1410/(1-H1410)</f>
        <v>2692.9982046678638</v>
      </c>
      <c r="L1410" s="2">
        <f>$F1410/(1-I1410)</f>
        <v>3420.752565564424</v>
      </c>
      <c r="M1410" s="3">
        <v>0.79411764705999999</v>
      </c>
      <c r="N1410" s="3">
        <v>0.20588235294000001</v>
      </c>
      <c r="O1410" s="3">
        <v>0</v>
      </c>
      <c r="P1410" s="2">
        <f>(J1413*$M1410)+(J1414*$N1410)+(J1415*$O1410)</f>
        <v>3522.8028864182884</v>
      </c>
      <c r="Q1410" s="2">
        <f>(K1413*$M1410)+(K1414*$N1410)+(K1415*$O1410)</f>
        <v>3684.9454634701019</v>
      </c>
      <c r="R1410" s="2">
        <f>(L1413*$M1410)+(L1414*$N1410)+(L1415*$O1410)</f>
        <v>4186.1791709314211</v>
      </c>
      <c r="S1410">
        <f>P1410/$F1410</f>
        <v>1.7614014432091443</v>
      </c>
      <c r="T1410">
        <f>Q1410/$F1410</f>
        <v>1.8424727317350509</v>
      </c>
      <c r="U1410">
        <f>R1410/$F1410</f>
        <v>2.0930895854657106</v>
      </c>
    </row>
    <row r="1411" spans="1:21" x14ac:dyDescent="0.25">
      <c r="A1411">
        <v>32</v>
      </c>
      <c r="B1411" t="s">
        <v>59</v>
      </c>
      <c r="C1411">
        <v>9</v>
      </c>
      <c r="D1411" t="s">
        <v>60</v>
      </c>
      <c r="E1411">
        <v>2006</v>
      </c>
      <c r="F1411" t="s">
        <v>23</v>
      </c>
      <c r="G1411" s="1">
        <v>0.11</v>
      </c>
      <c r="H1411" s="1">
        <v>0.16166666666666668</v>
      </c>
      <c r="I1411" s="1">
        <v>0.23666666666666669</v>
      </c>
      <c r="J1411" t="s">
        <v>23</v>
      </c>
      <c r="K1411" t="s">
        <v>23</v>
      </c>
      <c r="L1411" t="s">
        <v>23</v>
      </c>
      <c r="M1411" s="3">
        <v>0.79411764705999999</v>
      </c>
      <c r="N1411" s="3">
        <v>0.20588235294000001</v>
      </c>
      <c r="O1411" s="3">
        <v>0</v>
      </c>
      <c r="P1411" s="2">
        <f>(J1414*$M1411)+(J1415*$N1411)+(J1416*$O1411)</f>
        <v>10545.361435101515</v>
      </c>
      <c r="Q1411" s="2">
        <f>(K1414*$M1411)+(K1415*$N1411)+(K1416*$O1411)</f>
        <v>11048.102341303053</v>
      </c>
      <c r="R1411" s="2">
        <f>(L1414*$M1411)+(L1415*$N1411)+(L1416*$O1411)</f>
        <v>12442.414910191699</v>
      </c>
      <c r="S1411" s="2" t="s">
        <v>23</v>
      </c>
      <c r="T1411" s="2" t="s">
        <v>23</v>
      </c>
      <c r="U1411" s="2" t="s">
        <v>23</v>
      </c>
    </row>
    <row r="1412" spans="1:21" x14ac:dyDescent="0.25">
      <c r="A1412">
        <v>32</v>
      </c>
      <c r="B1412" t="s">
        <v>59</v>
      </c>
      <c r="C1412">
        <v>9</v>
      </c>
      <c r="D1412" t="s">
        <v>60</v>
      </c>
      <c r="E1412">
        <v>2007</v>
      </c>
      <c r="F1412">
        <v>1000</v>
      </c>
      <c r="G1412" s="1">
        <v>0.124</v>
      </c>
      <c r="H1412" s="1">
        <v>0.20633333333333334</v>
      </c>
      <c r="I1412" s="1">
        <v>0.30733333333333335</v>
      </c>
      <c r="J1412" s="2">
        <f>$F1412/(1-G1412)</f>
        <v>1141.552511415525</v>
      </c>
      <c r="K1412" s="2">
        <f>$F1412/(1-H1412)</f>
        <v>1259.9748005039901</v>
      </c>
      <c r="L1412" s="2">
        <f>$F1412/(1-I1412)</f>
        <v>1443.6958614051973</v>
      </c>
      <c r="M1412" s="3">
        <v>0.79411764705999999</v>
      </c>
      <c r="N1412" s="3">
        <v>0.20588235294000001</v>
      </c>
      <c r="O1412" s="3">
        <v>0</v>
      </c>
      <c r="P1412" s="2">
        <f>(J1415*$M1412)+(J1416*$N1412)+(J1417*$O1412)</f>
        <v>2641.3163281352545</v>
      </c>
      <c r="Q1412" s="2">
        <f>(K1415*$M1412)+(K1416*$N1412)+(K1417*$O1412)</f>
        <v>2897.8512944906106</v>
      </c>
      <c r="R1412" s="2">
        <f>(L1415*$M1412)+(L1416*$N1412)+(L1417*$O1412)</f>
        <v>3130.6999113008469</v>
      </c>
      <c r="S1412">
        <f>P1412/$F1412</f>
        <v>2.6413163281352543</v>
      </c>
      <c r="T1412">
        <f>Q1412/$F1412</f>
        <v>2.8978512944906107</v>
      </c>
      <c r="U1412">
        <f>R1412/$F1412</f>
        <v>3.1306999113008471</v>
      </c>
    </row>
    <row r="1413" spans="1:21" x14ac:dyDescent="0.25">
      <c r="A1413">
        <v>32</v>
      </c>
      <c r="B1413" t="s">
        <v>59</v>
      </c>
      <c r="C1413">
        <v>9</v>
      </c>
      <c r="D1413" t="s">
        <v>60</v>
      </c>
      <c r="E1413">
        <v>2008</v>
      </c>
      <c r="F1413">
        <v>1000</v>
      </c>
      <c r="G1413" s="1">
        <v>0.128</v>
      </c>
      <c r="H1413" s="1">
        <v>0.16966666666666669</v>
      </c>
      <c r="I1413" s="1">
        <v>0.28266666666666668</v>
      </c>
      <c r="J1413" s="2">
        <f>$F1413/(1-G1413)</f>
        <v>1146.7889908256882</v>
      </c>
      <c r="K1413" s="2">
        <f>$F1413/(1-H1413)</f>
        <v>1204.3356081894822</v>
      </c>
      <c r="L1413" s="2">
        <f>$F1413/(1-I1413)</f>
        <v>1394.0520446096652</v>
      </c>
      <c r="M1413" s="3">
        <v>0.79411764705999999</v>
      </c>
      <c r="N1413" s="3">
        <v>0.20588235294000001</v>
      </c>
      <c r="O1413" s="3">
        <v>0</v>
      </c>
      <c r="P1413" s="2">
        <f>(J1416*$M1413)+(J1417*$N1413)+(J1418*$O1413)</f>
        <v>3757.8617050094822</v>
      </c>
      <c r="Q1413" s="2">
        <f>(K1416*$M1413)+(K1417*$N1413)+(K1418*$O1413)</f>
        <v>4015.2295790958688</v>
      </c>
      <c r="R1413" s="2">
        <f>(L1416*$M1413)+(L1417*$N1413)+(L1418*$O1413)</f>
        <v>4350.9996668870772</v>
      </c>
      <c r="S1413">
        <f>P1413/$F1413</f>
        <v>3.757861705009482</v>
      </c>
      <c r="T1413">
        <f>Q1413/$F1413</f>
        <v>4.0152295790958688</v>
      </c>
      <c r="U1413">
        <f>R1413/$F1413</f>
        <v>4.350999666887077</v>
      </c>
    </row>
    <row r="1414" spans="1:21" x14ac:dyDescent="0.25">
      <c r="A1414">
        <v>32</v>
      </c>
      <c r="B1414" t="s">
        <v>59</v>
      </c>
      <c r="C1414">
        <v>9</v>
      </c>
      <c r="D1414" t="s">
        <v>60</v>
      </c>
      <c r="E1414">
        <v>2009</v>
      </c>
      <c r="F1414">
        <v>11000</v>
      </c>
      <c r="G1414" s="1">
        <v>0.13300000000000001</v>
      </c>
      <c r="H1414" s="1">
        <v>0.16999999999999998</v>
      </c>
      <c r="I1414" s="1">
        <v>0.26449999999999996</v>
      </c>
      <c r="J1414" s="2">
        <f>$F1414/(1-G1414)</f>
        <v>12687.427912341407</v>
      </c>
      <c r="K1414" s="2">
        <f>$F1414/(1-H1414)</f>
        <v>13253.01204819277</v>
      </c>
      <c r="L1414" s="2">
        <f>$F1414/(1-I1414)</f>
        <v>14955.812372535689</v>
      </c>
      <c r="M1414" s="3">
        <v>0.79411764705999999</v>
      </c>
      <c r="N1414" s="3">
        <v>0.20588235294000001</v>
      </c>
      <c r="O1414" s="3">
        <v>0</v>
      </c>
      <c r="P1414" s="2">
        <f>(J1417*$M1414)+(J1418*$N1414)</f>
        <v>2446.2993521752414</v>
      </c>
      <c r="Q1414" s="2">
        <f>(K1417*$M1414)+(K1418*$N1414)</f>
        <v>2731.4610877710202</v>
      </c>
      <c r="R1414" s="2">
        <f>(L1417*$M1414)+(L1418*$N1414)</f>
        <v>3013.020390867322</v>
      </c>
      <c r="S1414">
        <f>P1414/$F1414</f>
        <v>0.22239085019774923</v>
      </c>
      <c r="T1414">
        <f>Q1414/$F1414</f>
        <v>0.24831464434282002</v>
      </c>
      <c r="U1414">
        <f>R1414/$F1414</f>
        <v>0.27391094462430199</v>
      </c>
    </row>
    <row r="1415" spans="1:21" x14ac:dyDescent="0.25">
      <c r="A1415">
        <v>32</v>
      </c>
      <c r="B1415" t="s">
        <v>59</v>
      </c>
      <c r="C1415">
        <v>9</v>
      </c>
      <c r="D1415" t="s">
        <v>60</v>
      </c>
      <c r="E1415">
        <v>2010</v>
      </c>
      <c r="F1415">
        <v>2000</v>
      </c>
      <c r="G1415" s="1">
        <v>0.124</v>
      </c>
      <c r="H1415" s="1">
        <v>0.21366666666666667</v>
      </c>
      <c r="I1415" s="1">
        <v>0.27216666666666667</v>
      </c>
      <c r="J1415" s="2">
        <f>$F1415/(1-G1415)</f>
        <v>2283.1050228310501</v>
      </c>
      <c r="K1415" s="2">
        <f>$F1415/(1-H1415)</f>
        <v>2543.450614667232</v>
      </c>
      <c r="L1415" s="2">
        <f>$F1415/(1-I1415)</f>
        <v>2747.8818410808335</v>
      </c>
      <c r="M1415" s="3">
        <v>0.79411764705999999</v>
      </c>
      <c r="N1415" s="3">
        <v>0.20588235294000001</v>
      </c>
      <c r="O1415" s="3">
        <v>0</v>
      </c>
      <c r="P1415" s="2" t="s">
        <v>23</v>
      </c>
      <c r="Q1415" s="2" t="s">
        <v>23</v>
      </c>
      <c r="R1415" s="2" t="s">
        <v>23</v>
      </c>
      <c r="S1415" s="2" t="s">
        <v>23</v>
      </c>
      <c r="T1415" s="2" t="s">
        <v>23</v>
      </c>
      <c r="U1415" s="2" t="s">
        <v>23</v>
      </c>
    </row>
    <row r="1416" spans="1:21" x14ac:dyDescent="0.25">
      <c r="A1416">
        <v>32</v>
      </c>
      <c r="B1416" t="s">
        <v>59</v>
      </c>
      <c r="C1416">
        <v>9</v>
      </c>
      <c r="D1416" t="s">
        <v>60</v>
      </c>
      <c r="E1416">
        <v>2011</v>
      </c>
      <c r="F1416">
        <v>3500</v>
      </c>
      <c r="G1416" s="1">
        <v>0.13</v>
      </c>
      <c r="H1416" s="1">
        <v>0.17933333333333334</v>
      </c>
      <c r="I1416" s="1">
        <v>0.24033333333333334</v>
      </c>
      <c r="J1416" s="2">
        <f>$F1416/(1-G1416)</f>
        <v>4022.9885057471265</v>
      </c>
      <c r="K1416" s="2">
        <f>$F1416/(1-H1416)</f>
        <v>4264.8253452477657</v>
      </c>
      <c r="L1416" s="2">
        <f>$F1416/(1-I1416)</f>
        <v>4607.2838964458097</v>
      </c>
      <c r="M1416" s="3">
        <v>0.79411764705999999</v>
      </c>
      <c r="N1416" s="3">
        <v>0.20588235294000001</v>
      </c>
      <c r="O1416" s="3">
        <v>0</v>
      </c>
      <c r="P1416" s="2" t="s">
        <v>23</v>
      </c>
      <c r="Q1416" s="2" t="s">
        <v>23</v>
      </c>
      <c r="R1416" s="2" t="s">
        <v>23</v>
      </c>
      <c r="S1416" s="2" t="s">
        <v>23</v>
      </c>
      <c r="T1416" s="2" t="s">
        <v>23</v>
      </c>
      <c r="U1416" s="2" t="s">
        <v>23</v>
      </c>
    </row>
    <row r="1417" spans="1:21" x14ac:dyDescent="0.25">
      <c r="A1417">
        <v>32</v>
      </c>
      <c r="B1417" t="s">
        <v>59</v>
      </c>
      <c r="C1417">
        <v>9</v>
      </c>
      <c r="D1417" t="s">
        <v>60</v>
      </c>
      <c r="E1417">
        <v>2012</v>
      </c>
      <c r="F1417">
        <v>2500</v>
      </c>
      <c r="G1417" s="1">
        <v>8.5999999999999993E-2</v>
      </c>
      <c r="H1417" s="1">
        <v>0.18099999999999999</v>
      </c>
      <c r="I1417" s="1">
        <v>0.25650000000000001</v>
      </c>
      <c r="J1417" s="2">
        <f>$F1417/(1-G1417)</f>
        <v>2735.2297592997811</v>
      </c>
      <c r="K1417" s="2">
        <f>$F1417/(1-H1417)</f>
        <v>3052.5030525030529</v>
      </c>
      <c r="L1417" s="2">
        <f>$F1417/(1-I1417)</f>
        <v>3362.474781439139</v>
      </c>
      <c r="M1417" s="3">
        <v>0.79411764705999999</v>
      </c>
      <c r="N1417" s="3">
        <v>0.20588235294000001</v>
      </c>
      <c r="O1417" s="3">
        <v>0</v>
      </c>
      <c r="P1417" s="2" t="s">
        <v>23</v>
      </c>
      <c r="Q1417" s="2" t="s">
        <v>23</v>
      </c>
      <c r="R1417" s="2" t="s">
        <v>23</v>
      </c>
      <c r="S1417" s="2" t="s">
        <v>23</v>
      </c>
      <c r="T1417" s="2" t="s">
        <v>23</v>
      </c>
      <c r="U1417" s="2" t="s">
        <v>23</v>
      </c>
    </row>
    <row r="1418" spans="1:21" x14ac:dyDescent="0.25">
      <c r="A1418">
        <v>32</v>
      </c>
      <c r="B1418" t="s">
        <v>59</v>
      </c>
      <c r="C1418">
        <v>9</v>
      </c>
      <c r="D1418" t="s">
        <v>60</v>
      </c>
      <c r="E1418">
        <v>2013</v>
      </c>
      <c r="F1418">
        <v>1200</v>
      </c>
      <c r="G1418" s="1">
        <v>9.9000000000000005E-2</v>
      </c>
      <c r="H1418" s="1">
        <v>0.1963333333333333</v>
      </c>
      <c r="I1418" s="1">
        <v>0.27933333333333332</v>
      </c>
      <c r="J1418" s="2">
        <f>$F1418/(1-G1418)</f>
        <v>1331.8534961154273</v>
      </c>
      <c r="K1418" s="2">
        <f>$F1418/(1-H1418)</f>
        <v>1493.1563666528409</v>
      </c>
      <c r="L1418" s="2">
        <f>$F1418/(1-I1418)</f>
        <v>1665.1248843663275</v>
      </c>
      <c r="M1418" s="3">
        <v>0.79411764705999999</v>
      </c>
      <c r="N1418" s="3">
        <v>0.20588235294000001</v>
      </c>
      <c r="O1418" s="3">
        <v>0</v>
      </c>
      <c r="P1418" s="2" t="s">
        <v>23</v>
      </c>
      <c r="Q1418" s="2" t="s">
        <v>23</v>
      </c>
      <c r="R1418" s="2" t="s">
        <v>23</v>
      </c>
      <c r="S1418" s="2" t="s">
        <v>23</v>
      </c>
      <c r="T1418" s="2" t="s">
        <v>23</v>
      </c>
      <c r="U1418" s="2" t="s">
        <v>23</v>
      </c>
    </row>
    <row r="1419" spans="1:21" x14ac:dyDescent="0.25">
      <c r="A1419">
        <v>32</v>
      </c>
      <c r="B1419" t="s">
        <v>59</v>
      </c>
      <c r="C1419">
        <v>9</v>
      </c>
      <c r="D1419" t="s">
        <v>60</v>
      </c>
      <c r="E1419">
        <v>2014</v>
      </c>
      <c r="F1419" t="s">
        <v>23</v>
      </c>
      <c r="G1419" s="1">
        <v>6.2E-2</v>
      </c>
      <c r="H1419" s="1">
        <v>0.13533333333333333</v>
      </c>
      <c r="I1419" s="1">
        <v>0.20033333333333331</v>
      </c>
      <c r="J1419" t="s">
        <v>23</v>
      </c>
      <c r="K1419" t="s">
        <v>23</v>
      </c>
      <c r="L1419" t="s">
        <v>23</v>
      </c>
      <c r="M1419" s="3">
        <v>0.79411764705999999</v>
      </c>
      <c r="N1419" s="3">
        <v>0.20588235294000001</v>
      </c>
      <c r="O1419" s="3">
        <v>0</v>
      </c>
      <c r="P1419" s="2" t="s">
        <v>23</v>
      </c>
      <c r="Q1419" s="2" t="s">
        <v>23</v>
      </c>
      <c r="R1419" s="2" t="s">
        <v>23</v>
      </c>
      <c r="S1419" s="2" t="s">
        <v>23</v>
      </c>
      <c r="T1419" s="2" t="s">
        <v>23</v>
      </c>
      <c r="U1419" s="2" t="s">
        <v>23</v>
      </c>
    </row>
    <row r="1420" spans="1:21" x14ac:dyDescent="0.25">
      <c r="A1420">
        <v>32</v>
      </c>
      <c r="B1420" t="s">
        <v>59</v>
      </c>
      <c r="C1420">
        <v>9</v>
      </c>
      <c r="D1420" t="s">
        <v>60</v>
      </c>
      <c r="E1420">
        <v>2015</v>
      </c>
      <c r="F1420" t="s">
        <v>23</v>
      </c>
      <c r="G1420" s="1">
        <v>0.115</v>
      </c>
      <c r="H1420" s="1">
        <v>0.21500000000000002</v>
      </c>
      <c r="I1420" s="1">
        <v>0.28700000000000003</v>
      </c>
      <c r="J1420" t="s">
        <v>23</v>
      </c>
      <c r="K1420" t="s">
        <v>23</v>
      </c>
      <c r="L1420" t="s">
        <v>23</v>
      </c>
      <c r="M1420" s="3">
        <v>0.79411764705999999</v>
      </c>
      <c r="N1420" s="3">
        <v>0.20588235294000001</v>
      </c>
      <c r="O1420" s="3">
        <v>0</v>
      </c>
      <c r="P1420" s="2" t="s">
        <v>23</v>
      </c>
      <c r="Q1420" s="2" t="s">
        <v>23</v>
      </c>
      <c r="R1420" s="2" t="s">
        <v>23</v>
      </c>
      <c r="S1420" s="2" t="s">
        <v>23</v>
      </c>
      <c r="T1420" s="2" t="s">
        <v>23</v>
      </c>
      <c r="U1420" s="2" t="s">
        <v>23</v>
      </c>
    </row>
    <row r="1421" spans="1:21" x14ac:dyDescent="0.25">
      <c r="A1421">
        <v>32</v>
      </c>
      <c r="B1421" t="s">
        <v>59</v>
      </c>
      <c r="C1421">
        <v>9</v>
      </c>
      <c r="D1421" t="s">
        <v>60</v>
      </c>
      <c r="E1421">
        <v>2016</v>
      </c>
      <c r="F1421" t="s">
        <v>23</v>
      </c>
      <c r="G1421" s="1">
        <v>0.12</v>
      </c>
      <c r="H1421" s="1">
        <v>0.20500000000000002</v>
      </c>
      <c r="I1421" s="1">
        <v>0.27900000000000003</v>
      </c>
      <c r="J1421" t="s">
        <v>23</v>
      </c>
      <c r="K1421" t="s">
        <v>23</v>
      </c>
      <c r="L1421" t="s">
        <v>23</v>
      </c>
      <c r="M1421" s="3">
        <v>0.79411764705999999</v>
      </c>
      <c r="N1421" s="3">
        <v>0.20588235294000001</v>
      </c>
      <c r="O1421" s="3">
        <v>0</v>
      </c>
      <c r="P1421" s="2" t="s">
        <v>23</v>
      </c>
      <c r="Q1421" s="2" t="s">
        <v>23</v>
      </c>
      <c r="R1421" s="2" t="s">
        <v>23</v>
      </c>
      <c r="S1421" s="2" t="s">
        <v>23</v>
      </c>
      <c r="T1421" s="2" t="s">
        <v>23</v>
      </c>
      <c r="U1421" s="2" t="s">
        <v>23</v>
      </c>
    </row>
    <row r="1422" spans="1:21" x14ac:dyDescent="0.25">
      <c r="A1422">
        <v>32</v>
      </c>
      <c r="B1422" t="s">
        <v>59</v>
      </c>
      <c r="C1422">
        <v>9</v>
      </c>
      <c r="D1422" t="s">
        <v>60</v>
      </c>
      <c r="E1422">
        <v>2017</v>
      </c>
      <c r="F1422" t="s">
        <v>23</v>
      </c>
      <c r="G1422" s="1">
        <v>0.17614168903842634</v>
      </c>
      <c r="H1422" s="1">
        <v>0.28134990851851172</v>
      </c>
      <c r="I1422" s="1">
        <v>0.31269765999824639</v>
      </c>
      <c r="J1422" t="s">
        <v>23</v>
      </c>
      <c r="K1422" t="s">
        <v>23</v>
      </c>
      <c r="L1422" t="s">
        <v>23</v>
      </c>
      <c r="M1422" s="3">
        <v>0.79411764705999999</v>
      </c>
      <c r="N1422" s="3">
        <v>0.20588235294000001</v>
      </c>
      <c r="O1422" s="3">
        <v>0</v>
      </c>
      <c r="P1422" s="2" t="s">
        <v>23</v>
      </c>
      <c r="Q1422" s="2" t="s">
        <v>23</v>
      </c>
      <c r="R1422" s="2" t="s">
        <v>23</v>
      </c>
      <c r="S1422" s="2" t="s">
        <v>23</v>
      </c>
      <c r="T1422" s="2" t="s">
        <v>23</v>
      </c>
      <c r="U1422" s="2" t="s">
        <v>23</v>
      </c>
    </row>
    <row r="1423" spans="1:21" x14ac:dyDescent="0.25">
      <c r="A1423">
        <v>32</v>
      </c>
      <c r="B1423" t="s">
        <v>59</v>
      </c>
      <c r="C1423">
        <v>9</v>
      </c>
      <c r="D1423" t="s">
        <v>60</v>
      </c>
      <c r="E1423">
        <v>2018</v>
      </c>
      <c r="F1423" t="s">
        <v>23</v>
      </c>
      <c r="G1423" s="1">
        <v>0.16886166874172692</v>
      </c>
      <c r="H1423" s="1">
        <v>0.3266245046167281</v>
      </c>
      <c r="I1423" s="1">
        <v>0.34504815702446495</v>
      </c>
      <c r="J1423" t="s">
        <v>23</v>
      </c>
      <c r="K1423" t="s">
        <v>23</v>
      </c>
      <c r="L1423" t="s">
        <v>23</v>
      </c>
      <c r="M1423" s="3">
        <v>0.79411764705999999</v>
      </c>
      <c r="N1423" s="3">
        <v>0.20588235294000001</v>
      </c>
      <c r="O1423" s="3">
        <v>0</v>
      </c>
      <c r="P1423" s="2" t="s">
        <v>23</v>
      </c>
      <c r="Q1423" s="2" t="s">
        <v>23</v>
      </c>
      <c r="R1423" s="2" t="s">
        <v>23</v>
      </c>
      <c r="S1423" s="2" t="s">
        <v>23</v>
      </c>
      <c r="T1423" s="2" t="s">
        <v>23</v>
      </c>
      <c r="U1423" s="2" t="s">
        <v>23</v>
      </c>
    </row>
    <row r="1424" spans="1:21" x14ac:dyDescent="0.25">
      <c r="A1424">
        <v>32</v>
      </c>
      <c r="B1424" t="s">
        <v>59</v>
      </c>
      <c r="C1424">
        <v>9</v>
      </c>
      <c r="D1424" t="s">
        <v>60</v>
      </c>
      <c r="E1424">
        <v>2019</v>
      </c>
      <c r="F1424" t="s">
        <v>23</v>
      </c>
      <c r="G1424" s="1">
        <v>0.15627672779650664</v>
      </c>
      <c r="H1424" s="1">
        <v>0.29431007717911079</v>
      </c>
      <c r="I1424" s="1">
        <v>0.31510957999927913</v>
      </c>
      <c r="J1424" t="s">
        <v>23</v>
      </c>
      <c r="K1424" t="s">
        <v>23</v>
      </c>
      <c r="L1424" t="s">
        <v>23</v>
      </c>
      <c r="M1424" s="3">
        <v>0.79411764705999999</v>
      </c>
      <c r="N1424" s="3">
        <v>0.20588235294000001</v>
      </c>
      <c r="O1424" s="3">
        <v>0</v>
      </c>
      <c r="P1424" s="2" t="s">
        <v>23</v>
      </c>
      <c r="Q1424" s="2" t="s">
        <v>23</v>
      </c>
      <c r="R1424" s="2" t="s">
        <v>23</v>
      </c>
      <c r="S1424" s="2" t="s">
        <v>23</v>
      </c>
      <c r="T1424" s="2" t="s">
        <v>23</v>
      </c>
      <c r="U1424" s="2" t="s">
        <v>23</v>
      </c>
    </row>
    <row r="1425" spans="1:21" x14ac:dyDescent="0.25">
      <c r="A1425">
        <v>32</v>
      </c>
      <c r="B1425" t="s">
        <v>59</v>
      </c>
      <c r="C1425">
        <v>9</v>
      </c>
      <c r="D1425" t="s">
        <v>60</v>
      </c>
      <c r="E1425">
        <v>2020</v>
      </c>
      <c r="F1425" t="s">
        <v>23</v>
      </c>
      <c r="G1425" s="1">
        <v>7.1730431912490608E-2</v>
      </c>
      <c r="H1425" s="1">
        <v>0.24184107416558059</v>
      </c>
      <c r="I1425" s="1">
        <v>0.25426527177111524</v>
      </c>
      <c r="J1425" t="s">
        <v>23</v>
      </c>
      <c r="K1425" t="s">
        <v>23</v>
      </c>
      <c r="L1425" t="s">
        <v>23</v>
      </c>
      <c r="M1425" s="3">
        <v>0.79411764705999999</v>
      </c>
      <c r="N1425" s="3">
        <v>0.20588235294000001</v>
      </c>
      <c r="O1425" s="3">
        <v>0</v>
      </c>
      <c r="P1425" s="2" t="s">
        <v>23</v>
      </c>
      <c r="Q1425" s="2" t="s">
        <v>23</v>
      </c>
      <c r="R1425" s="2" t="s">
        <v>23</v>
      </c>
      <c r="S1425" s="2" t="s">
        <v>23</v>
      </c>
      <c r="T1425" s="2" t="s">
        <v>23</v>
      </c>
      <c r="U1425" s="2" t="s">
        <v>23</v>
      </c>
    </row>
    <row r="1426" spans="1:21" x14ac:dyDescent="0.25">
      <c r="A1426">
        <v>32</v>
      </c>
      <c r="B1426" t="s">
        <v>59</v>
      </c>
      <c r="C1426">
        <v>9</v>
      </c>
      <c r="D1426" t="s">
        <v>60</v>
      </c>
      <c r="E1426">
        <v>2021</v>
      </c>
      <c r="F1426" t="s">
        <v>23</v>
      </c>
      <c r="G1426" t="s">
        <v>23</v>
      </c>
      <c r="H1426" t="s">
        <v>23</v>
      </c>
      <c r="I1426" t="s">
        <v>23</v>
      </c>
      <c r="J1426" t="s">
        <v>23</v>
      </c>
      <c r="K1426" t="s">
        <v>23</v>
      </c>
      <c r="L1426" t="s">
        <v>23</v>
      </c>
      <c r="M1426" s="14" t="s">
        <v>23</v>
      </c>
      <c r="N1426" s="14" t="s">
        <v>23</v>
      </c>
      <c r="O1426" s="14" t="s">
        <v>23</v>
      </c>
      <c r="P1426" t="s">
        <v>23</v>
      </c>
      <c r="Q1426" t="s">
        <v>23</v>
      </c>
      <c r="R1426" t="s">
        <v>23</v>
      </c>
      <c r="S1426" t="s">
        <v>23</v>
      </c>
      <c r="T1426" t="s">
        <v>23</v>
      </c>
      <c r="U1426" t="s">
        <v>23</v>
      </c>
    </row>
    <row r="1427" spans="1:21" x14ac:dyDescent="0.25">
      <c r="A1427">
        <v>32</v>
      </c>
      <c r="B1427" t="s">
        <v>59</v>
      </c>
      <c r="C1427">
        <v>9</v>
      </c>
      <c r="D1427" t="s">
        <v>60</v>
      </c>
      <c r="E1427">
        <v>2022</v>
      </c>
      <c r="F1427" t="s">
        <v>23</v>
      </c>
      <c r="G1427" t="s">
        <v>23</v>
      </c>
      <c r="H1427" t="s">
        <v>23</v>
      </c>
      <c r="I1427" t="s">
        <v>23</v>
      </c>
      <c r="J1427" t="s">
        <v>23</v>
      </c>
      <c r="K1427" t="s">
        <v>23</v>
      </c>
      <c r="L1427" t="s">
        <v>23</v>
      </c>
      <c r="M1427" s="14" t="s">
        <v>23</v>
      </c>
      <c r="N1427" s="14" t="s">
        <v>23</v>
      </c>
      <c r="O1427" s="14" t="s">
        <v>23</v>
      </c>
      <c r="P1427" t="s">
        <v>23</v>
      </c>
      <c r="Q1427" t="s">
        <v>23</v>
      </c>
      <c r="R1427" t="s">
        <v>23</v>
      </c>
      <c r="S1427" t="s">
        <v>23</v>
      </c>
      <c r="T1427" t="s">
        <v>23</v>
      </c>
      <c r="U1427" t="s">
        <v>23</v>
      </c>
    </row>
    <row r="1428" spans="1:21" x14ac:dyDescent="0.25">
      <c r="A1428">
        <v>32</v>
      </c>
      <c r="B1428" t="s">
        <v>59</v>
      </c>
      <c r="C1428">
        <v>9</v>
      </c>
      <c r="D1428" t="s">
        <v>60</v>
      </c>
      <c r="E1428">
        <v>2023</v>
      </c>
      <c r="F1428" t="s">
        <v>23</v>
      </c>
      <c r="G1428" t="s">
        <v>23</v>
      </c>
      <c r="H1428" t="s">
        <v>23</v>
      </c>
      <c r="I1428" t="s">
        <v>23</v>
      </c>
      <c r="J1428" t="s">
        <v>23</v>
      </c>
      <c r="K1428" t="s">
        <v>23</v>
      </c>
      <c r="L1428" t="s">
        <v>23</v>
      </c>
      <c r="M1428" s="14" t="s">
        <v>23</v>
      </c>
      <c r="N1428" s="14" t="s">
        <v>23</v>
      </c>
      <c r="O1428" s="14" t="s">
        <v>23</v>
      </c>
      <c r="P1428" t="s">
        <v>23</v>
      </c>
      <c r="Q1428" t="s">
        <v>23</v>
      </c>
      <c r="R1428" t="s">
        <v>23</v>
      </c>
      <c r="S1428" t="s">
        <v>23</v>
      </c>
      <c r="T1428" t="s">
        <v>23</v>
      </c>
      <c r="U1428" t="s">
        <v>23</v>
      </c>
    </row>
    <row r="1429" spans="1:21" x14ac:dyDescent="0.25">
      <c r="A1429">
        <v>32</v>
      </c>
      <c r="B1429" t="s">
        <v>59</v>
      </c>
      <c r="C1429">
        <v>9</v>
      </c>
      <c r="D1429" t="s">
        <v>60</v>
      </c>
      <c r="E1429">
        <v>2024</v>
      </c>
      <c r="F1429" t="s">
        <v>23</v>
      </c>
      <c r="G1429" t="s">
        <v>23</v>
      </c>
      <c r="H1429" t="s">
        <v>23</v>
      </c>
      <c r="I1429" t="s">
        <v>23</v>
      </c>
      <c r="J1429" t="s">
        <v>23</v>
      </c>
      <c r="K1429" t="s">
        <v>23</v>
      </c>
      <c r="L1429" t="s">
        <v>23</v>
      </c>
      <c r="M1429" s="14" t="s">
        <v>23</v>
      </c>
      <c r="N1429" s="14" t="s">
        <v>23</v>
      </c>
      <c r="O1429" s="14" t="s">
        <v>23</v>
      </c>
      <c r="P1429" t="s">
        <v>23</v>
      </c>
      <c r="Q1429" t="s">
        <v>23</v>
      </c>
      <c r="R1429" t="s">
        <v>23</v>
      </c>
      <c r="S1429" t="s">
        <v>23</v>
      </c>
      <c r="T1429" t="s">
        <v>23</v>
      </c>
      <c r="U1429" t="s">
        <v>23</v>
      </c>
    </row>
    <row r="1430" spans="1:21" x14ac:dyDescent="0.25">
      <c r="A1430">
        <v>33</v>
      </c>
      <c r="B1430" t="s">
        <v>61</v>
      </c>
      <c r="C1430">
        <v>10</v>
      </c>
      <c r="D1430" t="s">
        <v>62</v>
      </c>
      <c r="E1430">
        <v>1980</v>
      </c>
      <c r="F1430" t="s">
        <v>23</v>
      </c>
      <c r="G1430" s="1">
        <v>0.34799999999999998</v>
      </c>
      <c r="H1430" s="1">
        <v>0.36433333333333334</v>
      </c>
      <c r="I1430" s="1">
        <v>0.46133333333333337</v>
      </c>
      <c r="J1430" t="s">
        <v>23</v>
      </c>
      <c r="K1430" t="s">
        <v>23</v>
      </c>
      <c r="L1430" t="s">
        <v>23</v>
      </c>
      <c r="M1430" s="3">
        <v>0.77485493230000002</v>
      </c>
      <c r="N1430" s="3">
        <v>0.22514506770000001</v>
      </c>
      <c r="O1430" s="3">
        <v>0</v>
      </c>
      <c r="P1430" s="2" t="s">
        <v>23</v>
      </c>
      <c r="Q1430" s="2" t="s">
        <v>23</v>
      </c>
      <c r="R1430" s="2" t="s">
        <v>23</v>
      </c>
      <c r="S1430" s="2" t="s">
        <v>23</v>
      </c>
      <c r="T1430" s="2" t="s">
        <v>23</v>
      </c>
      <c r="U1430" s="2" t="s">
        <v>23</v>
      </c>
    </row>
    <row r="1431" spans="1:21" x14ac:dyDescent="0.25">
      <c r="A1431">
        <v>33</v>
      </c>
      <c r="B1431" t="s">
        <v>61</v>
      </c>
      <c r="C1431">
        <v>10</v>
      </c>
      <c r="D1431" t="s">
        <v>62</v>
      </c>
      <c r="E1431">
        <v>1981</v>
      </c>
      <c r="F1431" t="s">
        <v>23</v>
      </c>
      <c r="G1431" s="1">
        <v>0.315</v>
      </c>
      <c r="H1431" s="1">
        <v>0.34633333333333327</v>
      </c>
      <c r="I1431" s="1">
        <v>0.43383333333333329</v>
      </c>
      <c r="J1431" t="s">
        <v>23</v>
      </c>
      <c r="K1431" t="s">
        <v>23</v>
      </c>
      <c r="L1431" t="s">
        <v>23</v>
      </c>
      <c r="M1431" s="3">
        <v>0.77485493230000002</v>
      </c>
      <c r="N1431" s="3">
        <v>0.22514506770000001</v>
      </c>
      <c r="O1431" s="3">
        <v>0</v>
      </c>
      <c r="P1431" s="2" t="s">
        <v>23</v>
      </c>
      <c r="Q1431" s="2" t="s">
        <v>23</v>
      </c>
      <c r="R1431" s="2" t="s">
        <v>23</v>
      </c>
      <c r="S1431" s="2" t="s">
        <v>23</v>
      </c>
      <c r="T1431" s="2" t="s">
        <v>23</v>
      </c>
      <c r="U1431" s="2" t="s">
        <v>23</v>
      </c>
    </row>
    <row r="1432" spans="1:21" x14ac:dyDescent="0.25">
      <c r="A1432">
        <v>33</v>
      </c>
      <c r="B1432" t="s">
        <v>61</v>
      </c>
      <c r="C1432">
        <v>10</v>
      </c>
      <c r="D1432" t="s">
        <v>62</v>
      </c>
      <c r="E1432">
        <v>1982</v>
      </c>
      <c r="F1432" t="s">
        <v>23</v>
      </c>
      <c r="G1432" s="1">
        <v>0.27300000000000002</v>
      </c>
      <c r="H1432" s="1">
        <v>0.32399999999999995</v>
      </c>
      <c r="I1432" s="1">
        <v>0.39999999999999997</v>
      </c>
      <c r="J1432" t="s">
        <v>23</v>
      </c>
      <c r="K1432" t="s">
        <v>23</v>
      </c>
      <c r="L1432" t="s">
        <v>23</v>
      </c>
      <c r="M1432" s="3">
        <v>0.77485493230000002</v>
      </c>
      <c r="N1432" s="3">
        <v>0.22514506770000001</v>
      </c>
      <c r="O1432" s="3">
        <v>0</v>
      </c>
      <c r="P1432" s="2" t="s">
        <v>23</v>
      </c>
      <c r="Q1432" s="2" t="s">
        <v>23</v>
      </c>
      <c r="R1432" s="2" t="s">
        <v>23</v>
      </c>
      <c r="S1432" s="2" t="s">
        <v>23</v>
      </c>
      <c r="T1432" s="2" t="s">
        <v>23</v>
      </c>
      <c r="U1432" s="2" t="s">
        <v>23</v>
      </c>
    </row>
    <row r="1433" spans="1:21" x14ac:dyDescent="0.25">
      <c r="A1433">
        <v>33</v>
      </c>
      <c r="B1433" t="s">
        <v>61</v>
      </c>
      <c r="C1433">
        <v>10</v>
      </c>
      <c r="D1433" t="s">
        <v>62</v>
      </c>
      <c r="E1433">
        <v>1983</v>
      </c>
      <c r="F1433" t="s">
        <v>23</v>
      </c>
      <c r="G1433" s="1">
        <v>0.38100000000000001</v>
      </c>
      <c r="H1433" s="1">
        <v>0.39266666666666666</v>
      </c>
      <c r="I1433" s="1">
        <v>0.4986666666666667</v>
      </c>
      <c r="J1433" t="s">
        <v>23</v>
      </c>
      <c r="K1433" t="s">
        <v>23</v>
      </c>
      <c r="L1433" t="s">
        <v>23</v>
      </c>
      <c r="M1433" s="3">
        <v>0.77485493230000002</v>
      </c>
      <c r="N1433" s="3">
        <v>0.22514506770000001</v>
      </c>
      <c r="O1433" s="3">
        <v>0</v>
      </c>
      <c r="P1433" s="2" t="s">
        <v>23</v>
      </c>
      <c r="Q1433" s="2" t="s">
        <v>23</v>
      </c>
      <c r="R1433" s="2" t="s">
        <v>23</v>
      </c>
      <c r="S1433" s="2" t="s">
        <v>23</v>
      </c>
      <c r="T1433" s="2" t="s">
        <v>23</v>
      </c>
      <c r="U1433" s="2" t="s">
        <v>23</v>
      </c>
    </row>
    <row r="1434" spans="1:21" x14ac:dyDescent="0.25">
      <c r="A1434">
        <v>33</v>
      </c>
      <c r="B1434" t="s">
        <v>61</v>
      </c>
      <c r="C1434">
        <v>10</v>
      </c>
      <c r="D1434" t="s">
        <v>62</v>
      </c>
      <c r="E1434">
        <v>1984</v>
      </c>
      <c r="F1434" t="s">
        <v>23</v>
      </c>
      <c r="G1434" s="1">
        <v>0.33900000000000002</v>
      </c>
      <c r="H1434" s="1">
        <v>0.36133333333333328</v>
      </c>
      <c r="I1434" s="1">
        <v>0.45533333333333326</v>
      </c>
      <c r="J1434" t="s">
        <v>23</v>
      </c>
      <c r="K1434" t="s">
        <v>23</v>
      </c>
      <c r="L1434" t="s">
        <v>23</v>
      </c>
      <c r="M1434" s="3">
        <v>0.77485493230000002</v>
      </c>
      <c r="N1434" s="3">
        <v>0.22514506770000001</v>
      </c>
      <c r="O1434" s="3">
        <v>0</v>
      </c>
      <c r="P1434" s="2" t="s">
        <v>23</v>
      </c>
      <c r="Q1434" s="2" t="s">
        <v>23</v>
      </c>
      <c r="R1434" s="2" t="s">
        <v>23</v>
      </c>
      <c r="S1434" s="2" t="s">
        <v>23</v>
      </c>
      <c r="T1434" s="2" t="s">
        <v>23</v>
      </c>
      <c r="U1434" s="2" t="s">
        <v>23</v>
      </c>
    </row>
    <row r="1435" spans="1:21" x14ac:dyDescent="0.25">
      <c r="A1435">
        <v>33</v>
      </c>
      <c r="B1435" t="s">
        <v>61</v>
      </c>
      <c r="C1435">
        <v>10</v>
      </c>
      <c r="D1435" t="s">
        <v>62</v>
      </c>
      <c r="E1435">
        <v>1985</v>
      </c>
      <c r="F1435" t="s">
        <v>23</v>
      </c>
      <c r="G1435" s="1">
        <v>0.35299999999999998</v>
      </c>
      <c r="H1435" s="1">
        <v>0.37066666666666664</v>
      </c>
      <c r="I1435" s="1">
        <v>0.46866666666666668</v>
      </c>
      <c r="J1435" t="s">
        <v>23</v>
      </c>
      <c r="K1435" t="s">
        <v>23</v>
      </c>
      <c r="L1435" t="s">
        <v>23</v>
      </c>
      <c r="M1435" s="3">
        <v>0.77485493230000002</v>
      </c>
      <c r="N1435" s="3">
        <v>0.22514506770000001</v>
      </c>
      <c r="O1435" s="3">
        <v>0</v>
      </c>
      <c r="P1435" s="2" t="s">
        <v>23</v>
      </c>
      <c r="Q1435" s="2" t="s">
        <v>23</v>
      </c>
      <c r="R1435" s="2" t="s">
        <v>23</v>
      </c>
      <c r="S1435" s="2" t="s">
        <v>23</v>
      </c>
      <c r="T1435" s="2" t="s">
        <v>23</v>
      </c>
      <c r="U1435" s="2" t="s">
        <v>23</v>
      </c>
    </row>
    <row r="1436" spans="1:21" x14ac:dyDescent="0.25">
      <c r="A1436">
        <v>33</v>
      </c>
      <c r="B1436" t="s">
        <v>61</v>
      </c>
      <c r="C1436">
        <v>10</v>
      </c>
      <c r="D1436" t="s">
        <v>62</v>
      </c>
      <c r="E1436">
        <v>1986</v>
      </c>
      <c r="F1436" t="s">
        <v>23</v>
      </c>
      <c r="G1436" s="1">
        <v>0.39</v>
      </c>
      <c r="H1436" s="1">
        <v>0.39266666666666666</v>
      </c>
      <c r="I1436" s="1">
        <v>0.50066666666666659</v>
      </c>
      <c r="J1436" t="s">
        <v>23</v>
      </c>
      <c r="K1436" t="s">
        <v>23</v>
      </c>
      <c r="L1436" t="s">
        <v>23</v>
      </c>
      <c r="M1436" s="3">
        <v>0.77485493230000002</v>
      </c>
      <c r="N1436" s="3">
        <v>0.22514506770000001</v>
      </c>
      <c r="O1436" s="3">
        <v>0</v>
      </c>
      <c r="P1436" s="2" t="s">
        <v>23</v>
      </c>
      <c r="Q1436" s="2" t="s">
        <v>23</v>
      </c>
      <c r="R1436" s="2" t="s">
        <v>23</v>
      </c>
      <c r="S1436" s="2" t="s">
        <v>23</v>
      </c>
      <c r="T1436" s="2" t="s">
        <v>23</v>
      </c>
      <c r="U1436" s="2" t="s">
        <v>23</v>
      </c>
    </row>
    <row r="1437" spans="1:21" x14ac:dyDescent="0.25">
      <c r="A1437">
        <v>33</v>
      </c>
      <c r="B1437" t="s">
        <v>61</v>
      </c>
      <c r="C1437">
        <v>10</v>
      </c>
      <c r="D1437" t="s">
        <v>62</v>
      </c>
      <c r="E1437">
        <v>1987</v>
      </c>
      <c r="F1437" t="s">
        <v>23</v>
      </c>
      <c r="G1437" s="1">
        <v>0.30099999999999999</v>
      </c>
      <c r="H1437" s="1">
        <v>0.33266666666666667</v>
      </c>
      <c r="I1437" s="1">
        <v>0.41666666666666669</v>
      </c>
      <c r="J1437" t="s">
        <v>23</v>
      </c>
      <c r="K1437" t="s">
        <v>23</v>
      </c>
      <c r="L1437" t="s">
        <v>23</v>
      </c>
      <c r="M1437" s="3">
        <v>0.77485493230000002</v>
      </c>
      <c r="N1437" s="3">
        <v>0.22514506770000001</v>
      </c>
      <c r="O1437" s="3">
        <v>0</v>
      </c>
      <c r="P1437" s="2" t="s">
        <v>23</v>
      </c>
      <c r="Q1437" s="2" t="s">
        <v>23</v>
      </c>
      <c r="R1437" s="2" t="s">
        <v>23</v>
      </c>
      <c r="S1437" s="2" t="s">
        <v>23</v>
      </c>
      <c r="T1437" s="2" t="s">
        <v>23</v>
      </c>
      <c r="U1437" s="2" t="s">
        <v>23</v>
      </c>
    </row>
    <row r="1438" spans="1:21" x14ac:dyDescent="0.25">
      <c r="A1438">
        <v>33</v>
      </c>
      <c r="B1438" t="s">
        <v>61</v>
      </c>
      <c r="C1438">
        <v>10</v>
      </c>
      <c r="D1438" t="s">
        <v>62</v>
      </c>
      <c r="E1438">
        <v>1988</v>
      </c>
      <c r="F1438" t="s">
        <v>23</v>
      </c>
      <c r="G1438" s="1">
        <v>0.29599999999999999</v>
      </c>
      <c r="H1438" s="1">
        <v>0.32733333333333337</v>
      </c>
      <c r="I1438" s="1">
        <v>0.40983333333333338</v>
      </c>
      <c r="J1438" t="s">
        <v>23</v>
      </c>
      <c r="K1438" t="s">
        <v>23</v>
      </c>
      <c r="L1438" t="s">
        <v>23</v>
      </c>
      <c r="M1438" s="3">
        <v>0.77485493230000002</v>
      </c>
      <c r="N1438" s="3">
        <v>0.22514506770000001</v>
      </c>
      <c r="O1438" s="3">
        <v>0</v>
      </c>
      <c r="P1438" s="2" t="s">
        <v>23</v>
      </c>
      <c r="Q1438" s="2" t="s">
        <v>23</v>
      </c>
      <c r="R1438" s="2" t="s">
        <v>23</v>
      </c>
      <c r="S1438" s="2" t="s">
        <v>23</v>
      </c>
      <c r="T1438" s="2" t="s">
        <v>23</v>
      </c>
      <c r="U1438" s="2" t="s">
        <v>23</v>
      </c>
    </row>
    <row r="1439" spans="1:21" x14ac:dyDescent="0.25">
      <c r="A1439">
        <v>33</v>
      </c>
      <c r="B1439" t="s">
        <v>61</v>
      </c>
      <c r="C1439">
        <v>10</v>
      </c>
      <c r="D1439" t="s">
        <v>62</v>
      </c>
      <c r="E1439">
        <v>1989</v>
      </c>
      <c r="F1439" t="s">
        <v>23</v>
      </c>
      <c r="G1439" s="1">
        <v>0.28899999999999998</v>
      </c>
      <c r="H1439" s="1">
        <v>0.32566666666666666</v>
      </c>
      <c r="I1439" s="1">
        <v>0.40566666666666668</v>
      </c>
      <c r="J1439" t="s">
        <v>23</v>
      </c>
      <c r="K1439" t="s">
        <v>23</v>
      </c>
      <c r="L1439" t="s">
        <v>23</v>
      </c>
      <c r="M1439" s="3">
        <v>0.77485493230000002</v>
      </c>
      <c r="N1439" s="3">
        <v>0.22514506770000001</v>
      </c>
      <c r="O1439" s="3">
        <v>0</v>
      </c>
      <c r="P1439" s="2" t="s">
        <v>23</v>
      </c>
      <c r="Q1439" s="2" t="s">
        <v>23</v>
      </c>
      <c r="R1439" s="2" t="s">
        <v>23</v>
      </c>
      <c r="S1439" s="2" t="s">
        <v>23</v>
      </c>
      <c r="T1439" s="2" t="s">
        <v>23</v>
      </c>
      <c r="U1439" s="2" t="s">
        <v>23</v>
      </c>
    </row>
    <row r="1440" spans="1:21" x14ac:dyDescent="0.25">
      <c r="A1440">
        <v>33</v>
      </c>
      <c r="B1440" t="s">
        <v>61</v>
      </c>
      <c r="C1440">
        <v>10</v>
      </c>
      <c r="D1440" t="s">
        <v>62</v>
      </c>
      <c r="E1440">
        <v>1990</v>
      </c>
      <c r="F1440" t="s">
        <v>23</v>
      </c>
      <c r="G1440" s="1">
        <v>0.32800000000000001</v>
      </c>
      <c r="H1440" s="1">
        <v>0.36733333333333329</v>
      </c>
      <c r="I1440" s="1">
        <v>0.45883333333333332</v>
      </c>
      <c r="J1440" t="s">
        <v>23</v>
      </c>
      <c r="K1440" t="s">
        <v>23</v>
      </c>
      <c r="L1440" t="s">
        <v>23</v>
      </c>
      <c r="M1440" s="3">
        <v>0.77485493230000002</v>
      </c>
      <c r="N1440" s="3">
        <v>0.22514506770000001</v>
      </c>
      <c r="O1440" s="3">
        <v>0</v>
      </c>
      <c r="P1440" s="2" t="s">
        <v>23</v>
      </c>
      <c r="Q1440" s="2" t="s">
        <v>23</v>
      </c>
      <c r="R1440" s="2" t="s">
        <v>23</v>
      </c>
      <c r="S1440" s="2" t="s">
        <v>23</v>
      </c>
      <c r="T1440" s="2" t="s">
        <v>23</v>
      </c>
      <c r="U1440" s="2" t="s">
        <v>23</v>
      </c>
    </row>
    <row r="1441" spans="1:21" x14ac:dyDescent="0.25">
      <c r="A1441">
        <v>33</v>
      </c>
      <c r="B1441" t="s">
        <v>61</v>
      </c>
      <c r="C1441">
        <v>10</v>
      </c>
      <c r="D1441" t="s">
        <v>62</v>
      </c>
      <c r="E1441">
        <v>1991</v>
      </c>
      <c r="F1441" t="s">
        <v>23</v>
      </c>
      <c r="G1441" s="1">
        <v>0.26</v>
      </c>
      <c r="H1441" s="1">
        <v>0.29099999999999998</v>
      </c>
      <c r="I1441" s="1">
        <v>0.39349999999999996</v>
      </c>
      <c r="J1441" t="s">
        <v>23</v>
      </c>
      <c r="K1441" t="s">
        <v>23</v>
      </c>
      <c r="L1441" t="s">
        <v>23</v>
      </c>
      <c r="M1441" s="3">
        <v>0.77485493230000002</v>
      </c>
      <c r="N1441" s="3">
        <v>0.22514506770000001</v>
      </c>
      <c r="O1441" s="3">
        <v>0</v>
      </c>
      <c r="P1441" s="2" t="s">
        <v>23</v>
      </c>
      <c r="Q1441" s="2" t="s">
        <v>23</v>
      </c>
      <c r="R1441" s="2" t="s">
        <v>23</v>
      </c>
      <c r="S1441" s="2" t="s">
        <v>23</v>
      </c>
      <c r="T1441" s="2" t="s">
        <v>23</v>
      </c>
      <c r="U1441" s="2" t="s">
        <v>23</v>
      </c>
    </row>
    <row r="1442" spans="1:21" x14ac:dyDescent="0.25">
      <c r="A1442">
        <v>33</v>
      </c>
      <c r="B1442" t="s">
        <v>61</v>
      </c>
      <c r="C1442">
        <v>10</v>
      </c>
      <c r="D1442" t="s">
        <v>62</v>
      </c>
      <c r="E1442">
        <v>1992</v>
      </c>
      <c r="F1442" t="s">
        <v>23</v>
      </c>
      <c r="G1442" s="1">
        <v>0.25</v>
      </c>
      <c r="H1442" s="1">
        <v>0.28099999999999997</v>
      </c>
      <c r="I1442" s="1">
        <v>0.40249999999999997</v>
      </c>
      <c r="J1442" t="s">
        <v>23</v>
      </c>
      <c r="K1442" t="s">
        <v>23</v>
      </c>
      <c r="L1442" t="s">
        <v>23</v>
      </c>
      <c r="M1442" s="3">
        <v>0.77485493230000002</v>
      </c>
      <c r="N1442" s="3">
        <v>0.22514506770000001</v>
      </c>
      <c r="O1442" s="3">
        <v>0</v>
      </c>
      <c r="P1442" s="2" t="s">
        <v>23</v>
      </c>
      <c r="Q1442" s="2" t="s">
        <v>23</v>
      </c>
      <c r="R1442" s="2" t="s">
        <v>23</v>
      </c>
      <c r="S1442" s="2" t="s">
        <v>23</v>
      </c>
      <c r="T1442" s="2" t="s">
        <v>23</v>
      </c>
      <c r="U1442" s="2" t="s">
        <v>23</v>
      </c>
    </row>
    <row r="1443" spans="1:21" x14ac:dyDescent="0.25">
      <c r="A1443">
        <v>33</v>
      </c>
      <c r="B1443" t="s">
        <v>61</v>
      </c>
      <c r="C1443">
        <v>10</v>
      </c>
      <c r="D1443" t="s">
        <v>62</v>
      </c>
      <c r="E1443">
        <v>1993</v>
      </c>
      <c r="F1443" t="s">
        <v>23</v>
      </c>
      <c r="G1443" s="1">
        <v>0.23200000000000001</v>
      </c>
      <c r="H1443" s="1">
        <v>0.26</v>
      </c>
      <c r="I1443" s="1">
        <v>0.35550000000000004</v>
      </c>
      <c r="J1443" t="s">
        <v>23</v>
      </c>
      <c r="K1443" t="s">
        <v>23</v>
      </c>
      <c r="L1443" t="s">
        <v>23</v>
      </c>
      <c r="M1443" s="3">
        <v>0.77485493230000002</v>
      </c>
      <c r="N1443" s="3">
        <v>0.22514506770000001</v>
      </c>
      <c r="O1443" s="3">
        <v>0</v>
      </c>
      <c r="P1443" s="2" t="s">
        <v>23</v>
      </c>
      <c r="Q1443" s="2" t="s">
        <v>23</v>
      </c>
      <c r="R1443" s="2" t="s">
        <v>23</v>
      </c>
      <c r="S1443" s="2" t="s">
        <v>23</v>
      </c>
      <c r="T1443" s="2" t="s">
        <v>23</v>
      </c>
      <c r="U1443" s="2" t="s">
        <v>23</v>
      </c>
    </row>
    <row r="1444" spans="1:21" x14ac:dyDescent="0.25">
      <c r="A1444">
        <v>33</v>
      </c>
      <c r="B1444" t="s">
        <v>61</v>
      </c>
      <c r="C1444">
        <v>10</v>
      </c>
      <c r="D1444" t="s">
        <v>62</v>
      </c>
      <c r="E1444">
        <v>1994</v>
      </c>
      <c r="F1444" t="s">
        <v>23</v>
      </c>
      <c r="G1444" s="1">
        <v>0.26600000000000001</v>
      </c>
      <c r="H1444" s="1">
        <v>0.30233333333333334</v>
      </c>
      <c r="I1444" s="1">
        <v>0.42083333333333328</v>
      </c>
      <c r="J1444" t="s">
        <v>23</v>
      </c>
      <c r="K1444" t="s">
        <v>23</v>
      </c>
      <c r="L1444" t="s">
        <v>23</v>
      </c>
      <c r="M1444" s="3">
        <v>0.77485493230000002</v>
      </c>
      <c r="N1444" s="3">
        <v>0.22514506770000001</v>
      </c>
      <c r="O1444" s="3">
        <v>0</v>
      </c>
      <c r="P1444" s="2" t="s">
        <v>23</v>
      </c>
      <c r="Q1444" s="2" t="s">
        <v>23</v>
      </c>
      <c r="R1444" s="2" t="s">
        <v>23</v>
      </c>
      <c r="S1444" s="2" t="s">
        <v>23</v>
      </c>
      <c r="T1444" s="2" t="s">
        <v>23</v>
      </c>
      <c r="U1444" s="2" t="s">
        <v>23</v>
      </c>
    </row>
    <row r="1445" spans="1:21" x14ac:dyDescent="0.25">
      <c r="A1445">
        <v>33</v>
      </c>
      <c r="B1445" t="s">
        <v>61</v>
      </c>
      <c r="C1445">
        <v>10</v>
      </c>
      <c r="D1445" t="s">
        <v>62</v>
      </c>
      <c r="E1445">
        <v>1995</v>
      </c>
      <c r="F1445" t="s">
        <v>23</v>
      </c>
      <c r="G1445" s="1">
        <v>0.17199999999999999</v>
      </c>
      <c r="H1445" s="1">
        <v>0.20300000000000001</v>
      </c>
      <c r="I1445" s="1">
        <v>0.26950000000000002</v>
      </c>
      <c r="J1445" t="s">
        <v>23</v>
      </c>
      <c r="K1445" t="s">
        <v>23</v>
      </c>
      <c r="L1445" t="s">
        <v>23</v>
      </c>
      <c r="M1445" s="3">
        <v>0.77485493230000002</v>
      </c>
      <c r="N1445" s="3">
        <v>0.22514506770000001</v>
      </c>
      <c r="O1445" s="3">
        <v>0</v>
      </c>
      <c r="P1445" s="2">
        <f>(J1448*$M1445)+(J1449*$N1445)+(J1450*$O1445)</f>
        <v>6649.4909203714587</v>
      </c>
      <c r="Q1445" s="2">
        <f>(K1448*$M1445)+(K1449*$N1445)+(K1450*$O1445)</f>
        <v>6345.3315352050204</v>
      </c>
      <c r="R1445" s="2">
        <f>(L1448*$M1445)+(L1449*$N1445)+(L1450*$O1445)</f>
        <v>6882.1095611134933</v>
      </c>
      <c r="S1445" s="2" t="s">
        <v>23</v>
      </c>
      <c r="T1445" s="2" t="s">
        <v>23</v>
      </c>
      <c r="U1445" s="2" t="s">
        <v>23</v>
      </c>
    </row>
    <row r="1446" spans="1:21" x14ac:dyDescent="0.25">
      <c r="A1446">
        <v>33</v>
      </c>
      <c r="B1446" t="s">
        <v>61</v>
      </c>
      <c r="C1446">
        <v>10</v>
      </c>
      <c r="D1446" t="s">
        <v>62</v>
      </c>
      <c r="E1446">
        <v>1996</v>
      </c>
      <c r="F1446" t="s">
        <v>23</v>
      </c>
      <c r="G1446" s="1">
        <v>0.33800000000000002</v>
      </c>
      <c r="H1446" s="1">
        <v>0.36</v>
      </c>
      <c r="I1446" s="1">
        <v>0.46100000000000002</v>
      </c>
      <c r="J1446" t="s">
        <v>23</v>
      </c>
      <c r="K1446" t="s">
        <v>23</v>
      </c>
      <c r="L1446" t="s">
        <v>23</v>
      </c>
      <c r="M1446" s="3">
        <v>0.77485493230000002</v>
      </c>
      <c r="N1446" s="3">
        <v>0.22514506770000001</v>
      </c>
      <c r="O1446" s="3">
        <v>0</v>
      </c>
      <c r="P1446" s="2">
        <f>(J1449*$M1446)+(J1450*$N1446)+(J1451*$O1446)</f>
        <v>6281.0285381193862</v>
      </c>
      <c r="Q1446" s="2">
        <f>(K1449*$M1446)+(K1450*$N1446)+(K1451*$O1446)</f>
        <v>6263.7399038518979</v>
      </c>
      <c r="R1446" s="2">
        <f>(L1449*$M1446)+(L1450*$N1446)+(L1451*$O1446)</f>
        <v>6820.8436773596986</v>
      </c>
      <c r="S1446" s="2" t="s">
        <v>23</v>
      </c>
      <c r="T1446" s="2" t="s">
        <v>23</v>
      </c>
      <c r="U1446" s="2" t="s">
        <v>23</v>
      </c>
    </row>
    <row r="1447" spans="1:21" x14ac:dyDescent="0.25">
      <c r="A1447">
        <v>33</v>
      </c>
      <c r="B1447" t="s">
        <v>61</v>
      </c>
      <c r="C1447">
        <v>10</v>
      </c>
      <c r="D1447" t="s">
        <v>62</v>
      </c>
      <c r="E1447">
        <v>1997</v>
      </c>
      <c r="F1447" t="s">
        <v>23</v>
      </c>
      <c r="G1447" s="1">
        <v>0.29899999999999999</v>
      </c>
      <c r="H1447" s="1">
        <v>0.22533333333333333</v>
      </c>
      <c r="I1447" s="1">
        <v>0.34783333333333333</v>
      </c>
      <c r="J1447" t="s">
        <v>23</v>
      </c>
      <c r="K1447" t="s">
        <v>23</v>
      </c>
      <c r="L1447" t="s">
        <v>23</v>
      </c>
      <c r="M1447" s="3">
        <v>0.77485493230000002</v>
      </c>
      <c r="N1447" s="3">
        <v>0.22514506770000001</v>
      </c>
      <c r="O1447" s="3">
        <v>0</v>
      </c>
      <c r="P1447" s="2">
        <f>(J1450*$M1447)+(J1451*$N1447)+(J1452*$O1447)</f>
        <v>10944.63943924999</v>
      </c>
      <c r="Q1447" s="2">
        <f>(K1450*$M1447)+(K1451*$N1447)+(K1452*$O1447)</f>
        <v>11332.226395748346</v>
      </c>
      <c r="R1447" s="2">
        <f>(L1450*$M1447)+(L1451*$N1447)+(L1452*$O1447)</f>
        <v>12448.574758163419</v>
      </c>
      <c r="S1447" s="2" t="s">
        <v>23</v>
      </c>
      <c r="T1447" s="2" t="s">
        <v>23</v>
      </c>
      <c r="U1447" s="2" t="s">
        <v>23</v>
      </c>
    </row>
    <row r="1448" spans="1:21" x14ac:dyDescent="0.25">
      <c r="A1448">
        <v>33</v>
      </c>
      <c r="B1448" t="s">
        <v>61</v>
      </c>
      <c r="C1448">
        <v>10</v>
      </c>
      <c r="D1448" t="s">
        <v>62</v>
      </c>
      <c r="E1448">
        <v>1998</v>
      </c>
      <c r="F1448">
        <v>6500</v>
      </c>
      <c r="G1448" s="1">
        <v>8.7999999999999995E-2</v>
      </c>
      <c r="H1448" s="1">
        <v>4.1666666666666664E-2</v>
      </c>
      <c r="I1448" s="1">
        <v>0.11716666666666666</v>
      </c>
      <c r="J1448" s="2">
        <f>$F1448/(1-G1448)</f>
        <v>7127.1929824561403</v>
      </c>
      <c r="K1448" s="2">
        <f>$F1448/(1-H1448)</f>
        <v>6782.608695652174</v>
      </c>
      <c r="L1448" s="2">
        <f>$F1448/(1-I1448)</f>
        <v>7362.6581083632245</v>
      </c>
      <c r="M1448" s="3">
        <v>0.77485493230000002</v>
      </c>
      <c r="N1448" s="3">
        <v>0.22514506770000001</v>
      </c>
      <c r="O1448" s="3">
        <v>0</v>
      </c>
      <c r="P1448" s="2">
        <f>(J1451*$M1448)+(J1452*$N1448)+(J1453*$O1448)</f>
        <v>12909.038224359005</v>
      </c>
      <c r="Q1448" s="2">
        <f>(K1451*$M1448)+(K1452*$N1448)+(K1453*$O1448)</f>
        <v>12957.554953639168</v>
      </c>
      <c r="R1448" s="2">
        <f>(L1451*$M1448)+(L1452*$N1448)+(L1453*$O1448)</f>
        <v>13930.142049954808</v>
      </c>
      <c r="S1448">
        <f>P1448/$F1448</f>
        <v>1.986005880670616</v>
      </c>
      <c r="T1448">
        <f>Q1448/$F1448</f>
        <v>1.9934699928675643</v>
      </c>
      <c r="U1448">
        <f>R1448/$F1448</f>
        <v>2.143098776916124</v>
      </c>
    </row>
    <row r="1449" spans="1:21" x14ac:dyDescent="0.25">
      <c r="A1449">
        <v>33</v>
      </c>
      <c r="B1449" t="s">
        <v>61</v>
      </c>
      <c r="C1449">
        <v>10</v>
      </c>
      <c r="D1449" t="s">
        <v>62</v>
      </c>
      <c r="E1449">
        <v>1999</v>
      </c>
      <c r="F1449">
        <v>4600</v>
      </c>
      <c r="G1449" s="1">
        <v>8.1000000000000003E-2</v>
      </c>
      <c r="H1449" s="1">
        <v>4.9666666666666665E-2</v>
      </c>
      <c r="I1449" s="1">
        <v>0.12016666666666667</v>
      </c>
      <c r="J1449" s="2">
        <f>$F1449/(1-G1449)</f>
        <v>5005.4406964091404</v>
      </c>
      <c r="K1449" s="2">
        <f>$F1449/(1-H1449)</f>
        <v>4840.4068747807787</v>
      </c>
      <c r="L1449" s="2">
        <f>$F1449/(1-I1449)</f>
        <v>5228.2629285849589</v>
      </c>
      <c r="M1449" s="3">
        <v>0.77485493230000002</v>
      </c>
      <c r="N1449" s="3">
        <v>0.22514506770000001</v>
      </c>
      <c r="O1449" s="3">
        <v>0</v>
      </c>
      <c r="P1449" s="2">
        <f>(J1452*$M1449)+(J1453*$N1449)+(J1454*$O1449)</f>
        <v>18766.494887444514</v>
      </c>
      <c r="Q1449" s="2">
        <f>(K1452*$M1449)+(K1453*$N1449)+(K1454*$O1449)</f>
        <v>18901.201328724324</v>
      </c>
      <c r="R1449" s="2">
        <f>(L1452*$M1449)+(L1453*$N1449)+(L1454*$O1449)</f>
        <v>19907.95588039032</v>
      </c>
      <c r="S1449">
        <f>P1449/$F1449</f>
        <v>4.079672801618373</v>
      </c>
      <c r="T1449">
        <f>Q1449/$F1449</f>
        <v>4.108956810592244</v>
      </c>
      <c r="U1449">
        <f>R1449/$F1449</f>
        <v>4.327816495737026</v>
      </c>
    </row>
    <row r="1450" spans="1:21" x14ac:dyDescent="0.25">
      <c r="A1450">
        <v>33</v>
      </c>
      <c r="B1450" t="s">
        <v>61</v>
      </c>
      <c r="C1450">
        <v>10</v>
      </c>
      <c r="D1450" t="s">
        <v>62</v>
      </c>
      <c r="E1450">
        <v>2000</v>
      </c>
      <c r="F1450">
        <v>9700</v>
      </c>
      <c r="G1450" s="1">
        <v>9.0999999999999998E-2</v>
      </c>
      <c r="H1450" s="1">
        <v>0.13100000000000001</v>
      </c>
      <c r="I1450" s="1">
        <v>0.21150000000000002</v>
      </c>
      <c r="J1450" s="2">
        <f>$F1450/(1-G1450)</f>
        <v>10671.06710671067</v>
      </c>
      <c r="K1450" s="2">
        <f>$F1450/(1-H1450)</f>
        <v>11162.255466052935</v>
      </c>
      <c r="L1450" s="2">
        <f>$F1450/(1-I1450)</f>
        <v>12301.838934686113</v>
      </c>
      <c r="M1450" s="3">
        <v>0.77485493230000002</v>
      </c>
      <c r="N1450" s="3">
        <v>0.22514506770000001</v>
      </c>
      <c r="O1450" s="3">
        <v>0</v>
      </c>
      <c r="P1450" s="2">
        <f>(J1453*$M1450)+(J1454*$N1450)+(J1455*$O1450)</f>
        <v>24553.434901950946</v>
      </c>
      <c r="Q1450" s="2">
        <f>(K1453*$M1450)+(K1454*$N1450)+(K1455*$O1450)</f>
        <v>25696.485980793674</v>
      </c>
      <c r="R1450" s="2">
        <f>(L1453*$M1450)+(L1454*$N1450)+(L1455*$O1450)</f>
        <v>27726.611747054696</v>
      </c>
      <c r="S1450">
        <f>P1450/$F1450</f>
        <v>2.5312819486547369</v>
      </c>
      <c r="T1450">
        <f>Q1450/$F1450</f>
        <v>2.6491222660612035</v>
      </c>
      <c r="U1450">
        <f>R1450/$F1450</f>
        <v>2.8584135821705874</v>
      </c>
    </row>
    <row r="1451" spans="1:21" x14ac:dyDescent="0.25">
      <c r="A1451">
        <v>33</v>
      </c>
      <c r="B1451" t="s">
        <v>61</v>
      </c>
      <c r="C1451">
        <v>10</v>
      </c>
      <c r="D1451" t="s">
        <v>62</v>
      </c>
      <c r="E1451">
        <v>2001</v>
      </c>
      <c r="F1451">
        <v>10650</v>
      </c>
      <c r="G1451" s="1">
        <v>0.104</v>
      </c>
      <c r="H1451" s="1">
        <v>0.10633333333333334</v>
      </c>
      <c r="I1451" s="1">
        <v>0.17783333333333332</v>
      </c>
      <c r="J1451" s="2">
        <f>$F1451/(1-G1451)</f>
        <v>11886.160714285714</v>
      </c>
      <c r="K1451" s="2">
        <f>$F1451/(1-H1451)</f>
        <v>11917.195076464006</v>
      </c>
      <c r="L1451" s="2">
        <f>$F1451/(1-I1451)</f>
        <v>12953.577944455707</v>
      </c>
      <c r="M1451" s="3">
        <v>0.77485493230000002</v>
      </c>
      <c r="N1451" s="3">
        <v>0.22514506770000001</v>
      </c>
      <c r="O1451" s="3">
        <v>0</v>
      </c>
      <c r="P1451" s="2">
        <f>(J1454*$M1451)+(J1455*$N1451)+(J1456*$O1451)</f>
        <v>18145.888696273047</v>
      </c>
      <c r="Q1451" s="2">
        <f>(K1454*$M1451)+(K1455*$N1451)+(K1456*$O1451)</f>
        <v>22376.514499117911</v>
      </c>
      <c r="R1451" s="2">
        <f>(L1454*$M1451)+(L1455*$N1451)+(L1456*$O1451)</f>
        <v>25980.296311004488</v>
      </c>
      <c r="S1451">
        <f>P1451/$F1451</f>
        <v>1.703839314204042</v>
      </c>
      <c r="T1451">
        <f>Q1451/$F1451</f>
        <v>2.101081173626095</v>
      </c>
      <c r="U1451">
        <f>R1451/$F1451</f>
        <v>2.4394644423478393</v>
      </c>
    </row>
    <row r="1452" spans="1:21" x14ac:dyDescent="0.25">
      <c r="A1452">
        <v>33</v>
      </c>
      <c r="B1452" t="s">
        <v>61</v>
      </c>
      <c r="C1452">
        <v>10</v>
      </c>
      <c r="D1452" t="s">
        <v>62</v>
      </c>
      <c r="E1452">
        <v>2002</v>
      </c>
      <c r="F1452">
        <v>15000</v>
      </c>
      <c r="G1452" s="1">
        <v>8.6999999999999994E-2</v>
      </c>
      <c r="H1452" s="1">
        <v>9.2999999999999999E-2</v>
      </c>
      <c r="I1452" s="1">
        <v>0.13250000000000001</v>
      </c>
      <c r="J1452" s="2">
        <f>$F1452/(1-G1452)</f>
        <v>16429.353778751367</v>
      </c>
      <c r="K1452" s="2">
        <f>$F1452/(1-H1452)</f>
        <v>16538.037486218302</v>
      </c>
      <c r="L1452" s="2">
        <f>$F1452/(1-I1452)</f>
        <v>17291.06628242075</v>
      </c>
      <c r="M1452" s="3">
        <v>0.77485493230000002</v>
      </c>
      <c r="N1452" s="3">
        <v>0.22514506770000001</v>
      </c>
      <c r="O1452" s="3">
        <v>0</v>
      </c>
      <c r="P1452" s="2">
        <f>(J1455*$M1452)+(J1456*$N1452)+(J1457*$O1452)</f>
        <v>18548.206799122447</v>
      </c>
      <c r="Q1452" s="2">
        <f>(K1455*$M1452)+(K1456*$N1452)+(K1457*$O1452)</f>
        <v>21680.979719675292</v>
      </c>
      <c r="R1452" s="2">
        <f>(L1455*$M1452)+(L1456*$N1452)+(L1457*$O1452)</f>
        <v>27382.069182769221</v>
      </c>
      <c r="S1452">
        <f>P1452/$F1452</f>
        <v>1.2365471199414964</v>
      </c>
      <c r="T1452">
        <f>Q1452/$F1452</f>
        <v>1.4453986479783527</v>
      </c>
      <c r="U1452">
        <f>R1452/$F1452</f>
        <v>1.8254712788512815</v>
      </c>
    </row>
    <row r="1453" spans="1:21" x14ac:dyDescent="0.25">
      <c r="A1453">
        <v>33</v>
      </c>
      <c r="B1453" t="s">
        <v>61</v>
      </c>
      <c r="C1453">
        <v>10</v>
      </c>
      <c r="D1453" t="s">
        <v>62</v>
      </c>
      <c r="E1453">
        <v>2003</v>
      </c>
      <c r="F1453">
        <v>23700</v>
      </c>
      <c r="G1453" s="1">
        <v>0.11600000000000001</v>
      </c>
      <c r="H1453" s="1">
        <v>0.12333333333333332</v>
      </c>
      <c r="I1453" s="1">
        <v>0.18033333333333335</v>
      </c>
      <c r="J1453" s="2">
        <f>$F1453/(1-G1453)</f>
        <v>26809.954751131223</v>
      </c>
      <c r="K1453" s="2">
        <f>$F1453/(1-H1453)</f>
        <v>27034.220532319392</v>
      </c>
      <c r="L1453" s="2">
        <f>$F1453/(1-I1453)</f>
        <v>28914.192761285074</v>
      </c>
      <c r="M1453" s="3">
        <v>0.77485493230000002</v>
      </c>
      <c r="N1453" s="3">
        <v>0.22514506770000001</v>
      </c>
      <c r="O1453" s="3">
        <v>0</v>
      </c>
      <c r="P1453" s="2">
        <f>(J1456*$M1453)+(J1457*$N1453)+(J1458*$O1453)</f>
        <v>4956.5473009649531</v>
      </c>
      <c r="Q1453" s="2">
        <f>(K1456*$M1453)+(K1457*$N1453)+(K1458*$O1453)</f>
        <v>5345.3521722392543</v>
      </c>
      <c r="R1453" s="2">
        <f>(L1456*$M1453)+(L1457*$N1453)+(L1458*$O1453)</f>
        <v>5974.4365072813853</v>
      </c>
      <c r="S1453">
        <f>P1453/$F1453</f>
        <v>0.20913701691835246</v>
      </c>
      <c r="T1453">
        <f>Q1453/$F1453</f>
        <v>0.22554228574849175</v>
      </c>
      <c r="U1453">
        <f>R1453/$F1453</f>
        <v>0.25208592857727363</v>
      </c>
    </row>
    <row r="1454" spans="1:21" x14ac:dyDescent="0.25">
      <c r="A1454">
        <v>33</v>
      </c>
      <c r="B1454" t="s">
        <v>61</v>
      </c>
      <c r="C1454">
        <v>10</v>
      </c>
      <c r="D1454" t="s">
        <v>62</v>
      </c>
      <c r="E1454">
        <v>2004</v>
      </c>
      <c r="F1454">
        <v>13900</v>
      </c>
      <c r="G1454" s="1">
        <v>0.17199999999999999</v>
      </c>
      <c r="H1454" s="1">
        <v>0.34099999999999997</v>
      </c>
      <c r="I1454" s="1">
        <v>0.41199999999999998</v>
      </c>
      <c r="J1454" s="2">
        <f>$F1454/(1-G1454)</f>
        <v>16787.439613526567</v>
      </c>
      <c r="K1454" s="2">
        <f>$F1454/(1-H1454)</f>
        <v>21092.564491654019</v>
      </c>
      <c r="L1454" s="2">
        <f>$F1454/(1-I1454)</f>
        <v>23639.455782312922</v>
      </c>
      <c r="M1454" s="3">
        <v>0.77485493230000002</v>
      </c>
      <c r="N1454" s="3">
        <v>0.22514506770000001</v>
      </c>
      <c r="O1454" s="3">
        <v>0</v>
      </c>
      <c r="P1454" s="2">
        <f>(J1457*$M1454)+(J1458*$N1454)+(J1459*$O1454)</f>
        <v>8438.3355304236793</v>
      </c>
      <c r="Q1454" s="2">
        <f>(K1457*$M1454)+(K1458*$N1454)+(K1459*$O1454)</f>
        <v>9226.5520528445049</v>
      </c>
      <c r="R1454" s="2">
        <f>(L1457*$M1454)+(L1458*$N1454)+(L1459*$O1454)</f>
        <v>10591.926840102013</v>
      </c>
      <c r="S1454">
        <f>P1454/$F1454</f>
        <v>0.60707449859163165</v>
      </c>
      <c r="T1454">
        <f>Q1454/$F1454</f>
        <v>0.66378072322622339</v>
      </c>
      <c r="U1454">
        <f>R1454/$F1454</f>
        <v>0.7620091251871951</v>
      </c>
    </row>
    <row r="1455" spans="1:21" x14ac:dyDescent="0.25">
      <c r="A1455">
        <v>33</v>
      </c>
      <c r="B1455" t="s">
        <v>61</v>
      </c>
      <c r="C1455">
        <v>10</v>
      </c>
      <c r="D1455" t="s">
        <v>62</v>
      </c>
      <c r="E1455">
        <v>2005</v>
      </c>
      <c r="F1455">
        <v>19900</v>
      </c>
      <c r="G1455" s="1">
        <v>0.128</v>
      </c>
      <c r="H1455" s="1">
        <v>0.25733333333333336</v>
      </c>
      <c r="I1455" s="1">
        <v>0.41533333333333339</v>
      </c>
      <c r="J1455" s="2">
        <f>$F1455/(1-G1455)</f>
        <v>22821.100917431191</v>
      </c>
      <c r="K1455" s="2">
        <f>$F1455/(1-H1455)</f>
        <v>26795.332136445246</v>
      </c>
      <c r="L1455" s="2">
        <f>$F1455/(1-I1455)</f>
        <v>34036.488027366024</v>
      </c>
      <c r="M1455" s="3">
        <v>0.77485493230000002</v>
      </c>
      <c r="N1455" s="3">
        <v>0.22514506770000001</v>
      </c>
      <c r="O1455" s="3">
        <v>0</v>
      </c>
      <c r="P1455" s="2">
        <f>(J1458*$M1455)+(J1459*$N1455)+(J1460*$O1455)</f>
        <v>8843.7349122995165</v>
      </c>
      <c r="Q1455" s="2">
        <f>(K1458*$M1455)+(K1459*$N1455)+(K1460*$O1455)</f>
        <v>9269.3513508773467</v>
      </c>
      <c r="R1455" s="2">
        <f>(L1458*$M1455)+(L1459*$N1455)+(L1460*$O1455)</f>
        <v>10631.147032391893</v>
      </c>
      <c r="S1455">
        <f>P1455/$F1455</f>
        <v>0.44440878956278979</v>
      </c>
      <c r="T1455">
        <f>Q1455/$F1455</f>
        <v>0.46579655029534406</v>
      </c>
      <c r="U1455">
        <f>R1455/$F1455</f>
        <v>0.53422849409004491</v>
      </c>
    </row>
    <row r="1456" spans="1:21" x14ac:dyDescent="0.25">
      <c r="A1456">
        <v>33</v>
      </c>
      <c r="B1456" t="s">
        <v>61</v>
      </c>
      <c r="C1456">
        <v>10</v>
      </c>
      <c r="D1456" t="s">
        <v>62</v>
      </c>
      <c r="E1456">
        <v>2006</v>
      </c>
      <c r="F1456">
        <v>3420</v>
      </c>
      <c r="G1456" s="1">
        <v>0.11</v>
      </c>
      <c r="H1456" s="1">
        <v>0.16166666666666668</v>
      </c>
      <c r="I1456" s="1">
        <v>0.23666666666666669</v>
      </c>
      <c r="J1456" s="2">
        <f>$F1456/(1-G1456)</f>
        <v>3842.696629213483</v>
      </c>
      <c r="K1456" s="2">
        <f>$F1456/(1-H1456)</f>
        <v>4079.5228628230616</v>
      </c>
      <c r="L1456" s="2">
        <f>$F1456/(1-I1456)</f>
        <v>4480.3493449781663</v>
      </c>
      <c r="M1456" s="3">
        <v>0.77485493230000002</v>
      </c>
      <c r="N1456" s="3">
        <v>0.22514506770000001</v>
      </c>
      <c r="O1456" s="3">
        <v>0</v>
      </c>
      <c r="P1456" s="2">
        <f>(J1459*$M1456)+(J1460*$N1456)+(J1461*$O1456)</f>
        <v>13805.454428706918</v>
      </c>
      <c r="Q1456" s="2">
        <f>(K1459*$M1456)+(K1460*$N1456)+(K1461*$O1456)</f>
        <v>14604.559652031887</v>
      </c>
      <c r="R1456" s="2">
        <f>(L1459*$M1456)+(L1460*$N1456)+(L1461*$O1456)</f>
        <v>16339.272141314923</v>
      </c>
      <c r="S1456">
        <f>P1456/$F1456</f>
        <v>4.0366825814932508</v>
      </c>
      <c r="T1456">
        <f>Q1456/$F1456</f>
        <v>4.2703390795414871</v>
      </c>
      <c r="U1456">
        <f>R1456/$F1456</f>
        <v>4.7775649536008551</v>
      </c>
    </row>
    <row r="1457" spans="1:21" x14ac:dyDescent="0.25">
      <c r="A1457">
        <v>33</v>
      </c>
      <c r="B1457" t="s">
        <v>61</v>
      </c>
      <c r="C1457">
        <v>10</v>
      </c>
      <c r="D1457" t="s">
        <v>62</v>
      </c>
      <c r="E1457">
        <v>2007</v>
      </c>
      <c r="F1457">
        <v>7700</v>
      </c>
      <c r="G1457" s="1">
        <v>0.124</v>
      </c>
      <c r="H1457" s="1">
        <v>0.20633333333333334</v>
      </c>
      <c r="I1457" s="1">
        <v>0.30733333333333335</v>
      </c>
      <c r="J1457" s="2">
        <f>$F1457/(1-G1457)</f>
        <v>8789.954337899544</v>
      </c>
      <c r="K1457" s="2">
        <f>$F1457/(1-H1457)</f>
        <v>9701.8059638807226</v>
      </c>
      <c r="L1457" s="2">
        <f>$F1457/(1-I1457)</f>
        <v>11116.45813282002</v>
      </c>
      <c r="M1457" s="3">
        <v>0.77485493230000002</v>
      </c>
      <c r="N1457" s="3">
        <v>0.22514506770000001</v>
      </c>
      <c r="O1457" s="3">
        <v>0</v>
      </c>
      <c r="P1457" s="2">
        <f>(J1460*$M1457)+(J1461*$N1457)+(J1462*$O1457)</f>
        <v>10682.047914589359</v>
      </c>
      <c r="Q1457" s="2">
        <f>(K1460*$M1457)+(K1461*$N1457)+(K1462*$O1457)</f>
        <v>11814.938177262948</v>
      </c>
      <c r="R1457" s="2">
        <f>(L1460*$M1457)+(L1461*$N1457)+(L1462*$O1457)</f>
        <v>12764.440992287176</v>
      </c>
      <c r="S1457">
        <f>P1457/$F1457</f>
        <v>1.38727894994667</v>
      </c>
      <c r="T1457">
        <f>Q1457/$F1457</f>
        <v>1.5344075554886945</v>
      </c>
      <c r="U1457">
        <f>R1457/$F1457</f>
        <v>1.6577196093879449</v>
      </c>
    </row>
    <row r="1458" spans="1:21" x14ac:dyDescent="0.25">
      <c r="A1458">
        <v>33</v>
      </c>
      <c r="B1458" t="s">
        <v>61</v>
      </c>
      <c r="C1458">
        <v>10</v>
      </c>
      <c r="D1458" t="s">
        <v>62</v>
      </c>
      <c r="E1458">
        <v>2008</v>
      </c>
      <c r="F1458">
        <v>6303</v>
      </c>
      <c r="G1458" s="1">
        <v>0.128</v>
      </c>
      <c r="H1458" s="1">
        <v>0.16966666666666669</v>
      </c>
      <c r="I1458" s="1">
        <v>0.28266666666666668</v>
      </c>
      <c r="J1458" s="2">
        <f>$F1458/(1-G1458)</f>
        <v>7228.2110091743116</v>
      </c>
      <c r="K1458" s="2">
        <f>$F1458/(1-H1458)</f>
        <v>7590.9273384183052</v>
      </c>
      <c r="L1458" s="2">
        <f>$F1458/(1-I1458)</f>
        <v>8786.7100371747201</v>
      </c>
      <c r="M1458" s="3">
        <v>0.77485493230000002</v>
      </c>
      <c r="N1458" s="3">
        <v>0.22514506770000001</v>
      </c>
      <c r="O1458" s="3">
        <v>0</v>
      </c>
      <c r="P1458" s="2">
        <f>(J1461*$M1458)+(J1462*$N1458)+(J1463*$O1458)</f>
        <v>6019.5721056814727</v>
      </c>
      <c r="Q1458" s="2">
        <f>(K1461*$M1458)+(K1462*$N1458)+(K1463*$O1458)</f>
        <v>6413.9169689429964</v>
      </c>
      <c r="R1458" s="2">
        <f>(L1461*$M1458)+(L1462*$N1458)+(L1463*$O1458)</f>
        <v>6942.7293811835225</v>
      </c>
      <c r="S1458">
        <f>P1458/$F1458</f>
        <v>0.95503285827089845</v>
      </c>
      <c r="T1458">
        <f>Q1458/$F1458</f>
        <v>1.0175974883298424</v>
      </c>
      <c r="U1458">
        <f>R1458/$F1458</f>
        <v>1.1014960147839954</v>
      </c>
    </row>
    <row r="1459" spans="1:21" x14ac:dyDescent="0.25">
      <c r="A1459">
        <v>33</v>
      </c>
      <c r="B1459" t="s">
        <v>61</v>
      </c>
      <c r="C1459">
        <v>10</v>
      </c>
      <c r="D1459" t="s">
        <v>62</v>
      </c>
      <c r="E1459">
        <v>2009</v>
      </c>
      <c r="F1459">
        <v>12488</v>
      </c>
      <c r="G1459" s="1">
        <v>0.13300000000000001</v>
      </c>
      <c r="H1459" s="1">
        <v>0.16999999999999998</v>
      </c>
      <c r="I1459" s="1">
        <v>0.26449999999999996</v>
      </c>
      <c r="J1459" s="2">
        <f>$F1459/(1-G1459)</f>
        <v>14403.690888119954</v>
      </c>
      <c r="K1459" s="2">
        <f>$F1459/(1-H1459)</f>
        <v>15045.783132530119</v>
      </c>
      <c r="L1459" s="2">
        <f>$F1459/(1-I1459)</f>
        <v>16978.925900747789</v>
      </c>
      <c r="M1459" s="3">
        <v>0.77485493230000002</v>
      </c>
      <c r="N1459" s="3">
        <v>0.22514506770000001</v>
      </c>
      <c r="O1459" s="3">
        <v>0</v>
      </c>
      <c r="P1459" s="2">
        <f>(J1462*$M1459)+(J1463*$N1459)+(J1464*$O1459)</f>
        <v>4374.6131294483494</v>
      </c>
      <c r="Q1459" s="2">
        <f>(K1462*$M1459)+(K1463*$N1459)+(K1464*$O1459)</f>
        <v>4894.1928089607909</v>
      </c>
      <c r="R1459" s="2">
        <f>(L1462*$M1459)+(L1463*$N1459)+(L1464*$O1459)</f>
        <v>5427.4420969829871</v>
      </c>
      <c r="S1459">
        <f>P1459/$F1459</f>
        <v>0.35030534348561415</v>
      </c>
      <c r="T1459">
        <f>Q1459/$F1459</f>
        <v>0.39191165991037724</v>
      </c>
      <c r="U1459">
        <f>R1459/$F1459</f>
        <v>0.43461259585065559</v>
      </c>
    </row>
    <row r="1460" spans="1:21" x14ac:dyDescent="0.25">
      <c r="A1460">
        <v>33</v>
      </c>
      <c r="B1460" t="s">
        <v>61</v>
      </c>
      <c r="C1460">
        <v>10</v>
      </c>
      <c r="D1460" t="s">
        <v>62</v>
      </c>
      <c r="E1460">
        <v>2010</v>
      </c>
      <c r="F1460">
        <v>10290</v>
      </c>
      <c r="G1460" s="1">
        <v>0.124</v>
      </c>
      <c r="H1460" s="1">
        <v>0.21366666666666667</v>
      </c>
      <c r="I1460" s="1">
        <v>0.27216666666666667</v>
      </c>
      <c r="J1460" s="2">
        <f>$F1460/(1-G1460)</f>
        <v>11746.575342465754</v>
      </c>
      <c r="K1460" s="2">
        <f>$F1460/(1-H1460)</f>
        <v>13086.053412462908</v>
      </c>
      <c r="L1460" s="2">
        <f>$F1460/(1-I1460)</f>
        <v>14137.852072360889</v>
      </c>
      <c r="M1460" s="3">
        <v>0.77485493230000002</v>
      </c>
      <c r="N1460" s="3">
        <v>0.22514506770000001</v>
      </c>
      <c r="O1460" s="3">
        <v>0</v>
      </c>
      <c r="P1460" s="2">
        <f>(J1463*$M1460)+(J1464*$N1460)</f>
        <v>9824.2107531094898</v>
      </c>
      <c r="Q1460" s="2">
        <f>(K1463*$M1460)+(K1464*$N1460)</f>
        <v>10953.985794205977</v>
      </c>
      <c r="R1460" s="2">
        <f>(L1463*$M1460)+(L1464*$N1460)</f>
        <v>12154.755922677043</v>
      </c>
      <c r="S1460">
        <f>P1460/$F1460</f>
        <v>0.95473379524873569</v>
      </c>
      <c r="T1460">
        <f>Q1460/$F1460</f>
        <v>1.0645272880666645</v>
      </c>
      <c r="U1460">
        <f>R1460/$F1460</f>
        <v>1.1812202062854269</v>
      </c>
    </row>
    <row r="1461" spans="1:21" x14ac:dyDescent="0.25">
      <c r="A1461">
        <v>33</v>
      </c>
      <c r="B1461" t="s">
        <v>61</v>
      </c>
      <c r="C1461">
        <v>10</v>
      </c>
      <c r="D1461" t="s">
        <v>62</v>
      </c>
      <c r="E1461">
        <v>2011</v>
      </c>
      <c r="F1461">
        <v>6106</v>
      </c>
      <c r="G1461" s="1">
        <v>0.13</v>
      </c>
      <c r="H1461" s="1">
        <v>0.17933333333333334</v>
      </c>
      <c r="I1461" s="1">
        <v>0.24033333333333334</v>
      </c>
      <c r="J1461" s="2">
        <f>$F1461/(1-G1461)</f>
        <v>7018.3908045977014</v>
      </c>
      <c r="K1461" s="2">
        <f>$F1461/(1-H1461)</f>
        <v>7440.2924451665313</v>
      </c>
      <c r="L1461" s="2">
        <f>$F1461/(1-I1461)</f>
        <v>8037.735849056603</v>
      </c>
      <c r="M1461" s="3">
        <v>0.77485493230000002</v>
      </c>
      <c r="N1461" s="3">
        <v>0.22514506770000001</v>
      </c>
      <c r="O1461" s="3">
        <v>0</v>
      </c>
      <c r="P1461" s="2" t="s">
        <v>23</v>
      </c>
      <c r="Q1461" s="2" t="s">
        <v>23</v>
      </c>
      <c r="R1461" s="2" t="s">
        <v>23</v>
      </c>
      <c r="S1461" s="2" t="s">
        <v>23</v>
      </c>
      <c r="T1461" s="2" t="s">
        <v>23</v>
      </c>
      <c r="U1461" s="2" t="s">
        <v>23</v>
      </c>
    </row>
    <row r="1462" spans="1:21" x14ac:dyDescent="0.25">
      <c r="A1462">
        <v>33</v>
      </c>
      <c r="B1462" t="s">
        <v>61</v>
      </c>
      <c r="C1462">
        <v>10</v>
      </c>
      <c r="D1462" t="s">
        <v>62</v>
      </c>
      <c r="E1462">
        <v>2012</v>
      </c>
      <c r="F1462">
        <v>2360</v>
      </c>
      <c r="G1462" s="1">
        <v>8.5999999999999993E-2</v>
      </c>
      <c r="H1462" s="1">
        <v>0.18099999999999999</v>
      </c>
      <c r="I1462" s="1">
        <v>0.25650000000000001</v>
      </c>
      <c r="J1462" s="2">
        <f>$F1462/(1-G1462)</f>
        <v>2582.0568927789932</v>
      </c>
      <c r="K1462" s="2">
        <f>$F1462/(1-H1462)</f>
        <v>2881.5628815628816</v>
      </c>
      <c r="L1462" s="2">
        <f>$F1462/(1-I1462)</f>
        <v>3174.1761936785474</v>
      </c>
      <c r="M1462" s="3">
        <v>0.77485493230000002</v>
      </c>
      <c r="N1462" s="3">
        <v>0.22514506770000001</v>
      </c>
      <c r="O1462" s="3">
        <v>0</v>
      </c>
      <c r="P1462" s="2" t="s">
        <v>23</v>
      </c>
      <c r="Q1462" s="2" t="s">
        <v>23</v>
      </c>
      <c r="R1462" s="2" t="s">
        <v>23</v>
      </c>
      <c r="S1462" s="2" t="s">
        <v>23</v>
      </c>
      <c r="T1462" s="2" t="s">
        <v>23</v>
      </c>
      <c r="U1462" s="2" t="s">
        <v>23</v>
      </c>
    </row>
    <row r="1463" spans="1:21" x14ac:dyDescent="0.25">
      <c r="A1463">
        <v>33</v>
      </c>
      <c r="B1463" t="s">
        <v>61</v>
      </c>
      <c r="C1463">
        <v>10</v>
      </c>
      <c r="D1463" t="s">
        <v>62</v>
      </c>
      <c r="E1463">
        <v>2013</v>
      </c>
      <c r="F1463">
        <v>9500</v>
      </c>
      <c r="G1463" s="1">
        <v>9.9000000000000005E-2</v>
      </c>
      <c r="H1463" s="1">
        <v>0.1963333333333333</v>
      </c>
      <c r="I1463" s="1">
        <v>0.27933333333333332</v>
      </c>
      <c r="J1463" s="2">
        <f>$F1463/(1-G1463)</f>
        <v>10543.840177580465</v>
      </c>
      <c r="K1463" s="2">
        <f>$F1463/(1-H1463)</f>
        <v>11820.821236001659</v>
      </c>
      <c r="L1463" s="2">
        <f>$F1463/(1-I1463)</f>
        <v>13182.238667900092</v>
      </c>
      <c r="M1463" s="3">
        <v>0.77485493230000002</v>
      </c>
      <c r="N1463" s="3">
        <v>0.22514506770000001</v>
      </c>
      <c r="O1463" s="3">
        <v>0</v>
      </c>
      <c r="P1463" s="2" t="s">
        <v>23</v>
      </c>
      <c r="Q1463" s="2" t="s">
        <v>23</v>
      </c>
      <c r="R1463" s="2" t="s">
        <v>23</v>
      </c>
      <c r="S1463" s="2" t="s">
        <v>23</v>
      </c>
      <c r="T1463" s="2" t="s">
        <v>23</v>
      </c>
      <c r="U1463" s="2" t="s">
        <v>23</v>
      </c>
    </row>
    <row r="1464" spans="1:21" x14ac:dyDescent="0.25">
      <c r="A1464">
        <v>33</v>
      </c>
      <c r="B1464" t="s">
        <v>61</v>
      </c>
      <c r="C1464">
        <v>10</v>
      </c>
      <c r="D1464" t="s">
        <v>62</v>
      </c>
      <c r="E1464">
        <v>2014</v>
      </c>
      <c r="F1464">
        <v>6892</v>
      </c>
      <c r="G1464" s="1">
        <v>6.2E-2</v>
      </c>
      <c r="H1464" s="1">
        <v>0.13533333333333333</v>
      </c>
      <c r="I1464" s="1">
        <v>0.20033333333333331</v>
      </c>
      <c r="J1464" s="2">
        <f>$F1464/(1-G1464)</f>
        <v>7347.5479744136464</v>
      </c>
      <c r="K1464" s="2">
        <f>$F1464/(1-H1464)</f>
        <v>7970.7016191210487</v>
      </c>
      <c r="L1464" s="2">
        <f>$F1464/(1-I1464)</f>
        <v>8618.5910796165062</v>
      </c>
      <c r="M1464" s="3">
        <v>0.77485493230000002</v>
      </c>
      <c r="N1464" s="3">
        <v>0.22514506770000001</v>
      </c>
      <c r="O1464" s="3">
        <v>0</v>
      </c>
      <c r="P1464" s="2" t="s">
        <v>23</v>
      </c>
      <c r="Q1464" s="2" t="s">
        <v>23</v>
      </c>
      <c r="R1464" s="2" t="s">
        <v>23</v>
      </c>
      <c r="S1464" s="2" t="s">
        <v>23</v>
      </c>
      <c r="T1464" s="2" t="s">
        <v>23</v>
      </c>
      <c r="U1464" s="2" t="s">
        <v>23</v>
      </c>
    </row>
    <row r="1465" spans="1:21" x14ac:dyDescent="0.25">
      <c r="A1465">
        <v>33</v>
      </c>
      <c r="B1465" t="s">
        <v>61</v>
      </c>
      <c r="C1465">
        <v>10</v>
      </c>
      <c r="D1465" t="s">
        <v>62</v>
      </c>
      <c r="E1465">
        <v>2015</v>
      </c>
      <c r="F1465" t="s">
        <v>23</v>
      </c>
      <c r="G1465" s="1">
        <v>0.115</v>
      </c>
      <c r="H1465" s="1">
        <v>0.21500000000000002</v>
      </c>
      <c r="I1465" s="1">
        <v>0.28700000000000003</v>
      </c>
      <c r="J1465" t="s">
        <v>23</v>
      </c>
      <c r="K1465" t="s">
        <v>23</v>
      </c>
      <c r="L1465" t="s">
        <v>23</v>
      </c>
      <c r="M1465" s="3">
        <v>0.77485493230000002</v>
      </c>
      <c r="N1465" s="3">
        <v>0.22514506770000001</v>
      </c>
      <c r="O1465" s="3">
        <v>0</v>
      </c>
      <c r="P1465" s="2" t="s">
        <v>23</v>
      </c>
      <c r="Q1465" s="2" t="s">
        <v>23</v>
      </c>
      <c r="R1465" s="2" t="s">
        <v>23</v>
      </c>
      <c r="S1465" s="2" t="s">
        <v>23</v>
      </c>
      <c r="T1465" s="2" t="s">
        <v>23</v>
      </c>
      <c r="U1465" s="2" t="s">
        <v>23</v>
      </c>
    </row>
    <row r="1466" spans="1:21" x14ac:dyDescent="0.25">
      <c r="A1466">
        <v>33</v>
      </c>
      <c r="B1466" t="s">
        <v>61</v>
      </c>
      <c r="C1466">
        <v>10</v>
      </c>
      <c r="D1466" t="s">
        <v>62</v>
      </c>
      <c r="E1466">
        <v>2016</v>
      </c>
      <c r="F1466" t="s">
        <v>23</v>
      </c>
      <c r="G1466" s="1">
        <v>0.12</v>
      </c>
      <c r="H1466" s="1">
        <v>0.20500000000000002</v>
      </c>
      <c r="I1466" s="1">
        <v>0.27900000000000003</v>
      </c>
      <c r="J1466" t="s">
        <v>23</v>
      </c>
      <c r="K1466" t="s">
        <v>23</v>
      </c>
      <c r="L1466" t="s">
        <v>23</v>
      </c>
      <c r="M1466" s="3">
        <v>0.77485493230000002</v>
      </c>
      <c r="N1466" s="3">
        <v>0.22514506770000001</v>
      </c>
      <c r="O1466" s="3">
        <v>0</v>
      </c>
      <c r="P1466" s="2" t="s">
        <v>23</v>
      </c>
      <c r="Q1466" s="2" t="s">
        <v>23</v>
      </c>
      <c r="R1466" s="2" t="s">
        <v>23</v>
      </c>
      <c r="S1466" s="2" t="s">
        <v>23</v>
      </c>
      <c r="T1466" s="2" t="s">
        <v>23</v>
      </c>
      <c r="U1466" s="2" t="s">
        <v>23</v>
      </c>
    </row>
    <row r="1467" spans="1:21" x14ac:dyDescent="0.25">
      <c r="A1467">
        <v>33</v>
      </c>
      <c r="B1467" t="s">
        <v>61</v>
      </c>
      <c r="C1467">
        <v>10</v>
      </c>
      <c r="D1467" t="s">
        <v>62</v>
      </c>
      <c r="E1467">
        <v>2017</v>
      </c>
      <c r="F1467" t="s">
        <v>23</v>
      </c>
      <c r="G1467" s="1">
        <v>0.17614168903842634</v>
      </c>
      <c r="H1467" s="1">
        <v>0.28134990851851172</v>
      </c>
      <c r="I1467" s="1">
        <v>0.31269765999824639</v>
      </c>
      <c r="J1467" t="s">
        <v>23</v>
      </c>
      <c r="K1467" t="s">
        <v>23</v>
      </c>
      <c r="L1467" t="s">
        <v>23</v>
      </c>
      <c r="M1467" s="3">
        <v>0.77485493230000002</v>
      </c>
      <c r="N1467" s="3">
        <v>0.22514506770000001</v>
      </c>
      <c r="O1467" s="3">
        <v>0</v>
      </c>
      <c r="P1467" s="2" t="s">
        <v>23</v>
      </c>
      <c r="Q1467" s="2" t="s">
        <v>23</v>
      </c>
      <c r="R1467" s="2" t="s">
        <v>23</v>
      </c>
      <c r="S1467" s="2" t="s">
        <v>23</v>
      </c>
      <c r="T1467" s="2" t="s">
        <v>23</v>
      </c>
      <c r="U1467" s="2" t="s">
        <v>23</v>
      </c>
    </row>
    <row r="1468" spans="1:21" x14ac:dyDescent="0.25">
      <c r="A1468">
        <v>33</v>
      </c>
      <c r="B1468" t="s">
        <v>61</v>
      </c>
      <c r="C1468">
        <v>10</v>
      </c>
      <c r="D1468" t="s">
        <v>62</v>
      </c>
      <c r="E1468">
        <v>2018</v>
      </c>
      <c r="F1468" t="s">
        <v>23</v>
      </c>
      <c r="G1468" s="1">
        <v>0.16886166874172692</v>
      </c>
      <c r="H1468" s="1">
        <v>0.3266245046167281</v>
      </c>
      <c r="I1468" s="1">
        <v>0.34504815702446495</v>
      </c>
      <c r="J1468" t="s">
        <v>23</v>
      </c>
      <c r="K1468" t="s">
        <v>23</v>
      </c>
      <c r="L1468" t="s">
        <v>23</v>
      </c>
      <c r="M1468" s="3">
        <v>0.77485493230000002</v>
      </c>
      <c r="N1468" s="3">
        <v>0.22514506770000001</v>
      </c>
      <c r="O1468" s="3">
        <v>0</v>
      </c>
      <c r="P1468" s="2" t="s">
        <v>23</v>
      </c>
      <c r="Q1468" s="2" t="s">
        <v>23</v>
      </c>
      <c r="R1468" s="2" t="s">
        <v>23</v>
      </c>
      <c r="S1468" s="2" t="s">
        <v>23</v>
      </c>
      <c r="T1468" s="2" t="s">
        <v>23</v>
      </c>
      <c r="U1468" s="2" t="s">
        <v>23</v>
      </c>
    </row>
    <row r="1469" spans="1:21" x14ac:dyDescent="0.25">
      <c r="A1469">
        <v>33</v>
      </c>
      <c r="B1469" t="s">
        <v>61</v>
      </c>
      <c r="C1469">
        <v>10</v>
      </c>
      <c r="D1469" t="s">
        <v>62</v>
      </c>
      <c r="E1469">
        <v>2019</v>
      </c>
      <c r="F1469" t="s">
        <v>23</v>
      </c>
      <c r="G1469" s="1">
        <v>0.15627672779650664</v>
      </c>
      <c r="H1469" s="1">
        <v>0.29431007717911079</v>
      </c>
      <c r="I1469" s="1">
        <v>0.31510957999927913</v>
      </c>
      <c r="J1469" t="s">
        <v>23</v>
      </c>
      <c r="K1469" t="s">
        <v>23</v>
      </c>
      <c r="L1469" t="s">
        <v>23</v>
      </c>
      <c r="M1469" s="3">
        <v>0.77485493230000002</v>
      </c>
      <c r="N1469" s="3">
        <v>0.22514506770000001</v>
      </c>
      <c r="O1469" s="3">
        <v>0</v>
      </c>
      <c r="P1469" s="2" t="s">
        <v>23</v>
      </c>
      <c r="Q1469" s="2" t="s">
        <v>23</v>
      </c>
      <c r="R1469" s="2" t="s">
        <v>23</v>
      </c>
      <c r="S1469" s="2" t="s">
        <v>23</v>
      </c>
      <c r="T1469" s="2" t="s">
        <v>23</v>
      </c>
      <c r="U1469" s="2" t="s">
        <v>23</v>
      </c>
    </row>
    <row r="1470" spans="1:21" x14ac:dyDescent="0.25">
      <c r="A1470">
        <v>33</v>
      </c>
      <c r="B1470" t="s">
        <v>61</v>
      </c>
      <c r="C1470">
        <v>10</v>
      </c>
      <c r="D1470" t="s">
        <v>62</v>
      </c>
      <c r="E1470">
        <v>2020</v>
      </c>
      <c r="F1470" t="s">
        <v>23</v>
      </c>
      <c r="G1470" s="1">
        <v>7.1730431912490608E-2</v>
      </c>
      <c r="H1470" s="1">
        <v>0.24184107416558059</v>
      </c>
      <c r="I1470" s="1">
        <v>0.25426527177111524</v>
      </c>
      <c r="J1470" t="s">
        <v>23</v>
      </c>
      <c r="K1470" t="s">
        <v>23</v>
      </c>
      <c r="L1470" t="s">
        <v>23</v>
      </c>
      <c r="M1470" s="3">
        <v>0.77485493230000002</v>
      </c>
      <c r="N1470" s="3">
        <v>0.22514506770000001</v>
      </c>
      <c r="O1470" s="3">
        <v>0</v>
      </c>
      <c r="P1470" s="2" t="s">
        <v>23</v>
      </c>
      <c r="Q1470" s="2" t="s">
        <v>23</v>
      </c>
      <c r="R1470" s="2" t="s">
        <v>23</v>
      </c>
      <c r="S1470" s="2" t="s">
        <v>23</v>
      </c>
      <c r="T1470" s="2" t="s">
        <v>23</v>
      </c>
      <c r="U1470" s="2" t="s">
        <v>23</v>
      </c>
    </row>
    <row r="1471" spans="1:21" x14ac:dyDescent="0.25">
      <c r="A1471">
        <v>34</v>
      </c>
      <c r="B1471" t="s">
        <v>63</v>
      </c>
      <c r="C1471">
        <v>4</v>
      </c>
      <c r="D1471" t="s">
        <v>64</v>
      </c>
      <c r="E1471">
        <v>1980</v>
      </c>
      <c r="F1471">
        <v>1500</v>
      </c>
      <c r="G1471" s="1">
        <v>0.74</v>
      </c>
      <c r="H1471" t="s">
        <v>23</v>
      </c>
      <c r="I1471" t="s">
        <v>23</v>
      </c>
      <c r="J1471" s="2">
        <f>F1471/(1-G1471)</f>
        <v>5769.2307692307686</v>
      </c>
      <c r="K1471" t="s">
        <v>23</v>
      </c>
      <c r="L1471" t="s">
        <v>23</v>
      </c>
      <c r="M1471" s="3">
        <v>0.57081999999999999</v>
      </c>
      <c r="N1471" s="3">
        <v>0.42637000000000003</v>
      </c>
      <c r="O1471" s="3">
        <v>2.8E-3</v>
      </c>
      <c r="P1471" s="2">
        <f>(J1474*$M1471)+(J1475*$N1471)+(J1476*$O1471)</f>
        <v>4842.8157894736851</v>
      </c>
      <c r="Q1471" s="2" t="s">
        <v>23</v>
      </c>
      <c r="R1471" s="2" t="s">
        <v>23</v>
      </c>
      <c r="S1471">
        <f>P1471/$F1471</f>
        <v>3.2285438596491232</v>
      </c>
      <c r="T1471" s="2" t="s">
        <v>23</v>
      </c>
      <c r="U1471" s="2" t="s">
        <v>23</v>
      </c>
    </row>
    <row r="1472" spans="1:21" x14ac:dyDescent="0.25">
      <c r="A1472">
        <v>34</v>
      </c>
      <c r="B1472" t="s">
        <v>63</v>
      </c>
      <c r="C1472">
        <v>4</v>
      </c>
      <c r="D1472" t="s">
        <v>64</v>
      </c>
      <c r="E1472">
        <v>1981</v>
      </c>
      <c r="F1472">
        <v>2000</v>
      </c>
      <c r="G1472" s="1">
        <v>0.67</v>
      </c>
      <c r="H1472" t="s">
        <v>23</v>
      </c>
      <c r="I1472" t="s">
        <v>23</v>
      </c>
      <c r="J1472" s="2">
        <f>F1472/(1-G1472)</f>
        <v>6060.606060606061</v>
      </c>
      <c r="K1472" t="s">
        <v>23</v>
      </c>
      <c r="L1472" t="s">
        <v>23</v>
      </c>
      <c r="M1472" s="3">
        <v>0.57081999999999999</v>
      </c>
      <c r="N1472" s="3">
        <v>0.42637000000000003</v>
      </c>
      <c r="O1472" s="3">
        <v>2.8E-3</v>
      </c>
      <c r="P1472" s="2">
        <f>(J1475*$M1472)+(J1476*$N1472)+(J1477*$O1472)</f>
        <v>4201.2631932773102</v>
      </c>
      <c r="Q1472" s="2" t="s">
        <v>23</v>
      </c>
      <c r="R1472" s="2" t="s">
        <v>23</v>
      </c>
      <c r="S1472">
        <f>P1472/$F1472</f>
        <v>2.1006315966386553</v>
      </c>
      <c r="T1472" s="2" t="s">
        <v>23</v>
      </c>
      <c r="U1472" s="2" t="s">
        <v>23</v>
      </c>
    </row>
    <row r="1473" spans="1:21" x14ac:dyDescent="0.25">
      <c r="A1473">
        <v>34</v>
      </c>
      <c r="B1473" t="s">
        <v>63</v>
      </c>
      <c r="C1473">
        <v>4</v>
      </c>
      <c r="D1473" t="s">
        <v>64</v>
      </c>
      <c r="E1473">
        <v>1982</v>
      </c>
      <c r="F1473">
        <v>750</v>
      </c>
      <c r="G1473" s="1">
        <v>0.57999999999999996</v>
      </c>
      <c r="H1473" t="s">
        <v>23</v>
      </c>
      <c r="I1473" t="s">
        <v>23</v>
      </c>
      <c r="J1473" s="2">
        <f>F1473/(1-G1473)</f>
        <v>1785.7142857142856</v>
      </c>
      <c r="K1473" t="s">
        <v>23</v>
      </c>
      <c r="L1473" t="s">
        <v>23</v>
      </c>
      <c r="M1473" s="3">
        <v>0.57081999999999999</v>
      </c>
      <c r="N1473" s="3">
        <v>0.42637000000000003</v>
      </c>
      <c r="O1473" s="3">
        <v>2.8E-3</v>
      </c>
      <c r="P1473" s="2">
        <f>(J1476*$M1473)+(J1477*$N1473)</f>
        <v>9807.4564705882349</v>
      </c>
      <c r="Q1473" s="2" t="s">
        <v>23</v>
      </c>
      <c r="R1473" s="2" t="s">
        <v>23</v>
      </c>
      <c r="S1473">
        <f>P1473/$F1473</f>
        <v>13.07660862745098</v>
      </c>
      <c r="T1473" s="2" t="s">
        <v>23</v>
      </c>
      <c r="U1473" s="2" t="s">
        <v>23</v>
      </c>
    </row>
    <row r="1474" spans="1:21" x14ac:dyDescent="0.25">
      <c r="A1474">
        <v>34</v>
      </c>
      <c r="B1474" t="s">
        <v>63</v>
      </c>
      <c r="C1474">
        <v>4</v>
      </c>
      <c r="D1474" t="s">
        <v>64</v>
      </c>
      <c r="E1474">
        <v>1983</v>
      </c>
      <c r="F1474">
        <v>1000</v>
      </c>
      <c r="G1474" s="1">
        <v>0.81</v>
      </c>
      <c r="H1474" t="s">
        <v>23</v>
      </c>
      <c r="I1474" t="s">
        <v>23</v>
      </c>
      <c r="J1474" s="2">
        <f>F1474/(1-G1474)</f>
        <v>5263.1578947368434</v>
      </c>
      <c r="K1474" t="s">
        <v>23</v>
      </c>
      <c r="L1474" t="s">
        <v>23</v>
      </c>
      <c r="M1474" s="3">
        <v>0.57081999999999999</v>
      </c>
      <c r="N1474" s="3">
        <v>0.42637000000000003</v>
      </c>
      <c r="O1474" s="3">
        <v>2.8E-3</v>
      </c>
      <c r="P1474" s="2" t="s">
        <v>23</v>
      </c>
      <c r="Q1474" s="2" t="s">
        <v>23</v>
      </c>
      <c r="R1474" s="2" t="s">
        <v>23</v>
      </c>
      <c r="S1474" s="2" t="s">
        <v>23</v>
      </c>
      <c r="T1474" s="2" t="s">
        <v>23</v>
      </c>
      <c r="U1474" s="2" t="s">
        <v>23</v>
      </c>
    </row>
    <row r="1475" spans="1:21" x14ac:dyDescent="0.25">
      <c r="A1475">
        <v>34</v>
      </c>
      <c r="B1475" t="s">
        <v>63</v>
      </c>
      <c r="C1475">
        <v>4</v>
      </c>
      <c r="D1475" t="s">
        <v>64</v>
      </c>
      <c r="E1475">
        <v>1984</v>
      </c>
      <c r="F1475">
        <v>1200</v>
      </c>
      <c r="G1475" s="1">
        <v>0.72</v>
      </c>
      <c r="H1475" t="s">
        <v>23</v>
      </c>
      <c r="I1475" t="s">
        <v>23</v>
      </c>
      <c r="J1475" s="2">
        <f>F1475/(1-G1475)</f>
        <v>4285.7142857142853</v>
      </c>
      <c r="K1475" t="s">
        <v>23</v>
      </c>
      <c r="L1475" t="s">
        <v>23</v>
      </c>
      <c r="M1475" s="3">
        <v>0.57081999999999999</v>
      </c>
      <c r="N1475" s="3">
        <v>0.42637000000000003</v>
      </c>
      <c r="O1475" s="3">
        <v>2.8E-3</v>
      </c>
      <c r="P1475" s="2" t="s">
        <v>23</v>
      </c>
      <c r="Q1475" s="2" t="s">
        <v>23</v>
      </c>
      <c r="R1475" s="2" t="s">
        <v>23</v>
      </c>
      <c r="S1475" s="2" t="s">
        <v>23</v>
      </c>
      <c r="T1475" s="2" t="s">
        <v>23</v>
      </c>
      <c r="U1475" s="2" t="s">
        <v>23</v>
      </c>
    </row>
    <row r="1476" spans="1:21" x14ac:dyDescent="0.25">
      <c r="A1476">
        <v>34</v>
      </c>
      <c r="B1476" t="s">
        <v>63</v>
      </c>
      <c r="C1476">
        <v>4</v>
      </c>
      <c r="D1476" t="s">
        <v>64</v>
      </c>
      <c r="E1476">
        <v>1985</v>
      </c>
      <c r="F1476">
        <v>1000</v>
      </c>
      <c r="G1476" s="1">
        <v>0.75</v>
      </c>
      <c r="H1476" t="s">
        <v>23</v>
      </c>
      <c r="I1476" t="s">
        <v>23</v>
      </c>
      <c r="J1476" s="2">
        <f>F1476/(1-G1476)</f>
        <v>4000</v>
      </c>
      <c r="K1476" t="s">
        <v>23</v>
      </c>
      <c r="L1476" t="s">
        <v>23</v>
      </c>
      <c r="M1476" s="3">
        <v>0.57081999999999999</v>
      </c>
      <c r="N1476" s="3">
        <v>0.42637000000000003</v>
      </c>
      <c r="O1476" s="3">
        <v>2.8E-3</v>
      </c>
      <c r="P1476" s="2">
        <f>(J1479*$M1476)+(J1480*$N1476)+(J1481*$O1476)</f>
        <v>938.15207953227753</v>
      </c>
      <c r="Q1476" s="2" t="s">
        <v>23</v>
      </c>
      <c r="R1476" s="2" t="s">
        <v>23</v>
      </c>
      <c r="S1476">
        <f>P1476/$F1476</f>
        <v>0.93815207953227753</v>
      </c>
      <c r="T1476" s="2" t="s">
        <v>23</v>
      </c>
      <c r="U1476" s="2" t="s">
        <v>23</v>
      </c>
    </row>
    <row r="1477" spans="1:21" x14ac:dyDescent="0.25">
      <c r="A1477">
        <v>34</v>
      </c>
      <c r="B1477" t="s">
        <v>63</v>
      </c>
      <c r="C1477">
        <v>4</v>
      </c>
      <c r="D1477" t="s">
        <v>64</v>
      </c>
      <c r="E1477">
        <v>1986</v>
      </c>
      <c r="F1477">
        <v>3000</v>
      </c>
      <c r="G1477" s="1">
        <v>0.83</v>
      </c>
      <c r="H1477" t="s">
        <v>23</v>
      </c>
      <c r="I1477" t="s">
        <v>23</v>
      </c>
      <c r="J1477" s="2">
        <f>F1477/(1-G1477)</f>
        <v>17647.058823529409</v>
      </c>
      <c r="K1477" t="s">
        <v>23</v>
      </c>
      <c r="L1477" t="s">
        <v>23</v>
      </c>
      <c r="M1477" s="3">
        <v>0.57081999999999999</v>
      </c>
      <c r="N1477" s="3">
        <v>0.42637000000000003</v>
      </c>
      <c r="O1477" s="3">
        <v>2.8E-3</v>
      </c>
      <c r="P1477" s="2">
        <f>(J1480*$M1477)+(J1481*$N1477)+(J1482*$O1477)</f>
        <v>5540.4661723923145</v>
      </c>
      <c r="Q1477" s="2" t="s">
        <v>23</v>
      </c>
      <c r="R1477" s="2" t="s">
        <v>23</v>
      </c>
      <c r="S1477">
        <f>P1477/$F1477</f>
        <v>1.8468220574641048</v>
      </c>
      <c r="T1477" s="2" t="s">
        <v>23</v>
      </c>
      <c r="U1477" s="2" t="s">
        <v>23</v>
      </c>
    </row>
    <row r="1478" spans="1:21" x14ac:dyDescent="0.25">
      <c r="A1478">
        <v>34</v>
      </c>
      <c r="B1478" t="s">
        <v>63</v>
      </c>
      <c r="C1478">
        <v>4</v>
      </c>
      <c r="D1478" t="s">
        <v>64</v>
      </c>
      <c r="E1478">
        <v>1987</v>
      </c>
      <c r="F1478" t="s">
        <v>23</v>
      </c>
      <c r="G1478" s="1">
        <v>0.64</v>
      </c>
      <c r="H1478" t="s">
        <v>23</v>
      </c>
      <c r="I1478" t="s">
        <v>23</v>
      </c>
      <c r="J1478" t="s">
        <v>23</v>
      </c>
      <c r="K1478" t="s">
        <v>23</v>
      </c>
      <c r="L1478" t="s">
        <v>23</v>
      </c>
      <c r="M1478" s="3">
        <v>0.57081999999999999</v>
      </c>
      <c r="N1478" s="3">
        <v>0.42637000000000003</v>
      </c>
      <c r="O1478" s="3">
        <v>2.8E-3</v>
      </c>
      <c r="P1478" s="2">
        <f>(J1481*$M1478)+(J1482*$N1478)+(J1483*$O1478)</f>
        <v>10027.795317969159</v>
      </c>
      <c r="Q1478" s="2" t="s">
        <v>23</v>
      </c>
      <c r="R1478" s="2" t="s">
        <v>23</v>
      </c>
      <c r="S1478" s="2" t="s">
        <v>23</v>
      </c>
      <c r="T1478" s="2" t="s">
        <v>23</v>
      </c>
      <c r="U1478" s="2" t="s">
        <v>23</v>
      </c>
    </row>
    <row r="1479" spans="1:21" x14ac:dyDescent="0.25">
      <c r="A1479">
        <v>34</v>
      </c>
      <c r="B1479" t="s">
        <v>63</v>
      </c>
      <c r="C1479">
        <v>4</v>
      </c>
      <c r="D1479" t="s">
        <v>64</v>
      </c>
      <c r="E1479">
        <v>1988</v>
      </c>
      <c r="F1479">
        <v>300</v>
      </c>
      <c r="G1479" s="1">
        <v>0.63</v>
      </c>
      <c r="H1479" t="s">
        <v>23</v>
      </c>
      <c r="I1479" t="s">
        <v>23</v>
      </c>
      <c r="J1479" s="2">
        <f>F1479/(1-G1479)</f>
        <v>810.81081081081084</v>
      </c>
      <c r="K1479" t="s">
        <v>23</v>
      </c>
      <c r="L1479" t="s">
        <v>23</v>
      </c>
      <c r="M1479" s="3">
        <v>0.57081999999999999</v>
      </c>
      <c r="N1479" s="3">
        <v>0.42637000000000003</v>
      </c>
      <c r="O1479" s="3">
        <v>2.8E-3</v>
      </c>
      <c r="P1479" s="2">
        <f>(J1482*$M1479)+(J1483*$N1479)+(J1484*$O1479)</f>
        <v>9471.2828013181352</v>
      </c>
      <c r="Q1479" s="2" t="s">
        <v>23</v>
      </c>
      <c r="R1479" s="2" t="s">
        <v>23</v>
      </c>
      <c r="S1479">
        <f>P1479/$F1479</f>
        <v>31.57094267106045</v>
      </c>
      <c r="T1479" s="2" t="s">
        <v>23</v>
      </c>
      <c r="U1479" s="2" t="s">
        <v>23</v>
      </c>
    </row>
    <row r="1480" spans="1:21" x14ac:dyDescent="0.25">
      <c r="A1480">
        <v>34</v>
      </c>
      <c r="B1480" t="s">
        <v>63</v>
      </c>
      <c r="C1480">
        <v>4</v>
      </c>
      <c r="D1480" t="s">
        <v>64</v>
      </c>
      <c r="E1480">
        <v>1989</v>
      </c>
      <c r="F1480">
        <v>400</v>
      </c>
      <c r="G1480" s="1">
        <v>0.61499999999999999</v>
      </c>
      <c r="H1480" t="s">
        <v>23</v>
      </c>
      <c r="I1480" t="s">
        <v>23</v>
      </c>
      <c r="J1480" s="2">
        <f>F1480/(1-G1480)</f>
        <v>1038.9610389610389</v>
      </c>
      <c r="K1480" t="s">
        <v>23</v>
      </c>
      <c r="L1480" t="s">
        <v>23</v>
      </c>
      <c r="M1480" s="3">
        <v>0.57081999999999999</v>
      </c>
      <c r="N1480" s="3">
        <v>0.42637000000000003</v>
      </c>
      <c r="O1480" s="3">
        <v>2.8E-3</v>
      </c>
      <c r="P1480" s="2">
        <f>(J1483*$M1480)+(J1484*$N1480)+(J1485*$O1480)</f>
        <v>6900.6893286255363</v>
      </c>
      <c r="Q1480" s="2" t="s">
        <v>23</v>
      </c>
      <c r="R1480" s="2" t="s">
        <v>23</v>
      </c>
      <c r="S1480">
        <f>P1480/$F1480</f>
        <v>17.251723321563841</v>
      </c>
      <c r="T1480" s="2" t="s">
        <v>23</v>
      </c>
      <c r="U1480" s="2" t="s">
        <v>23</v>
      </c>
    </row>
    <row r="1481" spans="1:21" x14ac:dyDescent="0.25">
      <c r="A1481">
        <v>34</v>
      </c>
      <c r="B1481" t="s">
        <v>63</v>
      </c>
      <c r="C1481">
        <v>4</v>
      </c>
      <c r="D1481" t="s">
        <v>64</v>
      </c>
      <c r="E1481">
        <v>1990</v>
      </c>
      <c r="F1481">
        <v>3500</v>
      </c>
      <c r="G1481" s="1">
        <v>0.69699999999999995</v>
      </c>
      <c r="H1481" t="s">
        <v>23</v>
      </c>
      <c r="I1481" t="s">
        <v>23</v>
      </c>
      <c r="J1481" s="2">
        <f>F1481/(1-G1481)</f>
        <v>11551.155115511549</v>
      </c>
      <c r="K1481" t="s">
        <v>23</v>
      </c>
      <c r="L1481" t="s">
        <v>23</v>
      </c>
      <c r="M1481" s="3">
        <v>0.57081999999999999</v>
      </c>
      <c r="N1481" s="3">
        <v>0.42637000000000003</v>
      </c>
      <c r="O1481" s="3">
        <v>2.8E-3</v>
      </c>
      <c r="P1481" s="2">
        <f>(J1484*$M1481)+(J1485*$N1481)+(J1486*$O1481)</f>
        <v>4239.4867519209329</v>
      </c>
      <c r="Q1481" s="2" t="s">
        <v>23</v>
      </c>
      <c r="R1481" s="2" t="s">
        <v>23</v>
      </c>
      <c r="S1481">
        <f>P1481/$F1481</f>
        <v>1.2112819291202666</v>
      </c>
      <c r="T1481" s="2" t="s">
        <v>23</v>
      </c>
      <c r="U1481" s="2" t="s">
        <v>23</v>
      </c>
    </row>
    <row r="1482" spans="1:21" x14ac:dyDescent="0.25">
      <c r="A1482">
        <v>34</v>
      </c>
      <c r="B1482" t="s">
        <v>63</v>
      </c>
      <c r="C1482">
        <v>4</v>
      </c>
      <c r="D1482" t="s">
        <v>64</v>
      </c>
      <c r="E1482">
        <v>1991</v>
      </c>
      <c r="F1482">
        <v>3000</v>
      </c>
      <c r="G1482" s="1">
        <v>0.624</v>
      </c>
      <c r="H1482" t="s">
        <v>23</v>
      </c>
      <c r="I1482" t="s">
        <v>23</v>
      </c>
      <c r="J1482" s="2">
        <f>F1482/(1-G1482)</f>
        <v>7978.7234042553191</v>
      </c>
      <c r="K1482" t="s">
        <v>23</v>
      </c>
      <c r="L1482" t="s">
        <v>23</v>
      </c>
      <c r="M1482" s="3">
        <v>0.57081999999999999</v>
      </c>
      <c r="N1482" s="3">
        <v>0.42637000000000003</v>
      </c>
      <c r="O1482" s="3">
        <v>2.8E-3</v>
      </c>
      <c r="P1482" s="2">
        <f>(J1485*$M1482)+(J1486*$N1482)+(J1487*$O1482)</f>
        <v>5578.5632748736207</v>
      </c>
      <c r="Q1482" s="2" t="s">
        <v>23</v>
      </c>
      <c r="R1482" s="2" t="s">
        <v>23</v>
      </c>
      <c r="S1482">
        <f>P1482/$F1482</f>
        <v>1.8595210916245402</v>
      </c>
      <c r="T1482" s="2" t="s">
        <v>23</v>
      </c>
      <c r="U1482" s="2" t="s">
        <v>23</v>
      </c>
    </row>
    <row r="1483" spans="1:21" x14ac:dyDescent="0.25">
      <c r="A1483">
        <v>34</v>
      </c>
      <c r="B1483" t="s">
        <v>63</v>
      </c>
      <c r="C1483">
        <v>4</v>
      </c>
      <c r="D1483" t="s">
        <v>64</v>
      </c>
      <c r="E1483">
        <v>1992</v>
      </c>
      <c r="F1483">
        <v>4000</v>
      </c>
      <c r="G1483" s="1">
        <v>0.65300000000000002</v>
      </c>
      <c r="H1483" t="s">
        <v>23</v>
      </c>
      <c r="I1483" t="s">
        <v>23</v>
      </c>
      <c r="J1483" s="2">
        <f>F1483/(1-G1483)</f>
        <v>11527.377521613833</v>
      </c>
      <c r="K1483" t="s">
        <v>23</v>
      </c>
      <c r="L1483" t="s">
        <v>23</v>
      </c>
      <c r="M1483" s="3">
        <v>0.57081999999999999</v>
      </c>
      <c r="N1483" s="3">
        <v>0.42637000000000003</v>
      </c>
      <c r="O1483" s="3">
        <v>2.8E-3</v>
      </c>
      <c r="P1483" s="2">
        <f>(J1486*$M1483)+(J1487*$N1483)+(J1488*$O1483)</f>
        <v>1395.0389853844049</v>
      </c>
      <c r="Q1483" s="2" t="s">
        <v>23</v>
      </c>
      <c r="R1483" s="2" t="s">
        <v>23</v>
      </c>
      <c r="S1483">
        <f>P1483/$F1483</f>
        <v>0.34875974634610124</v>
      </c>
      <c r="T1483" s="2" t="s">
        <v>23</v>
      </c>
      <c r="U1483" s="2" t="s">
        <v>23</v>
      </c>
    </row>
    <row r="1484" spans="1:21" x14ac:dyDescent="0.25">
      <c r="A1484">
        <v>34</v>
      </c>
      <c r="B1484" t="s">
        <v>63</v>
      </c>
      <c r="C1484">
        <v>4</v>
      </c>
      <c r="D1484" t="s">
        <v>64</v>
      </c>
      <c r="E1484">
        <v>1993</v>
      </c>
      <c r="F1484">
        <v>300</v>
      </c>
      <c r="G1484" s="1">
        <v>0.56699999999999995</v>
      </c>
      <c r="H1484" t="s">
        <v>23</v>
      </c>
      <c r="I1484" t="s">
        <v>23</v>
      </c>
      <c r="J1484" s="2">
        <f>F1484/(1-G1484)</f>
        <v>692.84064665127016</v>
      </c>
      <c r="K1484" t="s">
        <v>23</v>
      </c>
      <c r="L1484" t="s">
        <v>23</v>
      </c>
      <c r="M1484" s="3">
        <v>0.57081999999999999</v>
      </c>
      <c r="N1484" s="3">
        <v>0.42637000000000003</v>
      </c>
      <c r="O1484" s="3">
        <v>2.8E-3</v>
      </c>
      <c r="P1484" s="2">
        <f>(J1487*$M1484)+(J1488*$N1484)+(J1489*$O1484)</f>
        <v>1351.9673699321349</v>
      </c>
      <c r="Q1484" s="2" t="s">
        <v>23</v>
      </c>
      <c r="R1484" s="2" t="s">
        <v>23</v>
      </c>
      <c r="S1484">
        <f>P1484/$F1484</f>
        <v>4.5065578997737834</v>
      </c>
      <c r="T1484" s="2" t="s">
        <v>23</v>
      </c>
      <c r="U1484" s="2" t="s">
        <v>23</v>
      </c>
    </row>
    <row r="1485" spans="1:21" x14ac:dyDescent="0.25">
      <c r="A1485">
        <v>34</v>
      </c>
      <c r="B1485" t="s">
        <v>63</v>
      </c>
      <c r="C1485">
        <v>4</v>
      </c>
      <c r="D1485" t="s">
        <v>64</v>
      </c>
      <c r="E1485">
        <v>1994</v>
      </c>
      <c r="F1485">
        <v>3000</v>
      </c>
      <c r="G1485" s="1">
        <v>0.66700000000000004</v>
      </c>
      <c r="H1485" t="s">
        <v>23</v>
      </c>
      <c r="I1485" t="s">
        <v>23</v>
      </c>
      <c r="J1485" s="2">
        <f>F1485/(1-G1485)</f>
        <v>9009.0090090090107</v>
      </c>
      <c r="K1485" t="s">
        <v>23</v>
      </c>
      <c r="L1485" t="s">
        <v>23</v>
      </c>
      <c r="M1485" s="3">
        <v>0.57081999999999999</v>
      </c>
      <c r="N1485" s="3">
        <v>0.42637000000000003</v>
      </c>
      <c r="O1485" s="3">
        <v>2.8E-3</v>
      </c>
      <c r="P1485" s="2">
        <f>(J1488*$M1485)+(J1489*$N1485)+(J1490*$O1485)</f>
        <v>1384.5815937600621</v>
      </c>
      <c r="Q1485" s="2" t="s">
        <v>23</v>
      </c>
      <c r="R1485" s="2" t="s">
        <v>23</v>
      </c>
      <c r="S1485">
        <f>P1485/$F1485</f>
        <v>0.46152719792002073</v>
      </c>
      <c r="T1485" s="2" t="s">
        <v>23</v>
      </c>
      <c r="U1485" s="2" t="s">
        <v>23</v>
      </c>
    </row>
    <row r="1486" spans="1:21" x14ac:dyDescent="0.25">
      <c r="A1486">
        <v>34</v>
      </c>
      <c r="B1486" t="s">
        <v>63</v>
      </c>
      <c r="C1486">
        <v>4</v>
      </c>
      <c r="D1486" t="s">
        <v>64</v>
      </c>
      <c r="E1486">
        <v>1995</v>
      </c>
      <c r="F1486">
        <v>600</v>
      </c>
      <c r="G1486" s="1">
        <v>0.40600000000000003</v>
      </c>
      <c r="H1486" t="s">
        <v>23</v>
      </c>
      <c r="I1486" t="s">
        <v>23</v>
      </c>
      <c r="J1486" s="2">
        <f>F1486/(1-G1486)</f>
        <v>1010.1010101010102</v>
      </c>
      <c r="K1486" t="s">
        <v>23</v>
      </c>
      <c r="L1486" t="s">
        <v>23</v>
      </c>
      <c r="M1486" s="3">
        <v>0.57081999999999999</v>
      </c>
      <c r="N1486" s="3">
        <v>0.42637000000000003</v>
      </c>
      <c r="O1486" s="3">
        <v>2.8E-3</v>
      </c>
      <c r="P1486" s="2">
        <f>(J1489*$M1486)+(J1490*$N1486)+(J1491*$O1486)</f>
        <v>2580.7306102806028</v>
      </c>
      <c r="Q1486" s="2" t="s">
        <v>23</v>
      </c>
      <c r="R1486" s="2" t="s">
        <v>23</v>
      </c>
      <c r="S1486">
        <f>P1486/$F1486</f>
        <v>4.3012176838010046</v>
      </c>
      <c r="T1486" s="2" t="s">
        <v>23</v>
      </c>
      <c r="U1486" s="2" t="s">
        <v>23</v>
      </c>
    </row>
    <row r="1487" spans="1:21" x14ac:dyDescent="0.25">
      <c r="A1487">
        <v>34</v>
      </c>
      <c r="B1487" t="s">
        <v>63</v>
      </c>
      <c r="C1487">
        <v>4</v>
      </c>
      <c r="D1487" t="s">
        <v>64</v>
      </c>
      <c r="E1487">
        <v>1996</v>
      </c>
      <c r="F1487">
        <v>500</v>
      </c>
      <c r="G1487" s="1">
        <v>0.73899999999999999</v>
      </c>
      <c r="H1487" t="s">
        <v>23</v>
      </c>
      <c r="I1487" t="s">
        <v>23</v>
      </c>
      <c r="J1487" s="2">
        <f>F1487/(1-G1487)</f>
        <v>1915.7088122605364</v>
      </c>
      <c r="K1487" t="s">
        <v>23</v>
      </c>
      <c r="L1487" t="s">
        <v>23</v>
      </c>
      <c r="M1487" s="3">
        <v>0.57081999999999999</v>
      </c>
      <c r="N1487" s="3">
        <v>0.42637000000000003</v>
      </c>
      <c r="O1487" s="3">
        <v>2.8E-3</v>
      </c>
      <c r="P1487" s="2">
        <f>(J1490*$M1487)+(J1491*$N1487)+(J1492*$O1487)</f>
        <v>1767.2547602807922</v>
      </c>
      <c r="Q1487" s="2" t="s">
        <v>23</v>
      </c>
      <c r="R1487" s="2" t="s">
        <v>23</v>
      </c>
      <c r="S1487">
        <f>P1487/$F1487</f>
        <v>3.5345095205615844</v>
      </c>
      <c r="T1487" s="2" t="s">
        <v>23</v>
      </c>
      <c r="U1487" s="2" t="s">
        <v>23</v>
      </c>
    </row>
    <row r="1488" spans="1:21" x14ac:dyDescent="0.25">
      <c r="A1488">
        <v>34</v>
      </c>
      <c r="B1488" t="s">
        <v>63</v>
      </c>
      <c r="C1488">
        <v>4</v>
      </c>
      <c r="D1488" t="s">
        <v>64</v>
      </c>
      <c r="E1488">
        <v>1997</v>
      </c>
      <c r="F1488">
        <v>275</v>
      </c>
      <c r="G1488" s="1">
        <v>0.53400000000000003</v>
      </c>
      <c r="H1488" t="s">
        <v>23</v>
      </c>
      <c r="I1488" t="s">
        <v>23</v>
      </c>
      <c r="J1488" s="2">
        <f>F1488/(1-G1488)</f>
        <v>590.12875536480692</v>
      </c>
      <c r="K1488" t="s">
        <v>23</v>
      </c>
      <c r="L1488" t="s">
        <v>23</v>
      </c>
      <c r="M1488" s="3">
        <v>0.57081999999999999</v>
      </c>
      <c r="N1488" s="3">
        <v>0.42637000000000003</v>
      </c>
      <c r="O1488" s="3">
        <v>2.8E-3</v>
      </c>
      <c r="P1488" s="2">
        <f>(J1491*$M1488)+(J1492*$N1488)+(J1493*$O1488)</f>
        <v>1145.8525978813343</v>
      </c>
      <c r="Q1488" s="2" t="s">
        <v>23</v>
      </c>
      <c r="R1488" s="2" t="s">
        <v>23</v>
      </c>
      <c r="S1488">
        <f>P1488/$F1488</f>
        <v>4.1667367195684886</v>
      </c>
      <c r="T1488" s="2" t="s">
        <v>23</v>
      </c>
      <c r="U1488" s="2" t="s">
        <v>23</v>
      </c>
    </row>
    <row r="1489" spans="1:21" x14ac:dyDescent="0.25">
      <c r="A1489">
        <v>34</v>
      </c>
      <c r="B1489" t="s">
        <v>63</v>
      </c>
      <c r="C1489">
        <v>4</v>
      </c>
      <c r="D1489" t="s">
        <v>64</v>
      </c>
      <c r="E1489">
        <v>1998</v>
      </c>
      <c r="F1489">
        <v>2000</v>
      </c>
      <c r="G1489" s="1">
        <v>0.18</v>
      </c>
      <c r="H1489" t="s">
        <v>23</v>
      </c>
      <c r="I1489" t="s">
        <v>23</v>
      </c>
      <c r="J1489" s="2">
        <f>F1489/(1-G1489)</f>
        <v>2439.0243902439024</v>
      </c>
      <c r="K1489" t="s">
        <v>23</v>
      </c>
      <c r="L1489" t="s">
        <v>23</v>
      </c>
      <c r="M1489" s="3">
        <v>0.57081999999999999</v>
      </c>
      <c r="N1489" s="3">
        <v>0.42637000000000003</v>
      </c>
      <c r="O1489" s="3">
        <v>2.8E-3</v>
      </c>
      <c r="P1489" s="2">
        <f>(J1492*$M1489)+(J1493*$N1489)+(J1494*$O1489)</f>
        <v>1985.9958904775838</v>
      </c>
      <c r="Q1489" s="2" t="s">
        <v>23</v>
      </c>
      <c r="R1489" s="2" t="s">
        <v>23</v>
      </c>
      <c r="S1489">
        <f>P1489/$F1489</f>
        <v>0.99299794523879192</v>
      </c>
      <c r="T1489" s="2" t="s">
        <v>23</v>
      </c>
      <c r="U1489" s="2" t="s">
        <v>23</v>
      </c>
    </row>
    <row r="1490" spans="1:21" x14ac:dyDescent="0.25">
      <c r="A1490">
        <v>34</v>
      </c>
      <c r="B1490" t="s">
        <v>63</v>
      </c>
      <c r="C1490">
        <v>4</v>
      </c>
      <c r="D1490" t="s">
        <v>64</v>
      </c>
      <c r="E1490">
        <v>1999</v>
      </c>
      <c r="F1490">
        <v>2200</v>
      </c>
      <c r="G1490" s="1">
        <v>0.21000000000000002</v>
      </c>
      <c r="H1490" t="s">
        <v>23</v>
      </c>
      <c r="I1490" t="s">
        <v>23</v>
      </c>
      <c r="J1490" s="2">
        <f>F1490/(1-G1490)</f>
        <v>2784.8101265822784</v>
      </c>
      <c r="K1490" t="s">
        <v>23</v>
      </c>
      <c r="L1490" t="s">
        <v>23</v>
      </c>
      <c r="M1490" s="3">
        <v>0.57081999999999999</v>
      </c>
      <c r="N1490" s="3">
        <v>0.42637000000000003</v>
      </c>
      <c r="O1490" s="3">
        <v>2.8E-3</v>
      </c>
      <c r="P1490" s="2">
        <f>(J1493*$M1490)+(J1494*$N1490)+(J1495*$O1490)</f>
        <v>1620.0688892747523</v>
      </c>
      <c r="Q1490" s="2" t="s">
        <v>23</v>
      </c>
      <c r="R1490" s="2" t="s">
        <v>23</v>
      </c>
      <c r="S1490">
        <f>P1490/$F1490</f>
        <v>0.73639494967034202</v>
      </c>
      <c r="T1490" s="2" t="s">
        <v>23</v>
      </c>
      <c r="U1490" s="2" t="s">
        <v>23</v>
      </c>
    </row>
    <row r="1491" spans="1:21" x14ac:dyDescent="0.25">
      <c r="A1491">
        <v>34</v>
      </c>
      <c r="B1491" t="s">
        <v>63</v>
      </c>
      <c r="C1491">
        <v>4</v>
      </c>
      <c r="D1491" t="s">
        <v>64</v>
      </c>
      <c r="E1491">
        <v>2000</v>
      </c>
      <c r="F1491">
        <v>250</v>
      </c>
      <c r="G1491" s="1">
        <v>0.379</v>
      </c>
      <c r="H1491" t="s">
        <v>23</v>
      </c>
      <c r="I1491" t="s">
        <v>23</v>
      </c>
      <c r="J1491" s="2">
        <f>F1491/(1-G1491)</f>
        <v>402.57648953301128</v>
      </c>
      <c r="K1491" t="s">
        <v>23</v>
      </c>
      <c r="L1491" t="s">
        <v>23</v>
      </c>
      <c r="M1491" s="3">
        <v>0.57081999999999999</v>
      </c>
      <c r="N1491" s="3">
        <v>0.42637000000000003</v>
      </c>
      <c r="O1491" s="3">
        <v>2.8E-3</v>
      </c>
      <c r="P1491" s="2">
        <f>(J1494*$M1491)+(J1495*$N1491)+(J1496*$O1491)</f>
        <v>2259.3780665465938</v>
      </c>
      <c r="Q1491" s="2" t="s">
        <v>23</v>
      </c>
      <c r="R1491" s="2" t="s">
        <v>23</v>
      </c>
      <c r="S1491">
        <f>P1491/$F1491</f>
        <v>9.0375122661863756</v>
      </c>
      <c r="T1491" s="2" t="s">
        <v>23</v>
      </c>
      <c r="U1491" s="2" t="s">
        <v>23</v>
      </c>
    </row>
    <row r="1492" spans="1:21" x14ac:dyDescent="0.25">
      <c r="A1492">
        <v>34</v>
      </c>
      <c r="B1492" t="s">
        <v>63</v>
      </c>
      <c r="C1492">
        <v>4</v>
      </c>
      <c r="D1492" t="s">
        <v>64</v>
      </c>
      <c r="E1492">
        <v>2001</v>
      </c>
      <c r="F1492">
        <v>1500</v>
      </c>
      <c r="G1492" s="1">
        <v>0.29799999999999999</v>
      </c>
      <c r="H1492" t="s">
        <v>23</v>
      </c>
      <c r="I1492" t="s">
        <v>23</v>
      </c>
      <c r="J1492" s="2">
        <f>F1492/(1-G1492)</f>
        <v>2136.7521367521367</v>
      </c>
      <c r="K1492" t="s">
        <v>23</v>
      </c>
      <c r="L1492" t="s">
        <v>23</v>
      </c>
      <c r="M1492" s="3">
        <v>0.57081999999999999</v>
      </c>
      <c r="N1492" s="3">
        <v>0.42637000000000003</v>
      </c>
      <c r="O1492" s="3">
        <v>2.8E-3</v>
      </c>
      <c r="P1492" s="2">
        <f>(J1495*$M1492)+(J1496*$N1492)+(J1497*$O1492)</f>
        <v>2677.0213794062051</v>
      </c>
      <c r="Q1492" s="2" t="s">
        <v>23</v>
      </c>
      <c r="R1492" s="2" t="s">
        <v>23</v>
      </c>
      <c r="S1492">
        <f>P1492/$F1492</f>
        <v>1.7846809196041367</v>
      </c>
      <c r="T1492" s="2" t="s">
        <v>23</v>
      </c>
      <c r="U1492" s="2" t="s">
        <v>23</v>
      </c>
    </row>
    <row r="1493" spans="1:21" x14ac:dyDescent="0.25">
      <c r="A1493">
        <v>34</v>
      </c>
      <c r="B1493" t="s">
        <v>63</v>
      </c>
      <c r="C1493">
        <v>4</v>
      </c>
      <c r="D1493" t="s">
        <v>64</v>
      </c>
      <c r="E1493">
        <v>2002</v>
      </c>
      <c r="F1493">
        <v>1300</v>
      </c>
      <c r="G1493" s="1">
        <v>0.27300000000000002</v>
      </c>
      <c r="H1493" t="s">
        <v>23</v>
      </c>
      <c r="I1493" t="s">
        <v>23</v>
      </c>
      <c r="J1493" s="2">
        <f>F1493/(1-G1493)</f>
        <v>1788.1705639614856</v>
      </c>
      <c r="K1493" t="s">
        <v>23</v>
      </c>
      <c r="L1493" t="s">
        <v>23</v>
      </c>
      <c r="M1493" s="3">
        <v>0.57081999999999999</v>
      </c>
      <c r="N1493" s="3">
        <v>0.42637000000000003</v>
      </c>
      <c r="O1493" s="3">
        <v>2.8E-3</v>
      </c>
      <c r="P1493" s="2">
        <f>(J1496*$M1493)+(J1497*$N1493)+(J1498*$O1493)</f>
        <v>1538.8247608246272</v>
      </c>
      <c r="Q1493" s="2" t="s">
        <v>23</v>
      </c>
      <c r="R1493" s="2" t="s">
        <v>23</v>
      </c>
      <c r="S1493">
        <f>P1493/$F1493</f>
        <v>1.1837113544804825</v>
      </c>
      <c r="T1493" s="2" t="s">
        <v>23</v>
      </c>
      <c r="U1493" s="2" t="s">
        <v>23</v>
      </c>
    </row>
    <row r="1494" spans="1:21" x14ac:dyDescent="0.25">
      <c r="A1494">
        <v>34</v>
      </c>
      <c r="B1494" t="s">
        <v>63</v>
      </c>
      <c r="C1494">
        <v>4</v>
      </c>
      <c r="D1494" t="s">
        <v>64</v>
      </c>
      <c r="E1494">
        <v>2003</v>
      </c>
      <c r="F1494">
        <v>1000</v>
      </c>
      <c r="G1494" s="1">
        <v>0.27700000000000002</v>
      </c>
      <c r="H1494" t="s">
        <v>23</v>
      </c>
      <c r="I1494" t="s">
        <v>23</v>
      </c>
      <c r="J1494" s="2">
        <f>F1494/(1-G1494)</f>
        <v>1383.1258644536654</v>
      </c>
      <c r="K1494" t="s">
        <v>23</v>
      </c>
      <c r="L1494" t="s">
        <v>23</v>
      </c>
      <c r="M1494" s="3">
        <v>0.57081999999999999</v>
      </c>
      <c r="N1494" s="3">
        <v>0.42637000000000003</v>
      </c>
      <c r="O1494" s="3">
        <v>2.8E-3</v>
      </c>
      <c r="P1494" s="2">
        <f>(J1497*$M1494)+(J1498*$N1494)+(J1499*$O1494)</f>
        <v>1098.9272929162205</v>
      </c>
      <c r="Q1494" s="2" t="s">
        <v>23</v>
      </c>
      <c r="R1494" s="2" t="s">
        <v>23</v>
      </c>
      <c r="S1494">
        <f>P1494/$F1494</f>
        <v>1.0989272929162206</v>
      </c>
      <c r="T1494" s="2" t="s">
        <v>23</v>
      </c>
      <c r="U1494" s="2" t="s">
        <v>23</v>
      </c>
    </row>
    <row r="1495" spans="1:21" x14ac:dyDescent="0.25">
      <c r="A1495">
        <v>34</v>
      </c>
      <c r="B1495" t="s">
        <v>63</v>
      </c>
      <c r="C1495">
        <v>4</v>
      </c>
      <c r="D1495" t="s">
        <v>64</v>
      </c>
      <c r="E1495">
        <v>2004</v>
      </c>
      <c r="F1495">
        <v>2000</v>
      </c>
      <c r="G1495" s="1">
        <v>0.41800000000000004</v>
      </c>
      <c r="H1495" t="s">
        <v>23</v>
      </c>
      <c r="I1495" t="s">
        <v>23</v>
      </c>
      <c r="J1495" s="2">
        <f>F1495/(1-G1495)</f>
        <v>3436.4261168384883</v>
      </c>
      <c r="K1495" t="s">
        <v>23</v>
      </c>
      <c r="L1495" t="s">
        <v>23</v>
      </c>
      <c r="M1495" s="3">
        <v>0.57081999999999999</v>
      </c>
      <c r="N1495" s="3">
        <v>0.42637000000000003</v>
      </c>
      <c r="O1495" s="3">
        <v>2.8E-3</v>
      </c>
      <c r="P1495" s="2">
        <f>(J1498*$M1495)+(J1499*$N1495)+(J1500*$O1495)</f>
        <v>785.6253221727701</v>
      </c>
      <c r="Q1495" s="2" t="s">
        <v>23</v>
      </c>
      <c r="R1495" s="2" t="s">
        <v>23</v>
      </c>
      <c r="S1495">
        <f>P1495/$F1495</f>
        <v>0.39281266108638507</v>
      </c>
      <c r="T1495" s="2" t="s">
        <v>23</v>
      </c>
      <c r="U1495" s="2" t="s">
        <v>23</v>
      </c>
    </row>
    <row r="1496" spans="1:21" x14ac:dyDescent="0.25">
      <c r="A1496">
        <v>34</v>
      </c>
      <c r="B1496" t="s">
        <v>63</v>
      </c>
      <c r="C1496">
        <v>4</v>
      </c>
      <c r="D1496" t="s">
        <v>64</v>
      </c>
      <c r="E1496">
        <v>2005</v>
      </c>
      <c r="F1496">
        <v>1200</v>
      </c>
      <c r="G1496" s="1">
        <v>0.28100000000000003</v>
      </c>
      <c r="H1496" t="s">
        <v>23</v>
      </c>
      <c r="I1496" t="s">
        <v>23</v>
      </c>
      <c r="J1496" s="2">
        <f>F1496/(1-G1496)</f>
        <v>1668.9847009735745</v>
      </c>
      <c r="K1496" t="s">
        <v>23</v>
      </c>
      <c r="L1496" t="s">
        <v>23</v>
      </c>
      <c r="M1496" s="3">
        <v>0.57081999999999999</v>
      </c>
      <c r="N1496" s="3">
        <v>0.42637000000000003</v>
      </c>
      <c r="O1496" s="3">
        <v>2.8E-3</v>
      </c>
      <c r="P1496" s="2">
        <f>(J1499*$M1496)+(J1500*$N1496)+(J1501*$O1496)</f>
        <v>2218.657404627269</v>
      </c>
      <c r="Q1496" s="2" t="s">
        <v>23</v>
      </c>
      <c r="R1496" s="2" t="s">
        <v>23</v>
      </c>
      <c r="S1496">
        <f>P1496/$F1496</f>
        <v>1.8488811705227242</v>
      </c>
      <c r="T1496" s="2" t="s">
        <v>23</v>
      </c>
      <c r="U1496" s="2" t="s">
        <v>23</v>
      </c>
    </row>
    <row r="1497" spans="1:21" x14ac:dyDescent="0.25">
      <c r="A1497">
        <v>34</v>
      </c>
      <c r="B1497" t="s">
        <v>63</v>
      </c>
      <c r="C1497">
        <v>4</v>
      </c>
      <c r="D1497" t="s">
        <v>64</v>
      </c>
      <c r="E1497">
        <v>2006</v>
      </c>
      <c r="F1497">
        <v>1000</v>
      </c>
      <c r="G1497" s="1">
        <v>0.27</v>
      </c>
      <c r="H1497" t="s">
        <v>23</v>
      </c>
      <c r="I1497" t="s">
        <v>23</v>
      </c>
      <c r="J1497" s="2">
        <f>F1497/(1-G1497)</f>
        <v>1369.8630136986301</v>
      </c>
      <c r="K1497" t="s">
        <v>23</v>
      </c>
      <c r="L1497" t="s">
        <v>23</v>
      </c>
      <c r="M1497" s="3">
        <v>0.57081999999999999</v>
      </c>
      <c r="N1497" s="3">
        <v>0.42637000000000003</v>
      </c>
      <c r="O1497" s="3">
        <v>2.8E-3</v>
      </c>
      <c r="P1497" s="2">
        <f>(J1500*$M1497)+(J1501*$N1497)+(J1502*$O1497)</f>
        <v>3865.5578139792306</v>
      </c>
      <c r="Q1497" s="2" t="s">
        <v>23</v>
      </c>
      <c r="R1497" s="2" t="s">
        <v>23</v>
      </c>
      <c r="S1497">
        <f>P1497/$F1497</f>
        <v>3.8655578139792306</v>
      </c>
      <c r="T1497" s="2" t="s">
        <v>23</v>
      </c>
      <c r="U1497" s="2" t="s">
        <v>23</v>
      </c>
    </row>
    <row r="1498" spans="1:21" x14ac:dyDescent="0.25">
      <c r="A1498">
        <v>34</v>
      </c>
      <c r="B1498" t="s">
        <v>63</v>
      </c>
      <c r="C1498">
        <v>4</v>
      </c>
      <c r="D1498" t="s">
        <v>64</v>
      </c>
      <c r="E1498">
        <v>2007</v>
      </c>
      <c r="F1498">
        <v>400</v>
      </c>
      <c r="G1498" s="1">
        <v>0.45799999999999996</v>
      </c>
      <c r="H1498" t="s">
        <v>23</v>
      </c>
      <c r="I1498" t="s">
        <v>23</v>
      </c>
      <c r="J1498" s="2">
        <f>F1498/(1-G1498)</f>
        <v>738.00738007380073</v>
      </c>
      <c r="K1498" t="s">
        <v>23</v>
      </c>
      <c r="L1498" t="s">
        <v>23</v>
      </c>
      <c r="M1498" s="3">
        <v>0.57081999999999999</v>
      </c>
      <c r="N1498" s="3">
        <v>0.42637000000000003</v>
      </c>
      <c r="O1498" s="3">
        <v>2.8E-3</v>
      </c>
      <c r="P1498" s="2">
        <f>(J1501*$M1498)+(J1502*$N1498)+(J1503*$O1498)</f>
        <v>2808.3481186043637</v>
      </c>
      <c r="Q1498" s="2" t="s">
        <v>23</v>
      </c>
      <c r="R1498" s="2" t="s">
        <v>23</v>
      </c>
      <c r="S1498">
        <f>P1498/$F1498</f>
        <v>7.0208702965109095</v>
      </c>
      <c r="T1498" s="2" t="s">
        <v>23</v>
      </c>
      <c r="U1498" s="2" t="s">
        <v>23</v>
      </c>
    </row>
    <row r="1499" spans="1:21" x14ac:dyDescent="0.25">
      <c r="A1499">
        <v>34</v>
      </c>
      <c r="B1499" t="s">
        <v>63</v>
      </c>
      <c r="C1499">
        <v>4</v>
      </c>
      <c r="D1499" t="s">
        <v>64</v>
      </c>
      <c r="E1499">
        <v>2008</v>
      </c>
      <c r="F1499">
        <v>500</v>
      </c>
      <c r="G1499" s="1">
        <v>0.39600000000000002</v>
      </c>
      <c r="H1499" t="s">
        <v>23</v>
      </c>
      <c r="I1499" t="s">
        <v>23</v>
      </c>
      <c r="J1499" s="2">
        <f>F1499/(1-G1499)</f>
        <v>827.81456953642385</v>
      </c>
      <c r="K1499" t="s">
        <v>23</v>
      </c>
      <c r="L1499" t="s">
        <v>23</v>
      </c>
      <c r="M1499" s="3">
        <v>0.57081999999999999</v>
      </c>
      <c r="N1499" s="3">
        <v>0.42637000000000003</v>
      </c>
      <c r="O1499" s="3">
        <v>2.8E-3</v>
      </c>
      <c r="P1499" s="2">
        <f>(J1502*$M1499)+(J1503*$N1499)+(J1504*$O1499)</f>
        <v>1716.3292343000599</v>
      </c>
      <c r="Q1499" s="2" t="s">
        <v>23</v>
      </c>
      <c r="R1499" s="2" t="s">
        <v>23</v>
      </c>
      <c r="S1499">
        <f>P1499/$F1499</f>
        <v>3.4326584686001196</v>
      </c>
      <c r="T1499" s="2" t="s">
        <v>23</v>
      </c>
      <c r="U1499" s="2" t="s">
        <v>23</v>
      </c>
    </row>
    <row r="1500" spans="1:21" x14ac:dyDescent="0.25">
      <c r="A1500">
        <v>34</v>
      </c>
      <c r="B1500" t="s">
        <v>63</v>
      </c>
      <c r="C1500">
        <v>4</v>
      </c>
      <c r="D1500" t="s">
        <v>64</v>
      </c>
      <c r="E1500">
        <v>2009</v>
      </c>
      <c r="F1500">
        <v>2500</v>
      </c>
      <c r="G1500" s="1">
        <v>0.38600000000000001</v>
      </c>
      <c r="H1500" t="s">
        <v>23</v>
      </c>
      <c r="I1500" t="s">
        <v>23</v>
      </c>
      <c r="J1500" s="2">
        <f>F1500/(1-G1500)</f>
        <v>4071.6612377850165</v>
      </c>
      <c r="K1500" t="s">
        <v>23</v>
      </c>
      <c r="L1500" t="s">
        <v>23</v>
      </c>
      <c r="M1500" s="3">
        <v>0.57081999999999999</v>
      </c>
      <c r="N1500" s="3">
        <v>0.42637000000000003</v>
      </c>
      <c r="O1500" s="3">
        <v>2.8E-3</v>
      </c>
      <c r="P1500" s="2">
        <f>(J1503*$M1500)+(J1504*$N1500)+(J1505*$O1500)</f>
        <v>2683.1074580959262</v>
      </c>
      <c r="Q1500" s="2" t="s">
        <v>23</v>
      </c>
      <c r="R1500" s="2" t="s">
        <v>23</v>
      </c>
      <c r="S1500">
        <f>P1500/$F1500</f>
        <v>1.0732429832383705</v>
      </c>
      <c r="T1500" s="2" t="s">
        <v>23</v>
      </c>
      <c r="U1500" s="2" t="s">
        <v>23</v>
      </c>
    </row>
    <row r="1501" spans="1:21" x14ac:dyDescent="0.25">
      <c r="A1501">
        <v>34</v>
      </c>
      <c r="B1501" t="s">
        <v>63</v>
      </c>
      <c r="C1501">
        <v>4</v>
      </c>
      <c r="D1501" t="s">
        <v>64</v>
      </c>
      <c r="E1501">
        <v>2010</v>
      </c>
      <c r="F1501">
        <v>2400</v>
      </c>
      <c r="G1501" s="1">
        <v>0.33400000000000002</v>
      </c>
      <c r="H1501" t="s">
        <v>23</v>
      </c>
      <c r="I1501" t="s">
        <v>23</v>
      </c>
      <c r="J1501" s="2">
        <f>F1501/(1-G1501)</f>
        <v>3603.6036036036039</v>
      </c>
      <c r="K1501" t="s">
        <v>23</v>
      </c>
      <c r="L1501" t="s">
        <v>23</v>
      </c>
      <c r="M1501" s="3">
        <v>0.57081999999999999</v>
      </c>
      <c r="N1501" s="3">
        <v>0.42637000000000003</v>
      </c>
      <c r="O1501" s="3">
        <v>2.8E-3</v>
      </c>
      <c r="P1501" s="2">
        <f>(J1504*$M1501)+(J1505*$N1501)+(J1506*$O1501)</f>
        <v>3450.9213453421321</v>
      </c>
      <c r="Q1501" s="2" t="s">
        <v>23</v>
      </c>
      <c r="R1501" s="2" t="s">
        <v>23</v>
      </c>
      <c r="S1501">
        <f>P1501/$F1501</f>
        <v>1.4378838938925551</v>
      </c>
      <c r="T1501" s="2" t="s">
        <v>23</v>
      </c>
      <c r="U1501" s="2" t="s">
        <v>23</v>
      </c>
    </row>
    <row r="1502" spans="1:21" x14ac:dyDescent="0.25">
      <c r="A1502">
        <v>34</v>
      </c>
      <c r="B1502" t="s">
        <v>63</v>
      </c>
      <c r="C1502">
        <v>4</v>
      </c>
      <c r="D1502" t="s">
        <v>64</v>
      </c>
      <c r="E1502">
        <v>2011</v>
      </c>
      <c r="F1502">
        <v>1000</v>
      </c>
      <c r="G1502" s="1">
        <v>0.42900000000000005</v>
      </c>
      <c r="H1502" t="s">
        <v>23</v>
      </c>
      <c r="I1502" t="s">
        <v>23</v>
      </c>
      <c r="J1502" s="2">
        <f>F1502/(1-G1502)</f>
        <v>1751.3134851138354</v>
      </c>
      <c r="K1502" t="s">
        <v>23</v>
      </c>
      <c r="L1502" t="s">
        <v>23</v>
      </c>
      <c r="M1502" s="3">
        <v>0.57081999999999999</v>
      </c>
      <c r="N1502" s="3">
        <v>0.42637000000000003</v>
      </c>
      <c r="O1502" s="3">
        <v>2.8E-3</v>
      </c>
      <c r="P1502" s="2">
        <f>(J1505*$M1502)+(J1506*$N1502)+(J1507*$O1502)</f>
        <v>2263.3659973088852</v>
      </c>
      <c r="Q1502" s="2" t="s">
        <v>23</v>
      </c>
      <c r="R1502" s="2" t="s">
        <v>23</v>
      </c>
      <c r="S1502">
        <f>P1502/$F1502</f>
        <v>2.2633659973088851</v>
      </c>
      <c r="T1502" s="2" t="s">
        <v>23</v>
      </c>
      <c r="U1502" s="2" t="s">
        <v>23</v>
      </c>
    </row>
    <row r="1503" spans="1:21" x14ac:dyDescent="0.25">
      <c r="A1503">
        <v>34</v>
      </c>
      <c r="B1503" t="s">
        <v>63</v>
      </c>
      <c r="C1503">
        <v>4</v>
      </c>
      <c r="D1503" t="s">
        <v>64</v>
      </c>
      <c r="E1503">
        <v>2012</v>
      </c>
      <c r="F1503">
        <v>1100</v>
      </c>
      <c r="G1503" s="1">
        <v>0.33499999999999996</v>
      </c>
      <c r="H1503" t="s">
        <v>23</v>
      </c>
      <c r="I1503" t="s">
        <v>23</v>
      </c>
      <c r="J1503" s="2">
        <f>F1503/(1-G1503)</f>
        <v>1654.1353383458645</v>
      </c>
      <c r="K1503" t="s">
        <v>23</v>
      </c>
      <c r="L1503" t="s">
        <v>23</v>
      </c>
      <c r="M1503" s="3">
        <v>0.57081999999999999</v>
      </c>
      <c r="N1503" s="3">
        <v>0.42637000000000003</v>
      </c>
      <c r="O1503" s="3">
        <v>2.8E-3</v>
      </c>
      <c r="P1503" s="2">
        <f>(J1506*$M1503)+(J1507*$N1503)+(J1508*$O1503)</f>
        <v>2982.8372370983852</v>
      </c>
      <c r="Q1503" s="2" t="s">
        <v>23</v>
      </c>
      <c r="R1503" s="2" t="s">
        <v>23</v>
      </c>
      <c r="S1503">
        <f>P1503/$F1503</f>
        <v>2.7116702155439865</v>
      </c>
      <c r="T1503" s="2" t="s">
        <v>23</v>
      </c>
      <c r="U1503" s="2" t="s">
        <v>23</v>
      </c>
    </row>
    <row r="1504" spans="1:21" x14ac:dyDescent="0.25">
      <c r="A1504">
        <v>34</v>
      </c>
      <c r="B1504" t="s">
        <v>63</v>
      </c>
      <c r="C1504">
        <v>4</v>
      </c>
      <c r="D1504" t="s">
        <v>64</v>
      </c>
      <c r="E1504">
        <v>2013</v>
      </c>
      <c r="F1504">
        <v>2530</v>
      </c>
      <c r="G1504" s="1">
        <v>0.377</v>
      </c>
      <c r="H1504" t="s">
        <v>23</v>
      </c>
      <c r="I1504" t="s">
        <v>23</v>
      </c>
      <c r="J1504" s="2">
        <f>F1504/(1-G1504)</f>
        <v>4060.9951845906903</v>
      </c>
      <c r="K1504" t="s">
        <v>23</v>
      </c>
      <c r="L1504" t="s">
        <v>23</v>
      </c>
      <c r="M1504" s="3">
        <v>0.57081999999999999</v>
      </c>
      <c r="N1504" s="3">
        <v>0.42637000000000003</v>
      </c>
      <c r="O1504" s="3">
        <v>2.8E-3</v>
      </c>
      <c r="P1504" s="2">
        <f>(J1507*$M1504)+(J1508*$N1504)+(J1509*$O1504)</f>
        <v>3725.3188595091497</v>
      </c>
      <c r="Q1504" s="2" t="s">
        <v>23</v>
      </c>
      <c r="R1504" s="2" t="s">
        <v>23</v>
      </c>
      <c r="S1504">
        <f>P1504/$F1504</f>
        <v>1.4724580472368181</v>
      </c>
      <c r="T1504" s="2" t="s">
        <v>23</v>
      </c>
      <c r="U1504" s="2" t="s">
        <v>23</v>
      </c>
    </row>
    <row r="1505" spans="1:21" x14ac:dyDescent="0.25">
      <c r="A1505">
        <v>34</v>
      </c>
      <c r="B1505" t="s">
        <v>63</v>
      </c>
      <c r="C1505">
        <v>4</v>
      </c>
      <c r="D1505" t="s">
        <v>64</v>
      </c>
      <c r="E1505">
        <v>2014</v>
      </c>
      <c r="F1505">
        <v>2000</v>
      </c>
      <c r="G1505" s="1">
        <v>0.24399999999999999</v>
      </c>
      <c r="H1505" t="s">
        <v>23</v>
      </c>
      <c r="I1505" t="s">
        <v>23</v>
      </c>
      <c r="J1505" s="2">
        <f>F1505/(1-G1505)</f>
        <v>2645.5026455026455</v>
      </c>
      <c r="K1505" t="s">
        <v>23</v>
      </c>
      <c r="L1505" t="s">
        <v>23</v>
      </c>
      <c r="M1505" s="3">
        <v>0.57081999999999999</v>
      </c>
      <c r="N1505" s="3">
        <v>0.42637000000000003</v>
      </c>
      <c r="O1505" s="3">
        <v>2.8E-3</v>
      </c>
      <c r="P1505" s="2">
        <f>(J1508*$M1505)+(J1509*$N1505)+(J1510*$O1505)</f>
        <v>1651.4254624629516</v>
      </c>
      <c r="Q1505" s="2" t="s">
        <v>23</v>
      </c>
      <c r="R1505" s="2" t="s">
        <v>23</v>
      </c>
      <c r="S1505">
        <f>P1505/$F1505</f>
        <v>0.82571273123147582</v>
      </c>
      <c r="T1505" s="2" t="s">
        <v>23</v>
      </c>
      <c r="U1505" s="2" t="s">
        <v>23</v>
      </c>
    </row>
    <row r="1506" spans="1:21" x14ac:dyDescent="0.25">
      <c r="A1506">
        <v>34</v>
      </c>
      <c r="B1506" t="s">
        <v>63</v>
      </c>
      <c r="C1506">
        <v>4</v>
      </c>
      <c r="D1506" t="s">
        <v>64</v>
      </c>
      <c r="E1506">
        <v>2015</v>
      </c>
      <c r="F1506">
        <v>1000</v>
      </c>
      <c r="G1506" s="1">
        <v>0.42400000000000004</v>
      </c>
      <c r="H1506" t="s">
        <v>23</v>
      </c>
      <c r="I1506" t="s">
        <v>23</v>
      </c>
      <c r="J1506" s="2">
        <f>F1506/(1-G1506)</f>
        <v>1736.1111111111113</v>
      </c>
      <c r="K1506" t="s">
        <v>23</v>
      </c>
      <c r="L1506" t="s">
        <v>23</v>
      </c>
      <c r="M1506" s="3">
        <v>0.57081999999999999</v>
      </c>
      <c r="N1506" s="3">
        <v>0.42637000000000003</v>
      </c>
      <c r="O1506" s="3">
        <v>2.8E-3</v>
      </c>
      <c r="P1506" s="2">
        <f>(J1509*$M1506)+(J1510*$N1506)+(J1511*$O1506)</f>
        <v>621.99539981225519</v>
      </c>
      <c r="Q1506" s="2" t="s">
        <v>23</v>
      </c>
      <c r="R1506" s="2" t="s">
        <v>23</v>
      </c>
      <c r="S1506">
        <f>P1506/$F1506</f>
        <v>0.62199539981225516</v>
      </c>
      <c r="T1506" s="2" t="s">
        <v>23</v>
      </c>
      <c r="U1506" s="2" t="s">
        <v>23</v>
      </c>
    </row>
    <row r="1507" spans="1:21" x14ac:dyDescent="0.25">
      <c r="A1507">
        <v>34</v>
      </c>
      <c r="B1507" t="s">
        <v>63</v>
      </c>
      <c r="C1507">
        <v>4</v>
      </c>
      <c r="D1507" t="s">
        <v>64</v>
      </c>
      <c r="E1507">
        <v>2016</v>
      </c>
      <c r="F1507">
        <v>2700</v>
      </c>
      <c r="G1507" s="1">
        <v>0.42000000000000004</v>
      </c>
      <c r="H1507" t="s">
        <v>23</v>
      </c>
      <c r="I1507" t="s">
        <v>23</v>
      </c>
      <c r="J1507" s="2">
        <f>F1507/(1-G1507)</f>
        <v>4655.1724137931042</v>
      </c>
      <c r="K1507" t="s">
        <v>23</v>
      </c>
      <c r="L1507" t="s">
        <v>23</v>
      </c>
      <c r="M1507" s="3">
        <v>0.57081999999999999</v>
      </c>
      <c r="N1507" s="3">
        <v>0.42637000000000003</v>
      </c>
      <c r="O1507" s="3">
        <v>2.8E-3</v>
      </c>
      <c r="P1507" s="2">
        <f>(J1510*$M1507)+(J1511*$N1507)</f>
        <v>1002.4332466805781</v>
      </c>
      <c r="Q1507" s="2" t="s">
        <v>23</v>
      </c>
      <c r="R1507" s="2" t="s">
        <v>23</v>
      </c>
      <c r="S1507">
        <f>P1507/$F1507</f>
        <v>0.37127157284465856</v>
      </c>
      <c r="T1507" s="2" t="s">
        <v>23</v>
      </c>
      <c r="U1507" s="2" t="s">
        <v>23</v>
      </c>
    </row>
    <row r="1508" spans="1:21" x14ac:dyDescent="0.25">
      <c r="A1508">
        <v>34</v>
      </c>
      <c r="B1508" t="s">
        <v>63</v>
      </c>
      <c r="C1508">
        <v>4</v>
      </c>
      <c r="D1508" t="s">
        <v>64</v>
      </c>
      <c r="E1508">
        <v>2017</v>
      </c>
      <c r="F1508">
        <v>1400</v>
      </c>
      <c r="G1508" s="1">
        <v>0.44035422259606583</v>
      </c>
      <c r="H1508" t="s">
        <v>23</v>
      </c>
      <c r="I1508" t="s">
        <v>23</v>
      </c>
      <c r="J1508" s="2">
        <f>F1508/(1-G1508)</f>
        <v>2501.5823517766407</v>
      </c>
      <c r="K1508" t="s">
        <v>23</v>
      </c>
      <c r="L1508" t="s">
        <v>23</v>
      </c>
      <c r="M1508" s="3">
        <v>0.57081999999999999</v>
      </c>
      <c r="N1508" s="3">
        <v>0.42637000000000003</v>
      </c>
      <c r="O1508" s="3">
        <v>2.8E-3</v>
      </c>
      <c r="P1508" t="s">
        <v>23</v>
      </c>
      <c r="Q1508" s="2" t="s">
        <v>23</v>
      </c>
      <c r="R1508" s="2" t="s">
        <v>23</v>
      </c>
      <c r="S1508" s="2" t="s">
        <v>23</v>
      </c>
      <c r="T1508" s="2" t="s">
        <v>23</v>
      </c>
      <c r="U1508" s="2" t="s">
        <v>23</v>
      </c>
    </row>
    <row r="1509" spans="1:21" x14ac:dyDescent="0.25">
      <c r="A1509">
        <v>34</v>
      </c>
      <c r="B1509" t="s">
        <v>63</v>
      </c>
      <c r="C1509">
        <v>4</v>
      </c>
      <c r="D1509" t="s">
        <v>64</v>
      </c>
      <c r="E1509">
        <v>2018</v>
      </c>
      <c r="F1509">
        <v>300</v>
      </c>
      <c r="G1509" s="1">
        <v>0.42215417185431725</v>
      </c>
      <c r="H1509" t="s">
        <v>23</v>
      </c>
      <c r="I1509" t="s">
        <v>23</v>
      </c>
      <c r="J1509" s="2">
        <f>F1509/(1-G1509)</f>
        <v>519.16962170118143</v>
      </c>
      <c r="K1509" t="s">
        <v>23</v>
      </c>
      <c r="L1509" t="s">
        <v>23</v>
      </c>
      <c r="M1509" s="3">
        <v>0.57081999999999999</v>
      </c>
      <c r="N1509" s="3">
        <v>0.42637000000000003</v>
      </c>
      <c r="O1509" s="3">
        <v>2.8E-3</v>
      </c>
      <c r="P1509" t="s">
        <v>23</v>
      </c>
      <c r="Q1509" s="2" t="s">
        <v>23</v>
      </c>
      <c r="R1509" s="2" t="s">
        <v>23</v>
      </c>
      <c r="S1509" s="2" t="s">
        <v>23</v>
      </c>
      <c r="T1509" s="2" t="s">
        <v>23</v>
      </c>
      <c r="U1509" s="2" t="s">
        <v>23</v>
      </c>
    </row>
    <row r="1510" spans="1:21" x14ac:dyDescent="0.25">
      <c r="A1510">
        <v>34</v>
      </c>
      <c r="B1510" t="s">
        <v>63</v>
      </c>
      <c r="C1510">
        <v>4</v>
      </c>
      <c r="D1510" t="s">
        <v>64</v>
      </c>
      <c r="E1510">
        <v>2019</v>
      </c>
      <c r="F1510">
        <v>460</v>
      </c>
      <c r="G1510" s="1">
        <v>0.39069181949126658</v>
      </c>
      <c r="H1510" t="s">
        <v>23</v>
      </c>
      <c r="I1510" t="s">
        <v>23</v>
      </c>
      <c r="J1510" s="2">
        <f>F1510/(1-G1510)</f>
        <v>754.9545775274662</v>
      </c>
      <c r="K1510" t="s">
        <v>23</v>
      </c>
      <c r="L1510" t="s">
        <v>23</v>
      </c>
      <c r="M1510" s="3">
        <v>0.57081999999999999</v>
      </c>
      <c r="N1510" s="3">
        <v>0.42637000000000003</v>
      </c>
      <c r="O1510" s="3">
        <v>2.8E-3</v>
      </c>
      <c r="P1510" t="s">
        <v>23</v>
      </c>
      <c r="Q1510" s="2" t="s">
        <v>23</v>
      </c>
      <c r="R1510" s="2" t="s">
        <v>23</v>
      </c>
      <c r="S1510" s="2" t="s">
        <v>23</v>
      </c>
      <c r="T1510" s="2" t="s">
        <v>23</v>
      </c>
      <c r="U1510" s="2" t="s">
        <v>23</v>
      </c>
    </row>
    <row r="1511" spans="1:21" x14ac:dyDescent="0.25">
      <c r="A1511">
        <v>34</v>
      </c>
      <c r="B1511" t="s">
        <v>63</v>
      </c>
      <c r="C1511">
        <v>4</v>
      </c>
      <c r="D1511" t="s">
        <v>64</v>
      </c>
      <c r="E1511">
        <v>2020</v>
      </c>
      <c r="F1511">
        <v>1100</v>
      </c>
      <c r="G1511" s="1">
        <v>0.1793260797812265</v>
      </c>
      <c r="H1511" t="s">
        <v>23</v>
      </c>
      <c r="I1511" t="s">
        <v>23</v>
      </c>
      <c r="J1511" s="2">
        <f>F1511/(1-G1511)</f>
        <v>1340.3618330003278</v>
      </c>
      <c r="K1511" t="s">
        <v>23</v>
      </c>
      <c r="L1511" t="s">
        <v>23</v>
      </c>
      <c r="M1511" s="3">
        <v>0.57081999999999999</v>
      </c>
      <c r="N1511" s="3">
        <v>0.42637000000000003</v>
      </c>
      <c r="O1511" s="3">
        <v>2.8E-3</v>
      </c>
      <c r="P1511" t="s">
        <v>23</v>
      </c>
      <c r="Q1511" s="2" t="s">
        <v>23</v>
      </c>
      <c r="R1511" s="2" t="s">
        <v>23</v>
      </c>
      <c r="S1511" s="2" t="s">
        <v>23</v>
      </c>
      <c r="T1511" s="2" t="s">
        <v>23</v>
      </c>
      <c r="U1511" s="2" t="s">
        <v>23</v>
      </c>
    </row>
    <row r="1512" spans="1:21" x14ac:dyDescent="0.25">
      <c r="A1512">
        <v>35</v>
      </c>
      <c r="B1512" t="s">
        <v>65</v>
      </c>
      <c r="C1512">
        <v>4</v>
      </c>
      <c r="D1512" t="s">
        <v>64</v>
      </c>
      <c r="E1512">
        <v>1980</v>
      </c>
      <c r="F1512" t="s">
        <v>23</v>
      </c>
      <c r="G1512" s="1">
        <v>0.74</v>
      </c>
      <c r="H1512" t="s">
        <v>23</v>
      </c>
      <c r="I1512" t="s">
        <v>23</v>
      </c>
      <c r="J1512" t="s">
        <v>23</v>
      </c>
      <c r="K1512" t="s">
        <v>23</v>
      </c>
      <c r="L1512" t="s">
        <v>23</v>
      </c>
      <c r="M1512" s="3">
        <v>0.57081999999999999</v>
      </c>
      <c r="N1512" s="3">
        <v>0.42637000000000003</v>
      </c>
      <c r="O1512" s="3">
        <v>2.8E-3</v>
      </c>
      <c r="P1512" t="s">
        <v>23</v>
      </c>
      <c r="Q1512" s="2" t="s">
        <v>23</v>
      </c>
      <c r="R1512" s="2" t="s">
        <v>23</v>
      </c>
      <c r="S1512" s="2" t="s">
        <v>23</v>
      </c>
      <c r="T1512" s="2" t="s">
        <v>23</v>
      </c>
      <c r="U1512" s="2" t="s">
        <v>23</v>
      </c>
    </row>
    <row r="1513" spans="1:21" x14ac:dyDescent="0.25">
      <c r="A1513">
        <v>35</v>
      </c>
      <c r="B1513" t="s">
        <v>65</v>
      </c>
      <c r="C1513">
        <v>4</v>
      </c>
      <c r="D1513" t="s">
        <v>64</v>
      </c>
      <c r="E1513">
        <v>1981</v>
      </c>
      <c r="F1513" t="s">
        <v>23</v>
      </c>
      <c r="G1513" s="1">
        <v>0.67</v>
      </c>
      <c r="H1513" t="s">
        <v>23</v>
      </c>
      <c r="I1513" t="s">
        <v>23</v>
      </c>
      <c r="J1513" t="s">
        <v>23</v>
      </c>
      <c r="K1513" t="s">
        <v>23</v>
      </c>
      <c r="L1513" t="s">
        <v>23</v>
      </c>
      <c r="M1513" s="3">
        <v>0.57081999999999999</v>
      </c>
      <c r="N1513" s="3">
        <v>0.42637000000000003</v>
      </c>
      <c r="O1513" s="3">
        <v>2.8E-3</v>
      </c>
      <c r="P1513" s="2">
        <f>(J1516*$M1513)+(J1517*$N1513)+(J1518*$O1513)</f>
        <v>23676.25233613445</v>
      </c>
      <c r="Q1513" s="2" t="s">
        <v>23</v>
      </c>
      <c r="R1513" s="2" t="s">
        <v>23</v>
      </c>
      <c r="S1513" s="2" t="s">
        <v>23</v>
      </c>
      <c r="T1513" s="2" t="s">
        <v>23</v>
      </c>
      <c r="U1513" s="2" t="s">
        <v>23</v>
      </c>
    </row>
    <row r="1514" spans="1:21" x14ac:dyDescent="0.25">
      <c r="A1514">
        <v>35</v>
      </c>
      <c r="B1514" t="s">
        <v>65</v>
      </c>
      <c r="C1514">
        <v>4</v>
      </c>
      <c r="D1514" t="s">
        <v>64</v>
      </c>
      <c r="E1514">
        <v>1982</v>
      </c>
      <c r="F1514">
        <v>500</v>
      </c>
      <c r="G1514" s="1">
        <v>0.57999999999999996</v>
      </c>
      <c r="H1514" t="s">
        <v>23</v>
      </c>
      <c r="I1514" t="s">
        <v>23</v>
      </c>
      <c r="J1514" s="2">
        <f>F1514/(1-G1514)</f>
        <v>1190.4761904761904</v>
      </c>
      <c r="K1514" t="s">
        <v>23</v>
      </c>
      <c r="L1514" t="s">
        <v>23</v>
      </c>
      <c r="M1514" s="3">
        <v>0.57081999999999999</v>
      </c>
      <c r="N1514" s="3">
        <v>0.42637000000000003</v>
      </c>
      <c r="O1514" s="3">
        <v>2.8E-3</v>
      </c>
      <c r="P1514" s="2">
        <f>(J1517*$M1514)+(J1518*$N1514)+(J1519*$O1514)</f>
        <v>11921.519581699346</v>
      </c>
      <c r="Q1514" s="2" t="s">
        <v>23</v>
      </c>
      <c r="R1514" s="2" t="s">
        <v>23</v>
      </c>
      <c r="S1514">
        <f>P1514/$F1514</f>
        <v>23.843039163398689</v>
      </c>
      <c r="T1514" s="2" t="s">
        <v>23</v>
      </c>
      <c r="U1514" s="2" t="s">
        <v>23</v>
      </c>
    </row>
    <row r="1515" spans="1:21" x14ac:dyDescent="0.25">
      <c r="A1515">
        <v>35</v>
      </c>
      <c r="B1515" t="s">
        <v>65</v>
      </c>
      <c r="C1515">
        <v>4</v>
      </c>
      <c r="D1515" t="s">
        <v>64</v>
      </c>
      <c r="E1515">
        <v>1983</v>
      </c>
      <c r="F1515" t="s">
        <v>23</v>
      </c>
      <c r="G1515" s="1">
        <v>0.81</v>
      </c>
      <c r="H1515" t="s">
        <v>23</v>
      </c>
      <c r="I1515" t="s">
        <v>23</v>
      </c>
      <c r="J1515" t="s">
        <v>23</v>
      </c>
      <c r="K1515" t="s">
        <v>23</v>
      </c>
      <c r="L1515" t="s">
        <v>23</v>
      </c>
      <c r="M1515" s="3">
        <v>0.57081999999999999</v>
      </c>
      <c r="N1515" s="3">
        <v>0.42637000000000003</v>
      </c>
      <c r="O1515" s="3">
        <v>2.8E-3</v>
      </c>
      <c r="P1515" s="2">
        <f>(J1518*$M1515)+(J1519*$N1515)+(J1520*$O1515)</f>
        <v>19078.222345875289</v>
      </c>
      <c r="Q1515" s="2" t="s">
        <v>23</v>
      </c>
      <c r="R1515" s="2" t="s">
        <v>23</v>
      </c>
      <c r="S1515" s="2" t="s">
        <v>23</v>
      </c>
      <c r="T1515" s="2" t="s">
        <v>23</v>
      </c>
      <c r="U1515" s="2" t="s">
        <v>23</v>
      </c>
    </row>
    <row r="1516" spans="1:21" x14ac:dyDescent="0.25">
      <c r="A1516">
        <v>35</v>
      </c>
      <c r="B1516" t="s">
        <v>65</v>
      </c>
      <c r="C1516">
        <v>4</v>
      </c>
      <c r="D1516" t="s">
        <v>64</v>
      </c>
      <c r="E1516">
        <v>1984</v>
      </c>
      <c r="F1516">
        <v>10000</v>
      </c>
      <c r="G1516" s="1">
        <v>0.72</v>
      </c>
      <c r="H1516" t="s">
        <v>23</v>
      </c>
      <c r="I1516" t="s">
        <v>23</v>
      </c>
      <c r="J1516" s="2">
        <f>F1516/(1-G1516)</f>
        <v>35714.28571428571</v>
      </c>
      <c r="K1516" t="s">
        <v>23</v>
      </c>
      <c r="L1516" t="s">
        <v>23</v>
      </c>
      <c r="M1516" s="3">
        <v>0.57081999999999999</v>
      </c>
      <c r="N1516" s="3">
        <v>0.42637000000000003</v>
      </c>
      <c r="O1516" s="3">
        <v>2.8E-3</v>
      </c>
      <c r="P1516" s="2">
        <f>(J1519*$M1516)+(J1520*$N1516)+(J1521*$O1516)</f>
        <v>12641.365574665575</v>
      </c>
      <c r="Q1516" s="2" t="s">
        <v>23</v>
      </c>
      <c r="R1516" s="2" t="s">
        <v>23</v>
      </c>
      <c r="S1516">
        <f>P1516/$F1516</f>
        <v>1.2641365574665575</v>
      </c>
      <c r="T1516" s="2" t="s">
        <v>23</v>
      </c>
      <c r="U1516" s="2" t="s">
        <v>23</v>
      </c>
    </row>
    <row r="1517" spans="1:21" x14ac:dyDescent="0.25">
      <c r="A1517">
        <v>35</v>
      </c>
      <c r="B1517" t="s">
        <v>65</v>
      </c>
      <c r="C1517">
        <v>4</v>
      </c>
      <c r="D1517" t="s">
        <v>64</v>
      </c>
      <c r="E1517">
        <v>1985</v>
      </c>
      <c r="F1517">
        <v>1900</v>
      </c>
      <c r="G1517" s="1">
        <v>0.75</v>
      </c>
      <c r="H1517" t="s">
        <v>23</v>
      </c>
      <c r="I1517" t="s">
        <v>23</v>
      </c>
      <c r="J1517" s="2">
        <f>F1517/(1-G1517)</f>
        <v>7600</v>
      </c>
      <c r="K1517" t="s">
        <v>23</v>
      </c>
      <c r="L1517" t="s">
        <v>23</v>
      </c>
      <c r="M1517" s="3">
        <v>0.57081999999999999</v>
      </c>
      <c r="N1517" s="3">
        <v>0.42637000000000003</v>
      </c>
      <c r="O1517" s="3">
        <v>2.8E-3</v>
      </c>
      <c r="P1517" s="2">
        <f>(J1520*$M1517)+(J1521*$N1517)+(J1522*$O1517)</f>
        <v>3078.6967102115618</v>
      </c>
      <c r="Q1517" s="2" t="s">
        <v>23</v>
      </c>
      <c r="R1517" s="2" t="s">
        <v>23</v>
      </c>
      <c r="S1517">
        <f>P1517/$F1517</f>
        <v>1.6203666895850326</v>
      </c>
      <c r="T1517" s="2" t="s">
        <v>23</v>
      </c>
      <c r="U1517" s="2" t="s">
        <v>23</v>
      </c>
    </row>
    <row r="1518" spans="1:21" x14ac:dyDescent="0.25">
      <c r="A1518">
        <v>35</v>
      </c>
      <c r="B1518" t="s">
        <v>65</v>
      </c>
      <c r="C1518">
        <v>4</v>
      </c>
      <c r="D1518" t="s">
        <v>64</v>
      </c>
      <c r="E1518">
        <v>1986</v>
      </c>
      <c r="F1518">
        <v>3000</v>
      </c>
      <c r="G1518" s="1">
        <v>0.83</v>
      </c>
      <c r="H1518" t="s">
        <v>23</v>
      </c>
      <c r="I1518" t="s">
        <v>23</v>
      </c>
      <c r="J1518" s="2">
        <f>F1518/(1-G1518)</f>
        <v>17647.058823529409</v>
      </c>
      <c r="K1518" t="s">
        <v>23</v>
      </c>
      <c r="L1518" t="s">
        <v>23</v>
      </c>
      <c r="M1518" s="3">
        <v>0.57081999999999999</v>
      </c>
      <c r="N1518" s="3">
        <v>0.42637000000000003</v>
      </c>
      <c r="O1518" s="3">
        <v>2.8E-3</v>
      </c>
      <c r="P1518" s="2">
        <f>(J1521*$M1518)+(J1522*$N1518)+(J1523*$O1518)</f>
        <v>17066.703097057423</v>
      </c>
      <c r="Q1518" s="2" t="s">
        <v>23</v>
      </c>
      <c r="R1518" s="2" t="s">
        <v>23</v>
      </c>
      <c r="S1518">
        <f>P1518/$F1518</f>
        <v>5.688901032352474</v>
      </c>
      <c r="T1518" s="2" t="s">
        <v>23</v>
      </c>
      <c r="U1518" s="2" t="s">
        <v>23</v>
      </c>
    </row>
    <row r="1519" spans="1:21" x14ac:dyDescent="0.25">
      <c r="A1519">
        <v>35</v>
      </c>
      <c r="B1519" t="s">
        <v>65</v>
      </c>
      <c r="C1519">
        <v>4</v>
      </c>
      <c r="D1519" t="s">
        <v>64</v>
      </c>
      <c r="E1519">
        <v>1987</v>
      </c>
      <c r="F1519">
        <v>7600</v>
      </c>
      <c r="G1519" s="1">
        <v>0.64</v>
      </c>
      <c r="H1519" t="s">
        <v>23</v>
      </c>
      <c r="I1519" t="s">
        <v>23</v>
      </c>
      <c r="J1519" s="2">
        <f>F1519/(1-G1519)</f>
        <v>21111.111111111113</v>
      </c>
      <c r="K1519" t="s">
        <v>23</v>
      </c>
      <c r="L1519" t="s">
        <v>23</v>
      </c>
      <c r="M1519" s="3">
        <v>0.57081999999999999</v>
      </c>
      <c r="N1519" s="3">
        <v>0.42637000000000003</v>
      </c>
      <c r="O1519" s="3">
        <v>2.8E-3</v>
      </c>
      <c r="P1519" s="2">
        <f>(J1522*$M1519)+(J1523*$N1519)</f>
        <v>23374.794958219223</v>
      </c>
      <c r="Q1519" s="2" t="s">
        <v>23</v>
      </c>
      <c r="R1519" s="2" t="s">
        <v>23</v>
      </c>
      <c r="S1519">
        <f>P1519/$F1519</f>
        <v>3.0756309155551609</v>
      </c>
      <c r="T1519" s="2" t="s">
        <v>23</v>
      </c>
      <c r="U1519" s="2" t="s">
        <v>23</v>
      </c>
    </row>
    <row r="1520" spans="1:21" x14ac:dyDescent="0.25">
      <c r="A1520">
        <v>35</v>
      </c>
      <c r="B1520" t="s">
        <v>65</v>
      </c>
      <c r="C1520">
        <v>4</v>
      </c>
      <c r="D1520" t="s">
        <v>64</v>
      </c>
      <c r="E1520">
        <v>1988</v>
      </c>
      <c r="F1520">
        <v>500</v>
      </c>
      <c r="G1520" s="1">
        <v>0.63</v>
      </c>
      <c r="H1520" t="s">
        <v>23</v>
      </c>
      <c r="I1520" t="s">
        <v>23</v>
      </c>
      <c r="J1520" s="2">
        <f>F1520/(1-G1520)</f>
        <v>1351.3513513513515</v>
      </c>
      <c r="K1520" t="s">
        <v>23</v>
      </c>
      <c r="L1520" t="s">
        <v>23</v>
      </c>
      <c r="M1520" s="3">
        <v>0.57081999999999999</v>
      </c>
      <c r="N1520" s="3">
        <v>0.42637000000000003</v>
      </c>
      <c r="O1520" s="3">
        <v>2.8E-3</v>
      </c>
      <c r="P1520" s="2" t="s">
        <v>23</v>
      </c>
      <c r="Q1520" s="2" t="s">
        <v>23</v>
      </c>
      <c r="R1520" s="2" t="s">
        <v>23</v>
      </c>
      <c r="S1520" s="2" t="s">
        <v>23</v>
      </c>
      <c r="T1520" s="2" t="s">
        <v>23</v>
      </c>
      <c r="U1520" s="2" t="s">
        <v>23</v>
      </c>
    </row>
    <row r="1521" spans="1:21" x14ac:dyDescent="0.25">
      <c r="A1521">
        <v>35</v>
      </c>
      <c r="B1521" t="s">
        <v>65</v>
      </c>
      <c r="C1521">
        <v>4</v>
      </c>
      <c r="D1521" t="s">
        <v>64</v>
      </c>
      <c r="E1521">
        <v>1989</v>
      </c>
      <c r="F1521">
        <v>2000</v>
      </c>
      <c r="G1521" s="1">
        <v>0.61499999999999999</v>
      </c>
      <c r="H1521" t="s">
        <v>23</v>
      </c>
      <c r="I1521" t="s">
        <v>23</v>
      </c>
      <c r="J1521" s="2">
        <f>F1521/(1-G1521)</f>
        <v>5194.8051948051943</v>
      </c>
      <c r="K1521" t="s">
        <v>23</v>
      </c>
      <c r="L1521" t="s">
        <v>23</v>
      </c>
      <c r="M1521" s="3">
        <v>0.57081999999999999</v>
      </c>
      <c r="N1521" s="3">
        <v>0.42637000000000003</v>
      </c>
      <c r="O1521" s="3">
        <v>2.8E-3</v>
      </c>
      <c r="P1521" s="2" t="s">
        <v>23</v>
      </c>
      <c r="Q1521" s="2" t="s">
        <v>23</v>
      </c>
      <c r="R1521" s="2" t="s">
        <v>23</v>
      </c>
      <c r="S1521" s="2" t="s">
        <v>23</v>
      </c>
      <c r="T1521" s="2" t="s">
        <v>23</v>
      </c>
      <c r="U1521" s="2" t="s">
        <v>23</v>
      </c>
    </row>
    <row r="1522" spans="1:21" x14ac:dyDescent="0.25">
      <c r="A1522">
        <v>35</v>
      </c>
      <c r="B1522" t="s">
        <v>65</v>
      </c>
      <c r="C1522">
        <v>4</v>
      </c>
      <c r="D1522" t="s">
        <v>64</v>
      </c>
      <c r="E1522">
        <v>1990</v>
      </c>
      <c r="F1522">
        <v>10000</v>
      </c>
      <c r="G1522" s="1">
        <v>0.69699999999999995</v>
      </c>
      <c r="H1522" t="s">
        <v>23</v>
      </c>
      <c r="I1522" t="s">
        <v>23</v>
      </c>
      <c r="J1522" s="2">
        <f>F1522/(1-G1522)</f>
        <v>33003.300330032995</v>
      </c>
      <c r="K1522" t="s">
        <v>23</v>
      </c>
      <c r="L1522" t="s">
        <v>23</v>
      </c>
      <c r="M1522" s="3">
        <v>0.57081999999999999</v>
      </c>
      <c r="N1522" s="3">
        <v>0.42637000000000003</v>
      </c>
      <c r="O1522" s="3">
        <v>2.8E-3</v>
      </c>
      <c r="P1522" s="2" t="s">
        <v>23</v>
      </c>
      <c r="Q1522" s="2" t="s">
        <v>23</v>
      </c>
      <c r="R1522" s="2" t="s">
        <v>23</v>
      </c>
      <c r="S1522" s="2" t="s">
        <v>23</v>
      </c>
      <c r="T1522" s="2" t="s">
        <v>23</v>
      </c>
      <c r="U1522" s="2" t="s">
        <v>23</v>
      </c>
    </row>
    <row r="1523" spans="1:21" x14ac:dyDescent="0.25">
      <c r="A1523">
        <v>35</v>
      </c>
      <c r="B1523" t="s">
        <v>65</v>
      </c>
      <c r="C1523">
        <v>4</v>
      </c>
      <c r="D1523" t="s">
        <v>64</v>
      </c>
      <c r="E1523">
        <v>1991</v>
      </c>
      <c r="F1523">
        <v>4000</v>
      </c>
      <c r="G1523" s="1">
        <v>0.624</v>
      </c>
      <c r="H1523" t="s">
        <v>23</v>
      </c>
      <c r="I1523" t="s">
        <v>23</v>
      </c>
      <c r="J1523" s="2">
        <f>F1523/(1-G1523)</f>
        <v>10638.297872340425</v>
      </c>
      <c r="K1523" t="s">
        <v>23</v>
      </c>
      <c r="L1523" t="s">
        <v>23</v>
      </c>
      <c r="M1523" s="3">
        <v>0.57081999999999999</v>
      </c>
      <c r="N1523" s="3">
        <v>0.42637000000000003</v>
      </c>
      <c r="O1523" s="3">
        <v>2.8E-3</v>
      </c>
      <c r="P1523" s="2" t="s">
        <v>23</v>
      </c>
      <c r="Q1523" s="2" t="s">
        <v>23</v>
      </c>
      <c r="R1523" s="2" t="s">
        <v>23</v>
      </c>
      <c r="S1523" s="2" t="s">
        <v>23</v>
      </c>
      <c r="T1523" s="2" t="s">
        <v>23</v>
      </c>
      <c r="U1523" s="2" t="s">
        <v>23</v>
      </c>
    </row>
    <row r="1524" spans="1:21" x14ac:dyDescent="0.25">
      <c r="A1524">
        <v>35</v>
      </c>
      <c r="B1524" t="s">
        <v>65</v>
      </c>
      <c r="C1524">
        <v>4</v>
      </c>
      <c r="D1524" t="s">
        <v>64</v>
      </c>
      <c r="E1524">
        <v>1992</v>
      </c>
      <c r="F1524" t="s">
        <v>23</v>
      </c>
      <c r="G1524" s="1">
        <v>0.65300000000000002</v>
      </c>
      <c r="H1524" t="s">
        <v>23</v>
      </c>
      <c r="I1524" t="s">
        <v>23</v>
      </c>
      <c r="J1524" t="s">
        <v>23</v>
      </c>
      <c r="K1524" t="s">
        <v>23</v>
      </c>
      <c r="L1524" t="s">
        <v>23</v>
      </c>
      <c r="M1524" s="3">
        <v>0.57081999999999999</v>
      </c>
      <c r="N1524" s="3">
        <v>0.42637000000000003</v>
      </c>
      <c r="O1524" s="3">
        <v>2.8E-3</v>
      </c>
      <c r="P1524" s="2">
        <f>(J1527*$M1524)+(J1528*$N1524)+(J1529*$O1524)</f>
        <v>10396.337605246885</v>
      </c>
      <c r="Q1524" s="2" t="s">
        <v>23</v>
      </c>
      <c r="R1524" s="2" t="s">
        <v>23</v>
      </c>
      <c r="S1524" s="2" t="s">
        <v>23</v>
      </c>
      <c r="T1524" s="2" t="s">
        <v>23</v>
      </c>
      <c r="U1524" s="2" t="s">
        <v>23</v>
      </c>
    </row>
    <row r="1525" spans="1:21" x14ac:dyDescent="0.25">
      <c r="A1525">
        <v>35</v>
      </c>
      <c r="B1525" t="s">
        <v>65</v>
      </c>
      <c r="C1525">
        <v>4</v>
      </c>
      <c r="D1525" t="s">
        <v>64</v>
      </c>
      <c r="E1525">
        <v>1993</v>
      </c>
      <c r="F1525">
        <v>4000</v>
      </c>
      <c r="G1525" s="1">
        <v>0.56699999999999995</v>
      </c>
      <c r="H1525" t="s">
        <v>23</v>
      </c>
      <c r="I1525" t="s">
        <v>23</v>
      </c>
      <c r="J1525" s="2">
        <f>F1525/(1-G1525)</f>
        <v>9237.875288683601</v>
      </c>
      <c r="K1525" t="s">
        <v>23</v>
      </c>
      <c r="L1525" t="s">
        <v>23</v>
      </c>
      <c r="M1525" s="3">
        <v>0.57081999999999999</v>
      </c>
      <c r="N1525" s="3">
        <v>0.42637000000000003</v>
      </c>
      <c r="O1525" s="3">
        <v>2.8E-3</v>
      </c>
      <c r="P1525" s="2">
        <f>(J1528*$M1525)+(J1529*$N1525)+(J1530*$O1525)</f>
        <v>11510.143649083378</v>
      </c>
      <c r="Q1525" s="2" t="s">
        <v>23</v>
      </c>
      <c r="R1525" s="2" t="s">
        <v>23</v>
      </c>
      <c r="S1525">
        <f>P1525/$F1525</f>
        <v>2.8775359122708446</v>
      </c>
      <c r="T1525" s="2" t="s">
        <v>23</v>
      </c>
      <c r="U1525" s="2" t="s">
        <v>23</v>
      </c>
    </row>
    <row r="1526" spans="1:21" x14ac:dyDescent="0.25">
      <c r="A1526">
        <v>35</v>
      </c>
      <c r="B1526" t="s">
        <v>65</v>
      </c>
      <c r="C1526">
        <v>4</v>
      </c>
      <c r="D1526" t="s">
        <v>64</v>
      </c>
      <c r="E1526">
        <v>1994</v>
      </c>
      <c r="F1526" t="s">
        <v>23</v>
      </c>
      <c r="G1526" s="1">
        <v>0.66700000000000004</v>
      </c>
      <c r="H1526" t="s">
        <v>23</v>
      </c>
      <c r="I1526" t="s">
        <v>23</v>
      </c>
      <c r="J1526" t="s">
        <v>23</v>
      </c>
      <c r="K1526" t="s">
        <v>23</v>
      </c>
      <c r="L1526" t="s">
        <v>23</v>
      </c>
      <c r="M1526" s="3">
        <v>0.57081999999999999</v>
      </c>
      <c r="N1526" s="3">
        <v>0.42637000000000003</v>
      </c>
      <c r="O1526" s="3">
        <v>2.8E-3</v>
      </c>
      <c r="P1526" s="2">
        <f>(J1529*$M1526)+(J1530*$N1526)+(J1531*$O1526)</f>
        <v>6295.8897629083322</v>
      </c>
      <c r="Q1526" s="2" t="s">
        <v>23</v>
      </c>
      <c r="R1526" s="2" t="s">
        <v>23</v>
      </c>
      <c r="S1526" s="2" t="s">
        <v>23</v>
      </c>
      <c r="T1526" s="2" t="s">
        <v>23</v>
      </c>
      <c r="U1526" s="2" t="s">
        <v>23</v>
      </c>
    </row>
    <row r="1527" spans="1:21" x14ac:dyDescent="0.25">
      <c r="A1527">
        <v>35</v>
      </c>
      <c r="B1527" t="s">
        <v>65</v>
      </c>
      <c r="C1527">
        <v>4</v>
      </c>
      <c r="D1527" t="s">
        <v>64</v>
      </c>
      <c r="E1527">
        <v>1995</v>
      </c>
      <c r="F1527">
        <v>4000</v>
      </c>
      <c r="G1527" s="1">
        <v>0.40600000000000003</v>
      </c>
      <c r="H1527" t="s">
        <v>23</v>
      </c>
      <c r="I1527" t="s">
        <v>23</v>
      </c>
      <c r="J1527" s="2">
        <f>F1527/(1-G1527)</f>
        <v>6734.0067340067344</v>
      </c>
      <c r="K1527" t="s">
        <v>23</v>
      </c>
      <c r="L1527" t="s">
        <v>23</v>
      </c>
      <c r="M1527" s="3">
        <v>0.57081999999999999</v>
      </c>
      <c r="N1527" s="3">
        <v>0.42637000000000003</v>
      </c>
      <c r="O1527" s="3">
        <v>2.8E-3</v>
      </c>
      <c r="P1527" s="2">
        <f>(J1530*$M1527)+(J1531*$N1527)+(J1532*$O1527)</f>
        <v>6734.643919044217</v>
      </c>
      <c r="Q1527" s="2" t="s">
        <v>23</v>
      </c>
      <c r="R1527" s="2" t="s">
        <v>23</v>
      </c>
      <c r="S1527">
        <f>P1527/$F1527</f>
        <v>1.6836609797610542</v>
      </c>
      <c r="T1527" s="2" t="s">
        <v>23</v>
      </c>
      <c r="U1527" s="2" t="s">
        <v>23</v>
      </c>
    </row>
    <row r="1528" spans="1:21" x14ac:dyDescent="0.25">
      <c r="A1528">
        <v>35</v>
      </c>
      <c r="B1528" t="s">
        <v>65</v>
      </c>
      <c r="C1528">
        <v>4</v>
      </c>
      <c r="D1528" t="s">
        <v>64</v>
      </c>
      <c r="E1528">
        <v>1996</v>
      </c>
      <c r="F1528">
        <v>4000</v>
      </c>
      <c r="G1528" s="1">
        <v>0.73899999999999999</v>
      </c>
      <c r="H1528" t="s">
        <v>23</v>
      </c>
      <c r="I1528" t="s">
        <v>23</v>
      </c>
      <c r="J1528" s="2">
        <f>F1528/(1-G1528)</f>
        <v>15325.670498084291</v>
      </c>
      <c r="K1528" t="s">
        <v>23</v>
      </c>
      <c r="L1528" t="s">
        <v>23</v>
      </c>
      <c r="M1528" s="3">
        <v>0.57081999999999999</v>
      </c>
      <c r="N1528" s="3">
        <v>0.42637000000000003</v>
      </c>
      <c r="O1528" s="3">
        <v>2.8E-3</v>
      </c>
      <c r="P1528" s="2">
        <f>(J1531*$M1528)+(J1532*$N1528)+(J1533*$O1528)</f>
        <v>6750.3591139083701</v>
      </c>
      <c r="Q1528" s="2" t="s">
        <v>23</v>
      </c>
      <c r="R1528" s="2" t="s">
        <v>23</v>
      </c>
      <c r="S1528">
        <f>P1528/$F1528</f>
        <v>1.6875897784770926</v>
      </c>
      <c r="T1528" s="2" t="s">
        <v>23</v>
      </c>
      <c r="U1528" s="2" t="s">
        <v>23</v>
      </c>
    </row>
    <row r="1529" spans="1:21" x14ac:dyDescent="0.25">
      <c r="A1529">
        <v>35</v>
      </c>
      <c r="B1529" t="s">
        <v>65</v>
      </c>
      <c r="C1529">
        <v>4</v>
      </c>
      <c r="D1529" t="s">
        <v>64</v>
      </c>
      <c r="E1529">
        <v>1997</v>
      </c>
      <c r="F1529">
        <v>3000</v>
      </c>
      <c r="G1529" s="1">
        <v>0.53400000000000003</v>
      </c>
      <c r="H1529" t="s">
        <v>23</v>
      </c>
      <c r="I1529" t="s">
        <v>23</v>
      </c>
      <c r="J1529" s="2">
        <f>F1529/(1-G1529)</f>
        <v>6437.7682403433482</v>
      </c>
      <c r="K1529" t="s">
        <v>23</v>
      </c>
      <c r="L1529" t="s">
        <v>23</v>
      </c>
      <c r="M1529" s="3">
        <v>0.57081999999999999</v>
      </c>
      <c r="N1529" s="3">
        <v>0.42637000000000003</v>
      </c>
      <c r="O1529" s="3">
        <v>2.8E-3</v>
      </c>
      <c r="P1529" s="2">
        <f>(J1532*$M1529)+(J1533*$N1529)+(J1534*$O1529)</f>
        <v>5056.6074809795282</v>
      </c>
      <c r="Q1529" s="2" t="s">
        <v>23</v>
      </c>
      <c r="R1529" s="2" t="s">
        <v>23</v>
      </c>
      <c r="S1529">
        <f>P1529/$F1529</f>
        <v>1.6855358269931762</v>
      </c>
      <c r="T1529" s="2" t="s">
        <v>23</v>
      </c>
      <c r="U1529" s="2" t="s">
        <v>23</v>
      </c>
    </row>
    <row r="1530" spans="1:21" x14ac:dyDescent="0.25">
      <c r="A1530">
        <v>35</v>
      </c>
      <c r="B1530" t="s">
        <v>65</v>
      </c>
      <c r="C1530">
        <v>4</v>
      </c>
      <c r="D1530" t="s">
        <v>64</v>
      </c>
      <c r="E1530">
        <v>1998</v>
      </c>
      <c r="F1530">
        <v>5000</v>
      </c>
      <c r="G1530" s="1">
        <v>0.18</v>
      </c>
      <c r="H1530" t="s">
        <v>23</v>
      </c>
      <c r="I1530" t="s">
        <v>23</v>
      </c>
      <c r="J1530" s="2">
        <f>F1530/(1-G1530)</f>
        <v>6097.5609756097556</v>
      </c>
      <c r="K1530" t="s">
        <v>23</v>
      </c>
      <c r="L1530" t="s">
        <v>23</v>
      </c>
      <c r="M1530" s="3">
        <v>0.57081999999999999</v>
      </c>
      <c r="N1530" s="3">
        <v>0.42637000000000003</v>
      </c>
      <c r="O1530" s="3">
        <v>2.8E-3</v>
      </c>
      <c r="P1530" s="2">
        <f>(J1533*$M1530)+(J1534*$N1530)+(J1535*$O1530)</f>
        <v>5101.7922816961955</v>
      </c>
      <c r="Q1530" s="2" t="s">
        <v>23</v>
      </c>
      <c r="R1530" s="2" t="s">
        <v>23</v>
      </c>
      <c r="S1530">
        <f>P1530/$F1530</f>
        <v>1.0203584563392392</v>
      </c>
      <c r="T1530" s="2" t="s">
        <v>23</v>
      </c>
      <c r="U1530" s="2" t="s">
        <v>23</v>
      </c>
    </row>
    <row r="1531" spans="1:21" x14ac:dyDescent="0.25">
      <c r="A1531">
        <v>35</v>
      </c>
      <c r="B1531" t="s">
        <v>65</v>
      </c>
      <c r="C1531">
        <v>4</v>
      </c>
      <c r="D1531" t="s">
        <v>64</v>
      </c>
      <c r="E1531">
        <v>1999</v>
      </c>
      <c r="F1531">
        <v>6000</v>
      </c>
      <c r="G1531" s="1">
        <v>0.21000000000000002</v>
      </c>
      <c r="H1531" t="s">
        <v>23</v>
      </c>
      <c r="I1531" t="s">
        <v>23</v>
      </c>
      <c r="J1531" s="2">
        <f>F1531/(1-G1531)</f>
        <v>7594.9367088607587</v>
      </c>
      <c r="K1531" t="s">
        <v>23</v>
      </c>
      <c r="L1531" t="s">
        <v>23</v>
      </c>
      <c r="M1531" s="3">
        <v>0.57081999999999999</v>
      </c>
      <c r="N1531" s="3">
        <v>0.42637000000000003</v>
      </c>
      <c r="O1531" s="3">
        <v>2.8E-3</v>
      </c>
      <c r="P1531" s="2">
        <f>(J1534*$M1531)+(J1535*$N1531)+(J1536*$O1531)</f>
        <v>7086.0469663012464</v>
      </c>
      <c r="Q1531" s="2" t="s">
        <v>23</v>
      </c>
      <c r="R1531" s="2" t="s">
        <v>23</v>
      </c>
      <c r="S1531">
        <f>P1531/$F1531</f>
        <v>1.1810078277168743</v>
      </c>
      <c r="T1531" s="2" t="s">
        <v>23</v>
      </c>
      <c r="U1531" s="2" t="s">
        <v>23</v>
      </c>
    </row>
    <row r="1532" spans="1:21" x14ac:dyDescent="0.25">
      <c r="A1532">
        <v>35</v>
      </c>
      <c r="B1532" t="s">
        <v>65</v>
      </c>
      <c r="C1532">
        <v>4</v>
      </c>
      <c r="D1532" t="s">
        <v>64</v>
      </c>
      <c r="E1532">
        <v>2000</v>
      </c>
      <c r="F1532">
        <v>3500</v>
      </c>
      <c r="G1532" s="1">
        <v>0.379</v>
      </c>
      <c r="H1532" t="s">
        <v>23</v>
      </c>
      <c r="I1532" t="s">
        <v>23</v>
      </c>
      <c r="J1532" s="2">
        <f>F1532/(1-G1532)</f>
        <v>5636.0708534621581</v>
      </c>
      <c r="K1532" t="s">
        <v>23</v>
      </c>
      <c r="L1532" t="s">
        <v>23</v>
      </c>
      <c r="M1532" s="3">
        <v>0.57081999999999999</v>
      </c>
      <c r="N1532" s="3">
        <v>0.42637000000000003</v>
      </c>
      <c r="O1532" s="3">
        <v>2.8E-3</v>
      </c>
      <c r="P1532" s="2">
        <f>(J1535*$M1532)+(J1536*$N1532)+(J1537*$O1532)</f>
        <v>6950.4561313817057</v>
      </c>
      <c r="Q1532" s="2" t="s">
        <v>23</v>
      </c>
      <c r="R1532" s="2" t="s">
        <v>23</v>
      </c>
      <c r="S1532">
        <f>P1532/$F1532</f>
        <v>1.9858446089662016</v>
      </c>
      <c r="T1532" s="2" t="s">
        <v>23</v>
      </c>
      <c r="U1532" s="2" t="s">
        <v>23</v>
      </c>
    </row>
    <row r="1533" spans="1:21" x14ac:dyDescent="0.25">
      <c r="A1533">
        <v>35</v>
      </c>
      <c r="B1533" t="s">
        <v>65</v>
      </c>
      <c r="C1533">
        <v>4</v>
      </c>
      <c r="D1533" t="s">
        <v>64</v>
      </c>
      <c r="E1533">
        <v>2001</v>
      </c>
      <c r="F1533">
        <v>3000</v>
      </c>
      <c r="G1533" s="1">
        <v>0.29799999999999999</v>
      </c>
      <c r="H1533" t="s">
        <v>23</v>
      </c>
      <c r="I1533" t="s">
        <v>23</v>
      </c>
      <c r="J1533" s="2">
        <f>F1533/(1-G1533)</f>
        <v>4273.5042735042734</v>
      </c>
      <c r="K1533" t="s">
        <v>23</v>
      </c>
      <c r="L1533" t="s">
        <v>23</v>
      </c>
      <c r="M1533" s="3">
        <v>0.57081999999999999</v>
      </c>
      <c r="N1533" s="3">
        <v>0.42637000000000003</v>
      </c>
      <c r="O1533" s="3">
        <v>2.8E-3</v>
      </c>
      <c r="P1533" s="2">
        <f>(J1536*$M1533)+(J1537*$N1533)+(J1538*$O1533)</f>
        <v>5321.2919334566695</v>
      </c>
      <c r="Q1533" s="2" t="s">
        <v>23</v>
      </c>
      <c r="R1533" s="2" t="s">
        <v>23</v>
      </c>
      <c r="S1533">
        <f>P1533/$F1533</f>
        <v>1.7737639778188898</v>
      </c>
      <c r="T1533" s="2" t="s">
        <v>23</v>
      </c>
      <c r="U1533" s="2" t="s">
        <v>23</v>
      </c>
    </row>
    <row r="1534" spans="1:21" x14ac:dyDescent="0.25">
      <c r="A1534">
        <v>35</v>
      </c>
      <c r="B1534" t="s">
        <v>65</v>
      </c>
      <c r="C1534">
        <v>4</v>
      </c>
      <c r="D1534" t="s">
        <v>64</v>
      </c>
      <c r="E1534">
        <v>2002</v>
      </c>
      <c r="F1534">
        <v>4500</v>
      </c>
      <c r="G1534" s="1">
        <v>0.27300000000000002</v>
      </c>
      <c r="H1534" t="s">
        <v>23</v>
      </c>
      <c r="I1534" t="s">
        <v>23</v>
      </c>
      <c r="J1534" s="2">
        <f>F1534/(1-G1534)</f>
        <v>6189.8211829436041</v>
      </c>
      <c r="K1534" t="s">
        <v>23</v>
      </c>
      <c r="L1534" t="s">
        <v>23</v>
      </c>
      <c r="M1534" s="3">
        <v>0.57081999999999999</v>
      </c>
      <c r="N1534" s="3">
        <v>0.42637000000000003</v>
      </c>
      <c r="O1534" s="3">
        <v>2.8E-3</v>
      </c>
      <c r="P1534" s="2">
        <f>(J1537*$M1534)+(J1538*$N1534)</f>
        <v>4226.9561110370187</v>
      </c>
      <c r="Q1534" s="2" t="s">
        <v>23</v>
      </c>
      <c r="R1534" s="2" t="s">
        <v>23</v>
      </c>
      <c r="S1534">
        <f>P1534/$F1534</f>
        <v>0.9393235802304486</v>
      </c>
      <c r="T1534" s="2" t="s">
        <v>23</v>
      </c>
      <c r="U1534" s="2" t="s">
        <v>23</v>
      </c>
    </row>
    <row r="1535" spans="1:21" x14ac:dyDescent="0.25">
      <c r="A1535">
        <v>35</v>
      </c>
      <c r="B1535" t="s">
        <v>65</v>
      </c>
      <c r="C1535">
        <v>4</v>
      </c>
      <c r="D1535" t="s">
        <v>64</v>
      </c>
      <c r="E1535">
        <v>2003</v>
      </c>
      <c r="F1535">
        <v>6000</v>
      </c>
      <c r="G1535" s="1">
        <v>0.27700000000000002</v>
      </c>
      <c r="H1535" t="s">
        <v>23</v>
      </c>
      <c r="I1535" t="s">
        <v>23</v>
      </c>
      <c r="J1535" s="2">
        <f>F1535/(1-G1535)</f>
        <v>8298.7551867219918</v>
      </c>
      <c r="K1535" t="s">
        <v>23</v>
      </c>
      <c r="L1535" t="s">
        <v>23</v>
      </c>
      <c r="M1535" s="3">
        <v>0.57081999999999999</v>
      </c>
      <c r="N1535" s="3">
        <v>0.42637000000000003</v>
      </c>
      <c r="O1535" s="3">
        <v>2.8E-3</v>
      </c>
      <c r="P1535" s="2" t="s">
        <v>23</v>
      </c>
      <c r="Q1535" s="2" t="s">
        <v>23</v>
      </c>
      <c r="R1535" s="2" t="s">
        <v>23</v>
      </c>
      <c r="S1535" s="2" t="s">
        <v>23</v>
      </c>
      <c r="T1535" s="2" t="s">
        <v>23</v>
      </c>
      <c r="U1535" s="2" t="s">
        <v>23</v>
      </c>
    </row>
    <row r="1536" spans="1:21" x14ac:dyDescent="0.25">
      <c r="A1536">
        <v>35</v>
      </c>
      <c r="B1536" t="s">
        <v>65</v>
      </c>
      <c r="C1536">
        <v>4</v>
      </c>
      <c r="D1536" t="s">
        <v>64</v>
      </c>
      <c r="E1536">
        <v>2004</v>
      </c>
      <c r="F1536">
        <v>3000</v>
      </c>
      <c r="G1536" s="1">
        <v>0.41800000000000004</v>
      </c>
      <c r="H1536" t="s">
        <v>23</v>
      </c>
      <c r="I1536" t="s">
        <v>23</v>
      </c>
      <c r="J1536" s="2">
        <f>F1536/(1-G1536)</f>
        <v>5154.6391752577319</v>
      </c>
      <c r="K1536" t="s">
        <v>23</v>
      </c>
      <c r="L1536" t="s">
        <v>23</v>
      </c>
      <c r="M1536" s="3">
        <v>0.57081999999999999</v>
      </c>
      <c r="N1536" s="3">
        <v>0.42637000000000003</v>
      </c>
      <c r="O1536" s="3">
        <v>2.8E-3</v>
      </c>
      <c r="P1536" s="2" t="s">
        <v>23</v>
      </c>
      <c r="Q1536" s="2" t="s">
        <v>23</v>
      </c>
      <c r="R1536" s="2" t="s">
        <v>23</v>
      </c>
      <c r="S1536" s="2" t="s">
        <v>23</v>
      </c>
      <c r="T1536" s="2" t="s">
        <v>23</v>
      </c>
      <c r="U1536" s="2" t="s">
        <v>23</v>
      </c>
    </row>
    <row r="1537" spans="1:21" x14ac:dyDescent="0.25">
      <c r="A1537">
        <v>35</v>
      </c>
      <c r="B1537" t="s">
        <v>65</v>
      </c>
      <c r="C1537">
        <v>4</v>
      </c>
      <c r="D1537" t="s">
        <v>64</v>
      </c>
      <c r="E1537">
        <v>2005</v>
      </c>
      <c r="F1537">
        <v>4000</v>
      </c>
      <c r="G1537" s="1">
        <v>0.28100000000000003</v>
      </c>
      <c r="H1537" t="s">
        <v>23</v>
      </c>
      <c r="I1537" t="s">
        <v>23</v>
      </c>
      <c r="J1537" s="2">
        <f>F1537/(1-G1537)</f>
        <v>5563.2823365785816</v>
      </c>
      <c r="K1537" t="s">
        <v>23</v>
      </c>
      <c r="L1537" t="s">
        <v>23</v>
      </c>
      <c r="M1537" s="3">
        <v>0.57081999999999999</v>
      </c>
      <c r="N1537" s="3">
        <v>0.42637000000000003</v>
      </c>
      <c r="O1537" s="3">
        <v>2.8E-3</v>
      </c>
      <c r="P1537" s="2">
        <f>(J1540*$M1537)+(J1541*$N1537)+(J1542*$O1537)</f>
        <v>2199.3465454258544</v>
      </c>
      <c r="Q1537" s="2" t="s">
        <v>23</v>
      </c>
      <c r="R1537" s="2" t="s">
        <v>23</v>
      </c>
      <c r="S1537">
        <f>P1537/$F1537</f>
        <v>0.54983663635646363</v>
      </c>
      <c r="T1537" s="2" t="s">
        <v>23</v>
      </c>
      <c r="U1537" s="2" t="s">
        <v>23</v>
      </c>
    </row>
    <row r="1538" spans="1:21" x14ac:dyDescent="0.25">
      <c r="A1538">
        <v>35</v>
      </c>
      <c r="B1538" t="s">
        <v>65</v>
      </c>
      <c r="C1538">
        <v>4</v>
      </c>
      <c r="D1538" t="s">
        <v>64</v>
      </c>
      <c r="E1538">
        <v>2006</v>
      </c>
      <c r="F1538">
        <v>1800</v>
      </c>
      <c r="G1538" s="1">
        <v>0.27</v>
      </c>
      <c r="H1538" t="s">
        <v>23</v>
      </c>
      <c r="I1538" t="s">
        <v>23</v>
      </c>
      <c r="J1538" s="2">
        <f>F1538/(1-G1538)</f>
        <v>2465.7534246575342</v>
      </c>
      <c r="K1538" t="s">
        <v>23</v>
      </c>
      <c r="L1538" t="s">
        <v>23</v>
      </c>
      <c r="M1538" s="3">
        <v>0.57081999999999999</v>
      </c>
      <c r="N1538" s="3">
        <v>0.42637000000000003</v>
      </c>
      <c r="O1538" s="3">
        <v>2.8E-3</v>
      </c>
      <c r="P1538" s="2">
        <f>(J1541*$M1538)+(J1542*$N1538)+(J1543*$O1538)</f>
        <v>3597.9339926930706</v>
      </c>
      <c r="Q1538" s="2" t="s">
        <v>23</v>
      </c>
      <c r="R1538" s="2" t="s">
        <v>23</v>
      </c>
      <c r="S1538">
        <f>P1538/$F1538</f>
        <v>1.998852218162817</v>
      </c>
      <c r="T1538" s="2" t="s">
        <v>23</v>
      </c>
      <c r="U1538" s="2" t="s">
        <v>23</v>
      </c>
    </row>
    <row r="1539" spans="1:21" x14ac:dyDescent="0.25">
      <c r="A1539">
        <v>35</v>
      </c>
      <c r="B1539" t="s">
        <v>65</v>
      </c>
      <c r="C1539">
        <v>4</v>
      </c>
      <c r="D1539" t="s">
        <v>64</v>
      </c>
      <c r="E1539">
        <v>2007</v>
      </c>
      <c r="F1539" t="s">
        <v>23</v>
      </c>
      <c r="G1539" s="1">
        <v>0.45799999999999996</v>
      </c>
      <c r="H1539" t="s">
        <v>23</v>
      </c>
      <c r="I1539" t="s">
        <v>23</v>
      </c>
      <c r="J1539" t="s">
        <v>23</v>
      </c>
      <c r="K1539" t="s">
        <v>23</v>
      </c>
      <c r="L1539" t="s">
        <v>23</v>
      </c>
      <c r="M1539" s="3">
        <v>0.57081999999999999</v>
      </c>
      <c r="N1539" s="3">
        <v>0.42637000000000003</v>
      </c>
      <c r="O1539" s="3">
        <v>2.8E-3</v>
      </c>
      <c r="P1539" s="2">
        <f>(J1542*$M1539)+(J1543*$N1539)+(J1544*$O1539)</f>
        <v>4532.0912285684162</v>
      </c>
      <c r="Q1539" s="2" t="s">
        <v>23</v>
      </c>
      <c r="R1539" s="2" t="s">
        <v>23</v>
      </c>
      <c r="S1539" s="2" t="s">
        <v>23</v>
      </c>
      <c r="T1539" s="2" t="s">
        <v>23</v>
      </c>
      <c r="U1539" s="2" t="s">
        <v>23</v>
      </c>
    </row>
    <row r="1540" spans="1:21" x14ac:dyDescent="0.25">
      <c r="A1540">
        <v>35</v>
      </c>
      <c r="B1540" t="s">
        <v>65</v>
      </c>
      <c r="C1540">
        <v>4</v>
      </c>
      <c r="D1540" t="s">
        <v>64</v>
      </c>
      <c r="E1540">
        <v>2008</v>
      </c>
      <c r="F1540">
        <v>700</v>
      </c>
      <c r="G1540" s="1">
        <v>0.39600000000000002</v>
      </c>
      <c r="H1540" t="s">
        <v>23</v>
      </c>
      <c r="I1540" t="s">
        <v>23</v>
      </c>
      <c r="J1540" s="2">
        <f>F1540/(1-G1540)</f>
        <v>1158.9403973509934</v>
      </c>
      <c r="K1540" t="s">
        <v>23</v>
      </c>
      <c r="L1540" t="s">
        <v>23</v>
      </c>
      <c r="M1540" s="3">
        <v>0.57081999999999999</v>
      </c>
      <c r="N1540" s="3">
        <v>0.42637000000000003</v>
      </c>
      <c r="O1540" s="3">
        <v>2.8E-3</v>
      </c>
      <c r="P1540" s="2">
        <f>(J1543*$M1540)+(J1544*$N1540)</f>
        <v>4965.9702461056313</v>
      </c>
      <c r="Q1540" s="2" t="s">
        <v>23</v>
      </c>
      <c r="R1540" s="2" t="s">
        <v>23</v>
      </c>
      <c r="S1540">
        <f>P1540/$F1540</f>
        <v>7.0942432087223306</v>
      </c>
      <c r="T1540" s="2" t="s">
        <v>23</v>
      </c>
      <c r="U1540" s="2" t="s">
        <v>23</v>
      </c>
    </row>
    <row r="1541" spans="1:21" x14ac:dyDescent="0.25">
      <c r="A1541">
        <v>35</v>
      </c>
      <c r="B1541" t="s">
        <v>65</v>
      </c>
      <c r="C1541">
        <v>4</v>
      </c>
      <c r="D1541" t="s">
        <v>64</v>
      </c>
      <c r="E1541">
        <v>2009</v>
      </c>
      <c r="F1541">
        <v>2200</v>
      </c>
      <c r="G1541" s="1">
        <v>0.38600000000000001</v>
      </c>
      <c r="H1541" t="s">
        <v>23</v>
      </c>
      <c r="I1541" t="s">
        <v>23</v>
      </c>
      <c r="J1541" s="2">
        <f>F1541/(1-G1541)</f>
        <v>3583.0618892508146</v>
      </c>
      <c r="K1541" t="s">
        <v>23</v>
      </c>
      <c r="L1541" t="s">
        <v>23</v>
      </c>
      <c r="M1541" s="3">
        <v>0.57081999999999999</v>
      </c>
      <c r="N1541" s="3">
        <v>0.42637000000000003</v>
      </c>
      <c r="O1541" s="3">
        <v>2.8E-3</v>
      </c>
      <c r="P1541" s="2" t="s">
        <v>23</v>
      </c>
      <c r="Q1541" s="2" t="s">
        <v>23</v>
      </c>
      <c r="R1541" s="2" t="s">
        <v>23</v>
      </c>
      <c r="S1541" s="2" t="s">
        <v>23</v>
      </c>
      <c r="T1541" s="2" t="s">
        <v>23</v>
      </c>
      <c r="U1541" s="2" t="s">
        <v>23</v>
      </c>
    </row>
    <row r="1542" spans="1:21" x14ac:dyDescent="0.25">
      <c r="A1542">
        <v>35</v>
      </c>
      <c r="B1542" t="s">
        <v>65</v>
      </c>
      <c r="C1542">
        <v>4</v>
      </c>
      <c r="D1542" t="s">
        <v>64</v>
      </c>
      <c r="E1542">
        <v>2010</v>
      </c>
      <c r="F1542">
        <v>2400</v>
      </c>
      <c r="G1542" s="1">
        <v>0.33400000000000002</v>
      </c>
      <c r="H1542" t="s">
        <v>23</v>
      </c>
      <c r="I1542" t="s">
        <v>23</v>
      </c>
      <c r="J1542" s="2">
        <f>F1542/(1-G1542)</f>
        <v>3603.6036036036039</v>
      </c>
      <c r="K1542" t="s">
        <v>23</v>
      </c>
      <c r="L1542" t="s">
        <v>23</v>
      </c>
      <c r="M1542" s="3">
        <v>0.57081999999999999</v>
      </c>
      <c r="N1542" s="3">
        <v>0.42637000000000003</v>
      </c>
      <c r="O1542" s="3">
        <v>2.8E-3</v>
      </c>
      <c r="P1542" s="2" t="s">
        <v>23</v>
      </c>
      <c r="Q1542" s="2" t="s">
        <v>23</v>
      </c>
      <c r="R1542" s="2" t="s">
        <v>23</v>
      </c>
      <c r="S1542" s="2" t="s">
        <v>23</v>
      </c>
      <c r="T1542" s="2" t="s">
        <v>23</v>
      </c>
      <c r="U1542" s="2" t="s">
        <v>23</v>
      </c>
    </row>
    <row r="1543" spans="1:21" x14ac:dyDescent="0.25">
      <c r="A1543">
        <v>35</v>
      </c>
      <c r="B1543" t="s">
        <v>65</v>
      </c>
      <c r="C1543">
        <v>4</v>
      </c>
      <c r="D1543" t="s">
        <v>64</v>
      </c>
      <c r="E1543">
        <v>2011</v>
      </c>
      <c r="F1543">
        <v>3300</v>
      </c>
      <c r="G1543" s="1">
        <v>0.42900000000000005</v>
      </c>
      <c r="H1543" t="s">
        <v>23</v>
      </c>
      <c r="I1543" t="s">
        <v>23</v>
      </c>
      <c r="J1543" s="2">
        <f>F1543/(1-G1543)</f>
        <v>5779.3345008756569</v>
      </c>
      <c r="K1543" t="s">
        <v>23</v>
      </c>
      <c r="L1543" t="s">
        <v>23</v>
      </c>
      <c r="M1543" s="3">
        <v>0.57081999999999999</v>
      </c>
      <c r="N1543" s="3">
        <v>0.42637000000000003</v>
      </c>
      <c r="O1543" s="3">
        <v>2.8E-3</v>
      </c>
      <c r="P1543" s="2" t="s">
        <v>23</v>
      </c>
      <c r="Q1543" s="2" t="s">
        <v>23</v>
      </c>
      <c r="R1543" s="2" t="s">
        <v>23</v>
      </c>
      <c r="S1543" s="2" t="s">
        <v>23</v>
      </c>
      <c r="T1543" s="2" t="s">
        <v>23</v>
      </c>
      <c r="U1543" s="2" t="s">
        <v>23</v>
      </c>
    </row>
    <row r="1544" spans="1:21" x14ac:dyDescent="0.25">
      <c r="A1544">
        <v>35</v>
      </c>
      <c r="B1544" t="s">
        <v>65</v>
      </c>
      <c r="C1544">
        <v>4</v>
      </c>
      <c r="D1544" t="s">
        <v>64</v>
      </c>
      <c r="E1544">
        <v>2012</v>
      </c>
      <c r="F1544">
        <v>2600</v>
      </c>
      <c r="G1544" s="1">
        <v>0.33499999999999996</v>
      </c>
      <c r="H1544" t="s">
        <v>23</v>
      </c>
      <c r="I1544" t="s">
        <v>23</v>
      </c>
      <c r="J1544" s="2">
        <f>F1544/(1-G1544)</f>
        <v>3909.7744360902252</v>
      </c>
      <c r="K1544" t="s">
        <v>23</v>
      </c>
      <c r="L1544" t="s">
        <v>23</v>
      </c>
      <c r="M1544" s="3">
        <v>0.57081999999999999</v>
      </c>
      <c r="N1544" s="3">
        <v>0.42637000000000003</v>
      </c>
      <c r="O1544" s="3">
        <v>2.8E-3</v>
      </c>
      <c r="P1544" s="2" t="s">
        <v>23</v>
      </c>
      <c r="Q1544" s="2" t="s">
        <v>23</v>
      </c>
      <c r="R1544" s="2" t="s">
        <v>23</v>
      </c>
      <c r="S1544" s="2" t="s">
        <v>23</v>
      </c>
      <c r="T1544" s="2" t="s">
        <v>23</v>
      </c>
      <c r="U1544" s="2" t="s">
        <v>23</v>
      </c>
    </row>
    <row r="1545" spans="1:21" x14ac:dyDescent="0.25">
      <c r="A1545">
        <v>35</v>
      </c>
      <c r="B1545" t="s">
        <v>65</v>
      </c>
      <c r="C1545">
        <v>4</v>
      </c>
      <c r="D1545" t="s">
        <v>64</v>
      </c>
      <c r="E1545">
        <v>2013</v>
      </c>
      <c r="F1545" t="s">
        <v>23</v>
      </c>
      <c r="G1545" s="1">
        <v>0.377</v>
      </c>
      <c r="H1545" t="s">
        <v>23</v>
      </c>
      <c r="I1545" t="s">
        <v>23</v>
      </c>
      <c r="J1545" t="s">
        <v>23</v>
      </c>
      <c r="K1545" t="s">
        <v>23</v>
      </c>
      <c r="L1545" t="s">
        <v>23</v>
      </c>
      <c r="M1545" s="3">
        <v>0.57081999999999999</v>
      </c>
      <c r="N1545" s="3">
        <v>0.42637000000000003</v>
      </c>
      <c r="O1545" s="3">
        <v>2.8E-3</v>
      </c>
      <c r="P1545" s="2" t="s">
        <v>23</v>
      </c>
      <c r="Q1545" s="2" t="s">
        <v>23</v>
      </c>
      <c r="R1545" s="2" t="s">
        <v>23</v>
      </c>
      <c r="S1545" s="2" t="s">
        <v>23</v>
      </c>
      <c r="T1545" s="2" t="s">
        <v>23</v>
      </c>
      <c r="U1545" s="2" t="s">
        <v>23</v>
      </c>
    </row>
    <row r="1546" spans="1:21" x14ac:dyDescent="0.25">
      <c r="A1546">
        <v>35</v>
      </c>
      <c r="B1546" t="s">
        <v>65</v>
      </c>
      <c r="C1546">
        <v>4</v>
      </c>
      <c r="D1546" t="s">
        <v>64</v>
      </c>
      <c r="E1546">
        <v>2014</v>
      </c>
      <c r="F1546">
        <v>3600</v>
      </c>
      <c r="G1546" s="1">
        <v>0.24399999999999999</v>
      </c>
      <c r="H1546" t="s">
        <v>23</v>
      </c>
      <c r="I1546" t="s">
        <v>23</v>
      </c>
      <c r="J1546" s="2">
        <f>F1546/(1-G1546)</f>
        <v>4761.9047619047615</v>
      </c>
      <c r="K1546" t="s">
        <v>23</v>
      </c>
      <c r="L1546" t="s">
        <v>23</v>
      </c>
      <c r="M1546" s="3">
        <v>0.57081999999999999</v>
      </c>
      <c r="N1546" s="3">
        <v>0.42637000000000003</v>
      </c>
      <c r="O1546" s="3">
        <v>2.8E-3</v>
      </c>
      <c r="P1546" s="2" t="s">
        <v>23</v>
      </c>
      <c r="Q1546" s="2" t="s">
        <v>23</v>
      </c>
      <c r="R1546" s="2" t="s">
        <v>23</v>
      </c>
      <c r="S1546" s="2" t="s">
        <v>23</v>
      </c>
      <c r="T1546" s="2" t="s">
        <v>23</v>
      </c>
      <c r="U1546" s="2" t="s">
        <v>23</v>
      </c>
    </row>
    <row r="1547" spans="1:21" x14ac:dyDescent="0.25">
      <c r="A1547">
        <v>35</v>
      </c>
      <c r="B1547" t="s">
        <v>65</v>
      </c>
      <c r="C1547">
        <v>4</v>
      </c>
      <c r="D1547" t="s">
        <v>64</v>
      </c>
      <c r="E1547">
        <v>2015</v>
      </c>
      <c r="F1547" t="s">
        <v>23</v>
      </c>
      <c r="G1547" s="1">
        <v>0.42400000000000004</v>
      </c>
      <c r="H1547" t="s">
        <v>23</v>
      </c>
      <c r="I1547" t="s">
        <v>23</v>
      </c>
      <c r="J1547" t="s">
        <v>23</v>
      </c>
      <c r="K1547" t="s">
        <v>23</v>
      </c>
      <c r="L1547" t="s">
        <v>23</v>
      </c>
      <c r="M1547" s="3">
        <v>0.57081999999999999</v>
      </c>
      <c r="N1547" s="3">
        <v>0.42637000000000003</v>
      </c>
      <c r="O1547" s="3">
        <v>2.8E-3</v>
      </c>
      <c r="P1547" s="2" t="s">
        <v>23</v>
      </c>
      <c r="Q1547" s="2" t="s">
        <v>23</v>
      </c>
      <c r="R1547" s="2" t="s">
        <v>23</v>
      </c>
      <c r="S1547" s="2" t="s">
        <v>23</v>
      </c>
      <c r="T1547" s="2" t="s">
        <v>23</v>
      </c>
      <c r="U1547" s="2" t="s">
        <v>23</v>
      </c>
    </row>
    <row r="1548" spans="1:21" x14ac:dyDescent="0.25">
      <c r="A1548">
        <v>35</v>
      </c>
      <c r="B1548" t="s">
        <v>65</v>
      </c>
      <c r="C1548">
        <v>4</v>
      </c>
      <c r="D1548" t="s">
        <v>64</v>
      </c>
      <c r="E1548">
        <v>2016</v>
      </c>
      <c r="F1548" t="s">
        <v>23</v>
      </c>
      <c r="G1548" s="1">
        <v>0.42000000000000004</v>
      </c>
      <c r="H1548" t="s">
        <v>23</v>
      </c>
      <c r="I1548" t="s">
        <v>23</v>
      </c>
      <c r="J1548" t="s">
        <v>23</v>
      </c>
      <c r="K1548" t="s">
        <v>23</v>
      </c>
      <c r="L1548" t="s">
        <v>23</v>
      </c>
      <c r="M1548" s="3">
        <v>0.57081999999999999</v>
      </c>
      <c r="N1548" s="3">
        <v>0.42637000000000003</v>
      </c>
      <c r="O1548" s="3">
        <v>2.8E-3</v>
      </c>
      <c r="P1548" s="2" t="s">
        <v>23</v>
      </c>
      <c r="Q1548" s="2" t="s">
        <v>23</v>
      </c>
      <c r="R1548" s="2" t="s">
        <v>23</v>
      </c>
      <c r="S1548" s="2" t="s">
        <v>23</v>
      </c>
      <c r="T1548" s="2" t="s">
        <v>23</v>
      </c>
      <c r="U1548" s="2" t="s">
        <v>23</v>
      </c>
    </row>
    <row r="1549" spans="1:21" x14ac:dyDescent="0.25">
      <c r="A1549">
        <v>35</v>
      </c>
      <c r="B1549" t="s">
        <v>65</v>
      </c>
      <c r="C1549">
        <v>4</v>
      </c>
      <c r="D1549" t="s">
        <v>64</v>
      </c>
      <c r="E1549">
        <v>2017</v>
      </c>
      <c r="F1549" t="s">
        <v>23</v>
      </c>
      <c r="G1549" s="1">
        <v>0.44035422259606583</v>
      </c>
      <c r="H1549" t="s">
        <v>23</v>
      </c>
      <c r="I1549" t="s">
        <v>23</v>
      </c>
      <c r="J1549" t="s">
        <v>23</v>
      </c>
      <c r="K1549" t="s">
        <v>23</v>
      </c>
      <c r="L1549" t="s">
        <v>23</v>
      </c>
      <c r="M1549" s="3">
        <v>0.57081999999999999</v>
      </c>
      <c r="N1549" s="3">
        <v>0.42637000000000003</v>
      </c>
      <c r="O1549" s="3">
        <v>2.8E-3</v>
      </c>
      <c r="P1549" s="2" t="s">
        <v>23</v>
      </c>
      <c r="Q1549" s="2" t="s">
        <v>23</v>
      </c>
      <c r="R1549" s="2" t="s">
        <v>23</v>
      </c>
      <c r="S1549" s="2" t="s">
        <v>23</v>
      </c>
      <c r="T1549" s="2" t="s">
        <v>23</v>
      </c>
      <c r="U1549" s="2" t="s">
        <v>23</v>
      </c>
    </row>
    <row r="1550" spans="1:21" x14ac:dyDescent="0.25">
      <c r="A1550">
        <v>35</v>
      </c>
      <c r="B1550" t="s">
        <v>65</v>
      </c>
      <c r="C1550">
        <v>4</v>
      </c>
      <c r="D1550" t="s">
        <v>64</v>
      </c>
      <c r="E1550">
        <v>2018</v>
      </c>
      <c r="F1550" t="s">
        <v>23</v>
      </c>
      <c r="G1550" s="1">
        <v>0.42215417185431725</v>
      </c>
      <c r="H1550" t="s">
        <v>23</v>
      </c>
      <c r="I1550" t="s">
        <v>23</v>
      </c>
      <c r="J1550" t="s">
        <v>23</v>
      </c>
      <c r="K1550" t="s">
        <v>23</v>
      </c>
      <c r="L1550" t="s">
        <v>23</v>
      </c>
      <c r="M1550" s="3">
        <v>0.57081999999999999</v>
      </c>
      <c r="N1550" s="3">
        <v>0.42637000000000003</v>
      </c>
      <c r="O1550" s="3">
        <v>2.8E-3</v>
      </c>
      <c r="P1550" s="2" t="s">
        <v>23</v>
      </c>
      <c r="Q1550" s="2" t="s">
        <v>23</v>
      </c>
      <c r="R1550" s="2" t="s">
        <v>23</v>
      </c>
      <c r="S1550" s="2" t="s">
        <v>23</v>
      </c>
      <c r="T1550" s="2" t="s">
        <v>23</v>
      </c>
      <c r="U1550" s="2" t="s">
        <v>23</v>
      </c>
    </row>
    <row r="1551" spans="1:21" x14ac:dyDescent="0.25">
      <c r="A1551">
        <v>35</v>
      </c>
      <c r="B1551" t="s">
        <v>65</v>
      </c>
      <c r="C1551">
        <v>4</v>
      </c>
      <c r="D1551" t="s">
        <v>64</v>
      </c>
      <c r="E1551">
        <v>2019</v>
      </c>
      <c r="F1551" t="s">
        <v>23</v>
      </c>
      <c r="G1551" s="1">
        <v>0.39069181949126658</v>
      </c>
      <c r="H1551" t="s">
        <v>23</v>
      </c>
      <c r="I1551" t="s">
        <v>23</v>
      </c>
      <c r="J1551" t="s">
        <v>23</v>
      </c>
      <c r="K1551" t="s">
        <v>23</v>
      </c>
      <c r="L1551" t="s">
        <v>23</v>
      </c>
      <c r="M1551" s="3">
        <v>0.57081999999999999</v>
      </c>
      <c r="N1551" s="3">
        <v>0.42637000000000003</v>
      </c>
      <c r="O1551" s="3">
        <v>2.8E-3</v>
      </c>
      <c r="P1551" s="2" t="s">
        <v>23</v>
      </c>
      <c r="Q1551" s="2" t="s">
        <v>23</v>
      </c>
      <c r="R1551" s="2" t="s">
        <v>23</v>
      </c>
      <c r="S1551" s="2" t="s">
        <v>23</v>
      </c>
      <c r="T1551" s="2" t="s">
        <v>23</v>
      </c>
      <c r="U1551" s="2" t="s">
        <v>23</v>
      </c>
    </row>
    <row r="1552" spans="1:21" x14ac:dyDescent="0.25">
      <c r="A1552">
        <v>35</v>
      </c>
      <c r="B1552" t="s">
        <v>65</v>
      </c>
      <c r="C1552">
        <v>4</v>
      </c>
      <c r="D1552" t="s">
        <v>64</v>
      </c>
      <c r="E1552">
        <v>2020</v>
      </c>
      <c r="F1552" t="s">
        <v>23</v>
      </c>
      <c r="G1552" s="1">
        <v>0.1793260797812265</v>
      </c>
      <c r="H1552" t="s">
        <v>23</v>
      </c>
      <c r="I1552" t="s">
        <v>23</v>
      </c>
      <c r="J1552" t="s">
        <v>23</v>
      </c>
      <c r="K1552" t="s">
        <v>23</v>
      </c>
      <c r="L1552" t="s">
        <v>23</v>
      </c>
      <c r="M1552" s="3">
        <v>0.57081999999999999</v>
      </c>
      <c r="N1552" s="3">
        <v>0.42637000000000003</v>
      </c>
      <c r="O1552" s="3">
        <v>2.8E-3</v>
      </c>
      <c r="P1552" s="2" t="s">
        <v>23</v>
      </c>
      <c r="Q1552" s="2" t="s">
        <v>23</v>
      </c>
      <c r="R1552" s="2" t="s">
        <v>23</v>
      </c>
      <c r="S1552" s="2" t="s">
        <v>23</v>
      </c>
      <c r="T1552" s="2" t="s">
        <v>23</v>
      </c>
      <c r="U1552" s="2" t="s">
        <v>23</v>
      </c>
    </row>
    <row r="1553" spans="1:21" x14ac:dyDescent="0.25">
      <c r="A1553">
        <v>36</v>
      </c>
      <c r="B1553" t="s">
        <v>66</v>
      </c>
      <c r="C1553">
        <v>4</v>
      </c>
      <c r="D1553" t="s">
        <v>64</v>
      </c>
      <c r="E1553">
        <v>1980</v>
      </c>
      <c r="F1553">
        <v>400</v>
      </c>
      <c r="G1553" s="1">
        <v>0.74</v>
      </c>
      <c r="H1553" t="s">
        <v>23</v>
      </c>
      <c r="I1553" t="s">
        <v>23</v>
      </c>
      <c r="J1553" s="2">
        <f>F1553/(1-G1553)</f>
        <v>1538.4615384615383</v>
      </c>
      <c r="K1553" t="s">
        <v>23</v>
      </c>
      <c r="L1553" t="s">
        <v>23</v>
      </c>
      <c r="M1553" s="3">
        <v>0.57081999999999999</v>
      </c>
      <c r="N1553" s="3">
        <v>0.42637000000000003</v>
      </c>
      <c r="O1553" s="3">
        <v>2.8E-3</v>
      </c>
      <c r="P1553" s="2">
        <f>(J1556*$M1553)+(J1557*$N1553)+(J1558*$O1553)</f>
        <v>2266.3328947368427</v>
      </c>
      <c r="Q1553" s="2" t="s">
        <v>23</v>
      </c>
      <c r="R1553" s="2" t="s">
        <v>23</v>
      </c>
      <c r="S1553">
        <f>P1553/$F1553</f>
        <v>5.6658322368421068</v>
      </c>
      <c r="T1553" s="2" t="s">
        <v>23</v>
      </c>
      <c r="U1553" s="2" t="s">
        <v>23</v>
      </c>
    </row>
    <row r="1554" spans="1:21" x14ac:dyDescent="0.25">
      <c r="A1554">
        <v>36</v>
      </c>
      <c r="B1554" t="s">
        <v>66</v>
      </c>
      <c r="C1554">
        <v>4</v>
      </c>
      <c r="D1554" t="s">
        <v>64</v>
      </c>
      <c r="E1554">
        <v>1981</v>
      </c>
      <c r="F1554">
        <v>500</v>
      </c>
      <c r="G1554" s="1">
        <v>0.67</v>
      </c>
      <c r="H1554" t="s">
        <v>23</v>
      </c>
      <c r="I1554" t="s">
        <v>23</v>
      </c>
      <c r="J1554" s="2">
        <f>F1554/(1-G1554)</f>
        <v>1515.1515151515152</v>
      </c>
      <c r="K1554" t="s">
        <v>23</v>
      </c>
      <c r="L1554" t="s">
        <v>23</v>
      </c>
      <c r="M1554" s="3">
        <v>0.57081999999999999</v>
      </c>
      <c r="N1554" s="3">
        <v>0.42637000000000003</v>
      </c>
      <c r="O1554" s="3">
        <v>2.8E-3</v>
      </c>
      <c r="P1554" s="2">
        <f>(J1557*$M1554)+(J1558*$N1554)+(J1559*$O1554)</f>
        <v>1452.2796638655459</v>
      </c>
      <c r="Q1554" s="2" t="s">
        <v>23</v>
      </c>
      <c r="R1554" s="2" t="s">
        <v>23</v>
      </c>
      <c r="S1554">
        <f>P1554/$F1554</f>
        <v>2.9045593277310919</v>
      </c>
      <c r="T1554" s="2" t="s">
        <v>23</v>
      </c>
      <c r="U1554" s="2" t="s">
        <v>23</v>
      </c>
    </row>
    <row r="1555" spans="1:21" x14ac:dyDescent="0.25">
      <c r="A1555">
        <v>36</v>
      </c>
      <c r="B1555" t="s">
        <v>66</v>
      </c>
      <c r="C1555">
        <v>4</v>
      </c>
      <c r="D1555" t="s">
        <v>64</v>
      </c>
      <c r="E1555">
        <v>1982</v>
      </c>
      <c r="F1555">
        <v>400</v>
      </c>
      <c r="G1555" s="1">
        <v>0.57999999999999996</v>
      </c>
      <c r="H1555" t="s">
        <v>23</v>
      </c>
      <c r="I1555" t="s">
        <v>23</v>
      </c>
      <c r="J1555" s="2">
        <f>F1555/(1-G1555)</f>
        <v>952.38095238095229</v>
      </c>
      <c r="K1555" t="s">
        <v>23</v>
      </c>
      <c r="L1555" t="s">
        <v>23</v>
      </c>
      <c r="M1555" s="3">
        <v>0.57081999999999999</v>
      </c>
      <c r="N1555" s="3">
        <v>0.42637000000000003</v>
      </c>
      <c r="O1555" s="3">
        <v>2.8E-3</v>
      </c>
      <c r="P1555" s="2">
        <f>(J1558*$M1555)+(J1559*$N1555)</f>
        <v>1574.0435294117647</v>
      </c>
      <c r="Q1555" s="2" t="s">
        <v>23</v>
      </c>
      <c r="R1555" s="2" t="s">
        <v>23</v>
      </c>
      <c r="S1555">
        <f>P1555/$F1555</f>
        <v>3.9351088235294118</v>
      </c>
      <c r="T1555" s="2" t="s">
        <v>23</v>
      </c>
      <c r="U1555" s="2" t="s">
        <v>23</v>
      </c>
    </row>
    <row r="1556" spans="1:21" x14ac:dyDescent="0.25">
      <c r="A1556">
        <v>36</v>
      </c>
      <c r="B1556" t="s">
        <v>66</v>
      </c>
      <c r="C1556">
        <v>4</v>
      </c>
      <c r="D1556" t="s">
        <v>64</v>
      </c>
      <c r="E1556">
        <v>1983</v>
      </c>
      <c r="F1556">
        <v>500</v>
      </c>
      <c r="G1556" s="1">
        <v>0.81</v>
      </c>
      <c r="H1556" t="s">
        <v>23</v>
      </c>
      <c r="I1556" t="s">
        <v>23</v>
      </c>
      <c r="J1556" s="2">
        <f>F1556/(1-G1556)</f>
        <v>2631.5789473684217</v>
      </c>
      <c r="K1556" t="s">
        <v>23</v>
      </c>
      <c r="L1556" t="s">
        <v>23</v>
      </c>
      <c r="M1556" s="3">
        <v>0.57081999999999999</v>
      </c>
      <c r="N1556" s="3">
        <v>0.42637000000000003</v>
      </c>
      <c r="O1556" s="3">
        <v>2.8E-3</v>
      </c>
      <c r="P1556" s="2" t="s">
        <v>23</v>
      </c>
      <c r="Q1556" s="2" t="s">
        <v>23</v>
      </c>
      <c r="R1556" s="2" t="s">
        <v>23</v>
      </c>
      <c r="S1556" s="2" t="s">
        <v>23</v>
      </c>
      <c r="T1556" s="2" t="s">
        <v>23</v>
      </c>
      <c r="U1556" s="2" t="s">
        <v>23</v>
      </c>
    </row>
    <row r="1557" spans="1:21" x14ac:dyDescent="0.25">
      <c r="A1557">
        <v>36</v>
      </c>
      <c r="B1557" t="s">
        <v>66</v>
      </c>
      <c r="C1557">
        <v>4</v>
      </c>
      <c r="D1557" t="s">
        <v>64</v>
      </c>
      <c r="E1557">
        <v>1984</v>
      </c>
      <c r="F1557">
        <v>500</v>
      </c>
      <c r="G1557" s="1">
        <v>0.72</v>
      </c>
      <c r="H1557" t="s">
        <v>23</v>
      </c>
      <c r="I1557" t="s">
        <v>23</v>
      </c>
      <c r="J1557" s="2">
        <f>F1557/(1-G1557)</f>
        <v>1785.7142857142856</v>
      </c>
      <c r="K1557" t="s">
        <v>23</v>
      </c>
      <c r="L1557" t="s">
        <v>23</v>
      </c>
      <c r="M1557" s="3">
        <v>0.57081999999999999</v>
      </c>
      <c r="N1557" s="3">
        <v>0.42637000000000003</v>
      </c>
      <c r="O1557" s="3">
        <v>2.8E-3</v>
      </c>
      <c r="P1557" s="2" t="s">
        <v>23</v>
      </c>
      <c r="Q1557" s="2" t="s">
        <v>23</v>
      </c>
      <c r="R1557" s="2" t="s">
        <v>23</v>
      </c>
      <c r="S1557" s="2" t="s">
        <v>23</v>
      </c>
      <c r="T1557" s="2" t="s">
        <v>23</v>
      </c>
      <c r="U1557" s="2" t="s">
        <v>23</v>
      </c>
    </row>
    <row r="1558" spans="1:21" x14ac:dyDescent="0.25">
      <c r="A1558">
        <v>36</v>
      </c>
      <c r="B1558" t="s">
        <v>66</v>
      </c>
      <c r="C1558">
        <v>4</v>
      </c>
      <c r="D1558" t="s">
        <v>64</v>
      </c>
      <c r="E1558">
        <v>1985</v>
      </c>
      <c r="F1558">
        <v>250</v>
      </c>
      <c r="G1558" s="1">
        <v>0.75</v>
      </c>
      <c r="H1558" t="s">
        <v>23</v>
      </c>
      <c r="I1558" t="s">
        <v>23</v>
      </c>
      <c r="J1558" s="2">
        <f>F1558/(1-G1558)</f>
        <v>1000</v>
      </c>
      <c r="K1558" t="s">
        <v>23</v>
      </c>
      <c r="L1558" t="s">
        <v>23</v>
      </c>
      <c r="M1558" s="3">
        <v>0.57081999999999999</v>
      </c>
      <c r="N1558" s="3">
        <v>0.42637000000000003</v>
      </c>
      <c r="O1558" s="3">
        <v>2.8E-3</v>
      </c>
      <c r="P1558" s="2" t="s">
        <v>23</v>
      </c>
      <c r="Q1558" s="2" t="s">
        <v>23</v>
      </c>
      <c r="R1558" s="2" t="s">
        <v>23</v>
      </c>
      <c r="S1558" s="2" t="s">
        <v>23</v>
      </c>
      <c r="T1558" s="2" t="s">
        <v>23</v>
      </c>
      <c r="U1558" s="2" t="s">
        <v>23</v>
      </c>
    </row>
    <row r="1559" spans="1:21" x14ac:dyDescent="0.25">
      <c r="A1559">
        <v>36</v>
      </c>
      <c r="B1559" t="s">
        <v>66</v>
      </c>
      <c r="C1559">
        <v>4</v>
      </c>
      <c r="D1559" t="s">
        <v>64</v>
      </c>
      <c r="E1559">
        <v>1986</v>
      </c>
      <c r="F1559">
        <v>400</v>
      </c>
      <c r="G1559" s="1">
        <v>0.83</v>
      </c>
      <c r="H1559" t="s">
        <v>23</v>
      </c>
      <c r="I1559" t="s">
        <v>23</v>
      </c>
      <c r="J1559" s="2">
        <f>F1559/(1-G1559)</f>
        <v>2352.9411764705878</v>
      </c>
      <c r="K1559" t="s">
        <v>23</v>
      </c>
      <c r="L1559" t="s">
        <v>23</v>
      </c>
      <c r="M1559" s="3">
        <v>0.57081999999999999</v>
      </c>
      <c r="N1559" s="3">
        <v>0.42637000000000003</v>
      </c>
      <c r="O1559" s="3">
        <v>2.8E-3</v>
      </c>
      <c r="P1559" s="2" t="s">
        <v>23</v>
      </c>
      <c r="Q1559" s="2" t="s">
        <v>23</v>
      </c>
      <c r="R1559" s="2" t="s">
        <v>23</v>
      </c>
      <c r="S1559" s="2" t="s">
        <v>23</v>
      </c>
      <c r="T1559" s="2" t="s">
        <v>23</v>
      </c>
      <c r="U1559" s="2" t="s">
        <v>23</v>
      </c>
    </row>
    <row r="1560" spans="1:21" x14ac:dyDescent="0.25">
      <c r="A1560">
        <v>36</v>
      </c>
      <c r="B1560" t="s">
        <v>66</v>
      </c>
      <c r="C1560">
        <v>4</v>
      </c>
      <c r="D1560" t="s">
        <v>64</v>
      </c>
      <c r="E1560">
        <v>1987</v>
      </c>
      <c r="F1560" t="s">
        <v>23</v>
      </c>
      <c r="G1560" s="1">
        <v>0.64</v>
      </c>
      <c r="H1560" t="s">
        <v>23</v>
      </c>
      <c r="I1560" t="s">
        <v>23</v>
      </c>
      <c r="J1560" t="s">
        <v>23</v>
      </c>
      <c r="K1560" t="s">
        <v>23</v>
      </c>
      <c r="L1560" t="s">
        <v>23</v>
      </c>
      <c r="M1560" s="3">
        <v>0.57081999999999999</v>
      </c>
      <c r="N1560" s="3">
        <v>0.42637000000000003</v>
      </c>
      <c r="O1560" s="3">
        <v>2.8E-3</v>
      </c>
      <c r="P1560" s="2">
        <f>(J1563*$M1560)+(J1564*$N1560)+(J1565*$O1560)</f>
        <v>6522.328153447741</v>
      </c>
      <c r="Q1560" s="2" t="s">
        <v>23</v>
      </c>
      <c r="R1560" s="2" t="s">
        <v>23</v>
      </c>
      <c r="S1560" s="2" t="s">
        <v>23</v>
      </c>
      <c r="T1560" s="2" t="s">
        <v>23</v>
      </c>
      <c r="U1560" s="2" t="s">
        <v>23</v>
      </c>
    </row>
    <row r="1561" spans="1:21" x14ac:dyDescent="0.25">
      <c r="A1561">
        <v>36</v>
      </c>
      <c r="B1561" t="s">
        <v>66</v>
      </c>
      <c r="C1561">
        <v>4</v>
      </c>
      <c r="D1561" t="s">
        <v>64</v>
      </c>
      <c r="E1561">
        <v>1988</v>
      </c>
      <c r="F1561" t="s">
        <v>23</v>
      </c>
      <c r="G1561" s="1">
        <v>0.63</v>
      </c>
      <c r="H1561" t="s">
        <v>23</v>
      </c>
      <c r="I1561" t="s">
        <v>23</v>
      </c>
      <c r="J1561" t="s">
        <v>23</v>
      </c>
      <c r="K1561" t="s">
        <v>23</v>
      </c>
      <c r="L1561" t="s">
        <v>23</v>
      </c>
      <c r="M1561" s="3">
        <v>0.57081999999999999</v>
      </c>
      <c r="N1561" s="3">
        <v>0.42637000000000003</v>
      </c>
      <c r="O1561" s="3">
        <v>2.8E-3</v>
      </c>
      <c r="P1561" s="2">
        <f>(J1564*$M1561)+(J1565*$N1561)+(J1566*$O1561)</f>
        <v>4215.6069047474748</v>
      </c>
      <c r="Q1561" s="2" t="s">
        <v>23</v>
      </c>
      <c r="R1561" s="2" t="s">
        <v>23</v>
      </c>
      <c r="S1561" s="2" t="s">
        <v>23</v>
      </c>
      <c r="T1561" s="2" t="s">
        <v>23</v>
      </c>
      <c r="U1561" s="2" t="s">
        <v>23</v>
      </c>
    </row>
    <row r="1562" spans="1:21" x14ac:dyDescent="0.25">
      <c r="A1562">
        <v>36</v>
      </c>
      <c r="B1562" t="s">
        <v>66</v>
      </c>
      <c r="C1562">
        <v>4</v>
      </c>
      <c r="D1562" t="s">
        <v>64</v>
      </c>
      <c r="E1562">
        <v>1989</v>
      </c>
      <c r="F1562" t="s">
        <v>23</v>
      </c>
      <c r="G1562" s="1">
        <v>0.61499999999999999</v>
      </c>
      <c r="H1562" t="s">
        <v>23</v>
      </c>
      <c r="I1562" t="s">
        <v>23</v>
      </c>
      <c r="J1562" t="s">
        <v>23</v>
      </c>
      <c r="K1562" t="s">
        <v>23</v>
      </c>
      <c r="L1562" t="s">
        <v>23</v>
      </c>
      <c r="M1562" s="3">
        <v>0.57081999999999999</v>
      </c>
      <c r="N1562" s="3">
        <v>0.42637000000000003</v>
      </c>
      <c r="O1562" s="3">
        <v>2.8E-3</v>
      </c>
      <c r="P1562" s="2">
        <f>(J1565*$M1562)+(J1566*$N1562)+(J1567*$O1562)</f>
        <v>4950.7370508724116</v>
      </c>
      <c r="Q1562" s="2" t="s">
        <v>23</v>
      </c>
      <c r="R1562" s="2" t="s">
        <v>23</v>
      </c>
      <c r="S1562" s="2" t="s">
        <v>23</v>
      </c>
      <c r="T1562" s="2" t="s">
        <v>23</v>
      </c>
      <c r="U1562" s="2" t="s">
        <v>23</v>
      </c>
    </row>
    <row r="1563" spans="1:21" x14ac:dyDescent="0.25">
      <c r="A1563">
        <v>36</v>
      </c>
      <c r="B1563" t="s">
        <v>66</v>
      </c>
      <c r="C1563">
        <v>4</v>
      </c>
      <c r="D1563" t="s">
        <v>64</v>
      </c>
      <c r="E1563">
        <v>1990</v>
      </c>
      <c r="F1563">
        <v>3000</v>
      </c>
      <c r="G1563" s="1">
        <v>0.69699999999999995</v>
      </c>
      <c r="H1563" t="s">
        <v>23</v>
      </c>
      <c r="I1563" t="s">
        <v>23</v>
      </c>
      <c r="J1563" s="2">
        <f>F1563/(1-G1563)</f>
        <v>9900.9900990098995</v>
      </c>
      <c r="K1563" t="s">
        <v>23</v>
      </c>
      <c r="L1563" t="s">
        <v>23</v>
      </c>
      <c r="M1563" s="3">
        <v>0.57081999999999999</v>
      </c>
      <c r="N1563" s="3">
        <v>0.42637000000000003</v>
      </c>
      <c r="O1563" s="3">
        <v>2.8E-3</v>
      </c>
      <c r="P1563" s="2">
        <f>(J1566*$M1563)+(J1567*$N1563)+(J1568*$O1563)</f>
        <v>8740.7461805706625</v>
      </c>
      <c r="Q1563" s="2" t="s">
        <v>23</v>
      </c>
      <c r="R1563" s="2" t="s">
        <v>23</v>
      </c>
      <c r="S1563">
        <f>P1563/$F1563</f>
        <v>2.9135820601902207</v>
      </c>
      <c r="T1563" s="2" t="s">
        <v>23</v>
      </c>
      <c r="U1563" s="2" t="s">
        <v>23</v>
      </c>
    </row>
    <row r="1564" spans="1:21" x14ac:dyDescent="0.25">
      <c r="A1564">
        <v>36</v>
      </c>
      <c r="B1564" t="s">
        <v>66</v>
      </c>
      <c r="C1564">
        <v>4</v>
      </c>
      <c r="D1564" t="s">
        <v>64</v>
      </c>
      <c r="E1564">
        <v>1991</v>
      </c>
      <c r="F1564">
        <v>750</v>
      </c>
      <c r="G1564" s="1">
        <v>0.624</v>
      </c>
      <c r="H1564" t="s">
        <v>23</v>
      </c>
      <c r="I1564" t="s">
        <v>23</v>
      </c>
      <c r="J1564" s="2">
        <f>F1564/(1-G1564)</f>
        <v>1994.6808510638298</v>
      </c>
      <c r="K1564" t="s">
        <v>23</v>
      </c>
      <c r="L1564" t="s">
        <v>23</v>
      </c>
      <c r="M1564" s="3">
        <v>0.57081999999999999</v>
      </c>
      <c r="N1564" s="3">
        <v>0.42637000000000003</v>
      </c>
      <c r="O1564" s="3">
        <v>2.8E-3</v>
      </c>
      <c r="P1564" s="2">
        <f>(J1567*$M1564)+(J1568*$N1564)+(J1569*$O1564)</f>
        <v>10867.32671229223</v>
      </c>
      <c r="Q1564" s="2" t="s">
        <v>23</v>
      </c>
      <c r="R1564" s="2" t="s">
        <v>23</v>
      </c>
      <c r="S1564">
        <f>P1564/$F1564</f>
        <v>14.489768949722974</v>
      </c>
      <c r="T1564" s="2" t="s">
        <v>23</v>
      </c>
      <c r="U1564" s="2" t="s">
        <v>23</v>
      </c>
    </row>
    <row r="1565" spans="1:21" x14ac:dyDescent="0.25">
      <c r="A1565">
        <v>36</v>
      </c>
      <c r="B1565" t="s">
        <v>66</v>
      </c>
      <c r="C1565">
        <v>4</v>
      </c>
      <c r="D1565" t="s">
        <v>64</v>
      </c>
      <c r="E1565">
        <v>1992</v>
      </c>
      <c r="F1565">
        <v>2500</v>
      </c>
      <c r="G1565" s="1">
        <v>0.65300000000000002</v>
      </c>
      <c r="H1565" t="s">
        <v>23</v>
      </c>
      <c r="I1565" t="s">
        <v>23</v>
      </c>
      <c r="J1565" s="2">
        <f>F1565/(1-G1565)</f>
        <v>7204.6109510086462</v>
      </c>
      <c r="K1565" t="s">
        <v>23</v>
      </c>
      <c r="L1565" t="s">
        <v>23</v>
      </c>
      <c r="M1565" s="3">
        <v>0.57081999999999999</v>
      </c>
      <c r="N1565" s="3">
        <v>0.42637000000000003</v>
      </c>
      <c r="O1565" s="3">
        <v>2.8E-3</v>
      </c>
      <c r="P1565" s="2">
        <f>(J1568*$M1565)+(J1569*$N1565)+(J1570*$O1565)</f>
        <v>1995.4844401291791</v>
      </c>
      <c r="Q1565" s="2" t="s">
        <v>23</v>
      </c>
      <c r="R1565" s="2" t="s">
        <v>23</v>
      </c>
      <c r="S1565">
        <f>P1565/$F1565</f>
        <v>0.79819377605167163</v>
      </c>
      <c r="T1565" s="2" t="s">
        <v>23</v>
      </c>
      <c r="U1565" s="2" t="s">
        <v>23</v>
      </c>
    </row>
    <row r="1566" spans="1:21" x14ac:dyDescent="0.25">
      <c r="A1566">
        <v>36</v>
      </c>
      <c r="B1566" t="s">
        <v>66</v>
      </c>
      <c r="C1566">
        <v>4</v>
      </c>
      <c r="D1566" t="s">
        <v>64</v>
      </c>
      <c r="E1566">
        <v>1993</v>
      </c>
      <c r="F1566">
        <v>800</v>
      </c>
      <c r="G1566" s="1">
        <v>0.56699999999999995</v>
      </c>
      <c r="H1566" t="s">
        <v>23</v>
      </c>
      <c r="I1566" t="s">
        <v>23</v>
      </c>
      <c r="J1566" s="2">
        <f>F1566/(1-G1566)</f>
        <v>1847.5750577367203</v>
      </c>
      <c r="K1566" t="s">
        <v>23</v>
      </c>
      <c r="L1566" t="s">
        <v>23</v>
      </c>
      <c r="M1566" s="3">
        <v>0.57081999999999999</v>
      </c>
      <c r="N1566" s="3">
        <v>0.42637000000000003</v>
      </c>
      <c r="O1566" s="3">
        <v>2.8E-3</v>
      </c>
      <c r="P1566" s="2">
        <f>(J1569*$M1566)+(J1570*$N1566)+(J1571*$O1566)</f>
        <v>1879.2705291471295</v>
      </c>
      <c r="Q1566" s="2" t="s">
        <v>23</v>
      </c>
      <c r="R1566" s="2" t="s">
        <v>23</v>
      </c>
      <c r="S1566">
        <f>P1566/$F1566</f>
        <v>2.3490881614339121</v>
      </c>
      <c r="T1566" s="2" t="s">
        <v>23</v>
      </c>
      <c r="U1566" s="2" t="s">
        <v>23</v>
      </c>
    </row>
    <row r="1567" spans="1:21" x14ac:dyDescent="0.25">
      <c r="A1567">
        <v>36</v>
      </c>
      <c r="B1567" t="s">
        <v>66</v>
      </c>
      <c r="C1567">
        <v>4</v>
      </c>
      <c r="D1567" t="s">
        <v>64</v>
      </c>
      <c r="E1567">
        <v>1994</v>
      </c>
      <c r="F1567">
        <v>6000</v>
      </c>
      <c r="G1567" s="1">
        <v>0.66700000000000004</v>
      </c>
      <c r="H1567" t="s">
        <v>23</v>
      </c>
      <c r="I1567" t="s">
        <v>23</v>
      </c>
      <c r="J1567" s="2">
        <f>F1567/(1-G1567)</f>
        <v>18018.018018018021</v>
      </c>
      <c r="K1567" t="s">
        <v>23</v>
      </c>
      <c r="L1567" t="s">
        <v>23</v>
      </c>
      <c r="M1567" s="3">
        <v>0.57081999999999999</v>
      </c>
      <c r="N1567" s="3">
        <v>0.42637000000000003</v>
      </c>
      <c r="O1567" s="3">
        <v>2.8E-3</v>
      </c>
      <c r="P1567" s="2">
        <f>(J1570*$M1567)+(J1571*$N1567)+(J1572*$O1567)</f>
        <v>1873.2127570767748</v>
      </c>
      <c r="Q1567" s="2" t="s">
        <v>23</v>
      </c>
      <c r="R1567" s="2" t="s">
        <v>23</v>
      </c>
      <c r="S1567">
        <f>P1567/$F1567</f>
        <v>0.31220212617946247</v>
      </c>
      <c r="T1567" s="2" t="s">
        <v>23</v>
      </c>
      <c r="U1567" s="2" t="s">
        <v>23</v>
      </c>
    </row>
    <row r="1568" spans="1:21" x14ac:dyDescent="0.25">
      <c r="A1568">
        <v>36</v>
      </c>
      <c r="B1568" t="s">
        <v>66</v>
      </c>
      <c r="C1568">
        <v>4</v>
      </c>
      <c r="D1568" t="s">
        <v>64</v>
      </c>
      <c r="E1568">
        <v>1995</v>
      </c>
      <c r="F1568">
        <v>800</v>
      </c>
      <c r="G1568" s="1">
        <v>0.40600000000000003</v>
      </c>
      <c r="H1568" t="s">
        <v>23</v>
      </c>
      <c r="I1568" t="s">
        <v>23</v>
      </c>
      <c r="J1568" s="2">
        <f>F1568/(1-G1568)</f>
        <v>1346.8013468013469</v>
      </c>
      <c r="K1568" t="s">
        <v>23</v>
      </c>
      <c r="L1568" t="s">
        <v>23</v>
      </c>
      <c r="M1568" s="3">
        <v>0.57081999999999999</v>
      </c>
      <c r="N1568" s="3">
        <v>0.42637000000000003</v>
      </c>
      <c r="O1568" s="3">
        <v>2.8E-3</v>
      </c>
      <c r="P1568" s="2">
        <f>(J1571*$M1568)+(J1572*$N1568)+(J1573*$O1568)</f>
        <v>3172.2924318602936</v>
      </c>
      <c r="Q1568" s="2" t="s">
        <v>23</v>
      </c>
      <c r="R1568" s="2" t="s">
        <v>23</v>
      </c>
      <c r="S1568">
        <f>P1568/$F1568</f>
        <v>3.9653655398253669</v>
      </c>
      <c r="T1568" s="2" t="s">
        <v>23</v>
      </c>
      <c r="U1568" s="2" t="s">
        <v>23</v>
      </c>
    </row>
    <row r="1569" spans="1:21" x14ac:dyDescent="0.25">
      <c r="A1569">
        <v>36</v>
      </c>
      <c r="B1569" t="s">
        <v>66</v>
      </c>
      <c r="C1569">
        <v>4</v>
      </c>
      <c r="D1569" t="s">
        <v>64</v>
      </c>
      <c r="E1569">
        <v>1996</v>
      </c>
      <c r="F1569">
        <v>750</v>
      </c>
      <c r="G1569" s="1">
        <v>0.73899999999999999</v>
      </c>
      <c r="H1569" t="s">
        <v>23</v>
      </c>
      <c r="I1569" t="s">
        <v>23</v>
      </c>
      <c r="J1569" s="2">
        <f>F1569/(1-G1569)</f>
        <v>2873.5632183908046</v>
      </c>
      <c r="K1569" t="s">
        <v>23</v>
      </c>
      <c r="L1569" t="s">
        <v>23</v>
      </c>
      <c r="M1569" s="3">
        <v>0.57081999999999999</v>
      </c>
      <c r="N1569" s="3">
        <v>0.42637000000000003</v>
      </c>
      <c r="O1569" s="3">
        <v>2.8E-3</v>
      </c>
      <c r="P1569" s="2">
        <f>(J1572*$M1569)+(J1573*$N1569)+(J1574*$O1569)</f>
        <v>2139.6772833966006</v>
      </c>
      <c r="Q1569" s="2" t="s">
        <v>23</v>
      </c>
      <c r="R1569" s="2" t="s">
        <v>23</v>
      </c>
      <c r="S1569">
        <f>P1569/$F1569</f>
        <v>2.8529030445288006</v>
      </c>
      <c r="T1569" s="2" t="s">
        <v>23</v>
      </c>
      <c r="U1569" s="2" t="s">
        <v>23</v>
      </c>
    </row>
    <row r="1570" spans="1:21" x14ac:dyDescent="0.25">
      <c r="A1570">
        <v>36</v>
      </c>
      <c r="B1570" t="s">
        <v>66</v>
      </c>
      <c r="C1570">
        <v>4</v>
      </c>
      <c r="D1570" t="s">
        <v>64</v>
      </c>
      <c r="E1570">
        <v>1997</v>
      </c>
      <c r="F1570">
        <v>250</v>
      </c>
      <c r="G1570" s="1">
        <v>0.53400000000000003</v>
      </c>
      <c r="H1570" t="s">
        <v>23</v>
      </c>
      <c r="I1570" t="s">
        <v>23</v>
      </c>
      <c r="J1570" s="2">
        <f>F1570/(1-G1570)</f>
        <v>536.48068669527902</v>
      </c>
      <c r="K1570" t="s">
        <v>23</v>
      </c>
      <c r="L1570" t="s">
        <v>23</v>
      </c>
      <c r="M1570" s="3">
        <v>0.57081999999999999</v>
      </c>
      <c r="N1570" s="3">
        <v>0.42637000000000003</v>
      </c>
      <c r="O1570" s="3">
        <v>2.8E-3</v>
      </c>
      <c r="P1570" s="2">
        <f>(J1573*$M1570)+(J1574*$N1570)+(J1575*$O1570)</f>
        <v>2141.6270803334974</v>
      </c>
      <c r="Q1570" s="2" t="s">
        <v>23</v>
      </c>
      <c r="R1570" s="2" t="s">
        <v>23</v>
      </c>
      <c r="S1570">
        <f>P1570/$F1570</f>
        <v>8.5665083213339894</v>
      </c>
      <c r="T1570" s="2" t="s">
        <v>23</v>
      </c>
      <c r="U1570" s="2" t="s">
        <v>23</v>
      </c>
    </row>
    <row r="1571" spans="1:21" x14ac:dyDescent="0.25">
      <c r="A1571">
        <v>36</v>
      </c>
      <c r="B1571" t="s">
        <v>66</v>
      </c>
      <c r="C1571">
        <v>4</v>
      </c>
      <c r="D1571" t="s">
        <v>64</v>
      </c>
      <c r="E1571">
        <v>1998</v>
      </c>
      <c r="F1571">
        <v>3000</v>
      </c>
      <c r="G1571" s="1">
        <v>0.18</v>
      </c>
      <c r="H1571" t="s">
        <v>23</v>
      </c>
      <c r="I1571" t="s">
        <v>23</v>
      </c>
      <c r="J1571" s="2">
        <f>F1571/(1-G1571)</f>
        <v>3658.5365853658532</v>
      </c>
      <c r="K1571" t="s">
        <v>23</v>
      </c>
      <c r="L1571" t="s">
        <v>23</v>
      </c>
      <c r="M1571" s="3">
        <v>0.57081999999999999</v>
      </c>
      <c r="N1571" s="3">
        <v>0.42637000000000003</v>
      </c>
      <c r="O1571" s="3">
        <v>2.8E-3</v>
      </c>
      <c r="P1571" s="2">
        <f>(J1574*$M1571)+(J1575*$N1571)+(J1576*$O1571)</f>
        <v>2808.9070463286107</v>
      </c>
      <c r="Q1571" s="2" t="s">
        <v>23</v>
      </c>
      <c r="R1571" s="2" t="s">
        <v>23</v>
      </c>
      <c r="S1571">
        <f>P1571/$F1571</f>
        <v>0.93630234877620355</v>
      </c>
      <c r="T1571" s="2" t="s">
        <v>23</v>
      </c>
      <c r="U1571" s="2" t="s">
        <v>23</v>
      </c>
    </row>
    <row r="1572" spans="1:21" x14ac:dyDescent="0.25">
      <c r="A1572">
        <v>36</v>
      </c>
      <c r="B1572" t="s">
        <v>66</v>
      </c>
      <c r="C1572">
        <v>4</v>
      </c>
      <c r="D1572" t="s">
        <v>64</v>
      </c>
      <c r="E1572">
        <v>1999</v>
      </c>
      <c r="F1572">
        <v>2000</v>
      </c>
      <c r="G1572" s="1">
        <v>0.21000000000000002</v>
      </c>
      <c r="H1572" t="s">
        <v>23</v>
      </c>
      <c r="I1572" t="s">
        <v>23</v>
      </c>
      <c r="J1572" s="2">
        <f>F1572/(1-G1572)</f>
        <v>2531.6455696202529</v>
      </c>
      <c r="K1572" t="s">
        <v>23</v>
      </c>
      <c r="L1572" t="s">
        <v>23</v>
      </c>
      <c r="M1572" s="3">
        <v>0.57081999999999999</v>
      </c>
      <c r="N1572" s="3">
        <v>0.42637000000000003</v>
      </c>
      <c r="O1572" s="3">
        <v>2.8E-3</v>
      </c>
      <c r="P1572" s="2">
        <f>(J1575*$M1572)+(J1576*$N1572)+(J1577*$O1572)</f>
        <v>3051.8688108677425</v>
      </c>
      <c r="Q1572" s="2" t="s">
        <v>23</v>
      </c>
      <c r="R1572" s="2" t="s">
        <v>23</v>
      </c>
      <c r="S1572">
        <f>P1572/$F1572</f>
        <v>1.5259344054338713</v>
      </c>
      <c r="T1572" s="2" t="s">
        <v>23</v>
      </c>
      <c r="U1572" s="2" t="s">
        <v>23</v>
      </c>
    </row>
    <row r="1573" spans="1:21" x14ac:dyDescent="0.25">
      <c r="A1573">
        <v>36</v>
      </c>
      <c r="B1573" t="s">
        <v>66</v>
      </c>
      <c r="C1573">
        <v>4</v>
      </c>
      <c r="D1573" t="s">
        <v>64</v>
      </c>
      <c r="E1573">
        <v>2000</v>
      </c>
      <c r="F1573">
        <v>1000</v>
      </c>
      <c r="G1573" s="1">
        <v>0.379</v>
      </c>
      <c r="H1573" t="s">
        <v>23</v>
      </c>
      <c r="I1573" t="s">
        <v>23</v>
      </c>
      <c r="J1573" s="2">
        <f>F1573/(1-G1573)</f>
        <v>1610.3059581320451</v>
      </c>
      <c r="K1573" t="s">
        <v>23</v>
      </c>
      <c r="L1573" t="s">
        <v>23</v>
      </c>
      <c r="M1573" s="3">
        <v>0.57081999999999999</v>
      </c>
      <c r="N1573" s="3">
        <v>0.42637000000000003</v>
      </c>
      <c r="O1573" s="3">
        <v>2.8E-3</v>
      </c>
      <c r="P1573" s="2">
        <f>(J1576*$M1573)+(J1577*$N1573)</f>
        <v>3072.681517445923</v>
      </c>
      <c r="Q1573" s="2" t="s">
        <v>23</v>
      </c>
      <c r="R1573" s="2" t="s">
        <v>23</v>
      </c>
      <c r="S1573">
        <f>P1573/$F1573</f>
        <v>3.0726815174459228</v>
      </c>
      <c r="T1573" s="2" t="s">
        <v>23</v>
      </c>
      <c r="U1573" s="2" t="s">
        <v>23</v>
      </c>
    </row>
    <row r="1574" spans="1:21" x14ac:dyDescent="0.25">
      <c r="A1574">
        <v>36</v>
      </c>
      <c r="B1574" t="s">
        <v>66</v>
      </c>
      <c r="C1574">
        <v>4</v>
      </c>
      <c r="D1574" t="s">
        <v>64</v>
      </c>
      <c r="E1574">
        <v>2001</v>
      </c>
      <c r="F1574">
        <v>2000</v>
      </c>
      <c r="G1574" s="1">
        <v>0.29799999999999999</v>
      </c>
      <c r="H1574" t="s">
        <v>23</v>
      </c>
      <c r="I1574" t="s">
        <v>23</v>
      </c>
      <c r="J1574" s="2">
        <f>F1574/(1-G1574)</f>
        <v>2849.002849002849</v>
      </c>
      <c r="K1574" t="s">
        <v>23</v>
      </c>
      <c r="L1574" t="s">
        <v>23</v>
      </c>
      <c r="M1574" s="3">
        <v>0.57081999999999999</v>
      </c>
      <c r="N1574" s="3">
        <v>0.42637000000000003</v>
      </c>
      <c r="O1574" s="3">
        <v>2.8E-3</v>
      </c>
      <c r="P1574" s="2" t="s">
        <v>23</v>
      </c>
      <c r="Q1574" s="2" t="s">
        <v>23</v>
      </c>
      <c r="R1574" s="2" t="s">
        <v>23</v>
      </c>
      <c r="S1574" s="2" t="s">
        <v>23</v>
      </c>
      <c r="T1574" s="2" t="s">
        <v>23</v>
      </c>
      <c r="U1574" s="2" t="s">
        <v>23</v>
      </c>
    </row>
    <row r="1575" spans="1:21" x14ac:dyDescent="0.25">
      <c r="A1575">
        <v>36</v>
      </c>
      <c r="B1575" t="s">
        <v>66</v>
      </c>
      <c r="C1575">
        <v>4</v>
      </c>
      <c r="D1575" t="s">
        <v>64</v>
      </c>
      <c r="E1575">
        <v>2002</v>
      </c>
      <c r="F1575">
        <v>2000</v>
      </c>
      <c r="G1575" s="1">
        <v>0.27300000000000002</v>
      </c>
      <c r="H1575" t="s">
        <v>23</v>
      </c>
      <c r="I1575" t="s">
        <v>23</v>
      </c>
      <c r="J1575" s="2">
        <f>F1575/(1-G1575)</f>
        <v>2751.0316368638241</v>
      </c>
      <c r="K1575" t="s">
        <v>23</v>
      </c>
      <c r="L1575" t="s">
        <v>23</v>
      </c>
      <c r="M1575" s="3">
        <v>0.57081999999999999</v>
      </c>
      <c r="N1575" s="3">
        <v>0.42637000000000003</v>
      </c>
      <c r="O1575" s="3">
        <v>2.8E-3</v>
      </c>
      <c r="P1575" s="2" t="s">
        <v>23</v>
      </c>
      <c r="Q1575" s="2" t="s">
        <v>23</v>
      </c>
      <c r="R1575" s="2" t="s">
        <v>23</v>
      </c>
      <c r="S1575" s="2" t="s">
        <v>23</v>
      </c>
      <c r="T1575" s="2" t="s">
        <v>23</v>
      </c>
      <c r="U1575" s="2" t="s">
        <v>23</v>
      </c>
    </row>
    <row r="1576" spans="1:21" x14ac:dyDescent="0.25">
      <c r="A1576">
        <v>36</v>
      </c>
      <c r="B1576" t="s">
        <v>66</v>
      </c>
      <c r="C1576">
        <v>4</v>
      </c>
      <c r="D1576" t="s">
        <v>64</v>
      </c>
      <c r="E1576">
        <v>2003</v>
      </c>
      <c r="F1576">
        <v>2500</v>
      </c>
      <c r="G1576" s="1">
        <v>0.27700000000000002</v>
      </c>
      <c r="H1576" t="s">
        <v>23</v>
      </c>
      <c r="I1576" t="s">
        <v>23</v>
      </c>
      <c r="J1576" s="2">
        <f>F1576/(1-G1576)</f>
        <v>3457.8146611341635</v>
      </c>
      <c r="K1576" t="s">
        <v>23</v>
      </c>
      <c r="L1576" t="s">
        <v>23</v>
      </c>
      <c r="M1576" s="3">
        <v>0.57081999999999999</v>
      </c>
      <c r="N1576" s="3">
        <v>0.42637000000000003</v>
      </c>
      <c r="O1576" s="3">
        <v>2.8E-3</v>
      </c>
      <c r="P1576" s="2">
        <f>(J1579*$M1576)+(J1580*$N1576)+(J1581*$O1576)</f>
        <v>1964.2140864137482</v>
      </c>
      <c r="Q1576" s="2" t="s">
        <v>23</v>
      </c>
      <c r="R1576" s="2" t="s">
        <v>23</v>
      </c>
      <c r="S1576">
        <f>P1576/$F1576</f>
        <v>0.78568563456549922</v>
      </c>
      <c r="T1576" s="2" t="s">
        <v>23</v>
      </c>
      <c r="U1576" s="2" t="s">
        <v>23</v>
      </c>
    </row>
    <row r="1577" spans="1:21" x14ac:dyDescent="0.25">
      <c r="A1577">
        <v>36</v>
      </c>
      <c r="B1577" t="s">
        <v>66</v>
      </c>
      <c r="C1577">
        <v>4</v>
      </c>
      <c r="D1577" t="s">
        <v>64</v>
      </c>
      <c r="E1577">
        <v>2004</v>
      </c>
      <c r="F1577">
        <v>1500</v>
      </c>
      <c r="G1577" s="1">
        <v>0.41800000000000004</v>
      </c>
      <c r="H1577" t="s">
        <v>23</v>
      </c>
      <c r="I1577" t="s">
        <v>23</v>
      </c>
      <c r="J1577" s="2">
        <f>F1577/(1-G1577)</f>
        <v>2577.319587628866</v>
      </c>
      <c r="K1577" t="s">
        <v>23</v>
      </c>
      <c r="L1577" t="s">
        <v>23</v>
      </c>
      <c r="M1577" s="3">
        <v>0.57081999999999999</v>
      </c>
      <c r="N1577" s="3">
        <v>0.42637000000000003</v>
      </c>
      <c r="O1577" s="3">
        <v>2.8E-3</v>
      </c>
      <c r="P1577" s="2">
        <f>(J1580*$M1577)+(J1581*$N1577)+(J1582*$O1577)</f>
        <v>1763.6442883471266</v>
      </c>
      <c r="Q1577" s="2" t="s">
        <v>23</v>
      </c>
      <c r="R1577" s="2" t="s">
        <v>23</v>
      </c>
      <c r="S1577">
        <f>P1577/$F1577</f>
        <v>1.1757628588980844</v>
      </c>
      <c r="T1577" s="2" t="s">
        <v>23</v>
      </c>
      <c r="U1577" s="2" t="s">
        <v>23</v>
      </c>
    </row>
    <row r="1578" spans="1:21" x14ac:dyDescent="0.25">
      <c r="A1578">
        <v>36</v>
      </c>
      <c r="B1578" t="s">
        <v>66</v>
      </c>
      <c r="C1578">
        <v>4</v>
      </c>
      <c r="D1578" t="s">
        <v>64</v>
      </c>
      <c r="E1578">
        <v>2005</v>
      </c>
      <c r="F1578" t="s">
        <v>23</v>
      </c>
      <c r="G1578" s="1">
        <v>0.28100000000000003</v>
      </c>
      <c r="H1578" t="s">
        <v>23</v>
      </c>
      <c r="I1578" t="s">
        <v>23</v>
      </c>
      <c r="J1578" t="s">
        <v>23</v>
      </c>
      <c r="K1578" t="s">
        <v>23</v>
      </c>
      <c r="L1578" t="s">
        <v>23</v>
      </c>
      <c r="M1578" s="3">
        <v>0.57081999999999999</v>
      </c>
      <c r="N1578" s="3">
        <v>0.42637000000000003</v>
      </c>
      <c r="O1578" s="3">
        <v>2.8E-3</v>
      </c>
      <c r="P1578" s="2">
        <f>(J1581*$M1578)+(J1582*$N1578)+(J1583*$O1578)</f>
        <v>1657.1375636049795</v>
      </c>
      <c r="Q1578" s="2" t="s">
        <v>23</v>
      </c>
      <c r="R1578" s="2" t="s">
        <v>23</v>
      </c>
      <c r="S1578" s="2" t="s">
        <v>23</v>
      </c>
      <c r="T1578" s="2" t="s">
        <v>23</v>
      </c>
      <c r="U1578" s="2" t="s">
        <v>23</v>
      </c>
    </row>
    <row r="1579" spans="1:21" x14ac:dyDescent="0.25">
      <c r="A1579">
        <v>36</v>
      </c>
      <c r="B1579" t="s">
        <v>66</v>
      </c>
      <c r="C1579">
        <v>4</v>
      </c>
      <c r="D1579" t="s">
        <v>64</v>
      </c>
      <c r="E1579">
        <v>2006</v>
      </c>
      <c r="F1579">
        <v>1500</v>
      </c>
      <c r="G1579" s="1">
        <v>0.27</v>
      </c>
      <c r="H1579" t="s">
        <v>23</v>
      </c>
      <c r="I1579" t="s">
        <v>23</v>
      </c>
      <c r="J1579" s="2">
        <f>F1579/(1-G1579)</f>
        <v>2054.7945205479455</v>
      </c>
      <c r="K1579" t="s">
        <v>23</v>
      </c>
      <c r="L1579" t="s">
        <v>23</v>
      </c>
      <c r="M1579" s="3">
        <v>0.57081999999999999</v>
      </c>
      <c r="N1579" s="3">
        <v>0.42637000000000003</v>
      </c>
      <c r="O1579" s="3">
        <v>2.8E-3</v>
      </c>
      <c r="P1579" s="2">
        <f>(J1582*$M1579)+(J1583*$N1579)+(J1584*$O1579)</f>
        <v>3620.945925799957</v>
      </c>
      <c r="Q1579" s="2" t="s">
        <v>23</v>
      </c>
      <c r="R1579" s="2" t="s">
        <v>23</v>
      </c>
      <c r="S1579">
        <f>P1579/$F1579</f>
        <v>2.4139639505333048</v>
      </c>
      <c r="T1579" s="2" t="s">
        <v>23</v>
      </c>
      <c r="U1579" s="2" t="s">
        <v>23</v>
      </c>
    </row>
    <row r="1580" spans="1:21" x14ac:dyDescent="0.25">
      <c r="A1580">
        <v>36</v>
      </c>
      <c r="B1580" t="s">
        <v>66</v>
      </c>
      <c r="C1580">
        <v>4</v>
      </c>
      <c r="D1580" t="s">
        <v>64</v>
      </c>
      <c r="E1580">
        <v>2007</v>
      </c>
      <c r="F1580">
        <v>1000</v>
      </c>
      <c r="G1580" s="1">
        <v>0.45799999999999996</v>
      </c>
      <c r="H1580" t="s">
        <v>23</v>
      </c>
      <c r="I1580" t="s">
        <v>23</v>
      </c>
      <c r="J1580" s="2">
        <f>F1580/(1-G1580)</f>
        <v>1845.0184501845017</v>
      </c>
      <c r="K1580" t="s">
        <v>23</v>
      </c>
      <c r="L1580" t="s">
        <v>23</v>
      </c>
      <c r="M1580" s="3">
        <v>0.57081999999999999</v>
      </c>
      <c r="N1580" s="3">
        <v>0.42637000000000003</v>
      </c>
      <c r="O1580" s="3">
        <v>2.8E-3</v>
      </c>
      <c r="P1580" s="2">
        <f>(J1583*$M1580)+(J1584*$N1580)+(J1585*$O1580)</f>
        <v>3978.1721626687072</v>
      </c>
      <c r="Q1580" s="2" t="s">
        <v>23</v>
      </c>
      <c r="R1580" s="2" t="s">
        <v>23</v>
      </c>
      <c r="S1580">
        <f>P1580/$F1580</f>
        <v>3.9781721626687072</v>
      </c>
      <c r="T1580" s="2" t="s">
        <v>23</v>
      </c>
      <c r="U1580" s="2" t="s">
        <v>23</v>
      </c>
    </row>
    <row r="1581" spans="1:21" x14ac:dyDescent="0.25">
      <c r="A1581">
        <v>36</v>
      </c>
      <c r="B1581" t="s">
        <v>66</v>
      </c>
      <c r="C1581">
        <v>4</v>
      </c>
      <c r="D1581" t="s">
        <v>64</v>
      </c>
      <c r="E1581">
        <v>2008</v>
      </c>
      <c r="F1581">
        <v>1000</v>
      </c>
      <c r="G1581" s="1">
        <v>0.39600000000000002</v>
      </c>
      <c r="H1581" t="s">
        <v>23</v>
      </c>
      <c r="I1581" t="s">
        <v>23</v>
      </c>
      <c r="J1581" s="2">
        <f>F1581/(1-G1581)</f>
        <v>1655.6291390728477</v>
      </c>
      <c r="K1581" t="s">
        <v>23</v>
      </c>
      <c r="L1581" t="s">
        <v>23</v>
      </c>
      <c r="M1581" s="3">
        <v>0.57081999999999999</v>
      </c>
      <c r="N1581" s="3">
        <v>0.42637000000000003</v>
      </c>
      <c r="O1581" s="3">
        <v>2.8E-3</v>
      </c>
      <c r="P1581" s="2">
        <f>(J1584*$M1581)+(J1585*$N1581)+(J1586*$O1581)</f>
        <v>1286.0857880548199</v>
      </c>
      <c r="Q1581" s="2" t="s">
        <v>23</v>
      </c>
      <c r="R1581" s="2" t="s">
        <v>23</v>
      </c>
      <c r="S1581">
        <f>P1581/$F1581</f>
        <v>1.28608578805482</v>
      </c>
      <c r="T1581" s="2" t="s">
        <v>23</v>
      </c>
      <c r="U1581" s="2" t="s">
        <v>23</v>
      </c>
    </row>
    <row r="1582" spans="1:21" x14ac:dyDescent="0.25">
      <c r="A1582">
        <v>36</v>
      </c>
      <c r="B1582" t="s">
        <v>66</v>
      </c>
      <c r="C1582">
        <v>4</v>
      </c>
      <c r="D1582" t="s">
        <v>64</v>
      </c>
      <c r="E1582">
        <v>2009</v>
      </c>
      <c r="F1582">
        <v>1000</v>
      </c>
      <c r="G1582" s="1">
        <v>0.38600000000000001</v>
      </c>
      <c r="H1582" t="s">
        <v>23</v>
      </c>
      <c r="I1582" t="s">
        <v>23</v>
      </c>
      <c r="J1582" s="2">
        <f>F1582/(1-G1582)</f>
        <v>1628.6644951140065</v>
      </c>
      <c r="K1582" t="s">
        <v>23</v>
      </c>
      <c r="L1582" t="s">
        <v>23</v>
      </c>
      <c r="M1582" s="3">
        <v>0.57081999999999999</v>
      </c>
      <c r="N1582" s="3">
        <v>0.42637000000000003</v>
      </c>
      <c r="O1582" s="3">
        <v>2.8E-3</v>
      </c>
      <c r="P1582" s="2">
        <f>(J1585*$M1582)+(J1586*$N1582)+(J1587*$O1582)</f>
        <v>3609.4466750521756</v>
      </c>
      <c r="Q1582" s="2" t="s">
        <v>23</v>
      </c>
      <c r="R1582" s="2" t="s">
        <v>23</v>
      </c>
      <c r="S1582">
        <f>P1582/$F1582</f>
        <v>3.6094466750521756</v>
      </c>
      <c r="T1582" s="2" t="s">
        <v>23</v>
      </c>
      <c r="U1582" s="2" t="s">
        <v>23</v>
      </c>
    </row>
    <row r="1583" spans="1:21" x14ac:dyDescent="0.25">
      <c r="A1583">
        <v>36</v>
      </c>
      <c r="B1583" t="s">
        <v>66</v>
      </c>
      <c r="C1583">
        <v>4</v>
      </c>
      <c r="D1583" t="s">
        <v>64</v>
      </c>
      <c r="E1583">
        <v>2010</v>
      </c>
      <c r="F1583">
        <v>4200</v>
      </c>
      <c r="G1583" s="1">
        <v>0.33400000000000002</v>
      </c>
      <c r="H1583" t="s">
        <v>23</v>
      </c>
      <c r="I1583" t="s">
        <v>23</v>
      </c>
      <c r="J1583" s="2">
        <f>F1583/(1-G1583)</f>
        <v>6306.3063063063073</v>
      </c>
      <c r="K1583" t="s">
        <v>23</v>
      </c>
      <c r="L1583" t="s">
        <v>23</v>
      </c>
      <c r="M1583" s="3">
        <v>0.57081999999999999</v>
      </c>
      <c r="N1583" s="3">
        <v>0.42637000000000003</v>
      </c>
      <c r="O1583" s="3">
        <v>2.8E-3</v>
      </c>
      <c r="P1583" s="2">
        <f>(J1586*$M1583)+(J1587*$N1583)+(J1588*$O1583)</f>
        <v>5411.7945573984898</v>
      </c>
      <c r="Q1583" s="2" t="s">
        <v>23</v>
      </c>
      <c r="R1583" s="2" t="s">
        <v>23</v>
      </c>
      <c r="S1583">
        <f>P1583/$F1583</f>
        <v>1.288522513666307</v>
      </c>
      <c r="T1583" s="2" t="s">
        <v>23</v>
      </c>
      <c r="U1583" s="2" t="s">
        <v>23</v>
      </c>
    </row>
    <row r="1584" spans="1:21" x14ac:dyDescent="0.25">
      <c r="A1584">
        <v>36</v>
      </c>
      <c r="B1584" t="s">
        <v>66</v>
      </c>
      <c r="C1584">
        <v>4</v>
      </c>
      <c r="D1584" t="s">
        <v>64</v>
      </c>
      <c r="E1584">
        <v>2011</v>
      </c>
      <c r="F1584">
        <v>500</v>
      </c>
      <c r="G1584" s="1">
        <v>0.42900000000000005</v>
      </c>
      <c r="H1584" t="s">
        <v>23</v>
      </c>
      <c r="I1584" t="s">
        <v>23</v>
      </c>
      <c r="J1584" s="2">
        <f>F1584/(1-G1584)</f>
        <v>875.65674255691772</v>
      </c>
      <c r="K1584" t="s">
        <v>23</v>
      </c>
      <c r="L1584" t="s">
        <v>23</v>
      </c>
      <c r="M1584" s="3">
        <v>0.57081999999999999</v>
      </c>
      <c r="N1584" s="3">
        <v>0.42637000000000003</v>
      </c>
      <c r="O1584" s="3">
        <v>2.8E-3</v>
      </c>
      <c r="P1584" s="2">
        <f>(J1587*$M1584)+(J1588*$N1584)+(J1589*$O1584)</f>
        <v>2941.6720146871012</v>
      </c>
      <c r="Q1584" s="2" t="s">
        <v>23</v>
      </c>
      <c r="R1584" s="2" t="s">
        <v>23</v>
      </c>
      <c r="S1584">
        <f>P1584/$F1584</f>
        <v>5.8833440293742028</v>
      </c>
      <c r="T1584" s="2" t="s">
        <v>23</v>
      </c>
      <c r="U1584" s="2" t="s">
        <v>23</v>
      </c>
    </row>
    <row r="1585" spans="1:21" x14ac:dyDescent="0.25">
      <c r="A1585">
        <v>36</v>
      </c>
      <c r="B1585" t="s">
        <v>66</v>
      </c>
      <c r="C1585">
        <v>4</v>
      </c>
      <c r="D1585" t="s">
        <v>64</v>
      </c>
      <c r="E1585">
        <v>2012</v>
      </c>
      <c r="F1585">
        <v>1200</v>
      </c>
      <c r="G1585" s="1">
        <v>0.33499999999999996</v>
      </c>
      <c r="H1585" t="s">
        <v>23</v>
      </c>
      <c r="I1585" t="s">
        <v>23</v>
      </c>
      <c r="J1585" s="2">
        <f>F1585/(1-G1585)</f>
        <v>1804.5112781954886</v>
      </c>
      <c r="K1585" t="s">
        <v>23</v>
      </c>
      <c r="L1585" t="s">
        <v>23</v>
      </c>
      <c r="M1585" s="3">
        <v>0.57081999999999999</v>
      </c>
      <c r="N1585" s="3">
        <v>0.42637000000000003</v>
      </c>
      <c r="O1585" s="3">
        <v>2.8E-3</v>
      </c>
      <c r="P1585" s="2">
        <f>(J1588*$M1585)+(J1589*$N1585)+(J1590*$O1585)</f>
        <v>841.7528973924193</v>
      </c>
      <c r="Q1585" s="2" t="s">
        <v>23</v>
      </c>
      <c r="R1585" s="2" t="s">
        <v>23</v>
      </c>
      <c r="S1585">
        <f>P1585/$F1585</f>
        <v>0.70146074782701606</v>
      </c>
      <c r="T1585" s="2" t="s">
        <v>23</v>
      </c>
      <c r="U1585" s="2" t="s">
        <v>23</v>
      </c>
    </row>
    <row r="1586" spans="1:21" x14ac:dyDescent="0.25">
      <c r="A1586">
        <v>36</v>
      </c>
      <c r="B1586" t="s">
        <v>66</v>
      </c>
      <c r="C1586">
        <v>4</v>
      </c>
      <c r="D1586" t="s">
        <v>64</v>
      </c>
      <c r="E1586">
        <v>2013</v>
      </c>
      <c r="F1586">
        <v>3750</v>
      </c>
      <c r="G1586" s="1">
        <v>0.377</v>
      </c>
      <c r="H1586" t="s">
        <v>23</v>
      </c>
      <c r="I1586" t="s">
        <v>23</v>
      </c>
      <c r="J1586" s="2">
        <f>F1586/(1-G1586)</f>
        <v>6019.2616372391658</v>
      </c>
      <c r="K1586" t="s">
        <v>23</v>
      </c>
      <c r="L1586" t="s">
        <v>23</v>
      </c>
      <c r="M1586" s="3">
        <v>0.57081999999999999</v>
      </c>
      <c r="N1586" s="3">
        <v>0.42637000000000003</v>
      </c>
      <c r="O1586" s="3">
        <v>2.8E-3</v>
      </c>
      <c r="P1586" s="2">
        <f>(J1589*$M1586)+(J1590*$N1586)+(J1591*$O1586)</f>
        <v>1246.3490387355769</v>
      </c>
      <c r="Q1586" s="2" t="s">
        <v>23</v>
      </c>
      <c r="R1586" s="2" t="s">
        <v>23</v>
      </c>
      <c r="S1586">
        <f>P1586/$F1586</f>
        <v>0.33235974366282051</v>
      </c>
      <c r="T1586" s="2" t="s">
        <v>23</v>
      </c>
      <c r="U1586" s="2" t="s">
        <v>23</v>
      </c>
    </row>
    <row r="1587" spans="1:21" x14ac:dyDescent="0.25">
      <c r="A1587">
        <v>36</v>
      </c>
      <c r="B1587" t="s">
        <v>66</v>
      </c>
      <c r="C1587">
        <v>4</v>
      </c>
      <c r="D1587" t="s">
        <v>64</v>
      </c>
      <c r="E1587">
        <v>2014</v>
      </c>
      <c r="F1587">
        <v>3500</v>
      </c>
      <c r="G1587" s="1">
        <v>0.24399999999999999</v>
      </c>
      <c r="H1587" t="s">
        <v>23</v>
      </c>
      <c r="I1587" t="s">
        <v>23</v>
      </c>
      <c r="J1587" s="2">
        <f>F1587/(1-G1587)</f>
        <v>4629.6296296296296</v>
      </c>
      <c r="K1587" t="s">
        <v>23</v>
      </c>
      <c r="L1587" t="s">
        <v>23</v>
      </c>
      <c r="M1587" s="3">
        <v>0.57081999999999999</v>
      </c>
      <c r="N1587" s="3">
        <v>0.42637000000000003</v>
      </c>
      <c r="O1587" s="3">
        <v>2.8E-3</v>
      </c>
      <c r="P1587" s="2">
        <f>(J1590*$M1587)+(J1591*$N1587)+(J1592*$O1587)</f>
        <v>1551.983633345196</v>
      </c>
      <c r="Q1587" s="2" t="s">
        <v>23</v>
      </c>
      <c r="R1587" s="2" t="s">
        <v>23</v>
      </c>
      <c r="S1587">
        <f>P1587/$F1587</f>
        <v>0.44342389524148457</v>
      </c>
      <c r="T1587" s="2" t="s">
        <v>23</v>
      </c>
      <c r="U1587" s="2" t="s">
        <v>23</v>
      </c>
    </row>
    <row r="1588" spans="1:21" x14ac:dyDescent="0.25">
      <c r="A1588">
        <v>36</v>
      </c>
      <c r="B1588" t="s">
        <v>66</v>
      </c>
      <c r="C1588">
        <v>4</v>
      </c>
      <c r="D1588" t="s">
        <v>64</v>
      </c>
      <c r="E1588">
        <v>2015</v>
      </c>
      <c r="F1588">
        <v>400</v>
      </c>
      <c r="G1588" s="1">
        <v>0.42400000000000004</v>
      </c>
      <c r="H1588" t="s">
        <v>23</v>
      </c>
      <c r="I1588" t="s">
        <v>23</v>
      </c>
      <c r="J1588" s="2">
        <f>F1588/(1-G1588)</f>
        <v>694.44444444444446</v>
      </c>
      <c r="K1588" t="s">
        <v>23</v>
      </c>
      <c r="L1588" t="s">
        <v>23</v>
      </c>
      <c r="M1588" s="3">
        <v>0.57081999999999999</v>
      </c>
      <c r="N1588" s="3">
        <v>0.42637000000000003</v>
      </c>
      <c r="O1588" s="3">
        <v>2.8E-3</v>
      </c>
      <c r="P1588" s="2">
        <f>(J1591*$M1588)+(J1592*$N1588)+(J1593*$O1588)</f>
        <v>1075.5608183825807</v>
      </c>
      <c r="Q1588" s="2" t="s">
        <v>23</v>
      </c>
      <c r="R1588" s="2" t="s">
        <v>23</v>
      </c>
      <c r="S1588">
        <f>P1588/$F1588</f>
        <v>2.6889020459564517</v>
      </c>
      <c r="T1588" s="2" t="s">
        <v>23</v>
      </c>
      <c r="U1588" s="2" t="s">
        <v>23</v>
      </c>
    </row>
    <row r="1589" spans="1:21" x14ac:dyDescent="0.25">
      <c r="A1589">
        <v>36</v>
      </c>
      <c r="B1589" t="s">
        <v>66</v>
      </c>
      <c r="C1589">
        <v>4</v>
      </c>
      <c r="D1589" t="s">
        <v>64</v>
      </c>
      <c r="E1589">
        <v>2016</v>
      </c>
      <c r="F1589">
        <v>600</v>
      </c>
      <c r="G1589" s="1">
        <v>0.42000000000000004</v>
      </c>
      <c r="H1589" t="s">
        <v>23</v>
      </c>
      <c r="I1589" t="s">
        <v>23</v>
      </c>
      <c r="J1589" s="2">
        <f>F1589/(1-G1589)</f>
        <v>1034.4827586206898</v>
      </c>
      <c r="K1589" t="s">
        <v>23</v>
      </c>
      <c r="L1589" t="s">
        <v>23</v>
      </c>
      <c r="M1589" s="3">
        <v>0.57081999999999999</v>
      </c>
      <c r="N1589" s="3">
        <v>0.42637000000000003</v>
      </c>
      <c r="O1589" s="3">
        <v>2.8E-3</v>
      </c>
      <c r="P1589" s="2">
        <f>(J1592*$M1589)+(J1593*$N1589)</f>
        <v>570.84284220003872</v>
      </c>
      <c r="Q1589" s="2" t="s">
        <v>23</v>
      </c>
      <c r="R1589" s="2" t="s">
        <v>23</v>
      </c>
      <c r="S1589">
        <f>P1589/$F1589</f>
        <v>0.95140473700006456</v>
      </c>
      <c r="T1589" s="2" t="s">
        <v>23</v>
      </c>
      <c r="U1589" s="2" t="s">
        <v>23</v>
      </c>
    </row>
    <row r="1590" spans="1:21" x14ac:dyDescent="0.25">
      <c r="A1590">
        <v>36</v>
      </c>
      <c r="B1590" t="s">
        <v>66</v>
      </c>
      <c r="C1590">
        <v>4</v>
      </c>
      <c r="D1590" t="s">
        <v>64</v>
      </c>
      <c r="E1590">
        <v>2017</v>
      </c>
      <c r="F1590">
        <v>855</v>
      </c>
      <c r="G1590" s="1">
        <v>0.44035422259606583</v>
      </c>
      <c r="H1590" t="s">
        <v>23</v>
      </c>
      <c r="I1590" t="s">
        <v>23</v>
      </c>
      <c r="J1590" s="2">
        <f>F1590/(1-G1590)</f>
        <v>1527.7520791207342</v>
      </c>
      <c r="K1590" t="s">
        <v>23</v>
      </c>
      <c r="L1590" t="s">
        <v>23</v>
      </c>
      <c r="M1590" s="3">
        <v>0.57081999999999999</v>
      </c>
      <c r="N1590" s="3">
        <v>0.42637000000000003</v>
      </c>
      <c r="O1590" s="3">
        <v>2.8E-3</v>
      </c>
      <c r="P1590" t="s">
        <v>23</v>
      </c>
      <c r="Q1590" s="2" t="s">
        <v>23</v>
      </c>
      <c r="R1590" s="2" t="s">
        <v>23</v>
      </c>
      <c r="S1590" s="2" t="s">
        <v>23</v>
      </c>
      <c r="T1590" s="2" t="s">
        <v>23</v>
      </c>
      <c r="U1590" s="2" t="s">
        <v>23</v>
      </c>
    </row>
    <row r="1591" spans="1:21" x14ac:dyDescent="0.25">
      <c r="A1591">
        <v>36</v>
      </c>
      <c r="B1591" t="s">
        <v>66</v>
      </c>
      <c r="C1591">
        <v>4</v>
      </c>
      <c r="D1591" t="s">
        <v>64</v>
      </c>
      <c r="E1591">
        <v>2018</v>
      </c>
      <c r="F1591">
        <v>920</v>
      </c>
      <c r="G1591" s="1">
        <v>0.42215417185431725</v>
      </c>
      <c r="H1591" t="s">
        <v>23</v>
      </c>
      <c r="I1591" t="s">
        <v>23</v>
      </c>
      <c r="J1591" s="2">
        <f>F1591/(1-G1591)</f>
        <v>1592.1201732169563</v>
      </c>
      <c r="K1591" t="s">
        <v>23</v>
      </c>
      <c r="L1591" t="s">
        <v>23</v>
      </c>
      <c r="M1591" s="3">
        <v>0.57081999999999999</v>
      </c>
      <c r="N1591" s="3">
        <v>0.42637000000000003</v>
      </c>
      <c r="O1591" s="3">
        <v>2.8E-3</v>
      </c>
      <c r="P1591" t="s">
        <v>23</v>
      </c>
      <c r="Q1591" s="2" t="s">
        <v>23</v>
      </c>
      <c r="R1591" s="2" t="s">
        <v>23</v>
      </c>
      <c r="S1591" s="2" t="s">
        <v>23</v>
      </c>
      <c r="T1591" s="2" t="s">
        <v>23</v>
      </c>
      <c r="U1591" s="2" t="s">
        <v>23</v>
      </c>
    </row>
    <row r="1592" spans="1:21" x14ac:dyDescent="0.25">
      <c r="A1592">
        <v>36</v>
      </c>
      <c r="B1592" t="s">
        <v>66</v>
      </c>
      <c r="C1592">
        <v>4</v>
      </c>
      <c r="D1592" t="s">
        <v>64</v>
      </c>
      <c r="E1592">
        <v>2019</v>
      </c>
      <c r="F1592">
        <v>235</v>
      </c>
      <c r="G1592" s="1">
        <v>0.39069181949126658</v>
      </c>
      <c r="H1592" t="s">
        <v>23</v>
      </c>
      <c r="I1592" t="s">
        <v>23</v>
      </c>
      <c r="J1592" s="2">
        <f>F1592/(1-G1592)</f>
        <v>385.68331678033599</v>
      </c>
      <c r="K1592" t="s">
        <v>23</v>
      </c>
      <c r="L1592" t="s">
        <v>23</v>
      </c>
      <c r="M1592" s="3">
        <v>0.57081999999999999</v>
      </c>
      <c r="N1592" s="3">
        <v>0.42637000000000003</v>
      </c>
      <c r="O1592" s="3">
        <v>2.8E-3</v>
      </c>
      <c r="P1592" t="s">
        <v>23</v>
      </c>
      <c r="Q1592" s="2" t="s">
        <v>23</v>
      </c>
      <c r="R1592" s="2" t="s">
        <v>23</v>
      </c>
      <c r="S1592" s="2" t="s">
        <v>23</v>
      </c>
      <c r="T1592" s="2" t="s">
        <v>23</v>
      </c>
      <c r="U1592" s="2" t="s">
        <v>23</v>
      </c>
    </row>
    <row r="1593" spans="1:21" x14ac:dyDescent="0.25">
      <c r="A1593">
        <v>36</v>
      </c>
      <c r="B1593" t="s">
        <v>66</v>
      </c>
      <c r="C1593">
        <v>4</v>
      </c>
      <c r="D1593" t="s">
        <v>64</v>
      </c>
      <c r="E1593">
        <v>2020</v>
      </c>
      <c r="F1593">
        <v>675</v>
      </c>
      <c r="G1593" s="1">
        <v>0.1793260797812265</v>
      </c>
      <c r="H1593" t="s">
        <v>23</v>
      </c>
      <c r="I1593" t="s">
        <v>23</v>
      </c>
      <c r="J1593" s="2">
        <f>F1593/(1-G1593)</f>
        <v>822.49476115929201</v>
      </c>
      <c r="K1593" t="s">
        <v>23</v>
      </c>
      <c r="L1593" t="s">
        <v>23</v>
      </c>
      <c r="M1593" s="3">
        <v>0.57081999999999999</v>
      </c>
      <c r="N1593" s="3">
        <v>0.42637000000000003</v>
      </c>
      <c r="O1593" s="3">
        <v>2.8E-3</v>
      </c>
      <c r="P1593" t="s">
        <v>23</v>
      </c>
      <c r="Q1593" s="2" t="s">
        <v>23</v>
      </c>
      <c r="R1593" s="2" t="s">
        <v>23</v>
      </c>
      <c r="S1593" s="2" t="s">
        <v>23</v>
      </c>
      <c r="T1593" s="2" t="s">
        <v>23</v>
      </c>
      <c r="U1593" s="2" t="s">
        <v>23</v>
      </c>
    </row>
    <row r="1594" spans="1:21" x14ac:dyDescent="0.25">
      <c r="A1594">
        <v>37</v>
      </c>
      <c r="B1594" t="s">
        <v>67</v>
      </c>
      <c r="C1594">
        <v>4</v>
      </c>
      <c r="D1594" t="s">
        <v>64</v>
      </c>
      <c r="E1594">
        <v>1980</v>
      </c>
      <c r="F1594">
        <v>1500</v>
      </c>
      <c r="G1594" s="1">
        <v>0.74</v>
      </c>
      <c r="H1594" t="s">
        <v>23</v>
      </c>
      <c r="I1594" t="s">
        <v>23</v>
      </c>
      <c r="J1594" s="2">
        <f>F1594/(1-G1594)</f>
        <v>5769.2307692307686</v>
      </c>
      <c r="K1594" t="s">
        <v>23</v>
      </c>
      <c r="L1594" t="s">
        <v>23</v>
      </c>
      <c r="M1594" s="3">
        <v>0.57081999999999999</v>
      </c>
      <c r="N1594" s="3">
        <v>0.42637000000000003</v>
      </c>
      <c r="O1594" s="3">
        <v>2.8E-3</v>
      </c>
      <c r="P1594" s="2">
        <f>(J1597*$M1594)+(J1598*$N1594)</f>
        <v>2568.0828947368427</v>
      </c>
      <c r="Q1594" s="2" t="s">
        <v>23</v>
      </c>
      <c r="R1594" s="2" t="s">
        <v>23</v>
      </c>
      <c r="S1594">
        <f>P1594/$F1594</f>
        <v>1.7120552631578951</v>
      </c>
      <c r="T1594" s="2" t="s">
        <v>23</v>
      </c>
      <c r="U1594" s="2" t="s">
        <v>23</v>
      </c>
    </row>
    <row r="1595" spans="1:21" x14ac:dyDescent="0.25">
      <c r="A1595">
        <v>37</v>
      </c>
      <c r="B1595" t="s">
        <v>67</v>
      </c>
      <c r="C1595">
        <v>4</v>
      </c>
      <c r="D1595" t="s">
        <v>64</v>
      </c>
      <c r="E1595">
        <v>1981</v>
      </c>
      <c r="F1595">
        <v>700</v>
      </c>
      <c r="G1595" s="1">
        <v>0.67</v>
      </c>
      <c r="H1595" t="s">
        <v>23</v>
      </c>
      <c r="I1595" t="s">
        <v>23</v>
      </c>
      <c r="J1595" s="2">
        <f>F1595/(1-G1595)</f>
        <v>2121.2121212121215</v>
      </c>
      <c r="K1595" t="s">
        <v>23</v>
      </c>
      <c r="L1595" t="s">
        <v>23</v>
      </c>
      <c r="M1595" s="3">
        <v>0.57081999999999999</v>
      </c>
      <c r="N1595" s="3">
        <v>0.42637000000000003</v>
      </c>
      <c r="O1595" s="3">
        <v>2.8E-3</v>
      </c>
      <c r="P1595" t="s">
        <v>23</v>
      </c>
      <c r="Q1595" s="2" t="s">
        <v>23</v>
      </c>
      <c r="R1595" s="2" t="s">
        <v>23</v>
      </c>
      <c r="S1595" s="2" t="s">
        <v>23</v>
      </c>
      <c r="T1595" s="2" t="s">
        <v>23</v>
      </c>
      <c r="U1595" s="2" t="s">
        <v>23</v>
      </c>
    </row>
    <row r="1596" spans="1:21" x14ac:dyDescent="0.25">
      <c r="A1596">
        <v>37</v>
      </c>
      <c r="B1596" t="s">
        <v>67</v>
      </c>
      <c r="C1596">
        <v>4</v>
      </c>
      <c r="D1596" t="s">
        <v>64</v>
      </c>
      <c r="E1596">
        <v>1982</v>
      </c>
      <c r="F1596">
        <v>350</v>
      </c>
      <c r="G1596" s="1">
        <v>0.57999999999999996</v>
      </c>
      <c r="H1596" t="s">
        <v>23</v>
      </c>
      <c r="I1596" t="s">
        <v>23</v>
      </c>
      <c r="J1596" s="2">
        <f>F1596/(1-G1596)</f>
        <v>833.33333333333326</v>
      </c>
      <c r="K1596" t="s">
        <v>23</v>
      </c>
      <c r="L1596" t="s">
        <v>23</v>
      </c>
      <c r="M1596" s="3">
        <v>0.57081999999999999</v>
      </c>
      <c r="N1596" s="3">
        <v>0.42637000000000003</v>
      </c>
      <c r="O1596" s="3">
        <v>2.8E-3</v>
      </c>
      <c r="P1596" t="s">
        <v>23</v>
      </c>
      <c r="Q1596" s="2" t="s">
        <v>23</v>
      </c>
      <c r="R1596" s="2" t="s">
        <v>23</v>
      </c>
      <c r="S1596" s="2" t="s">
        <v>23</v>
      </c>
      <c r="T1596" s="2" t="s">
        <v>23</v>
      </c>
      <c r="U1596" s="2" t="s">
        <v>23</v>
      </c>
    </row>
    <row r="1597" spans="1:21" x14ac:dyDescent="0.25">
      <c r="A1597">
        <v>37</v>
      </c>
      <c r="B1597" t="s">
        <v>67</v>
      </c>
      <c r="C1597">
        <v>4</v>
      </c>
      <c r="D1597" t="s">
        <v>64</v>
      </c>
      <c r="E1597">
        <v>1983</v>
      </c>
      <c r="F1597">
        <v>500</v>
      </c>
      <c r="G1597" s="1">
        <v>0.81</v>
      </c>
      <c r="H1597" t="s">
        <v>23</v>
      </c>
      <c r="I1597" t="s">
        <v>23</v>
      </c>
      <c r="J1597" s="2">
        <f>F1597/(1-G1597)</f>
        <v>2631.5789473684217</v>
      </c>
      <c r="K1597" t="s">
        <v>23</v>
      </c>
      <c r="L1597" t="s">
        <v>23</v>
      </c>
      <c r="M1597" s="3">
        <v>0.57081999999999999</v>
      </c>
      <c r="N1597" s="3">
        <v>0.42637000000000003</v>
      </c>
      <c r="O1597" s="3">
        <v>2.8E-3</v>
      </c>
      <c r="P1597" t="s">
        <v>23</v>
      </c>
      <c r="Q1597" s="2" t="s">
        <v>23</v>
      </c>
      <c r="R1597" s="2" t="s">
        <v>23</v>
      </c>
      <c r="S1597" s="2" t="s">
        <v>23</v>
      </c>
      <c r="T1597" s="2" t="s">
        <v>23</v>
      </c>
      <c r="U1597" s="2" t="s">
        <v>23</v>
      </c>
    </row>
    <row r="1598" spans="1:21" x14ac:dyDescent="0.25">
      <c r="A1598">
        <v>37</v>
      </c>
      <c r="B1598" t="s">
        <v>67</v>
      </c>
      <c r="C1598">
        <v>4</v>
      </c>
      <c r="D1598" t="s">
        <v>64</v>
      </c>
      <c r="E1598">
        <v>1984</v>
      </c>
      <c r="F1598">
        <v>700</v>
      </c>
      <c r="G1598" s="1">
        <v>0.72</v>
      </c>
      <c r="H1598" t="s">
        <v>23</v>
      </c>
      <c r="I1598" t="s">
        <v>23</v>
      </c>
      <c r="J1598" s="2">
        <f>F1598/(1-G1598)</f>
        <v>2499.9999999999995</v>
      </c>
      <c r="K1598" t="s">
        <v>23</v>
      </c>
      <c r="L1598" t="s">
        <v>23</v>
      </c>
      <c r="M1598" s="3">
        <v>0.57081999999999999</v>
      </c>
      <c r="N1598" s="3">
        <v>0.42637000000000003</v>
      </c>
      <c r="O1598" s="3">
        <v>2.8E-3</v>
      </c>
      <c r="P1598" t="s">
        <v>23</v>
      </c>
      <c r="Q1598" s="2" t="s">
        <v>23</v>
      </c>
      <c r="R1598" s="2" t="s">
        <v>23</v>
      </c>
      <c r="S1598" s="2" t="s">
        <v>23</v>
      </c>
      <c r="T1598" s="2" t="s">
        <v>23</v>
      </c>
      <c r="U1598" s="2" t="s">
        <v>23</v>
      </c>
    </row>
    <row r="1599" spans="1:21" x14ac:dyDescent="0.25">
      <c r="A1599">
        <v>37</v>
      </c>
      <c r="B1599" t="s">
        <v>67</v>
      </c>
      <c r="C1599">
        <v>4</v>
      </c>
      <c r="D1599" t="s">
        <v>64</v>
      </c>
      <c r="E1599">
        <v>1985</v>
      </c>
      <c r="F1599" t="s">
        <v>23</v>
      </c>
      <c r="G1599" s="1">
        <v>0.75</v>
      </c>
      <c r="H1599" t="s">
        <v>23</v>
      </c>
      <c r="I1599" t="s">
        <v>23</v>
      </c>
      <c r="J1599" t="s">
        <v>23</v>
      </c>
      <c r="K1599" t="s">
        <v>23</v>
      </c>
      <c r="L1599" t="s">
        <v>23</v>
      </c>
      <c r="M1599" s="3">
        <v>0.57081999999999999</v>
      </c>
      <c r="N1599" s="3">
        <v>0.42637000000000003</v>
      </c>
      <c r="O1599" s="3">
        <v>2.8E-3</v>
      </c>
      <c r="P1599" t="s">
        <v>23</v>
      </c>
      <c r="Q1599" s="2" t="s">
        <v>23</v>
      </c>
      <c r="R1599" s="2" t="s">
        <v>23</v>
      </c>
      <c r="S1599" s="2" t="s">
        <v>23</v>
      </c>
      <c r="T1599" s="2" t="s">
        <v>23</v>
      </c>
      <c r="U1599" s="2" t="s">
        <v>23</v>
      </c>
    </row>
    <row r="1600" spans="1:21" x14ac:dyDescent="0.25">
      <c r="A1600">
        <v>37</v>
      </c>
      <c r="B1600" t="s">
        <v>67</v>
      </c>
      <c r="C1600">
        <v>4</v>
      </c>
      <c r="D1600" t="s">
        <v>64</v>
      </c>
      <c r="E1600">
        <v>1986</v>
      </c>
      <c r="F1600" t="s">
        <v>23</v>
      </c>
      <c r="G1600" s="1">
        <v>0.83</v>
      </c>
      <c r="H1600" t="s">
        <v>23</v>
      </c>
      <c r="I1600" t="s">
        <v>23</v>
      </c>
      <c r="J1600" t="s">
        <v>23</v>
      </c>
      <c r="K1600" t="s">
        <v>23</v>
      </c>
      <c r="L1600" t="s">
        <v>23</v>
      </c>
      <c r="M1600" s="3">
        <v>0.57081999999999999</v>
      </c>
      <c r="N1600" s="3">
        <v>0.42637000000000003</v>
      </c>
      <c r="O1600" s="3">
        <v>2.8E-3</v>
      </c>
      <c r="P1600" t="s">
        <v>23</v>
      </c>
      <c r="Q1600" s="2" t="s">
        <v>23</v>
      </c>
      <c r="R1600" s="2" t="s">
        <v>23</v>
      </c>
      <c r="S1600" s="2" t="s">
        <v>23</v>
      </c>
      <c r="T1600" s="2" t="s">
        <v>23</v>
      </c>
      <c r="U1600" s="2" t="s">
        <v>23</v>
      </c>
    </row>
    <row r="1601" spans="1:21" x14ac:dyDescent="0.25">
      <c r="A1601">
        <v>37</v>
      </c>
      <c r="B1601" t="s">
        <v>67</v>
      </c>
      <c r="C1601">
        <v>4</v>
      </c>
      <c r="D1601" t="s">
        <v>64</v>
      </c>
      <c r="E1601">
        <v>1987</v>
      </c>
      <c r="F1601" t="s">
        <v>23</v>
      </c>
      <c r="G1601" s="1">
        <v>0.64</v>
      </c>
      <c r="H1601" t="s">
        <v>23</v>
      </c>
      <c r="I1601" t="s">
        <v>23</v>
      </c>
      <c r="J1601" t="s">
        <v>23</v>
      </c>
      <c r="K1601" t="s">
        <v>23</v>
      </c>
      <c r="L1601" t="s">
        <v>23</v>
      </c>
      <c r="M1601" s="3">
        <v>0.57081999999999999</v>
      </c>
      <c r="N1601" s="3">
        <v>0.42637000000000003</v>
      </c>
      <c r="O1601" s="3">
        <v>2.8E-3</v>
      </c>
      <c r="P1601" s="2">
        <f>(J1604*$M1601)+(J1605*$N1601)+(J1606*$O1601)</f>
        <v>4359.9738211220711</v>
      </c>
      <c r="Q1601" s="2" t="s">
        <v>23</v>
      </c>
      <c r="R1601" s="2" t="s">
        <v>23</v>
      </c>
      <c r="S1601" s="2" t="s">
        <v>23</v>
      </c>
      <c r="T1601" s="2" t="s">
        <v>23</v>
      </c>
      <c r="U1601" s="2" t="s">
        <v>23</v>
      </c>
    </row>
    <row r="1602" spans="1:21" x14ac:dyDescent="0.25">
      <c r="A1602">
        <v>37</v>
      </c>
      <c r="B1602" t="s">
        <v>67</v>
      </c>
      <c r="C1602">
        <v>4</v>
      </c>
      <c r="D1602" t="s">
        <v>64</v>
      </c>
      <c r="E1602">
        <v>1988</v>
      </c>
      <c r="F1602" t="s">
        <v>23</v>
      </c>
      <c r="G1602" s="1">
        <v>0.63</v>
      </c>
      <c r="H1602" t="s">
        <v>23</v>
      </c>
      <c r="I1602" t="s">
        <v>23</v>
      </c>
      <c r="J1602" t="s">
        <v>23</v>
      </c>
      <c r="K1602" t="s">
        <v>23</v>
      </c>
      <c r="L1602" t="s">
        <v>23</v>
      </c>
      <c r="M1602" s="3">
        <v>0.57081999999999999</v>
      </c>
      <c r="N1602" s="3">
        <v>0.42637000000000003</v>
      </c>
      <c r="O1602" s="3">
        <v>2.8E-3</v>
      </c>
      <c r="P1602" s="2">
        <f>(J1605*$M1602)+(J1606*$N1602)+(J1607*$O1602)</f>
        <v>7024.8118959664234</v>
      </c>
      <c r="Q1602" s="2" t="s">
        <v>23</v>
      </c>
      <c r="R1602" s="2" t="s">
        <v>23</v>
      </c>
      <c r="S1602" s="2" t="s">
        <v>23</v>
      </c>
      <c r="T1602" s="2" t="s">
        <v>23</v>
      </c>
      <c r="U1602" s="2" t="s">
        <v>23</v>
      </c>
    </row>
    <row r="1603" spans="1:21" x14ac:dyDescent="0.25">
      <c r="A1603">
        <v>37</v>
      </c>
      <c r="B1603" t="s">
        <v>67</v>
      </c>
      <c r="C1603">
        <v>4</v>
      </c>
      <c r="D1603" t="s">
        <v>64</v>
      </c>
      <c r="E1603">
        <v>1989</v>
      </c>
      <c r="F1603" t="s">
        <v>23</v>
      </c>
      <c r="G1603" s="1">
        <v>0.61499999999999999</v>
      </c>
      <c r="H1603" t="s">
        <v>23</v>
      </c>
      <c r="I1603" t="s">
        <v>23</v>
      </c>
      <c r="J1603" t="s">
        <v>23</v>
      </c>
      <c r="K1603" t="s">
        <v>23</v>
      </c>
      <c r="L1603" t="s">
        <v>23</v>
      </c>
      <c r="M1603" s="3">
        <v>0.57081999999999999</v>
      </c>
      <c r="N1603" s="3">
        <v>0.42637000000000003</v>
      </c>
      <c r="O1603" s="3">
        <v>2.8E-3</v>
      </c>
      <c r="P1603" s="2">
        <f>(J1606*$M1603)+(J1607*$N1603)+(J1608*$O1603)</f>
        <v>5284.6304870870435</v>
      </c>
      <c r="Q1603" s="2" t="s">
        <v>23</v>
      </c>
      <c r="R1603" s="2" t="s">
        <v>23</v>
      </c>
      <c r="S1603" s="2" t="s">
        <v>23</v>
      </c>
      <c r="T1603" s="2" t="s">
        <v>23</v>
      </c>
      <c r="U1603" s="2" t="s">
        <v>23</v>
      </c>
    </row>
    <row r="1604" spans="1:21" x14ac:dyDescent="0.25">
      <c r="A1604">
        <v>37</v>
      </c>
      <c r="B1604" t="s">
        <v>67</v>
      </c>
      <c r="C1604">
        <v>4</v>
      </c>
      <c r="D1604" t="s">
        <v>64</v>
      </c>
      <c r="E1604">
        <v>1990</v>
      </c>
      <c r="F1604">
        <v>500</v>
      </c>
      <c r="G1604" s="1">
        <v>0.69699999999999995</v>
      </c>
      <c r="H1604" t="s">
        <v>23</v>
      </c>
      <c r="I1604" t="s">
        <v>23</v>
      </c>
      <c r="J1604" s="2">
        <f>F1604/(1-G1604)</f>
        <v>1650.1650165016499</v>
      </c>
      <c r="K1604" t="s">
        <v>23</v>
      </c>
      <c r="L1604" t="s">
        <v>23</v>
      </c>
      <c r="M1604" s="3">
        <v>0.57081999999999999</v>
      </c>
      <c r="N1604" s="3">
        <v>0.42637000000000003</v>
      </c>
      <c r="O1604" s="3">
        <v>2.8E-3</v>
      </c>
      <c r="P1604" s="2">
        <f>(J1607*$M1604)+(J1608*$N1604)+(J1609*$O1604)</f>
        <v>6484.8238643850655</v>
      </c>
      <c r="Q1604" s="2" t="s">
        <v>23</v>
      </c>
      <c r="R1604" s="2" t="s">
        <v>23</v>
      </c>
      <c r="S1604">
        <f>P1604/$F1604</f>
        <v>12.969647728770131</v>
      </c>
      <c r="T1604" s="2" t="s">
        <v>23</v>
      </c>
      <c r="U1604" s="2" t="s">
        <v>23</v>
      </c>
    </row>
    <row r="1605" spans="1:21" x14ac:dyDescent="0.25">
      <c r="A1605">
        <v>37</v>
      </c>
      <c r="B1605" t="s">
        <v>67</v>
      </c>
      <c r="C1605">
        <v>4</v>
      </c>
      <c r="D1605" t="s">
        <v>64</v>
      </c>
      <c r="E1605">
        <v>1991</v>
      </c>
      <c r="F1605">
        <v>3000</v>
      </c>
      <c r="G1605" s="1">
        <v>0.624</v>
      </c>
      <c r="H1605" t="s">
        <v>23</v>
      </c>
      <c r="I1605" t="s">
        <v>23</v>
      </c>
      <c r="J1605" s="2">
        <f>F1605/(1-G1605)</f>
        <v>7978.7234042553191</v>
      </c>
      <c r="K1605" t="s">
        <v>23</v>
      </c>
      <c r="L1605" t="s">
        <v>23</v>
      </c>
      <c r="M1605" s="3">
        <v>0.57081999999999999</v>
      </c>
      <c r="N1605" s="3">
        <v>0.42637000000000003</v>
      </c>
      <c r="O1605" s="3">
        <v>2.8E-3</v>
      </c>
      <c r="P1605" s="2">
        <f>(J1608*$M1605)+(J1609*$N1605)+(J1610*$O1605)</f>
        <v>6232.0880049328334</v>
      </c>
      <c r="Q1605" s="2" t="s">
        <v>23</v>
      </c>
      <c r="R1605" s="2" t="s">
        <v>23</v>
      </c>
      <c r="S1605">
        <f>P1605/$F1605</f>
        <v>2.0773626683109443</v>
      </c>
      <c r="T1605" s="2" t="s">
        <v>23</v>
      </c>
      <c r="U1605" s="2" t="s">
        <v>23</v>
      </c>
    </row>
    <row r="1606" spans="1:21" x14ac:dyDescent="0.25">
      <c r="A1606">
        <v>37</v>
      </c>
      <c r="B1606" t="s">
        <v>67</v>
      </c>
      <c r="C1606">
        <v>4</v>
      </c>
      <c r="D1606" t="s">
        <v>64</v>
      </c>
      <c r="E1606">
        <v>1992</v>
      </c>
      <c r="F1606">
        <v>2000</v>
      </c>
      <c r="G1606" s="1">
        <v>0.65300000000000002</v>
      </c>
      <c r="H1606" t="s">
        <v>23</v>
      </c>
      <c r="I1606" t="s">
        <v>23</v>
      </c>
      <c r="J1606" s="2">
        <f>F1606/(1-G1606)</f>
        <v>5763.6887608069164</v>
      </c>
      <c r="K1606" t="s">
        <v>23</v>
      </c>
      <c r="L1606" t="s">
        <v>23</v>
      </c>
      <c r="M1606" s="3">
        <v>0.57081999999999999</v>
      </c>
      <c r="N1606" s="3">
        <v>0.42637000000000003</v>
      </c>
      <c r="O1606" s="3">
        <v>2.8E-3</v>
      </c>
      <c r="P1606" s="2">
        <f>(J1609*$M1606)+(J1610*$N1606)+(J1611*$O1606)</f>
        <v>3402.5375585064794</v>
      </c>
      <c r="Q1606" s="2" t="s">
        <v>23</v>
      </c>
      <c r="R1606" s="2" t="s">
        <v>23</v>
      </c>
      <c r="S1606">
        <f>P1606/$F1606</f>
        <v>1.7012687792532397</v>
      </c>
      <c r="T1606" s="2" t="s">
        <v>23</v>
      </c>
      <c r="U1606" s="2" t="s">
        <v>23</v>
      </c>
    </row>
    <row r="1607" spans="1:21" x14ac:dyDescent="0.25">
      <c r="A1607">
        <v>37</v>
      </c>
      <c r="B1607" t="s">
        <v>67</v>
      </c>
      <c r="C1607">
        <v>4</v>
      </c>
      <c r="D1607" t="s">
        <v>64</v>
      </c>
      <c r="E1607">
        <v>1993</v>
      </c>
      <c r="F1607">
        <v>2000</v>
      </c>
      <c r="G1607" s="1">
        <v>0.56699999999999995</v>
      </c>
      <c r="H1607" t="s">
        <v>23</v>
      </c>
      <c r="I1607" t="s">
        <v>23</v>
      </c>
      <c r="J1607" s="2">
        <f>F1607/(1-G1607)</f>
        <v>4618.9376443418005</v>
      </c>
      <c r="K1607" t="s">
        <v>23</v>
      </c>
      <c r="L1607" t="s">
        <v>23</v>
      </c>
      <c r="M1607" s="3">
        <v>0.57081999999999999</v>
      </c>
      <c r="N1607" s="3">
        <v>0.42637000000000003</v>
      </c>
      <c r="O1607" s="3">
        <v>2.8E-3</v>
      </c>
      <c r="P1607" s="2">
        <f>(J1610*$M1607)+(J1611*$N1607)+(J1612*$O1607)</f>
        <v>2747.365990673929</v>
      </c>
      <c r="Q1607" s="2" t="s">
        <v>23</v>
      </c>
      <c r="R1607" s="2" t="s">
        <v>23</v>
      </c>
      <c r="S1607">
        <f>P1607/$F1607</f>
        <v>1.3736829953369645</v>
      </c>
      <c r="T1607" s="2" t="s">
        <v>23</v>
      </c>
      <c r="U1607" s="2" t="s">
        <v>23</v>
      </c>
    </row>
    <row r="1608" spans="1:21" x14ac:dyDescent="0.25">
      <c r="A1608">
        <v>37</v>
      </c>
      <c r="B1608" t="s">
        <v>67</v>
      </c>
      <c r="C1608">
        <v>4</v>
      </c>
      <c r="D1608" t="s">
        <v>64</v>
      </c>
      <c r="E1608">
        <v>1994</v>
      </c>
      <c r="F1608">
        <v>3000</v>
      </c>
      <c r="G1608" s="1">
        <v>0.66700000000000004</v>
      </c>
      <c r="H1608" t="s">
        <v>23</v>
      </c>
      <c r="I1608" t="s">
        <v>23</v>
      </c>
      <c r="J1608" s="2">
        <f>F1608/(1-G1608)</f>
        <v>9009.0090090090107</v>
      </c>
      <c r="K1608" t="s">
        <v>23</v>
      </c>
      <c r="L1608" t="s">
        <v>23</v>
      </c>
      <c r="M1608" s="3">
        <v>0.57081999999999999</v>
      </c>
      <c r="N1608" s="3">
        <v>0.42637000000000003</v>
      </c>
      <c r="O1608" s="3">
        <v>2.8E-3</v>
      </c>
      <c r="P1608" s="2">
        <f>(J1611*$M1608)+(J1612*$N1608)+(J1613*$O1608)</f>
        <v>1462.5951096282301</v>
      </c>
      <c r="Q1608" s="2" t="s">
        <v>23</v>
      </c>
      <c r="R1608" s="2" t="s">
        <v>23</v>
      </c>
      <c r="S1608">
        <f>P1608/$F1608</f>
        <v>0.48753170320941003</v>
      </c>
      <c r="T1608" s="2" t="s">
        <v>23</v>
      </c>
      <c r="U1608" s="2" t="s">
        <v>23</v>
      </c>
    </row>
    <row r="1609" spans="1:21" x14ac:dyDescent="0.25">
      <c r="A1609">
        <v>37</v>
      </c>
      <c r="B1609" t="s">
        <v>67</v>
      </c>
      <c r="C1609">
        <v>4</v>
      </c>
      <c r="D1609" t="s">
        <v>64</v>
      </c>
      <c r="E1609">
        <v>1995</v>
      </c>
      <c r="F1609">
        <v>1500</v>
      </c>
      <c r="G1609" s="1">
        <v>0.40600000000000003</v>
      </c>
      <c r="H1609" t="s">
        <v>23</v>
      </c>
      <c r="I1609" t="s">
        <v>23</v>
      </c>
      <c r="J1609" s="2">
        <f>F1609/(1-G1609)</f>
        <v>2525.2525252525252</v>
      </c>
      <c r="K1609" t="s">
        <v>23</v>
      </c>
      <c r="L1609" t="s">
        <v>23</v>
      </c>
      <c r="M1609" s="3">
        <v>0.57081999999999999</v>
      </c>
      <c r="N1609" s="3">
        <v>0.42637000000000003</v>
      </c>
      <c r="O1609" s="3">
        <v>2.8E-3</v>
      </c>
      <c r="P1609" s="2">
        <f>(J1612*$M1609)+(J1613*$N1609)+(J1614*$O1609)</f>
        <v>3200.675001777352</v>
      </c>
      <c r="Q1609" s="2" t="s">
        <v>23</v>
      </c>
      <c r="R1609" s="2" t="s">
        <v>23</v>
      </c>
      <c r="S1609">
        <f>P1609/$F1609</f>
        <v>2.1337833345182347</v>
      </c>
      <c r="T1609" s="2" t="s">
        <v>23</v>
      </c>
      <c r="U1609" s="2" t="s">
        <v>23</v>
      </c>
    </row>
    <row r="1610" spans="1:21" x14ac:dyDescent="0.25">
      <c r="A1610">
        <v>37</v>
      </c>
      <c r="B1610" t="s">
        <v>67</v>
      </c>
      <c r="C1610">
        <v>4</v>
      </c>
      <c r="D1610" t="s">
        <v>64</v>
      </c>
      <c r="E1610">
        <v>1996</v>
      </c>
      <c r="F1610">
        <v>1200</v>
      </c>
      <c r="G1610" s="1">
        <v>0.73899999999999999</v>
      </c>
      <c r="H1610" t="s">
        <v>23</v>
      </c>
      <c r="I1610" t="s">
        <v>23</v>
      </c>
      <c r="J1610" s="2">
        <f>F1610/(1-G1610)</f>
        <v>4597.7011494252874</v>
      </c>
      <c r="K1610" t="s">
        <v>23</v>
      </c>
      <c r="L1610" t="s">
        <v>23</v>
      </c>
      <c r="M1610" s="3">
        <v>0.57081999999999999</v>
      </c>
      <c r="N1610" s="3">
        <v>0.42637000000000003</v>
      </c>
      <c r="O1610" s="3">
        <v>2.8E-3</v>
      </c>
      <c r="P1610" s="2">
        <f>(J1613*$M1610)+(J1614*$N1610)+(J1615*$O1610)</f>
        <v>2443.4799153922986</v>
      </c>
      <c r="Q1610" s="2" t="s">
        <v>23</v>
      </c>
      <c r="R1610" s="2" t="s">
        <v>23</v>
      </c>
      <c r="S1610">
        <f>P1610/$F1610</f>
        <v>2.0362332628269155</v>
      </c>
      <c r="T1610" s="2" t="s">
        <v>23</v>
      </c>
      <c r="U1610" s="2" t="s">
        <v>23</v>
      </c>
    </row>
    <row r="1611" spans="1:21" x14ac:dyDescent="0.25">
      <c r="A1611">
        <v>37</v>
      </c>
      <c r="B1611" t="s">
        <v>67</v>
      </c>
      <c r="C1611">
        <v>4</v>
      </c>
      <c r="D1611" t="s">
        <v>64</v>
      </c>
      <c r="E1611">
        <v>1997</v>
      </c>
      <c r="F1611">
        <v>125</v>
      </c>
      <c r="G1611" s="1">
        <v>0.53400000000000003</v>
      </c>
      <c r="H1611" t="s">
        <v>23</v>
      </c>
      <c r="I1611" t="s">
        <v>23</v>
      </c>
      <c r="J1611" s="2">
        <f>F1611/(1-G1611)</f>
        <v>268.24034334763951</v>
      </c>
      <c r="K1611" t="s">
        <v>23</v>
      </c>
      <c r="L1611" t="s">
        <v>23</v>
      </c>
      <c r="M1611" s="3">
        <v>0.57081999999999999</v>
      </c>
      <c r="N1611" s="3">
        <v>0.42637000000000003</v>
      </c>
      <c r="O1611" s="3">
        <v>2.8E-3</v>
      </c>
      <c r="P1611" s="2">
        <f>(J1614*$M1611)+(J1615*$N1611)+(J1616*$O1611)</f>
        <v>2474.3887318793727</v>
      </c>
      <c r="Q1611" s="2" t="s">
        <v>23</v>
      </c>
      <c r="R1611" s="2" t="s">
        <v>23</v>
      </c>
      <c r="S1611">
        <f>P1611/$F1611</f>
        <v>19.795109855034983</v>
      </c>
      <c r="T1611" s="2" t="s">
        <v>23</v>
      </c>
      <c r="U1611" s="2" t="s">
        <v>23</v>
      </c>
    </row>
    <row r="1612" spans="1:21" x14ac:dyDescent="0.25">
      <c r="A1612">
        <v>37</v>
      </c>
      <c r="B1612" t="s">
        <v>67</v>
      </c>
      <c r="C1612">
        <v>4</v>
      </c>
      <c r="D1612" t="s">
        <v>64</v>
      </c>
      <c r="E1612">
        <v>1998</v>
      </c>
      <c r="F1612">
        <v>2500</v>
      </c>
      <c r="G1612" s="1">
        <v>0.18</v>
      </c>
      <c r="H1612" t="s">
        <v>23</v>
      </c>
      <c r="I1612" t="s">
        <v>23</v>
      </c>
      <c r="J1612" s="2">
        <f>F1612/(1-G1612)</f>
        <v>3048.7804878048778</v>
      </c>
      <c r="K1612" t="s">
        <v>23</v>
      </c>
      <c r="L1612" t="s">
        <v>23</v>
      </c>
      <c r="M1612" s="3">
        <v>0.57081999999999999</v>
      </c>
      <c r="N1612" s="3">
        <v>0.42637000000000003</v>
      </c>
      <c r="O1612" s="3">
        <v>2.8E-3</v>
      </c>
      <c r="P1612" s="2">
        <f>(J1615*$M1612)+(J1616*$N1612)+(J1617*$O1612)</f>
        <v>3796.0481771037234</v>
      </c>
      <c r="Q1612" s="2" t="s">
        <v>23</v>
      </c>
      <c r="R1612" s="2" t="s">
        <v>23</v>
      </c>
      <c r="S1612">
        <f>P1612/$F1612</f>
        <v>1.5184192708414894</v>
      </c>
      <c r="T1612" s="2" t="s">
        <v>23</v>
      </c>
      <c r="U1612" s="2" t="s">
        <v>23</v>
      </c>
    </row>
    <row r="1613" spans="1:21" x14ac:dyDescent="0.25">
      <c r="A1613">
        <v>37</v>
      </c>
      <c r="B1613" t="s">
        <v>67</v>
      </c>
      <c r="C1613">
        <v>4</v>
      </c>
      <c r="D1613" t="s">
        <v>64</v>
      </c>
      <c r="E1613">
        <v>1999</v>
      </c>
      <c r="F1613">
        <v>2700</v>
      </c>
      <c r="G1613" s="1">
        <v>0.21000000000000002</v>
      </c>
      <c r="H1613" t="s">
        <v>23</v>
      </c>
      <c r="I1613" t="s">
        <v>23</v>
      </c>
      <c r="J1613" s="2">
        <f>F1613/(1-G1613)</f>
        <v>3417.7215189873418</v>
      </c>
      <c r="K1613" t="s">
        <v>23</v>
      </c>
      <c r="L1613" t="s">
        <v>23</v>
      </c>
      <c r="M1613" s="3">
        <v>0.57081999999999999</v>
      </c>
      <c r="N1613" s="3">
        <v>0.42637000000000003</v>
      </c>
      <c r="O1613" s="3">
        <v>2.8E-3</v>
      </c>
      <c r="P1613" s="2">
        <f>(J1616*$M1613)+(J1617*$N1613)</f>
        <v>2985.3422104520178</v>
      </c>
      <c r="Q1613" s="2" t="s">
        <v>23</v>
      </c>
      <c r="R1613" s="2" t="s">
        <v>23</v>
      </c>
      <c r="S1613">
        <f>P1613/$F1613</f>
        <v>1.1056823001674141</v>
      </c>
      <c r="T1613" s="2" t="s">
        <v>23</v>
      </c>
      <c r="U1613" s="2" t="s">
        <v>23</v>
      </c>
    </row>
    <row r="1614" spans="1:21" x14ac:dyDescent="0.25">
      <c r="A1614">
        <v>37</v>
      </c>
      <c r="B1614" t="s">
        <v>67</v>
      </c>
      <c r="C1614">
        <v>4</v>
      </c>
      <c r="D1614" t="s">
        <v>64</v>
      </c>
      <c r="E1614">
        <v>2000</v>
      </c>
      <c r="F1614">
        <v>700</v>
      </c>
      <c r="G1614" s="1">
        <v>0.379</v>
      </c>
      <c r="H1614" t="s">
        <v>23</v>
      </c>
      <c r="I1614" t="s">
        <v>23</v>
      </c>
      <c r="J1614" s="2">
        <f>F1614/(1-G1614)</f>
        <v>1127.2141706924315</v>
      </c>
      <c r="K1614" t="s">
        <v>23</v>
      </c>
      <c r="L1614" t="s">
        <v>23</v>
      </c>
      <c r="M1614" s="3">
        <v>0.57081999999999999</v>
      </c>
      <c r="N1614" s="3">
        <v>0.42637000000000003</v>
      </c>
      <c r="O1614" s="3">
        <v>2.8E-3</v>
      </c>
      <c r="P1614" s="2" t="s">
        <v>23</v>
      </c>
      <c r="Q1614" s="2" t="s">
        <v>23</v>
      </c>
      <c r="R1614" s="2" t="s">
        <v>23</v>
      </c>
      <c r="S1614" s="2" t="s">
        <v>23</v>
      </c>
      <c r="T1614" s="2" t="s">
        <v>23</v>
      </c>
      <c r="U1614" s="2" t="s">
        <v>23</v>
      </c>
    </row>
    <row r="1615" spans="1:21" x14ac:dyDescent="0.25">
      <c r="A1615">
        <v>37</v>
      </c>
      <c r="B1615" t="s">
        <v>67</v>
      </c>
      <c r="C1615">
        <v>4</v>
      </c>
      <c r="D1615" t="s">
        <v>64</v>
      </c>
      <c r="E1615">
        <v>2001</v>
      </c>
      <c r="F1615">
        <v>3000</v>
      </c>
      <c r="G1615" s="1">
        <v>0.29799999999999999</v>
      </c>
      <c r="H1615" t="s">
        <v>23</v>
      </c>
      <c r="I1615" t="s">
        <v>23</v>
      </c>
      <c r="J1615" s="2">
        <f>F1615/(1-G1615)</f>
        <v>4273.5042735042734</v>
      </c>
      <c r="K1615" t="s">
        <v>23</v>
      </c>
      <c r="L1615" t="s">
        <v>23</v>
      </c>
      <c r="M1615" s="3">
        <v>0.57081999999999999</v>
      </c>
      <c r="N1615" s="3">
        <v>0.42637000000000003</v>
      </c>
      <c r="O1615" s="3">
        <v>2.8E-3</v>
      </c>
      <c r="P1615" s="2" t="s">
        <v>23</v>
      </c>
      <c r="Q1615" s="2" t="s">
        <v>23</v>
      </c>
      <c r="R1615" s="2" t="s">
        <v>23</v>
      </c>
      <c r="S1615" s="2" t="s">
        <v>23</v>
      </c>
      <c r="T1615" s="2" t="s">
        <v>23</v>
      </c>
      <c r="U1615" s="2" t="s">
        <v>23</v>
      </c>
    </row>
    <row r="1616" spans="1:21" x14ac:dyDescent="0.25">
      <c r="A1616">
        <v>37</v>
      </c>
      <c r="B1616" t="s">
        <v>67</v>
      </c>
      <c r="C1616">
        <v>4</v>
      </c>
      <c r="D1616" t="s">
        <v>64</v>
      </c>
      <c r="E1616">
        <v>2002</v>
      </c>
      <c r="F1616">
        <v>2300</v>
      </c>
      <c r="G1616" s="1">
        <v>0.27300000000000002</v>
      </c>
      <c r="H1616" t="s">
        <v>23</v>
      </c>
      <c r="I1616" t="s">
        <v>23</v>
      </c>
      <c r="J1616" s="2">
        <f>F1616/(1-G1616)</f>
        <v>3163.6863823933977</v>
      </c>
      <c r="K1616" t="s">
        <v>23</v>
      </c>
      <c r="L1616" t="s">
        <v>23</v>
      </c>
      <c r="M1616" s="3">
        <v>0.57081999999999999</v>
      </c>
      <c r="N1616" s="3">
        <v>0.42637000000000003</v>
      </c>
      <c r="O1616" s="3">
        <v>2.8E-3</v>
      </c>
      <c r="P1616" s="2" t="s">
        <v>23</v>
      </c>
      <c r="Q1616" s="2" t="s">
        <v>23</v>
      </c>
      <c r="R1616" s="2" t="s">
        <v>23</v>
      </c>
      <c r="S1616" s="2" t="s">
        <v>23</v>
      </c>
      <c r="T1616" s="2" t="s">
        <v>23</v>
      </c>
      <c r="U1616" s="2" t="s">
        <v>23</v>
      </c>
    </row>
    <row r="1617" spans="1:21" x14ac:dyDescent="0.25">
      <c r="A1617">
        <v>37</v>
      </c>
      <c r="B1617" t="s">
        <v>67</v>
      </c>
      <c r="C1617">
        <v>4</v>
      </c>
      <c r="D1617" t="s">
        <v>64</v>
      </c>
      <c r="E1617">
        <v>2003</v>
      </c>
      <c r="F1617">
        <v>2000</v>
      </c>
      <c r="G1617" s="1">
        <v>0.27700000000000002</v>
      </c>
      <c r="H1617" t="s">
        <v>23</v>
      </c>
      <c r="I1617" t="s">
        <v>23</v>
      </c>
      <c r="J1617" s="2">
        <f>F1617/(1-G1617)</f>
        <v>2766.2517289073307</v>
      </c>
      <c r="K1617" t="s">
        <v>23</v>
      </c>
      <c r="L1617" t="s">
        <v>23</v>
      </c>
      <c r="M1617" s="3">
        <v>0.57081999999999999</v>
      </c>
      <c r="N1617" s="3">
        <v>0.42637000000000003</v>
      </c>
      <c r="O1617" s="3">
        <v>2.8E-3</v>
      </c>
      <c r="P1617" s="2" t="s">
        <v>23</v>
      </c>
      <c r="Q1617" s="2" t="s">
        <v>23</v>
      </c>
      <c r="R1617" s="2" t="s">
        <v>23</v>
      </c>
      <c r="S1617" s="2" t="s">
        <v>23</v>
      </c>
      <c r="T1617" s="2" t="s">
        <v>23</v>
      </c>
      <c r="U1617" s="2" t="s">
        <v>23</v>
      </c>
    </row>
    <row r="1618" spans="1:21" x14ac:dyDescent="0.25">
      <c r="A1618">
        <v>37</v>
      </c>
      <c r="B1618" t="s">
        <v>67</v>
      </c>
      <c r="C1618">
        <v>4</v>
      </c>
      <c r="D1618" t="s">
        <v>64</v>
      </c>
      <c r="E1618">
        <v>2004</v>
      </c>
      <c r="F1618" t="s">
        <v>23</v>
      </c>
      <c r="G1618" s="1">
        <v>0.41800000000000004</v>
      </c>
      <c r="H1618" t="s">
        <v>23</v>
      </c>
      <c r="I1618" t="s">
        <v>23</v>
      </c>
      <c r="J1618" t="s">
        <v>23</v>
      </c>
      <c r="K1618" t="s">
        <v>23</v>
      </c>
      <c r="L1618" t="s">
        <v>23</v>
      </c>
      <c r="M1618" s="3">
        <v>0.57081999999999999</v>
      </c>
      <c r="N1618" s="3">
        <v>0.42637000000000003</v>
      </c>
      <c r="O1618" s="3">
        <v>2.8E-3</v>
      </c>
      <c r="P1618" s="2" t="s">
        <v>23</v>
      </c>
      <c r="Q1618" s="2" t="s">
        <v>23</v>
      </c>
      <c r="R1618" s="2" t="s">
        <v>23</v>
      </c>
      <c r="S1618" s="2" t="s">
        <v>23</v>
      </c>
      <c r="T1618" s="2" t="s">
        <v>23</v>
      </c>
      <c r="U1618" s="2" t="s">
        <v>23</v>
      </c>
    </row>
    <row r="1619" spans="1:21" x14ac:dyDescent="0.25">
      <c r="A1619">
        <v>37</v>
      </c>
      <c r="B1619" t="s">
        <v>67</v>
      </c>
      <c r="C1619">
        <v>4</v>
      </c>
      <c r="D1619" t="s">
        <v>64</v>
      </c>
      <c r="E1619">
        <v>2005</v>
      </c>
      <c r="F1619" t="s">
        <v>23</v>
      </c>
      <c r="G1619" s="1">
        <v>0.28100000000000003</v>
      </c>
      <c r="H1619" t="s">
        <v>23</v>
      </c>
      <c r="I1619" t="s">
        <v>23</v>
      </c>
      <c r="J1619" t="s">
        <v>23</v>
      </c>
      <c r="K1619" t="s">
        <v>23</v>
      </c>
      <c r="L1619" t="s">
        <v>23</v>
      </c>
      <c r="M1619" s="3">
        <v>0.57081999999999999</v>
      </c>
      <c r="N1619" s="3">
        <v>0.42637000000000003</v>
      </c>
      <c r="O1619" s="3">
        <v>2.8E-3</v>
      </c>
      <c r="P1619" s="2">
        <f>(J1622*$M1619)+(J1623*$N1619)+(J1624*$O1619)</f>
        <v>3737.0152425868932</v>
      </c>
      <c r="Q1619" s="2" t="s">
        <v>23</v>
      </c>
      <c r="R1619" s="2" t="s">
        <v>23</v>
      </c>
      <c r="S1619" s="2" t="s">
        <v>23</v>
      </c>
      <c r="T1619" s="2" t="s">
        <v>23</v>
      </c>
      <c r="U1619" s="2" t="s">
        <v>23</v>
      </c>
    </row>
    <row r="1620" spans="1:21" x14ac:dyDescent="0.25">
      <c r="A1620">
        <v>37</v>
      </c>
      <c r="B1620" t="s">
        <v>67</v>
      </c>
      <c r="C1620">
        <v>4</v>
      </c>
      <c r="D1620" t="s">
        <v>64</v>
      </c>
      <c r="E1620">
        <v>2006</v>
      </c>
      <c r="F1620">
        <v>1300</v>
      </c>
      <c r="G1620" s="1">
        <v>0.27</v>
      </c>
      <c r="H1620" t="s">
        <v>23</v>
      </c>
      <c r="I1620" t="s">
        <v>23</v>
      </c>
      <c r="J1620" s="2">
        <f>F1620/(1-G1620)</f>
        <v>1780.8219178082193</v>
      </c>
      <c r="K1620" t="s">
        <v>23</v>
      </c>
      <c r="L1620" t="s">
        <v>23</v>
      </c>
      <c r="M1620" s="3">
        <v>0.57081999999999999</v>
      </c>
      <c r="N1620" s="3">
        <v>0.42637000000000003</v>
      </c>
      <c r="O1620" s="3">
        <v>2.8E-3</v>
      </c>
      <c r="P1620" s="2">
        <f>(J1623*$M1620)+(J1624*$N1620)+(J1625*$O1620)</f>
        <v>5901.2451453775557</v>
      </c>
      <c r="Q1620" s="2" t="s">
        <v>23</v>
      </c>
      <c r="R1620" s="2" t="s">
        <v>23</v>
      </c>
      <c r="S1620">
        <f>P1620/$F1620</f>
        <v>4.5394193425981202</v>
      </c>
      <c r="T1620" s="2" t="s">
        <v>23</v>
      </c>
      <c r="U1620" s="2" t="s">
        <v>23</v>
      </c>
    </row>
    <row r="1621" spans="1:21" x14ac:dyDescent="0.25">
      <c r="A1621">
        <v>37</v>
      </c>
      <c r="B1621" t="s">
        <v>67</v>
      </c>
      <c r="C1621">
        <v>4</v>
      </c>
      <c r="D1621" t="s">
        <v>64</v>
      </c>
      <c r="E1621">
        <v>2007</v>
      </c>
      <c r="F1621" t="s">
        <v>23</v>
      </c>
      <c r="G1621" s="1">
        <v>0.45799999999999996</v>
      </c>
      <c r="H1621" t="s">
        <v>23</v>
      </c>
      <c r="I1621" t="s">
        <v>23</v>
      </c>
      <c r="J1621" t="s">
        <v>23</v>
      </c>
      <c r="K1621" t="s">
        <v>23</v>
      </c>
      <c r="L1621" t="s">
        <v>23</v>
      </c>
      <c r="M1621" s="3">
        <v>0.57081999999999999</v>
      </c>
      <c r="N1621" s="3">
        <v>0.42637000000000003</v>
      </c>
      <c r="O1621" s="3">
        <v>2.8E-3</v>
      </c>
      <c r="P1621" s="2">
        <f>(J1624*$M1621)+(J1625*$N1621)+(J1626*$O1621)</f>
        <v>3820.6714486631531</v>
      </c>
      <c r="Q1621" s="2" t="s">
        <v>23</v>
      </c>
      <c r="R1621" s="2" t="s">
        <v>23</v>
      </c>
      <c r="S1621" s="2" t="s">
        <v>23</v>
      </c>
      <c r="T1621" s="2" t="s">
        <v>23</v>
      </c>
      <c r="U1621" s="2" t="s">
        <v>23</v>
      </c>
    </row>
    <row r="1622" spans="1:21" x14ac:dyDescent="0.25">
      <c r="A1622">
        <v>37</v>
      </c>
      <c r="B1622" t="s">
        <v>67</v>
      </c>
      <c r="C1622">
        <v>4</v>
      </c>
      <c r="D1622" t="s">
        <v>64</v>
      </c>
      <c r="E1622">
        <v>2008</v>
      </c>
      <c r="F1622">
        <v>1000</v>
      </c>
      <c r="G1622" s="1">
        <v>0.39600000000000002</v>
      </c>
      <c r="H1622" t="s">
        <v>23</v>
      </c>
      <c r="I1622" t="s">
        <v>23</v>
      </c>
      <c r="J1622" s="2">
        <f>F1622/(1-G1622)</f>
        <v>1655.6291390728477</v>
      </c>
      <c r="K1622" t="s">
        <v>23</v>
      </c>
      <c r="L1622" t="s">
        <v>23</v>
      </c>
      <c r="M1622" s="3">
        <v>0.57081999999999999</v>
      </c>
      <c r="N1622" s="3">
        <v>0.42637000000000003</v>
      </c>
      <c r="O1622" s="3">
        <v>2.8E-3</v>
      </c>
      <c r="P1622" s="2">
        <f>(J1625*$M1622)+(J1626*$N1622)+(J1627*$O1622)</f>
        <v>2819.1456666124668</v>
      </c>
      <c r="Q1622" s="2" t="s">
        <v>23</v>
      </c>
      <c r="R1622" s="2" t="s">
        <v>23</v>
      </c>
      <c r="S1622">
        <f>P1622/$F1622</f>
        <v>2.8191456666124668</v>
      </c>
      <c r="T1622" s="2" t="s">
        <v>23</v>
      </c>
      <c r="U1622" s="2" t="s">
        <v>23</v>
      </c>
    </row>
    <row r="1623" spans="1:21" x14ac:dyDescent="0.25">
      <c r="A1623">
        <v>37</v>
      </c>
      <c r="B1623" t="s">
        <v>67</v>
      </c>
      <c r="C1623">
        <v>4</v>
      </c>
      <c r="D1623" t="s">
        <v>64</v>
      </c>
      <c r="E1623">
        <v>2009</v>
      </c>
      <c r="F1623">
        <v>4000</v>
      </c>
      <c r="G1623" s="1">
        <v>0.38600000000000001</v>
      </c>
      <c r="H1623" t="s">
        <v>23</v>
      </c>
      <c r="I1623" t="s">
        <v>23</v>
      </c>
      <c r="J1623" s="2">
        <f>F1623/(1-G1623)</f>
        <v>6514.6579804560261</v>
      </c>
      <c r="K1623" t="s">
        <v>23</v>
      </c>
      <c r="L1623" t="s">
        <v>23</v>
      </c>
      <c r="M1623" s="3">
        <v>0.57081999999999999</v>
      </c>
      <c r="N1623" s="3">
        <v>0.42637000000000003</v>
      </c>
      <c r="O1623" s="3">
        <v>2.8E-3</v>
      </c>
      <c r="P1623" s="2">
        <f>(J1626*$M1623)+(J1627*$N1623)+(J1628*$O1623)</f>
        <v>4692.968147584942</v>
      </c>
      <c r="Q1623" s="2" t="s">
        <v>23</v>
      </c>
      <c r="R1623" s="2" t="s">
        <v>23</v>
      </c>
      <c r="S1623">
        <f>P1623/$F1623</f>
        <v>1.1732420368962355</v>
      </c>
      <c r="T1623" s="2" t="s">
        <v>23</v>
      </c>
      <c r="U1623" s="2" t="s">
        <v>23</v>
      </c>
    </row>
    <row r="1624" spans="1:21" x14ac:dyDescent="0.25">
      <c r="A1624">
        <v>37</v>
      </c>
      <c r="B1624" t="s">
        <v>67</v>
      </c>
      <c r="C1624">
        <v>4</v>
      </c>
      <c r="D1624" t="s">
        <v>64</v>
      </c>
      <c r="E1624">
        <v>2010</v>
      </c>
      <c r="F1624">
        <v>3400</v>
      </c>
      <c r="G1624" s="1">
        <v>0.33400000000000002</v>
      </c>
      <c r="H1624" t="s">
        <v>23</v>
      </c>
      <c r="I1624" t="s">
        <v>23</v>
      </c>
      <c r="J1624" s="2">
        <f>F1624/(1-G1624)</f>
        <v>5105.1051051051054</v>
      </c>
      <c r="K1624" t="s">
        <v>23</v>
      </c>
      <c r="L1624" t="s">
        <v>23</v>
      </c>
      <c r="M1624" s="3">
        <v>0.57081999999999999</v>
      </c>
      <c r="N1624" s="3">
        <v>0.42637000000000003</v>
      </c>
      <c r="O1624" s="3">
        <v>2.8E-3</v>
      </c>
      <c r="P1624" s="2">
        <f>(J1627*$M1624)+(J1628*$N1624)+(J1629*$O1624)</f>
        <v>5648.2647657689795</v>
      </c>
      <c r="Q1624" s="2" t="s">
        <v>23</v>
      </c>
      <c r="R1624" s="2" t="s">
        <v>23</v>
      </c>
      <c r="S1624">
        <f>P1624/$F1624</f>
        <v>1.6612543428732292</v>
      </c>
      <c r="T1624" s="2" t="s">
        <v>23</v>
      </c>
      <c r="U1624" s="2" t="s">
        <v>23</v>
      </c>
    </row>
    <row r="1625" spans="1:21" x14ac:dyDescent="0.25">
      <c r="A1625">
        <v>37</v>
      </c>
      <c r="B1625" t="s">
        <v>67</v>
      </c>
      <c r="C1625">
        <v>4</v>
      </c>
      <c r="D1625" t="s">
        <v>64</v>
      </c>
      <c r="E1625">
        <v>2011</v>
      </c>
      <c r="F1625">
        <v>1200</v>
      </c>
      <c r="G1625" s="1">
        <v>0.42900000000000005</v>
      </c>
      <c r="H1625" t="s">
        <v>23</v>
      </c>
      <c r="I1625" t="s">
        <v>23</v>
      </c>
      <c r="J1625" s="2">
        <f>F1625/(1-G1625)</f>
        <v>2101.5761821366027</v>
      </c>
      <c r="K1625" t="s">
        <v>23</v>
      </c>
      <c r="L1625" t="s">
        <v>23</v>
      </c>
      <c r="M1625" s="3">
        <v>0.57081999999999999</v>
      </c>
      <c r="N1625" s="3">
        <v>0.42637000000000003</v>
      </c>
      <c r="O1625" s="3">
        <v>2.8E-3</v>
      </c>
      <c r="P1625" s="2">
        <f>(J1628*$M1625)+(J1629*$N1625)+(J1630*$O1625)</f>
        <v>3382.4395975871194</v>
      </c>
      <c r="Q1625" s="2" t="s">
        <v>23</v>
      </c>
      <c r="R1625" s="2" t="s">
        <v>23</v>
      </c>
      <c r="S1625">
        <f>P1625/$F1625</f>
        <v>2.8186996646559326</v>
      </c>
      <c r="T1625" s="2" t="s">
        <v>23</v>
      </c>
      <c r="U1625" s="2" t="s">
        <v>23</v>
      </c>
    </row>
    <row r="1626" spans="1:21" x14ac:dyDescent="0.25">
      <c r="A1626">
        <v>37</v>
      </c>
      <c r="B1626" t="s">
        <v>67</v>
      </c>
      <c r="C1626">
        <v>4</v>
      </c>
      <c r="D1626" t="s">
        <v>64</v>
      </c>
      <c r="E1626">
        <v>2012</v>
      </c>
      <c r="F1626">
        <v>2500</v>
      </c>
      <c r="G1626" s="1">
        <v>0.33499999999999996</v>
      </c>
      <c r="H1626" t="s">
        <v>23</v>
      </c>
      <c r="I1626" t="s">
        <v>23</v>
      </c>
      <c r="J1626" s="2">
        <f>F1626/(1-G1626)</f>
        <v>3759.3984962406012</v>
      </c>
      <c r="K1626" t="s">
        <v>23</v>
      </c>
      <c r="L1626" t="s">
        <v>23</v>
      </c>
      <c r="M1626" s="3">
        <v>0.57081999999999999</v>
      </c>
      <c r="N1626" s="3">
        <v>0.42637000000000003</v>
      </c>
      <c r="O1626" s="3">
        <v>2.8E-3</v>
      </c>
      <c r="P1626" s="2">
        <f>(J1629*$M1626)+(J1630*$N1626)+(J1631*$O1626)</f>
        <v>3775.6637349460711</v>
      </c>
      <c r="Q1626" s="2" t="s">
        <v>23</v>
      </c>
      <c r="R1626" s="2" t="s">
        <v>23</v>
      </c>
      <c r="S1626">
        <f>P1626/$F1626</f>
        <v>1.5102654939784284</v>
      </c>
      <c r="T1626" s="2" t="s">
        <v>23</v>
      </c>
      <c r="U1626" s="2" t="s">
        <v>23</v>
      </c>
    </row>
    <row r="1627" spans="1:21" x14ac:dyDescent="0.25">
      <c r="A1627">
        <v>37</v>
      </c>
      <c r="B1627" t="s">
        <v>67</v>
      </c>
      <c r="C1627">
        <v>4</v>
      </c>
      <c r="D1627" t="s">
        <v>64</v>
      </c>
      <c r="E1627">
        <v>2013</v>
      </c>
      <c r="F1627">
        <v>3700</v>
      </c>
      <c r="G1627" s="1">
        <v>0.377</v>
      </c>
      <c r="H1627" t="s">
        <v>23</v>
      </c>
      <c r="I1627" t="s">
        <v>23</v>
      </c>
      <c r="J1627" s="2">
        <f>F1627/(1-G1627)</f>
        <v>5939.0048154093101</v>
      </c>
      <c r="K1627" t="s">
        <v>23</v>
      </c>
      <c r="L1627" t="s">
        <v>23</v>
      </c>
      <c r="M1627" s="3">
        <v>0.57081999999999999</v>
      </c>
      <c r="N1627" s="3">
        <v>0.42637000000000003</v>
      </c>
      <c r="O1627" s="3">
        <v>2.8E-3</v>
      </c>
      <c r="P1627" s="2">
        <f>(J1630*$M1627)+(J1631*$N1627)</f>
        <v>6219.1395893678691</v>
      </c>
      <c r="Q1627" s="2" t="s">
        <v>23</v>
      </c>
      <c r="R1627" s="2" t="s">
        <v>23</v>
      </c>
      <c r="S1627">
        <f>P1627/$F1627</f>
        <v>1.6808485376669917</v>
      </c>
      <c r="T1627" s="2" t="s">
        <v>23</v>
      </c>
      <c r="U1627" s="2" t="s">
        <v>23</v>
      </c>
    </row>
    <row r="1628" spans="1:21" x14ac:dyDescent="0.25">
      <c r="A1628">
        <v>37</v>
      </c>
      <c r="B1628" t="s">
        <v>67</v>
      </c>
      <c r="C1628">
        <v>4</v>
      </c>
      <c r="D1628" t="s">
        <v>64</v>
      </c>
      <c r="E1628">
        <v>2014</v>
      </c>
      <c r="F1628">
        <v>4000</v>
      </c>
      <c r="G1628" s="1">
        <v>0.24399999999999999</v>
      </c>
      <c r="H1628" t="s">
        <v>23</v>
      </c>
      <c r="I1628" t="s">
        <v>23</v>
      </c>
      <c r="J1628" s="2">
        <f>F1628/(1-G1628)</f>
        <v>5291.0052910052909</v>
      </c>
      <c r="K1628" t="s">
        <v>23</v>
      </c>
      <c r="L1628" t="s">
        <v>23</v>
      </c>
      <c r="M1628" s="3">
        <v>0.57081999999999999</v>
      </c>
      <c r="N1628" s="3">
        <v>0.42637000000000003</v>
      </c>
      <c r="O1628" s="3">
        <v>2.8E-3</v>
      </c>
      <c r="P1628" s="2" t="s">
        <v>23</v>
      </c>
      <c r="Q1628" s="2" t="s">
        <v>23</v>
      </c>
      <c r="R1628" s="2" t="s">
        <v>23</v>
      </c>
      <c r="S1628" s="2" t="s">
        <v>23</v>
      </c>
      <c r="T1628" s="2" t="s">
        <v>23</v>
      </c>
      <c r="U1628" s="2" t="s">
        <v>23</v>
      </c>
    </row>
    <row r="1629" spans="1:21" x14ac:dyDescent="0.25">
      <c r="A1629">
        <v>37</v>
      </c>
      <c r="B1629" t="s">
        <v>67</v>
      </c>
      <c r="C1629">
        <v>4</v>
      </c>
      <c r="D1629" t="s">
        <v>64</v>
      </c>
      <c r="E1629">
        <v>2015</v>
      </c>
      <c r="F1629">
        <v>460</v>
      </c>
      <c r="G1629" s="1">
        <v>0.42400000000000004</v>
      </c>
      <c r="H1629" t="s">
        <v>23</v>
      </c>
      <c r="I1629" t="s">
        <v>23</v>
      </c>
      <c r="J1629" s="2">
        <f>F1629/(1-G1629)</f>
        <v>798.6111111111112</v>
      </c>
      <c r="K1629" t="s">
        <v>23</v>
      </c>
      <c r="L1629" t="s">
        <v>23</v>
      </c>
      <c r="M1629" s="3">
        <v>0.57081999999999999</v>
      </c>
      <c r="N1629" s="3">
        <v>0.42637000000000003</v>
      </c>
      <c r="O1629" s="3">
        <v>2.8E-3</v>
      </c>
      <c r="P1629" s="2" t="s">
        <v>23</v>
      </c>
      <c r="Q1629" s="2" t="s">
        <v>23</v>
      </c>
      <c r="R1629" s="2" t="s">
        <v>23</v>
      </c>
      <c r="S1629" s="2" t="s">
        <v>23</v>
      </c>
      <c r="T1629" s="2" t="s">
        <v>23</v>
      </c>
      <c r="U1629" s="2" t="s">
        <v>23</v>
      </c>
    </row>
    <row r="1630" spans="1:21" x14ac:dyDescent="0.25">
      <c r="A1630">
        <v>37</v>
      </c>
      <c r="B1630" t="s">
        <v>67</v>
      </c>
      <c r="C1630">
        <v>4</v>
      </c>
      <c r="D1630" t="s">
        <v>64</v>
      </c>
      <c r="E1630">
        <v>2016</v>
      </c>
      <c r="F1630">
        <v>4500</v>
      </c>
      <c r="G1630" s="1">
        <v>0.42000000000000004</v>
      </c>
      <c r="H1630" t="s">
        <v>23</v>
      </c>
      <c r="I1630" t="s">
        <v>23</v>
      </c>
      <c r="J1630" s="2">
        <f>F1630/(1-G1630)</f>
        <v>7758.620689655173</v>
      </c>
      <c r="K1630" t="s">
        <v>23</v>
      </c>
      <c r="L1630" t="s">
        <v>23</v>
      </c>
      <c r="M1630" s="3">
        <v>0.57081999999999999</v>
      </c>
      <c r="N1630" s="3">
        <v>0.42637000000000003</v>
      </c>
      <c r="O1630" s="3">
        <v>2.8E-3</v>
      </c>
      <c r="P1630" s="2" t="s">
        <v>23</v>
      </c>
      <c r="Q1630" s="2" t="s">
        <v>23</v>
      </c>
      <c r="R1630" s="2" t="s">
        <v>23</v>
      </c>
      <c r="S1630" s="2" t="s">
        <v>23</v>
      </c>
      <c r="T1630" s="2" t="s">
        <v>23</v>
      </c>
      <c r="U1630" s="2" t="s">
        <v>23</v>
      </c>
    </row>
    <row r="1631" spans="1:21" x14ac:dyDescent="0.25">
      <c r="A1631">
        <v>37</v>
      </c>
      <c r="B1631" t="s">
        <v>67</v>
      </c>
      <c r="C1631">
        <v>4</v>
      </c>
      <c r="D1631" t="s">
        <v>64</v>
      </c>
      <c r="E1631">
        <v>2017</v>
      </c>
      <c r="F1631">
        <v>2350</v>
      </c>
      <c r="G1631" s="1">
        <v>0.44035422259606583</v>
      </c>
      <c r="H1631" t="s">
        <v>23</v>
      </c>
      <c r="I1631" t="s">
        <v>23</v>
      </c>
      <c r="J1631" s="2">
        <f>F1631/(1-G1631)</f>
        <v>4199.0846619107897</v>
      </c>
      <c r="K1631" t="s">
        <v>23</v>
      </c>
      <c r="L1631" t="s">
        <v>23</v>
      </c>
      <c r="M1631" s="3">
        <v>0.57081999999999999</v>
      </c>
      <c r="N1631" s="3">
        <v>0.42637000000000003</v>
      </c>
      <c r="O1631" s="3">
        <v>2.8E-3</v>
      </c>
      <c r="P1631" s="2" t="s">
        <v>23</v>
      </c>
      <c r="Q1631" s="2" t="s">
        <v>23</v>
      </c>
      <c r="R1631" s="2" t="s">
        <v>23</v>
      </c>
      <c r="S1631" s="2" t="s">
        <v>23</v>
      </c>
      <c r="T1631" s="2" t="s">
        <v>23</v>
      </c>
      <c r="U1631" s="2" t="s">
        <v>23</v>
      </c>
    </row>
    <row r="1632" spans="1:21" x14ac:dyDescent="0.25">
      <c r="A1632">
        <v>37</v>
      </c>
      <c r="B1632" t="s">
        <v>67</v>
      </c>
      <c r="C1632">
        <v>4</v>
      </c>
      <c r="D1632" t="s">
        <v>64</v>
      </c>
      <c r="E1632">
        <v>2018</v>
      </c>
      <c r="F1632" t="s">
        <v>23</v>
      </c>
      <c r="G1632" s="1">
        <v>0.42215417185431725</v>
      </c>
      <c r="H1632" t="s">
        <v>23</v>
      </c>
      <c r="I1632" t="s">
        <v>23</v>
      </c>
      <c r="J1632" t="s">
        <v>23</v>
      </c>
      <c r="K1632" t="s">
        <v>23</v>
      </c>
      <c r="L1632" t="s">
        <v>23</v>
      </c>
      <c r="M1632" s="3">
        <v>0.57081999999999999</v>
      </c>
      <c r="N1632" s="3">
        <v>0.42637000000000003</v>
      </c>
      <c r="O1632" s="3">
        <v>2.8E-3</v>
      </c>
      <c r="P1632" s="2" t="s">
        <v>23</v>
      </c>
      <c r="Q1632" s="2" t="s">
        <v>23</v>
      </c>
      <c r="R1632" s="2" t="s">
        <v>23</v>
      </c>
      <c r="S1632" s="2" t="s">
        <v>23</v>
      </c>
      <c r="T1632" s="2" t="s">
        <v>23</v>
      </c>
      <c r="U1632" s="2" t="s">
        <v>23</v>
      </c>
    </row>
    <row r="1633" spans="1:21" x14ac:dyDescent="0.25">
      <c r="A1633">
        <v>37</v>
      </c>
      <c r="B1633" t="s">
        <v>67</v>
      </c>
      <c r="C1633">
        <v>4</v>
      </c>
      <c r="D1633" t="s">
        <v>64</v>
      </c>
      <c r="E1633">
        <v>2019</v>
      </c>
      <c r="F1633" t="s">
        <v>23</v>
      </c>
      <c r="G1633" s="1">
        <v>0.39069181949126658</v>
      </c>
      <c r="H1633" t="s">
        <v>23</v>
      </c>
      <c r="I1633" t="s">
        <v>23</v>
      </c>
      <c r="J1633" t="s">
        <v>23</v>
      </c>
      <c r="K1633" t="s">
        <v>23</v>
      </c>
      <c r="L1633" t="s">
        <v>23</v>
      </c>
      <c r="M1633" s="3">
        <v>0.57081999999999999</v>
      </c>
      <c r="N1633" s="3">
        <v>0.42637000000000003</v>
      </c>
      <c r="O1633" s="3">
        <v>2.8E-3</v>
      </c>
      <c r="P1633" s="2" t="s">
        <v>23</v>
      </c>
      <c r="Q1633" s="2" t="s">
        <v>23</v>
      </c>
      <c r="R1633" s="2" t="s">
        <v>23</v>
      </c>
      <c r="S1633" s="2" t="s">
        <v>23</v>
      </c>
      <c r="T1633" s="2" t="s">
        <v>23</v>
      </c>
      <c r="U1633" s="2" t="s">
        <v>23</v>
      </c>
    </row>
    <row r="1634" spans="1:21" x14ac:dyDescent="0.25">
      <c r="A1634">
        <v>37</v>
      </c>
      <c r="B1634" t="s">
        <v>67</v>
      </c>
      <c r="C1634">
        <v>4</v>
      </c>
      <c r="D1634" t="s">
        <v>64</v>
      </c>
      <c r="E1634">
        <v>2020</v>
      </c>
      <c r="F1634">
        <v>1950</v>
      </c>
      <c r="G1634" s="1">
        <v>0.1793260797812265</v>
      </c>
      <c r="H1634" t="s">
        <v>23</v>
      </c>
      <c r="I1634" t="s">
        <v>23</v>
      </c>
      <c r="J1634" s="2">
        <f>F1634/(1-G1634)</f>
        <v>2376.0959766823994</v>
      </c>
      <c r="K1634" t="s">
        <v>23</v>
      </c>
      <c r="L1634" t="s">
        <v>23</v>
      </c>
      <c r="M1634" s="3">
        <v>0.57081999999999999</v>
      </c>
      <c r="N1634" s="3">
        <v>0.42637000000000003</v>
      </c>
      <c r="O1634" s="3">
        <v>2.8E-3</v>
      </c>
      <c r="P1634" s="2" t="s">
        <v>23</v>
      </c>
      <c r="Q1634" s="2" t="s">
        <v>23</v>
      </c>
      <c r="R1634" s="2" t="s">
        <v>23</v>
      </c>
      <c r="S1634" s="2" t="s">
        <v>23</v>
      </c>
      <c r="T1634" s="2" t="s">
        <v>23</v>
      </c>
      <c r="U1634" s="2" t="s">
        <v>23</v>
      </c>
    </row>
    <row r="1635" spans="1:21" x14ac:dyDescent="0.25">
      <c r="A1635">
        <v>38</v>
      </c>
      <c r="B1635" t="s">
        <v>68</v>
      </c>
      <c r="C1635">
        <v>4</v>
      </c>
      <c r="D1635" t="s">
        <v>64</v>
      </c>
      <c r="E1635">
        <v>1980</v>
      </c>
      <c r="F1635">
        <v>750</v>
      </c>
      <c r="G1635" s="1">
        <v>0.74</v>
      </c>
      <c r="H1635" t="s">
        <v>23</v>
      </c>
      <c r="I1635" t="s">
        <v>23</v>
      </c>
      <c r="J1635" s="2">
        <f>F1635/(1-G1635)</f>
        <v>2884.6153846153843</v>
      </c>
      <c r="K1635" t="s">
        <v>23</v>
      </c>
      <c r="L1635" t="s">
        <v>23</v>
      </c>
      <c r="M1635" s="3">
        <v>0.57081999999999999</v>
      </c>
      <c r="N1635" s="3">
        <v>0.42637000000000003</v>
      </c>
      <c r="O1635" s="3">
        <v>2.8E-3</v>
      </c>
      <c r="P1635" s="2">
        <f>(J1638*$M1635)+(J1639*$N1635)+(J1640*$O1635)</f>
        <v>1816.0647368421055</v>
      </c>
      <c r="Q1635" s="2" t="s">
        <v>23</v>
      </c>
      <c r="R1635" s="2" t="s">
        <v>23</v>
      </c>
      <c r="S1635">
        <f>P1635/$F1635</f>
        <v>2.4214196491228073</v>
      </c>
      <c r="T1635" s="2" t="s">
        <v>23</v>
      </c>
      <c r="U1635" s="2" t="s">
        <v>23</v>
      </c>
    </row>
    <row r="1636" spans="1:21" x14ac:dyDescent="0.25">
      <c r="A1636">
        <v>38</v>
      </c>
      <c r="B1636" t="s">
        <v>68</v>
      </c>
      <c r="C1636">
        <v>4</v>
      </c>
      <c r="D1636" t="s">
        <v>64</v>
      </c>
      <c r="E1636">
        <v>1981</v>
      </c>
      <c r="F1636">
        <v>500</v>
      </c>
      <c r="G1636" s="1">
        <v>0.67</v>
      </c>
      <c r="H1636" t="s">
        <v>23</v>
      </c>
      <c r="I1636" t="s">
        <v>23</v>
      </c>
      <c r="J1636" s="2">
        <f>F1636/(1-G1636)</f>
        <v>1515.1515151515152</v>
      </c>
      <c r="K1636" t="s">
        <v>23</v>
      </c>
      <c r="L1636" t="s">
        <v>23</v>
      </c>
      <c r="M1636" s="3">
        <v>0.57081999999999999</v>
      </c>
      <c r="N1636" s="3">
        <v>0.42637000000000003</v>
      </c>
      <c r="O1636" s="3">
        <v>2.8E-3</v>
      </c>
      <c r="P1636" s="2">
        <f>(J1639*$M1636)+(J1640*$N1636)+(J1641*$O1636)</f>
        <v>1395.3807731092436</v>
      </c>
      <c r="Q1636" s="2" t="s">
        <v>23</v>
      </c>
      <c r="R1636" s="2" t="s">
        <v>23</v>
      </c>
      <c r="S1636">
        <f>P1636/$F1636</f>
        <v>2.7907615462184872</v>
      </c>
      <c r="T1636" s="2" t="s">
        <v>23</v>
      </c>
      <c r="U1636" s="2" t="s">
        <v>23</v>
      </c>
    </row>
    <row r="1637" spans="1:21" x14ac:dyDescent="0.25">
      <c r="A1637">
        <v>38</v>
      </c>
      <c r="B1637" t="s">
        <v>68</v>
      </c>
      <c r="C1637">
        <v>4</v>
      </c>
      <c r="D1637" t="s">
        <v>64</v>
      </c>
      <c r="E1637">
        <v>1982</v>
      </c>
      <c r="F1637">
        <v>75</v>
      </c>
      <c r="G1637" s="1">
        <v>0.57999999999999996</v>
      </c>
      <c r="H1637" t="s">
        <v>23</v>
      </c>
      <c r="I1637" t="s">
        <v>23</v>
      </c>
      <c r="J1637" s="2">
        <f>F1637/(1-G1637)</f>
        <v>178.57142857142856</v>
      </c>
      <c r="K1637" t="s">
        <v>23</v>
      </c>
      <c r="L1637" t="s">
        <v>23</v>
      </c>
      <c r="M1637" s="3">
        <v>0.57081999999999999</v>
      </c>
      <c r="N1637" s="3">
        <v>0.42637000000000003</v>
      </c>
      <c r="O1637" s="3">
        <v>2.8E-3</v>
      </c>
      <c r="P1637" s="2">
        <f>(J1640*$M1637)+(J1641*$N1637)</f>
        <v>479.13388235294116</v>
      </c>
      <c r="Q1637" s="2" t="s">
        <v>23</v>
      </c>
      <c r="R1637" s="2" t="s">
        <v>23</v>
      </c>
      <c r="S1637">
        <f>P1637/$F1637</f>
        <v>6.3884517647058825</v>
      </c>
      <c r="T1637" s="2" t="s">
        <v>23</v>
      </c>
      <c r="U1637" s="2" t="s">
        <v>23</v>
      </c>
    </row>
    <row r="1638" spans="1:21" x14ac:dyDescent="0.25">
      <c r="A1638">
        <v>38</v>
      </c>
      <c r="B1638" t="s">
        <v>68</v>
      </c>
      <c r="C1638">
        <v>4</v>
      </c>
      <c r="D1638" t="s">
        <v>64</v>
      </c>
      <c r="E1638">
        <v>1983</v>
      </c>
      <c r="F1638">
        <v>300</v>
      </c>
      <c r="G1638" s="1">
        <v>0.81</v>
      </c>
      <c r="H1638" t="s">
        <v>23</v>
      </c>
      <c r="I1638" t="s">
        <v>23</v>
      </c>
      <c r="J1638" s="2">
        <f>F1638/(1-G1638)</f>
        <v>1578.9473684210532</v>
      </c>
      <c r="K1638" t="s">
        <v>23</v>
      </c>
      <c r="L1638" t="s">
        <v>23</v>
      </c>
      <c r="M1638" s="3">
        <v>0.57081999999999999</v>
      </c>
      <c r="N1638" s="3">
        <v>0.42637000000000003</v>
      </c>
      <c r="O1638" s="3">
        <v>2.8E-3</v>
      </c>
      <c r="P1638" s="2" t="s">
        <v>23</v>
      </c>
      <c r="Q1638" s="2" t="s">
        <v>23</v>
      </c>
      <c r="R1638" s="2" t="s">
        <v>23</v>
      </c>
      <c r="S1638" s="2" t="s">
        <v>23</v>
      </c>
      <c r="T1638" s="2" t="s">
        <v>23</v>
      </c>
      <c r="U1638" s="2" t="s">
        <v>23</v>
      </c>
    </row>
    <row r="1639" spans="1:21" x14ac:dyDescent="0.25">
      <c r="A1639">
        <v>38</v>
      </c>
      <c r="B1639" t="s">
        <v>68</v>
      </c>
      <c r="C1639">
        <v>4</v>
      </c>
      <c r="D1639" t="s">
        <v>64</v>
      </c>
      <c r="E1639">
        <v>1984</v>
      </c>
      <c r="F1639">
        <v>600</v>
      </c>
      <c r="G1639" s="1">
        <v>0.72</v>
      </c>
      <c r="H1639" t="s">
        <v>23</v>
      </c>
      <c r="I1639" t="s">
        <v>23</v>
      </c>
      <c r="J1639" s="2">
        <f>F1639/(1-G1639)</f>
        <v>2142.8571428571427</v>
      </c>
      <c r="K1639" t="s">
        <v>23</v>
      </c>
      <c r="L1639" t="s">
        <v>23</v>
      </c>
      <c r="M1639" s="3">
        <v>0.57081999999999999</v>
      </c>
      <c r="N1639" s="3">
        <v>0.42637000000000003</v>
      </c>
      <c r="O1639" s="3">
        <v>2.8E-3</v>
      </c>
      <c r="P1639" s="2" t="s">
        <v>23</v>
      </c>
      <c r="Q1639" s="2" t="s">
        <v>23</v>
      </c>
      <c r="R1639" s="2" t="s">
        <v>23</v>
      </c>
      <c r="S1639" s="2" t="s">
        <v>23</v>
      </c>
      <c r="T1639" s="2" t="s">
        <v>23</v>
      </c>
      <c r="U1639" s="2" t="s">
        <v>23</v>
      </c>
    </row>
    <row r="1640" spans="1:21" x14ac:dyDescent="0.25">
      <c r="A1640">
        <v>38</v>
      </c>
      <c r="B1640" t="s">
        <v>68</v>
      </c>
      <c r="C1640">
        <v>4</v>
      </c>
      <c r="D1640" t="s">
        <v>64</v>
      </c>
      <c r="E1640">
        <v>1985</v>
      </c>
      <c r="F1640">
        <v>100</v>
      </c>
      <c r="G1640" s="1">
        <v>0.75</v>
      </c>
      <c r="H1640" t="s">
        <v>23</v>
      </c>
      <c r="I1640" t="s">
        <v>23</v>
      </c>
      <c r="J1640" s="2">
        <f>F1640/(1-G1640)</f>
        <v>400</v>
      </c>
      <c r="K1640" t="s">
        <v>23</v>
      </c>
      <c r="L1640" t="s">
        <v>23</v>
      </c>
      <c r="M1640" s="3">
        <v>0.57081999999999999</v>
      </c>
      <c r="N1640" s="3">
        <v>0.42637000000000003</v>
      </c>
      <c r="O1640" s="3">
        <v>2.8E-3</v>
      </c>
      <c r="P1640" s="2" t="s">
        <v>23</v>
      </c>
      <c r="Q1640" s="2" t="s">
        <v>23</v>
      </c>
      <c r="R1640" s="2" t="s">
        <v>23</v>
      </c>
      <c r="S1640" s="2" t="s">
        <v>23</v>
      </c>
      <c r="T1640" s="2" t="s">
        <v>23</v>
      </c>
      <c r="U1640" s="2" t="s">
        <v>23</v>
      </c>
    </row>
    <row r="1641" spans="1:21" x14ac:dyDescent="0.25">
      <c r="A1641">
        <v>38</v>
      </c>
      <c r="B1641" t="s">
        <v>68</v>
      </c>
      <c r="C1641">
        <v>4</v>
      </c>
      <c r="D1641" t="s">
        <v>64</v>
      </c>
      <c r="E1641">
        <v>1986</v>
      </c>
      <c r="F1641">
        <v>100</v>
      </c>
      <c r="G1641" s="1">
        <v>0.83</v>
      </c>
      <c r="H1641" t="s">
        <v>23</v>
      </c>
      <c r="I1641" t="s">
        <v>23</v>
      </c>
      <c r="J1641" s="2">
        <f>F1641/(1-G1641)</f>
        <v>588.23529411764696</v>
      </c>
      <c r="K1641" t="s">
        <v>23</v>
      </c>
      <c r="L1641" t="s">
        <v>23</v>
      </c>
      <c r="M1641" s="3">
        <v>0.57081999999999999</v>
      </c>
      <c r="N1641" s="3">
        <v>0.42637000000000003</v>
      </c>
      <c r="O1641" s="3">
        <v>2.8E-3</v>
      </c>
      <c r="P1641" s="2" t="s">
        <v>23</v>
      </c>
      <c r="Q1641" s="2" t="s">
        <v>23</v>
      </c>
      <c r="R1641" s="2" t="s">
        <v>23</v>
      </c>
      <c r="S1641" s="2" t="s">
        <v>23</v>
      </c>
      <c r="T1641" s="2" t="s">
        <v>23</v>
      </c>
      <c r="U1641" s="2" t="s">
        <v>23</v>
      </c>
    </row>
    <row r="1642" spans="1:21" x14ac:dyDescent="0.25">
      <c r="A1642">
        <v>38</v>
      </c>
      <c r="B1642" t="s">
        <v>68</v>
      </c>
      <c r="C1642">
        <v>4</v>
      </c>
      <c r="D1642" t="s">
        <v>64</v>
      </c>
      <c r="E1642">
        <v>1987</v>
      </c>
      <c r="F1642" t="s">
        <v>23</v>
      </c>
      <c r="G1642" s="1">
        <v>0.64</v>
      </c>
      <c r="H1642" t="s">
        <v>23</v>
      </c>
      <c r="I1642" t="s">
        <v>23</v>
      </c>
      <c r="J1642" t="s">
        <v>23</v>
      </c>
      <c r="K1642" t="s">
        <v>23</v>
      </c>
      <c r="L1642" t="s">
        <v>23</v>
      </c>
      <c r="M1642" s="3">
        <v>0.57081999999999999</v>
      </c>
      <c r="N1642" s="3">
        <v>0.42637000000000003</v>
      </c>
      <c r="O1642" s="3">
        <v>2.8E-3</v>
      </c>
      <c r="P1642" s="2">
        <f>(J1645*$M1642)+(J1646*$N1642)+(J1647*$O1642)</f>
        <v>361.71151954356327</v>
      </c>
      <c r="Q1642" s="2" t="s">
        <v>23</v>
      </c>
      <c r="R1642" s="2" t="s">
        <v>23</v>
      </c>
      <c r="S1642" s="2" t="s">
        <v>23</v>
      </c>
      <c r="T1642" s="2" t="s">
        <v>23</v>
      </c>
      <c r="U1642" s="2" t="s">
        <v>23</v>
      </c>
    </row>
    <row r="1643" spans="1:21" x14ac:dyDescent="0.25">
      <c r="A1643">
        <v>38</v>
      </c>
      <c r="B1643" t="s">
        <v>68</v>
      </c>
      <c r="C1643">
        <v>4</v>
      </c>
      <c r="D1643" t="s">
        <v>64</v>
      </c>
      <c r="E1643">
        <v>1988</v>
      </c>
      <c r="F1643" t="s">
        <v>23</v>
      </c>
      <c r="G1643" s="1">
        <v>0.63</v>
      </c>
      <c r="H1643" t="s">
        <v>23</v>
      </c>
      <c r="I1643" t="s">
        <v>23</v>
      </c>
      <c r="J1643" t="s">
        <v>23</v>
      </c>
      <c r="K1643" t="s">
        <v>23</v>
      </c>
      <c r="L1643" t="s">
        <v>23</v>
      </c>
      <c r="M1643" s="3">
        <v>0.57081999999999999</v>
      </c>
      <c r="N1643" s="3">
        <v>0.42637000000000003</v>
      </c>
      <c r="O1643" s="3">
        <v>2.8E-3</v>
      </c>
      <c r="P1643" s="2">
        <f>(J1646*$M1643)+(J1647*$N1643)+(J1648*$O1643)</f>
        <v>719.53686570500406</v>
      </c>
      <c r="Q1643" s="2" t="s">
        <v>23</v>
      </c>
      <c r="R1643" s="2" t="s">
        <v>23</v>
      </c>
      <c r="S1643" s="2" t="s">
        <v>23</v>
      </c>
      <c r="T1643" s="2" t="s">
        <v>23</v>
      </c>
      <c r="U1643" s="2" t="s">
        <v>23</v>
      </c>
    </row>
    <row r="1644" spans="1:21" x14ac:dyDescent="0.25">
      <c r="A1644">
        <v>38</v>
      </c>
      <c r="B1644" t="s">
        <v>68</v>
      </c>
      <c r="C1644">
        <v>4</v>
      </c>
      <c r="D1644" t="s">
        <v>64</v>
      </c>
      <c r="E1644">
        <v>1989</v>
      </c>
      <c r="F1644" t="s">
        <v>23</v>
      </c>
      <c r="G1644" s="1">
        <v>0.61499999999999999</v>
      </c>
      <c r="H1644" t="s">
        <v>23</v>
      </c>
      <c r="I1644" t="s">
        <v>23</v>
      </c>
      <c r="J1644" t="s">
        <v>23</v>
      </c>
      <c r="K1644" t="s">
        <v>23</v>
      </c>
      <c r="L1644" t="s">
        <v>23</v>
      </c>
      <c r="M1644" s="3">
        <v>0.57081999999999999</v>
      </c>
      <c r="N1644" s="3">
        <v>0.42637000000000003</v>
      </c>
      <c r="O1644" s="3">
        <v>2.8E-3</v>
      </c>
      <c r="P1644" s="2">
        <f>(J1647*$M1644)+(J1648*$N1644)+(J1649*$O1644)</f>
        <v>708.50143603547247</v>
      </c>
      <c r="Q1644" s="2" t="s">
        <v>23</v>
      </c>
      <c r="R1644" s="2" t="s">
        <v>23</v>
      </c>
      <c r="S1644" s="2" t="s">
        <v>23</v>
      </c>
      <c r="T1644" s="2" t="s">
        <v>23</v>
      </c>
      <c r="U1644" s="2" t="s">
        <v>23</v>
      </c>
    </row>
    <row r="1645" spans="1:21" x14ac:dyDescent="0.25">
      <c r="A1645">
        <v>38</v>
      </c>
      <c r="B1645" t="s">
        <v>68</v>
      </c>
      <c r="C1645">
        <v>4</v>
      </c>
      <c r="D1645" t="s">
        <v>64</v>
      </c>
      <c r="E1645">
        <v>1990</v>
      </c>
      <c r="F1645">
        <v>100</v>
      </c>
      <c r="G1645" s="1">
        <v>0.69699999999999995</v>
      </c>
      <c r="H1645" t="s">
        <v>23</v>
      </c>
      <c r="I1645" t="s">
        <v>23</v>
      </c>
      <c r="J1645" s="2">
        <f>F1645/(1-G1645)</f>
        <v>330.03300330032999</v>
      </c>
      <c r="K1645" t="s">
        <v>23</v>
      </c>
      <c r="L1645" t="s">
        <v>23</v>
      </c>
      <c r="M1645" s="3">
        <v>0.57081999999999999</v>
      </c>
      <c r="N1645" s="3">
        <v>0.42637000000000003</v>
      </c>
      <c r="O1645" s="3">
        <v>2.8E-3</v>
      </c>
      <c r="P1645" s="2">
        <f>(J1648*$M1645)+(J1649*$N1645)+(J1650*$O1645)</f>
        <v>258.91586915489921</v>
      </c>
      <c r="Q1645" s="2" t="s">
        <v>23</v>
      </c>
      <c r="R1645" s="2" t="s">
        <v>23</v>
      </c>
      <c r="S1645">
        <f>P1645/$F1645</f>
        <v>2.5891586915489921</v>
      </c>
      <c r="T1645" s="2" t="s">
        <v>23</v>
      </c>
      <c r="U1645" s="2" t="s">
        <v>23</v>
      </c>
    </row>
    <row r="1646" spans="1:21" x14ac:dyDescent="0.25">
      <c r="A1646">
        <v>38</v>
      </c>
      <c r="B1646" t="s">
        <v>68</v>
      </c>
      <c r="C1646">
        <v>4</v>
      </c>
      <c r="D1646" t="s">
        <v>64</v>
      </c>
      <c r="E1646">
        <v>1991</v>
      </c>
      <c r="F1646">
        <v>150</v>
      </c>
      <c r="G1646" s="1">
        <v>0.624</v>
      </c>
      <c r="H1646" t="s">
        <v>23</v>
      </c>
      <c r="I1646" t="s">
        <v>23</v>
      </c>
      <c r="J1646" s="2">
        <f>F1646/(1-G1646)</f>
        <v>398.93617021276594</v>
      </c>
      <c r="K1646" t="s">
        <v>23</v>
      </c>
      <c r="L1646" t="s">
        <v>23</v>
      </c>
      <c r="M1646" s="3">
        <v>0.57081999999999999</v>
      </c>
      <c r="N1646" s="3">
        <v>0.42637000000000003</v>
      </c>
      <c r="O1646" s="3">
        <v>2.8E-3</v>
      </c>
      <c r="P1646" s="2">
        <f>(J1649*$M1646)+(J1650*$N1646)+(J1651*$O1646)</f>
        <v>401.22144715248169</v>
      </c>
      <c r="Q1646" s="2" t="s">
        <v>23</v>
      </c>
      <c r="R1646" s="2" t="s">
        <v>23</v>
      </c>
      <c r="S1646">
        <f>P1646/$F1646</f>
        <v>2.6748096476832113</v>
      </c>
      <c r="T1646" s="2" t="s">
        <v>23</v>
      </c>
      <c r="U1646" s="2" t="s">
        <v>23</v>
      </c>
    </row>
    <row r="1647" spans="1:21" x14ac:dyDescent="0.25">
      <c r="A1647">
        <v>38</v>
      </c>
      <c r="B1647" t="s">
        <v>68</v>
      </c>
      <c r="C1647">
        <v>4</v>
      </c>
      <c r="D1647" t="s">
        <v>64</v>
      </c>
      <c r="E1647">
        <v>1992</v>
      </c>
      <c r="F1647">
        <v>400</v>
      </c>
      <c r="G1647" s="1">
        <v>0.65300000000000002</v>
      </c>
      <c r="H1647" t="s">
        <v>23</v>
      </c>
      <c r="I1647" t="s">
        <v>23</v>
      </c>
      <c r="J1647" s="2">
        <f>F1647/(1-G1647)</f>
        <v>1152.7377521613835</v>
      </c>
      <c r="K1647" t="s">
        <v>23</v>
      </c>
      <c r="L1647" t="s">
        <v>23</v>
      </c>
      <c r="M1647" s="3">
        <v>0.57081999999999999</v>
      </c>
      <c r="N1647" s="3">
        <v>0.42637000000000003</v>
      </c>
      <c r="O1647" s="3">
        <v>2.8E-3</v>
      </c>
      <c r="P1647" s="2">
        <f>(J1650*$M1647)+(J1651*$N1647)+(J1652*$O1647)</f>
        <v>274.26592076355286</v>
      </c>
      <c r="Q1647" s="2" t="s">
        <v>23</v>
      </c>
      <c r="R1647" s="2" t="s">
        <v>23</v>
      </c>
      <c r="S1647">
        <f>P1647/$F1647</f>
        <v>0.68566480190888213</v>
      </c>
      <c r="T1647" s="2" t="s">
        <v>23</v>
      </c>
      <c r="U1647" s="2" t="s">
        <v>23</v>
      </c>
    </row>
    <row r="1648" spans="1:21" x14ac:dyDescent="0.25">
      <c r="A1648">
        <v>38</v>
      </c>
      <c r="B1648" t="s">
        <v>68</v>
      </c>
      <c r="C1648">
        <v>4</v>
      </c>
      <c r="D1648" t="s">
        <v>64</v>
      </c>
      <c r="E1648">
        <v>1993</v>
      </c>
      <c r="F1648">
        <v>50</v>
      </c>
      <c r="G1648" s="1">
        <v>0.56699999999999995</v>
      </c>
      <c r="H1648" t="s">
        <v>23</v>
      </c>
      <c r="I1648" t="s">
        <v>23</v>
      </c>
      <c r="J1648" s="2">
        <f>F1648/(1-G1648)</f>
        <v>115.47344110854502</v>
      </c>
      <c r="K1648" t="s">
        <v>23</v>
      </c>
      <c r="L1648" t="s">
        <v>23</v>
      </c>
      <c r="M1648" s="3">
        <v>0.57081999999999999</v>
      </c>
      <c r="N1648" s="3">
        <v>0.42637000000000003</v>
      </c>
      <c r="O1648" s="3">
        <v>2.8E-3</v>
      </c>
      <c r="P1648" s="2">
        <f>(J1651*$M1648)+(J1652*$N1648)+(J1653*$O1648)</f>
        <v>170.19055438042173</v>
      </c>
      <c r="Q1648" s="2" t="s">
        <v>23</v>
      </c>
      <c r="R1648" s="2" t="s">
        <v>23</v>
      </c>
      <c r="S1648">
        <f>P1648/$F1648</f>
        <v>3.4038110876084344</v>
      </c>
      <c r="T1648" s="2" t="s">
        <v>23</v>
      </c>
      <c r="U1648" s="2" t="s">
        <v>23</v>
      </c>
    </row>
    <row r="1649" spans="1:21" x14ac:dyDescent="0.25">
      <c r="A1649">
        <v>38</v>
      </c>
      <c r="B1649" t="s">
        <v>68</v>
      </c>
      <c r="C1649">
        <v>4</v>
      </c>
      <c r="D1649" t="s">
        <v>64</v>
      </c>
      <c r="E1649">
        <v>1994</v>
      </c>
      <c r="F1649">
        <v>150</v>
      </c>
      <c r="G1649" s="1">
        <v>0.66700000000000004</v>
      </c>
      <c r="H1649" t="s">
        <v>23</v>
      </c>
      <c r="I1649" t="s">
        <v>23</v>
      </c>
      <c r="J1649" s="2">
        <f>F1649/(1-G1649)</f>
        <v>450.45045045045049</v>
      </c>
      <c r="K1649" t="s">
        <v>23</v>
      </c>
      <c r="L1649" t="s">
        <v>23</v>
      </c>
      <c r="M1649" s="3">
        <v>0.57081999999999999</v>
      </c>
      <c r="N1649" s="3">
        <v>0.42637000000000003</v>
      </c>
      <c r="O1649" s="3">
        <v>2.8E-3</v>
      </c>
      <c r="P1649" s="2">
        <f>(J1652*$M1649)+(J1653*$N1649)+(J1654*$O1649)</f>
        <v>289.90997877265676</v>
      </c>
      <c r="Q1649" s="2" t="s">
        <v>23</v>
      </c>
      <c r="R1649" s="2" t="s">
        <v>23</v>
      </c>
      <c r="S1649">
        <f>P1649/$F1649</f>
        <v>1.9327331918177117</v>
      </c>
      <c r="T1649" s="2" t="s">
        <v>23</v>
      </c>
      <c r="U1649" s="2" t="s">
        <v>23</v>
      </c>
    </row>
    <row r="1650" spans="1:21" x14ac:dyDescent="0.25">
      <c r="A1650">
        <v>38</v>
      </c>
      <c r="B1650" t="s">
        <v>68</v>
      </c>
      <c r="C1650">
        <v>4</v>
      </c>
      <c r="D1650" t="s">
        <v>64</v>
      </c>
      <c r="E1650">
        <v>1995</v>
      </c>
      <c r="F1650">
        <v>200</v>
      </c>
      <c r="G1650" s="1">
        <v>0.40600000000000003</v>
      </c>
      <c r="H1650" t="s">
        <v>23</v>
      </c>
      <c r="I1650" t="s">
        <v>23</v>
      </c>
      <c r="J1650" s="2">
        <f>F1650/(1-G1650)</f>
        <v>336.70033670033672</v>
      </c>
      <c r="K1650" t="s">
        <v>23</v>
      </c>
      <c r="L1650" t="s">
        <v>23</v>
      </c>
      <c r="M1650" s="3">
        <v>0.57081999999999999</v>
      </c>
      <c r="N1650" s="3">
        <v>0.42637000000000003</v>
      </c>
      <c r="O1650" s="3">
        <v>2.8E-3</v>
      </c>
      <c r="P1650" s="2">
        <f>(J1653*$M1650)+(J1654*$N1650)</f>
        <v>629.25953998147577</v>
      </c>
      <c r="Q1650" s="2" t="s">
        <v>23</v>
      </c>
      <c r="R1650" s="2" t="s">
        <v>23</v>
      </c>
      <c r="S1650">
        <f>P1650/$F1650</f>
        <v>3.1462976999073788</v>
      </c>
      <c r="T1650" s="2" t="s">
        <v>23</v>
      </c>
      <c r="U1650" s="2" t="s">
        <v>23</v>
      </c>
    </row>
    <row r="1651" spans="1:21" x14ac:dyDescent="0.25">
      <c r="A1651">
        <v>38</v>
      </c>
      <c r="B1651" t="s">
        <v>68</v>
      </c>
      <c r="C1651">
        <v>4</v>
      </c>
      <c r="D1651" t="s">
        <v>64</v>
      </c>
      <c r="E1651">
        <v>1996</v>
      </c>
      <c r="F1651">
        <v>50</v>
      </c>
      <c r="G1651" s="1">
        <v>0.73899999999999999</v>
      </c>
      <c r="H1651" t="s">
        <v>23</v>
      </c>
      <c r="I1651" t="s">
        <v>23</v>
      </c>
      <c r="J1651" s="2">
        <f>F1651/(1-G1651)</f>
        <v>191.57088122605364</v>
      </c>
      <c r="K1651" t="s">
        <v>23</v>
      </c>
      <c r="L1651" t="s">
        <v>23</v>
      </c>
      <c r="M1651" s="3">
        <v>0.57081999999999999</v>
      </c>
      <c r="N1651" s="3">
        <v>0.42637000000000003</v>
      </c>
      <c r="O1651" s="3">
        <v>2.8E-3</v>
      </c>
      <c r="P1651" s="2" t="s">
        <v>23</v>
      </c>
      <c r="Q1651" s="2" t="s">
        <v>23</v>
      </c>
      <c r="R1651" s="2" t="s">
        <v>23</v>
      </c>
      <c r="S1651" s="2" t="s">
        <v>23</v>
      </c>
      <c r="T1651" s="2" t="s">
        <v>23</v>
      </c>
      <c r="U1651" s="2" t="s">
        <v>23</v>
      </c>
    </row>
    <row r="1652" spans="1:21" x14ac:dyDescent="0.25">
      <c r="A1652">
        <v>38</v>
      </c>
      <c r="B1652" t="s">
        <v>68</v>
      </c>
      <c r="C1652">
        <v>4</v>
      </c>
      <c r="D1652" t="s">
        <v>64</v>
      </c>
      <c r="E1652">
        <v>1997</v>
      </c>
      <c r="F1652">
        <v>65</v>
      </c>
      <c r="G1652" s="1">
        <v>0.53400000000000003</v>
      </c>
      <c r="H1652" t="s">
        <v>23</v>
      </c>
      <c r="I1652" t="s">
        <v>23</v>
      </c>
      <c r="J1652" s="2">
        <f>F1652/(1-G1652)</f>
        <v>139.48497854077254</v>
      </c>
      <c r="K1652" t="s">
        <v>23</v>
      </c>
      <c r="L1652" t="s">
        <v>23</v>
      </c>
      <c r="M1652" s="3">
        <v>0.57081999999999999</v>
      </c>
      <c r="N1652" s="3">
        <v>0.42637000000000003</v>
      </c>
      <c r="O1652" s="3">
        <v>2.8E-3</v>
      </c>
      <c r="P1652" s="2" t="s">
        <v>23</v>
      </c>
      <c r="Q1652" s="2" t="s">
        <v>23</v>
      </c>
      <c r="R1652" s="2" t="s">
        <v>23</v>
      </c>
      <c r="S1652" s="2" t="s">
        <v>23</v>
      </c>
      <c r="T1652" s="2" t="s">
        <v>23</v>
      </c>
      <c r="U1652" s="2" t="s">
        <v>23</v>
      </c>
    </row>
    <row r="1653" spans="1:21" x14ac:dyDescent="0.25">
      <c r="A1653">
        <v>38</v>
      </c>
      <c r="B1653" t="s">
        <v>68</v>
      </c>
      <c r="C1653">
        <v>4</v>
      </c>
      <c r="D1653" t="s">
        <v>64</v>
      </c>
      <c r="E1653">
        <v>1998</v>
      </c>
      <c r="F1653">
        <v>400</v>
      </c>
      <c r="G1653" s="1">
        <v>0.18</v>
      </c>
      <c r="H1653" t="s">
        <v>23</v>
      </c>
      <c r="I1653" t="s">
        <v>23</v>
      </c>
      <c r="J1653" s="2">
        <f>F1653/(1-G1653)</f>
        <v>487.80487804878044</v>
      </c>
      <c r="K1653" t="s">
        <v>23</v>
      </c>
      <c r="L1653" t="s">
        <v>23</v>
      </c>
      <c r="M1653" s="3">
        <v>0.57081999999999999</v>
      </c>
      <c r="N1653" s="3">
        <v>0.42637000000000003</v>
      </c>
      <c r="O1653" s="3">
        <v>2.8E-3</v>
      </c>
      <c r="P1653" s="2" t="s">
        <v>23</v>
      </c>
      <c r="Q1653" s="2" t="s">
        <v>23</v>
      </c>
      <c r="R1653" s="2" t="s">
        <v>23</v>
      </c>
      <c r="S1653" s="2" t="s">
        <v>23</v>
      </c>
      <c r="T1653" s="2" t="s">
        <v>23</v>
      </c>
      <c r="U1653" s="2" t="s">
        <v>23</v>
      </c>
    </row>
    <row r="1654" spans="1:21" x14ac:dyDescent="0.25">
      <c r="A1654">
        <v>38</v>
      </c>
      <c r="B1654" t="s">
        <v>68</v>
      </c>
      <c r="C1654">
        <v>4</v>
      </c>
      <c r="D1654" t="s">
        <v>64</v>
      </c>
      <c r="E1654">
        <v>1999</v>
      </c>
      <c r="F1654">
        <v>650</v>
      </c>
      <c r="G1654" s="1">
        <v>0.21000000000000002</v>
      </c>
      <c r="H1654" t="s">
        <v>23</v>
      </c>
      <c r="I1654" t="s">
        <v>23</v>
      </c>
      <c r="J1654" s="2">
        <f>F1654/(1-G1654)</f>
        <v>822.78481012658222</v>
      </c>
      <c r="K1654" t="s">
        <v>23</v>
      </c>
      <c r="L1654" t="s">
        <v>23</v>
      </c>
      <c r="M1654" s="3">
        <v>0.57081999999999999</v>
      </c>
      <c r="N1654" s="3">
        <v>0.42637000000000003</v>
      </c>
      <c r="O1654" s="3">
        <v>2.8E-3</v>
      </c>
      <c r="P1654" s="2" t="s">
        <v>23</v>
      </c>
      <c r="Q1654" s="2" t="s">
        <v>23</v>
      </c>
      <c r="R1654" s="2" t="s">
        <v>23</v>
      </c>
      <c r="S1654" s="2" t="s">
        <v>23</v>
      </c>
      <c r="T1654" s="2" t="s">
        <v>23</v>
      </c>
      <c r="U1654" s="2" t="s">
        <v>23</v>
      </c>
    </row>
    <row r="1655" spans="1:21" x14ac:dyDescent="0.25">
      <c r="A1655">
        <v>38</v>
      </c>
      <c r="B1655" t="s">
        <v>68</v>
      </c>
      <c r="C1655">
        <v>4</v>
      </c>
      <c r="D1655" t="s">
        <v>64</v>
      </c>
      <c r="E1655">
        <v>2000</v>
      </c>
      <c r="F1655" t="s">
        <v>23</v>
      </c>
      <c r="G1655" s="1">
        <v>0.379</v>
      </c>
      <c r="H1655" t="s">
        <v>23</v>
      </c>
      <c r="I1655" t="s">
        <v>23</v>
      </c>
      <c r="J1655" t="s">
        <v>23</v>
      </c>
      <c r="K1655" t="s">
        <v>23</v>
      </c>
      <c r="L1655" t="s">
        <v>23</v>
      </c>
      <c r="M1655" s="3">
        <v>0.57081999999999999</v>
      </c>
      <c r="N1655" s="3">
        <v>0.42637000000000003</v>
      </c>
      <c r="O1655" s="3">
        <v>2.8E-3</v>
      </c>
      <c r="P1655" s="2" t="s">
        <v>23</v>
      </c>
      <c r="Q1655" s="2" t="s">
        <v>23</v>
      </c>
      <c r="R1655" s="2" t="s">
        <v>23</v>
      </c>
      <c r="S1655" s="2" t="s">
        <v>23</v>
      </c>
      <c r="T1655" s="2" t="s">
        <v>23</v>
      </c>
      <c r="U1655" s="2" t="s">
        <v>23</v>
      </c>
    </row>
    <row r="1656" spans="1:21" x14ac:dyDescent="0.25">
      <c r="A1656">
        <v>38</v>
      </c>
      <c r="B1656" t="s">
        <v>68</v>
      </c>
      <c r="C1656">
        <v>4</v>
      </c>
      <c r="D1656" t="s">
        <v>64</v>
      </c>
      <c r="E1656">
        <v>2001</v>
      </c>
      <c r="F1656" t="s">
        <v>23</v>
      </c>
      <c r="G1656" s="1">
        <v>0.29799999999999999</v>
      </c>
      <c r="H1656" t="s">
        <v>23</v>
      </c>
      <c r="I1656" t="s">
        <v>23</v>
      </c>
      <c r="J1656" t="s">
        <v>23</v>
      </c>
      <c r="K1656" t="s">
        <v>23</v>
      </c>
      <c r="L1656" t="s">
        <v>23</v>
      </c>
      <c r="M1656" s="3">
        <v>0.57081999999999999</v>
      </c>
      <c r="N1656" s="3">
        <v>0.42637000000000003</v>
      </c>
      <c r="O1656" s="3">
        <v>2.8E-3</v>
      </c>
      <c r="P1656" s="2" t="s">
        <v>23</v>
      </c>
      <c r="Q1656" s="2" t="s">
        <v>23</v>
      </c>
      <c r="R1656" s="2" t="s">
        <v>23</v>
      </c>
      <c r="S1656" s="2" t="s">
        <v>23</v>
      </c>
      <c r="T1656" s="2" t="s">
        <v>23</v>
      </c>
      <c r="U1656" s="2" t="s">
        <v>23</v>
      </c>
    </row>
    <row r="1657" spans="1:21" x14ac:dyDescent="0.25">
      <c r="A1657">
        <v>38</v>
      </c>
      <c r="B1657" t="s">
        <v>68</v>
      </c>
      <c r="C1657">
        <v>4</v>
      </c>
      <c r="D1657" t="s">
        <v>64</v>
      </c>
      <c r="E1657">
        <v>2002</v>
      </c>
      <c r="F1657" t="s">
        <v>23</v>
      </c>
      <c r="G1657" s="1">
        <v>0.27300000000000002</v>
      </c>
      <c r="H1657" t="s">
        <v>23</v>
      </c>
      <c r="I1657" t="s">
        <v>23</v>
      </c>
      <c r="J1657" t="s">
        <v>23</v>
      </c>
      <c r="K1657" t="s">
        <v>23</v>
      </c>
      <c r="L1657" t="s">
        <v>23</v>
      </c>
      <c r="M1657" s="3">
        <v>0.57081999999999999</v>
      </c>
      <c r="N1657" s="3">
        <v>0.42637000000000003</v>
      </c>
      <c r="O1657" s="3">
        <v>2.8E-3</v>
      </c>
      <c r="P1657" s="2" t="s">
        <v>23</v>
      </c>
      <c r="Q1657" s="2" t="s">
        <v>23</v>
      </c>
      <c r="R1657" s="2" t="s">
        <v>23</v>
      </c>
      <c r="S1657" s="2" t="s">
        <v>23</v>
      </c>
      <c r="T1657" s="2" t="s">
        <v>23</v>
      </c>
      <c r="U1657" s="2" t="s">
        <v>23</v>
      </c>
    </row>
    <row r="1658" spans="1:21" x14ac:dyDescent="0.25">
      <c r="A1658">
        <v>38</v>
      </c>
      <c r="B1658" t="s">
        <v>68</v>
      </c>
      <c r="C1658">
        <v>4</v>
      </c>
      <c r="D1658" t="s">
        <v>64</v>
      </c>
      <c r="E1658">
        <v>2003</v>
      </c>
      <c r="F1658" t="s">
        <v>23</v>
      </c>
      <c r="G1658" s="1">
        <v>0.27700000000000002</v>
      </c>
      <c r="H1658" t="s">
        <v>23</v>
      </c>
      <c r="I1658" t="s">
        <v>23</v>
      </c>
      <c r="J1658" t="s">
        <v>23</v>
      </c>
      <c r="K1658" t="s">
        <v>23</v>
      </c>
      <c r="L1658" t="s">
        <v>23</v>
      </c>
      <c r="M1658" s="3">
        <v>0.57081999999999999</v>
      </c>
      <c r="N1658" s="3">
        <v>0.42637000000000003</v>
      </c>
      <c r="O1658" s="3">
        <v>2.8E-3</v>
      </c>
      <c r="P1658" s="2" t="s">
        <v>23</v>
      </c>
      <c r="Q1658" s="2" t="s">
        <v>23</v>
      </c>
      <c r="R1658" s="2" t="s">
        <v>23</v>
      </c>
      <c r="S1658" s="2" t="s">
        <v>23</v>
      </c>
      <c r="T1658" s="2" t="s">
        <v>23</v>
      </c>
      <c r="U1658" s="2" t="s">
        <v>23</v>
      </c>
    </row>
    <row r="1659" spans="1:21" x14ac:dyDescent="0.25">
      <c r="A1659">
        <v>38</v>
      </c>
      <c r="B1659" t="s">
        <v>68</v>
      </c>
      <c r="C1659">
        <v>4</v>
      </c>
      <c r="D1659" t="s">
        <v>64</v>
      </c>
      <c r="E1659">
        <v>2004</v>
      </c>
      <c r="F1659">
        <v>300</v>
      </c>
      <c r="G1659" s="1">
        <v>0.41800000000000004</v>
      </c>
      <c r="H1659" t="s">
        <v>23</v>
      </c>
      <c r="I1659" t="s">
        <v>23</v>
      </c>
      <c r="J1659" s="2">
        <f>F1659/(1-G1659)</f>
        <v>515.46391752577324</v>
      </c>
      <c r="K1659" t="s">
        <v>23</v>
      </c>
      <c r="L1659" t="s">
        <v>23</v>
      </c>
      <c r="M1659" s="3">
        <v>0.57081999999999999</v>
      </c>
      <c r="N1659" s="3">
        <v>0.42637000000000003</v>
      </c>
      <c r="O1659" s="3">
        <v>2.8E-3</v>
      </c>
      <c r="P1659" s="2" t="s">
        <v>23</v>
      </c>
      <c r="Q1659" s="2" t="s">
        <v>23</v>
      </c>
      <c r="R1659" s="2" t="s">
        <v>23</v>
      </c>
      <c r="S1659" s="2" t="s">
        <v>23</v>
      </c>
      <c r="T1659" s="2" t="s">
        <v>23</v>
      </c>
      <c r="U1659" s="2" t="s">
        <v>23</v>
      </c>
    </row>
    <row r="1660" spans="1:21" x14ac:dyDescent="0.25">
      <c r="A1660">
        <v>38</v>
      </c>
      <c r="B1660" t="s">
        <v>68</v>
      </c>
      <c r="C1660">
        <v>4</v>
      </c>
      <c r="D1660" t="s">
        <v>64</v>
      </c>
      <c r="E1660">
        <v>2005</v>
      </c>
      <c r="F1660" t="s">
        <v>23</v>
      </c>
      <c r="G1660" s="1">
        <v>0.28100000000000003</v>
      </c>
      <c r="H1660" t="s">
        <v>23</v>
      </c>
      <c r="I1660" t="s">
        <v>23</v>
      </c>
      <c r="J1660" t="s">
        <v>23</v>
      </c>
      <c r="K1660" t="s">
        <v>23</v>
      </c>
      <c r="L1660" t="s">
        <v>23</v>
      </c>
      <c r="M1660" s="3">
        <v>0.57081999999999999</v>
      </c>
      <c r="N1660" s="3">
        <v>0.42637000000000003</v>
      </c>
      <c r="O1660" s="3">
        <v>2.8E-3</v>
      </c>
      <c r="P1660" s="2" t="s">
        <v>23</v>
      </c>
      <c r="Q1660" s="2" t="s">
        <v>23</v>
      </c>
      <c r="R1660" s="2" t="s">
        <v>23</v>
      </c>
      <c r="S1660" s="2" t="s">
        <v>23</v>
      </c>
      <c r="T1660" s="2" t="s">
        <v>23</v>
      </c>
      <c r="U1660" s="2" t="s">
        <v>23</v>
      </c>
    </row>
    <row r="1661" spans="1:21" x14ac:dyDescent="0.25">
      <c r="A1661">
        <v>38</v>
      </c>
      <c r="B1661" t="s">
        <v>68</v>
      </c>
      <c r="C1661">
        <v>4</v>
      </c>
      <c r="D1661" t="s">
        <v>64</v>
      </c>
      <c r="E1661">
        <v>2006</v>
      </c>
      <c r="F1661" t="s">
        <v>23</v>
      </c>
      <c r="G1661" s="1">
        <v>0.27</v>
      </c>
      <c r="H1661" t="s">
        <v>23</v>
      </c>
      <c r="I1661" t="s">
        <v>23</v>
      </c>
      <c r="J1661" t="s">
        <v>23</v>
      </c>
      <c r="K1661" t="s">
        <v>23</v>
      </c>
      <c r="L1661" t="s">
        <v>23</v>
      </c>
      <c r="M1661" s="3">
        <v>0.57081999999999999</v>
      </c>
      <c r="N1661" s="3">
        <v>0.42637000000000003</v>
      </c>
      <c r="O1661" s="3">
        <v>2.8E-3</v>
      </c>
      <c r="P1661" s="2" t="s">
        <v>23</v>
      </c>
      <c r="Q1661" s="2" t="s">
        <v>23</v>
      </c>
      <c r="R1661" s="2" t="s">
        <v>23</v>
      </c>
      <c r="S1661" s="2" t="s">
        <v>23</v>
      </c>
      <c r="T1661" s="2" t="s">
        <v>23</v>
      </c>
      <c r="U1661" s="2" t="s">
        <v>23</v>
      </c>
    </row>
    <row r="1662" spans="1:21" x14ac:dyDescent="0.25">
      <c r="A1662">
        <v>38</v>
      </c>
      <c r="B1662" t="s">
        <v>68</v>
      </c>
      <c r="C1662">
        <v>4</v>
      </c>
      <c r="D1662" t="s">
        <v>64</v>
      </c>
      <c r="E1662">
        <v>2007</v>
      </c>
      <c r="F1662">
        <v>150</v>
      </c>
      <c r="G1662" s="1">
        <v>0.45799999999999996</v>
      </c>
      <c r="H1662" t="s">
        <v>23</v>
      </c>
      <c r="I1662" t="s">
        <v>23</v>
      </c>
      <c r="J1662" s="2">
        <f>F1662/(1-G1662)</f>
        <v>276.75276752767525</v>
      </c>
      <c r="K1662" t="s">
        <v>23</v>
      </c>
      <c r="L1662" t="s">
        <v>23</v>
      </c>
      <c r="M1662" s="3">
        <v>0.57081999999999999</v>
      </c>
      <c r="N1662" s="3">
        <v>0.42637000000000003</v>
      </c>
      <c r="O1662" s="3">
        <v>2.8E-3</v>
      </c>
      <c r="P1662" s="2">
        <f>(J1665*$M1662)+(J1666*$N1662)+(J1667*$O1662)</f>
        <v>971.99820774779766</v>
      </c>
      <c r="Q1662" s="2" t="s">
        <v>23</v>
      </c>
      <c r="R1662" s="2" t="s">
        <v>23</v>
      </c>
      <c r="S1662">
        <f>P1662/$F1662</f>
        <v>6.4799880516519845</v>
      </c>
      <c r="T1662" s="2" t="s">
        <v>23</v>
      </c>
      <c r="U1662" s="2" t="s">
        <v>23</v>
      </c>
    </row>
    <row r="1663" spans="1:21" x14ac:dyDescent="0.25">
      <c r="A1663">
        <v>38</v>
      </c>
      <c r="B1663" t="s">
        <v>68</v>
      </c>
      <c r="C1663">
        <v>4</v>
      </c>
      <c r="D1663" t="s">
        <v>64</v>
      </c>
      <c r="E1663">
        <v>2008</v>
      </c>
      <c r="F1663" t="s">
        <v>23</v>
      </c>
      <c r="G1663" s="1">
        <v>0.39600000000000002</v>
      </c>
      <c r="H1663" t="s">
        <v>23</v>
      </c>
      <c r="I1663" t="s">
        <v>23</v>
      </c>
      <c r="J1663" t="s">
        <v>23</v>
      </c>
      <c r="K1663" t="s">
        <v>23</v>
      </c>
      <c r="L1663" t="s">
        <v>23</v>
      </c>
      <c r="M1663" s="3">
        <v>0.57081999999999999</v>
      </c>
      <c r="N1663" s="3">
        <v>0.42637000000000003</v>
      </c>
      <c r="O1663" s="3">
        <v>2.8E-3</v>
      </c>
      <c r="P1663" s="2">
        <f>(J1666*$M1663)+(J1667*$N1663)+(J1668*$O1663)</f>
        <v>538.91138467688734</v>
      </c>
      <c r="Q1663" s="2" t="s">
        <v>23</v>
      </c>
      <c r="R1663" s="2" t="s">
        <v>23</v>
      </c>
      <c r="S1663" s="2" t="s">
        <v>23</v>
      </c>
      <c r="T1663" s="2" t="s">
        <v>23</v>
      </c>
      <c r="U1663" s="2" t="s">
        <v>23</v>
      </c>
    </row>
    <row r="1664" spans="1:21" x14ac:dyDescent="0.25">
      <c r="A1664">
        <v>38</v>
      </c>
      <c r="B1664" t="s">
        <v>68</v>
      </c>
      <c r="C1664">
        <v>4</v>
      </c>
      <c r="D1664" t="s">
        <v>64</v>
      </c>
      <c r="E1664">
        <v>2009</v>
      </c>
      <c r="F1664" t="s">
        <v>23</v>
      </c>
      <c r="G1664" s="1">
        <v>0.38600000000000001</v>
      </c>
      <c r="H1664" t="s">
        <v>23</v>
      </c>
      <c r="I1664" t="s">
        <v>23</v>
      </c>
      <c r="J1664" t="s">
        <v>23</v>
      </c>
      <c r="K1664" t="s">
        <v>23</v>
      </c>
      <c r="L1664" t="s">
        <v>23</v>
      </c>
      <c r="M1664" s="3">
        <v>0.57081999999999999</v>
      </c>
      <c r="N1664" s="3">
        <v>0.42637000000000003</v>
      </c>
      <c r="O1664" s="3">
        <v>2.8E-3</v>
      </c>
      <c r="P1664" s="2">
        <f>(J1667*$M1664)+(J1668*$N1664)+(J1669*$O1664)</f>
        <v>572.31644091502164</v>
      </c>
      <c r="Q1664" s="2" t="s">
        <v>23</v>
      </c>
      <c r="R1664" s="2" t="s">
        <v>23</v>
      </c>
      <c r="S1664" s="2" t="s">
        <v>23</v>
      </c>
      <c r="T1664" s="2" t="s">
        <v>23</v>
      </c>
      <c r="U1664" s="2" t="s">
        <v>23</v>
      </c>
    </row>
    <row r="1665" spans="1:21" x14ac:dyDescent="0.25">
      <c r="A1665">
        <v>38</v>
      </c>
      <c r="B1665" t="s">
        <v>68</v>
      </c>
      <c r="C1665">
        <v>4</v>
      </c>
      <c r="D1665" t="s">
        <v>64</v>
      </c>
      <c r="E1665">
        <v>2010</v>
      </c>
      <c r="F1665">
        <v>750</v>
      </c>
      <c r="G1665" s="1">
        <v>0.33400000000000002</v>
      </c>
      <c r="H1665" t="s">
        <v>23</v>
      </c>
      <c r="I1665" t="s">
        <v>23</v>
      </c>
      <c r="J1665" s="2">
        <f>F1665/(1-G1665)</f>
        <v>1126.1261261261263</v>
      </c>
      <c r="K1665" t="s">
        <v>23</v>
      </c>
      <c r="L1665" t="s">
        <v>23</v>
      </c>
      <c r="M1665" s="3">
        <v>0.57081999999999999</v>
      </c>
      <c r="N1665" s="3">
        <v>0.42637000000000003</v>
      </c>
      <c r="O1665" s="3">
        <v>2.8E-3</v>
      </c>
      <c r="P1665" s="2">
        <f>(J1668*$M1665)+(J1669*$N1665)+(J1670*$O1665)</f>
        <v>1434.0697587836632</v>
      </c>
      <c r="Q1665" s="2" t="s">
        <v>23</v>
      </c>
      <c r="R1665" s="2" t="s">
        <v>23</v>
      </c>
      <c r="S1665">
        <f>P1665/$F1665</f>
        <v>1.9120930117115511</v>
      </c>
      <c r="T1665" s="2" t="s">
        <v>23</v>
      </c>
      <c r="U1665" s="2" t="s">
        <v>23</v>
      </c>
    </row>
    <row r="1666" spans="1:21" x14ac:dyDescent="0.25">
      <c r="A1666">
        <v>38</v>
      </c>
      <c r="B1666" t="s">
        <v>68</v>
      </c>
      <c r="C1666">
        <v>4</v>
      </c>
      <c r="D1666" t="s">
        <v>64</v>
      </c>
      <c r="E1666">
        <v>2011</v>
      </c>
      <c r="F1666">
        <v>440</v>
      </c>
      <c r="G1666" s="1">
        <v>0.42900000000000005</v>
      </c>
      <c r="H1666" t="s">
        <v>23</v>
      </c>
      <c r="I1666" t="s">
        <v>23</v>
      </c>
      <c r="J1666" s="2">
        <f>F1666/(1-G1666)</f>
        <v>770.57793345008758</v>
      </c>
      <c r="K1666" t="s">
        <v>23</v>
      </c>
      <c r="L1666" t="s">
        <v>23</v>
      </c>
      <c r="M1666" s="3">
        <v>0.57081999999999999</v>
      </c>
      <c r="N1666" s="3">
        <v>0.42637000000000003</v>
      </c>
      <c r="O1666" s="3">
        <v>2.8E-3</v>
      </c>
      <c r="P1666" s="2">
        <f>(J1669*$M1666)+(J1670*$N1666)+(J1671*$O1666)</f>
        <v>1393.9755995142311</v>
      </c>
      <c r="Q1666" s="2" t="s">
        <v>23</v>
      </c>
      <c r="R1666" s="2" t="s">
        <v>23</v>
      </c>
      <c r="S1666">
        <f>P1666/$F1666</f>
        <v>3.1681263625323437</v>
      </c>
      <c r="T1666" s="2" t="s">
        <v>23</v>
      </c>
      <c r="U1666" s="2" t="s">
        <v>23</v>
      </c>
    </row>
    <row r="1667" spans="1:21" x14ac:dyDescent="0.25">
      <c r="A1667">
        <v>38</v>
      </c>
      <c r="B1667" t="s">
        <v>68</v>
      </c>
      <c r="C1667">
        <v>4</v>
      </c>
      <c r="D1667" t="s">
        <v>64</v>
      </c>
      <c r="E1667">
        <v>2012</v>
      </c>
      <c r="F1667">
        <v>150</v>
      </c>
      <c r="G1667" s="1">
        <v>0.33499999999999996</v>
      </c>
      <c r="H1667" t="s">
        <v>23</v>
      </c>
      <c r="I1667" t="s">
        <v>23</v>
      </c>
      <c r="J1667" s="2">
        <f>F1667/(1-G1667)</f>
        <v>225.56390977443607</v>
      </c>
      <c r="K1667" t="s">
        <v>23</v>
      </c>
      <c r="L1667" t="s">
        <v>23</v>
      </c>
      <c r="M1667" s="3">
        <v>0.57081999999999999</v>
      </c>
      <c r="N1667" s="3">
        <v>0.42637000000000003</v>
      </c>
      <c r="O1667" s="3">
        <v>2.8E-3</v>
      </c>
      <c r="P1667" s="2">
        <f>(J1670*$M1667)+(J1671*$N1667)</f>
        <v>699.71036159003836</v>
      </c>
      <c r="Q1667" s="2" t="s">
        <v>23</v>
      </c>
      <c r="R1667" s="2" t="s">
        <v>23</v>
      </c>
      <c r="S1667">
        <f>P1667/$F1667</f>
        <v>4.6647357439335888</v>
      </c>
      <c r="T1667" s="2" t="s">
        <v>23</v>
      </c>
      <c r="U1667" s="2" t="s">
        <v>23</v>
      </c>
    </row>
    <row r="1668" spans="1:21" x14ac:dyDescent="0.25">
      <c r="A1668">
        <v>38</v>
      </c>
      <c r="B1668" t="s">
        <v>68</v>
      </c>
      <c r="C1668">
        <v>4</v>
      </c>
      <c r="D1668" t="s">
        <v>64</v>
      </c>
      <c r="E1668">
        <v>2013</v>
      </c>
      <c r="F1668">
        <v>640</v>
      </c>
      <c r="G1668" s="1">
        <v>0.377</v>
      </c>
      <c r="H1668" t="s">
        <v>23</v>
      </c>
      <c r="I1668" t="s">
        <v>23</v>
      </c>
      <c r="J1668" s="2">
        <f>F1668/(1-G1668)</f>
        <v>1027.2873194221509</v>
      </c>
      <c r="K1668" t="s">
        <v>23</v>
      </c>
      <c r="L1668" t="s">
        <v>23</v>
      </c>
      <c r="M1668" s="3">
        <v>0.57081999999999999</v>
      </c>
      <c r="N1668" s="3">
        <v>0.42637000000000003</v>
      </c>
      <c r="O1668" s="3">
        <v>2.8E-3</v>
      </c>
      <c r="P1668" s="2" t="s">
        <v>23</v>
      </c>
      <c r="Q1668" s="2" t="s">
        <v>23</v>
      </c>
      <c r="R1668" s="2" t="s">
        <v>23</v>
      </c>
      <c r="S1668" s="2" t="s">
        <v>23</v>
      </c>
      <c r="T1668" s="2" t="s">
        <v>23</v>
      </c>
      <c r="U1668" s="2" t="s">
        <v>23</v>
      </c>
    </row>
    <row r="1669" spans="1:21" x14ac:dyDescent="0.25">
      <c r="A1669">
        <v>38</v>
      </c>
      <c r="B1669" t="s">
        <v>68</v>
      </c>
      <c r="C1669">
        <v>4</v>
      </c>
      <c r="D1669" t="s">
        <v>64</v>
      </c>
      <c r="E1669">
        <v>2014</v>
      </c>
      <c r="F1669">
        <v>1500</v>
      </c>
      <c r="G1669" s="1">
        <v>0.24399999999999999</v>
      </c>
      <c r="H1669" t="s">
        <v>23</v>
      </c>
      <c r="I1669" t="s">
        <v>23</v>
      </c>
      <c r="J1669" s="2">
        <f>F1669/(1-G1669)</f>
        <v>1984.1269841269841</v>
      </c>
      <c r="K1669" t="s">
        <v>23</v>
      </c>
      <c r="L1669" t="s">
        <v>23</v>
      </c>
      <c r="M1669" s="3">
        <v>0.57081999999999999</v>
      </c>
      <c r="N1669" s="3">
        <v>0.42637000000000003</v>
      </c>
      <c r="O1669" s="3">
        <v>2.8E-3</v>
      </c>
      <c r="P1669" s="2" t="s">
        <v>23</v>
      </c>
      <c r="Q1669" s="2" t="s">
        <v>23</v>
      </c>
      <c r="R1669" s="2" t="s">
        <v>23</v>
      </c>
      <c r="S1669" s="2" t="s">
        <v>23</v>
      </c>
      <c r="T1669" s="2" t="s">
        <v>23</v>
      </c>
      <c r="U1669" s="2" t="s">
        <v>23</v>
      </c>
    </row>
    <row r="1670" spans="1:21" x14ac:dyDescent="0.25">
      <c r="A1670">
        <v>38</v>
      </c>
      <c r="B1670" t="s">
        <v>68</v>
      </c>
      <c r="C1670">
        <v>4</v>
      </c>
      <c r="D1670" t="s">
        <v>64</v>
      </c>
      <c r="E1670">
        <v>2015</v>
      </c>
      <c r="F1670">
        <v>350</v>
      </c>
      <c r="G1670" s="1">
        <v>0.42400000000000004</v>
      </c>
      <c r="H1670" t="s">
        <v>23</v>
      </c>
      <c r="I1670" t="s">
        <v>23</v>
      </c>
      <c r="J1670" s="2">
        <f>F1670/(1-G1670)</f>
        <v>607.63888888888891</v>
      </c>
      <c r="K1670" t="s">
        <v>23</v>
      </c>
      <c r="L1670" t="s">
        <v>23</v>
      </c>
      <c r="M1670" s="3">
        <v>0.57081999999999999</v>
      </c>
      <c r="N1670" s="3">
        <v>0.42637000000000003</v>
      </c>
      <c r="O1670" s="3">
        <v>2.8E-3</v>
      </c>
      <c r="P1670" s="2" t="s">
        <v>23</v>
      </c>
      <c r="Q1670" s="2" t="s">
        <v>23</v>
      </c>
      <c r="R1670" s="2" t="s">
        <v>23</v>
      </c>
      <c r="S1670" s="2" t="s">
        <v>23</v>
      </c>
      <c r="T1670" s="2" t="s">
        <v>23</v>
      </c>
      <c r="U1670" s="2" t="s">
        <v>23</v>
      </c>
    </row>
    <row r="1671" spans="1:21" x14ac:dyDescent="0.25">
      <c r="A1671">
        <v>38</v>
      </c>
      <c r="B1671" t="s">
        <v>68</v>
      </c>
      <c r="C1671">
        <v>4</v>
      </c>
      <c r="D1671" t="s">
        <v>64</v>
      </c>
      <c r="E1671">
        <v>2016</v>
      </c>
      <c r="F1671">
        <v>480</v>
      </c>
      <c r="G1671" s="1">
        <v>0.42000000000000004</v>
      </c>
      <c r="H1671" t="s">
        <v>23</v>
      </c>
      <c r="I1671" t="s">
        <v>23</v>
      </c>
      <c r="J1671" s="2">
        <f>F1671/(1-G1671)</f>
        <v>827.58620689655174</v>
      </c>
      <c r="K1671" t="s">
        <v>23</v>
      </c>
      <c r="L1671" t="s">
        <v>23</v>
      </c>
      <c r="M1671" s="3">
        <v>0.57081999999999999</v>
      </c>
      <c r="N1671" s="3">
        <v>0.42637000000000003</v>
      </c>
      <c r="O1671" s="3">
        <v>2.8E-3</v>
      </c>
      <c r="P1671" s="2" t="s">
        <v>23</v>
      </c>
      <c r="Q1671" s="2" t="s">
        <v>23</v>
      </c>
      <c r="R1671" s="2" t="s">
        <v>23</v>
      </c>
      <c r="S1671" s="2" t="s">
        <v>23</v>
      </c>
      <c r="T1671" s="2" t="s">
        <v>23</v>
      </c>
      <c r="U1671" s="2" t="s">
        <v>23</v>
      </c>
    </row>
    <row r="1672" spans="1:21" x14ac:dyDescent="0.25">
      <c r="A1672">
        <v>38</v>
      </c>
      <c r="B1672" t="s">
        <v>68</v>
      </c>
      <c r="C1672">
        <v>4</v>
      </c>
      <c r="D1672" t="s">
        <v>64</v>
      </c>
      <c r="E1672">
        <v>2017</v>
      </c>
      <c r="F1672" t="s">
        <v>23</v>
      </c>
      <c r="G1672" s="1">
        <v>0.44035422259606583</v>
      </c>
      <c r="H1672" t="s">
        <v>23</v>
      </c>
      <c r="I1672" t="s">
        <v>23</v>
      </c>
      <c r="J1672" t="s">
        <v>23</v>
      </c>
      <c r="K1672" t="s">
        <v>23</v>
      </c>
      <c r="L1672" t="s">
        <v>23</v>
      </c>
      <c r="M1672" s="3">
        <v>0.57081999999999999</v>
      </c>
      <c r="N1672" s="3">
        <v>0.42637000000000003</v>
      </c>
      <c r="O1672" s="3">
        <v>2.8E-3</v>
      </c>
      <c r="P1672" s="2" t="s">
        <v>23</v>
      </c>
      <c r="Q1672" s="2" t="s">
        <v>23</v>
      </c>
      <c r="R1672" s="2" t="s">
        <v>23</v>
      </c>
      <c r="S1672" s="2" t="s">
        <v>23</v>
      </c>
      <c r="T1672" s="2" t="s">
        <v>23</v>
      </c>
      <c r="U1672" s="2" t="s">
        <v>23</v>
      </c>
    </row>
    <row r="1673" spans="1:21" x14ac:dyDescent="0.25">
      <c r="A1673">
        <v>38</v>
      </c>
      <c r="B1673" t="s">
        <v>68</v>
      </c>
      <c r="C1673">
        <v>4</v>
      </c>
      <c r="D1673" t="s">
        <v>64</v>
      </c>
      <c r="E1673">
        <v>2018</v>
      </c>
      <c r="F1673" t="s">
        <v>23</v>
      </c>
      <c r="G1673" s="1">
        <v>0.42215417185431725</v>
      </c>
      <c r="H1673" t="s">
        <v>23</v>
      </c>
      <c r="I1673" t="s">
        <v>23</v>
      </c>
      <c r="J1673" t="s">
        <v>23</v>
      </c>
      <c r="K1673" t="s">
        <v>23</v>
      </c>
      <c r="L1673" t="s">
        <v>23</v>
      </c>
      <c r="M1673" s="3">
        <v>0.57081999999999999</v>
      </c>
      <c r="N1673" s="3">
        <v>0.42637000000000003</v>
      </c>
      <c r="O1673" s="3">
        <v>2.8E-3</v>
      </c>
      <c r="P1673" s="2" t="s">
        <v>23</v>
      </c>
      <c r="Q1673" s="2" t="s">
        <v>23</v>
      </c>
      <c r="R1673" s="2" t="s">
        <v>23</v>
      </c>
      <c r="S1673" s="2" t="s">
        <v>23</v>
      </c>
      <c r="T1673" s="2" t="s">
        <v>23</v>
      </c>
      <c r="U1673" s="2" t="s">
        <v>23</v>
      </c>
    </row>
    <row r="1674" spans="1:21" x14ac:dyDescent="0.25">
      <c r="A1674">
        <v>38</v>
      </c>
      <c r="B1674" t="s">
        <v>68</v>
      </c>
      <c r="C1674">
        <v>4</v>
      </c>
      <c r="D1674" t="s">
        <v>64</v>
      </c>
      <c r="E1674">
        <v>2019</v>
      </c>
      <c r="F1674" t="s">
        <v>23</v>
      </c>
      <c r="G1674" s="1">
        <v>0.39069181949126658</v>
      </c>
      <c r="H1674" t="s">
        <v>23</v>
      </c>
      <c r="I1674" t="s">
        <v>23</v>
      </c>
      <c r="J1674" t="s">
        <v>23</v>
      </c>
      <c r="K1674" t="s">
        <v>23</v>
      </c>
      <c r="L1674" t="s">
        <v>23</v>
      </c>
      <c r="M1674" s="3">
        <v>0.57081999999999999</v>
      </c>
      <c r="N1674" s="3">
        <v>0.42637000000000003</v>
      </c>
      <c r="O1674" s="3">
        <v>2.8E-3</v>
      </c>
      <c r="P1674" s="2" t="s">
        <v>23</v>
      </c>
      <c r="Q1674" s="2" t="s">
        <v>23</v>
      </c>
      <c r="R1674" s="2" t="s">
        <v>23</v>
      </c>
      <c r="S1674" s="2" t="s">
        <v>23</v>
      </c>
      <c r="T1674" s="2" t="s">
        <v>23</v>
      </c>
      <c r="U1674" s="2" t="s">
        <v>23</v>
      </c>
    </row>
    <row r="1675" spans="1:21" x14ac:dyDescent="0.25">
      <c r="A1675">
        <v>38</v>
      </c>
      <c r="B1675" t="s">
        <v>68</v>
      </c>
      <c r="C1675">
        <v>4</v>
      </c>
      <c r="D1675" t="s">
        <v>64</v>
      </c>
      <c r="E1675">
        <v>2020</v>
      </c>
      <c r="F1675" t="s">
        <v>23</v>
      </c>
      <c r="G1675" s="1">
        <v>0.1793260797812265</v>
      </c>
      <c r="H1675" t="s">
        <v>23</v>
      </c>
      <c r="I1675" t="s">
        <v>23</v>
      </c>
      <c r="J1675" t="s">
        <v>23</v>
      </c>
      <c r="K1675" t="s">
        <v>23</v>
      </c>
      <c r="L1675" t="s">
        <v>23</v>
      </c>
      <c r="M1675" s="3">
        <v>0.57081999999999999</v>
      </c>
      <c r="N1675" s="3">
        <v>0.42637000000000003</v>
      </c>
      <c r="O1675" s="3">
        <v>2.8E-3</v>
      </c>
      <c r="P1675" s="2" t="s">
        <v>23</v>
      </c>
      <c r="Q1675" s="2" t="s">
        <v>23</v>
      </c>
      <c r="R1675" s="2" t="s">
        <v>23</v>
      </c>
      <c r="S1675" s="2" t="s">
        <v>23</v>
      </c>
      <c r="T1675" s="2" t="s">
        <v>23</v>
      </c>
      <c r="U1675" s="2" t="s">
        <v>23</v>
      </c>
    </row>
    <row r="1676" spans="1:21" x14ac:dyDescent="0.25">
      <c r="A1676">
        <v>39</v>
      </c>
      <c r="B1676" t="s">
        <v>69</v>
      </c>
      <c r="C1676">
        <v>4</v>
      </c>
      <c r="D1676" t="s">
        <v>64</v>
      </c>
      <c r="E1676">
        <v>1980</v>
      </c>
      <c r="F1676">
        <v>200</v>
      </c>
      <c r="G1676" s="1">
        <v>0.74</v>
      </c>
      <c r="H1676" t="s">
        <v>23</v>
      </c>
      <c r="I1676" t="s">
        <v>23</v>
      </c>
      <c r="J1676" s="2">
        <f>F1676/(1-G1676)</f>
        <v>769.23076923076917</v>
      </c>
      <c r="K1676" t="s">
        <v>23</v>
      </c>
      <c r="L1676" t="s">
        <v>23</v>
      </c>
      <c r="M1676" s="3">
        <v>0.57081999999999999</v>
      </c>
      <c r="N1676" s="3">
        <v>0.42637000000000003</v>
      </c>
      <c r="O1676" s="3">
        <v>2.8E-3</v>
      </c>
      <c r="P1676" s="2" t="s">
        <v>23</v>
      </c>
      <c r="Q1676" s="2" t="s">
        <v>23</v>
      </c>
      <c r="R1676" s="2" t="s">
        <v>23</v>
      </c>
      <c r="S1676" s="2" t="s">
        <v>23</v>
      </c>
      <c r="T1676" s="2" t="s">
        <v>23</v>
      </c>
      <c r="U1676" s="2" t="s">
        <v>23</v>
      </c>
    </row>
    <row r="1677" spans="1:21" x14ac:dyDescent="0.25">
      <c r="A1677">
        <v>39</v>
      </c>
      <c r="B1677" t="s">
        <v>69</v>
      </c>
      <c r="C1677">
        <v>4</v>
      </c>
      <c r="D1677" t="s">
        <v>64</v>
      </c>
      <c r="E1677">
        <v>1981</v>
      </c>
      <c r="F1677">
        <v>400</v>
      </c>
      <c r="G1677" s="1">
        <v>0.67</v>
      </c>
      <c r="H1677" t="s">
        <v>23</v>
      </c>
      <c r="I1677" t="s">
        <v>23</v>
      </c>
      <c r="J1677" s="2">
        <f>F1677/(1-G1677)</f>
        <v>1212.1212121212122</v>
      </c>
      <c r="K1677" t="s">
        <v>23</v>
      </c>
      <c r="L1677" t="s">
        <v>23</v>
      </c>
      <c r="M1677" s="3">
        <v>0.57081999999999999</v>
      </c>
      <c r="N1677" s="3">
        <v>0.42637000000000003</v>
      </c>
      <c r="O1677" s="3">
        <v>2.8E-3</v>
      </c>
      <c r="P1677" s="2" t="s">
        <v>23</v>
      </c>
      <c r="Q1677" s="2" t="s">
        <v>23</v>
      </c>
      <c r="R1677" s="2" t="s">
        <v>23</v>
      </c>
      <c r="S1677" s="2" t="s">
        <v>23</v>
      </c>
      <c r="T1677" s="2" t="s">
        <v>23</v>
      </c>
      <c r="U1677" s="2" t="s">
        <v>23</v>
      </c>
    </row>
    <row r="1678" spans="1:21" x14ac:dyDescent="0.25">
      <c r="A1678">
        <v>39</v>
      </c>
      <c r="B1678" t="s">
        <v>69</v>
      </c>
      <c r="C1678">
        <v>4</v>
      </c>
      <c r="D1678" t="s">
        <v>64</v>
      </c>
      <c r="E1678">
        <v>1982</v>
      </c>
      <c r="F1678">
        <v>200</v>
      </c>
      <c r="G1678" s="1">
        <v>0.57999999999999996</v>
      </c>
      <c r="H1678" t="s">
        <v>23</v>
      </c>
      <c r="I1678" t="s">
        <v>23</v>
      </c>
      <c r="J1678" s="2">
        <f>F1678/(1-G1678)</f>
        <v>476.19047619047615</v>
      </c>
      <c r="K1678" t="s">
        <v>23</v>
      </c>
      <c r="L1678" t="s">
        <v>23</v>
      </c>
      <c r="M1678" s="3">
        <v>0.57081999999999999</v>
      </c>
      <c r="N1678" s="3">
        <v>0.42637000000000003</v>
      </c>
      <c r="O1678" s="3">
        <v>2.8E-3</v>
      </c>
      <c r="P1678" s="2" t="s">
        <v>23</v>
      </c>
      <c r="Q1678" s="2" t="s">
        <v>23</v>
      </c>
      <c r="R1678" s="2" t="s">
        <v>23</v>
      </c>
      <c r="S1678" s="2" t="s">
        <v>23</v>
      </c>
      <c r="T1678" s="2" t="s">
        <v>23</v>
      </c>
      <c r="U1678" s="2" t="s">
        <v>23</v>
      </c>
    </row>
    <row r="1679" spans="1:21" x14ac:dyDescent="0.25">
      <c r="A1679">
        <v>39</v>
      </c>
      <c r="B1679" t="s">
        <v>69</v>
      </c>
      <c r="C1679">
        <v>4</v>
      </c>
      <c r="D1679" t="s">
        <v>64</v>
      </c>
      <c r="E1679">
        <v>1983</v>
      </c>
      <c r="F1679">
        <v>500</v>
      </c>
      <c r="G1679" s="1">
        <v>0.81</v>
      </c>
      <c r="H1679" t="s">
        <v>23</v>
      </c>
      <c r="I1679" t="s">
        <v>23</v>
      </c>
      <c r="J1679" s="2">
        <f>F1679/(1-G1679)</f>
        <v>2631.5789473684217</v>
      </c>
      <c r="K1679" t="s">
        <v>23</v>
      </c>
      <c r="L1679" t="s">
        <v>23</v>
      </c>
      <c r="M1679" s="3">
        <v>0.57081999999999999</v>
      </c>
      <c r="N1679" s="3">
        <v>0.42637000000000003</v>
      </c>
      <c r="O1679" s="3">
        <v>2.8E-3</v>
      </c>
      <c r="P1679" s="2" t="s">
        <v>23</v>
      </c>
      <c r="Q1679" s="2" t="s">
        <v>23</v>
      </c>
      <c r="R1679" s="2" t="s">
        <v>23</v>
      </c>
      <c r="S1679" s="2" t="s">
        <v>23</v>
      </c>
      <c r="T1679" s="2" t="s">
        <v>23</v>
      </c>
      <c r="U1679" s="2" t="s">
        <v>23</v>
      </c>
    </row>
    <row r="1680" spans="1:21" x14ac:dyDescent="0.25">
      <c r="A1680">
        <v>39</v>
      </c>
      <c r="B1680" t="s">
        <v>69</v>
      </c>
      <c r="C1680">
        <v>4</v>
      </c>
      <c r="D1680" t="s">
        <v>64</v>
      </c>
      <c r="E1680">
        <v>1984</v>
      </c>
      <c r="F1680">
        <v>800</v>
      </c>
      <c r="G1680" s="1">
        <v>0.72</v>
      </c>
      <c r="H1680" t="s">
        <v>23</v>
      </c>
      <c r="I1680" t="s">
        <v>23</v>
      </c>
      <c r="J1680" s="2">
        <f>F1680/(1-G1680)</f>
        <v>2857.1428571428569</v>
      </c>
      <c r="K1680" t="s">
        <v>23</v>
      </c>
      <c r="L1680" t="s">
        <v>23</v>
      </c>
      <c r="M1680" s="3">
        <v>0.57081999999999999</v>
      </c>
      <c r="N1680" s="3">
        <v>0.42637000000000003</v>
      </c>
      <c r="O1680" s="3">
        <v>2.8E-3</v>
      </c>
      <c r="P1680" s="2" t="s">
        <v>23</v>
      </c>
      <c r="Q1680" s="2" t="s">
        <v>23</v>
      </c>
      <c r="R1680" s="2" t="s">
        <v>23</v>
      </c>
      <c r="S1680" s="2" t="s">
        <v>23</v>
      </c>
      <c r="T1680" s="2" t="s">
        <v>23</v>
      </c>
      <c r="U1680" s="2" t="s">
        <v>23</v>
      </c>
    </row>
    <row r="1681" spans="1:21" x14ac:dyDescent="0.25">
      <c r="A1681">
        <v>39</v>
      </c>
      <c r="B1681" t="s">
        <v>69</v>
      </c>
      <c r="C1681">
        <v>4</v>
      </c>
      <c r="D1681" t="s">
        <v>64</v>
      </c>
      <c r="E1681">
        <v>1985</v>
      </c>
      <c r="F1681" t="s">
        <v>23</v>
      </c>
      <c r="G1681" s="1">
        <v>0.75</v>
      </c>
      <c r="H1681" t="s">
        <v>23</v>
      </c>
      <c r="I1681" t="s">
        <v>23</v>
      </c>
      <c r="J1681" t="s">
        <v>23</v>
      </c>
      <c r="K1681" t="s">
        <v>23</v>
      </c>
      <c r="L1681" t="s">
        <v>23</v>
      </c>
      <c r="M1681" s="3">
        <v>0.57081999999999999</v>
      </c>
      <c r="N1681" s="3">
        <v>0.42637000000000003</v>
      </c>
      <c r="O1681" s="3">
        <v>2.8E-3</v>
      </c>
      <c r="P1681" s="2" t="s">
        <v>23</v>
      </c>
      <c r="Q1681" s="2" t="s">
        <v>23</v>
      </c>
      <c r="R1681" s="2" t="s">
        <v>23</v>
      </c>
      <c r="S1681" s="2" t="s">
        <v>23</v>
      </c>
      <c r="T1681" s="2" t="s">
        <v>23</v>
      </c>
      <c r="U1681" s="2" t="s">
        <v>23</v>
      </c>
    </row>
    <row r="1682" spans="1:21" x14ac:dyDescent="0.25">
      <c r="A1682">
        <v>39</v>
      </c>
      <c r="B1682" t="s">
        <v>69</v>
      </c>
      <c r="C1682">
        <v>4</v>
      </c>
      <c r="D1682" t="s">
        <v>64</v>
      </c>
      <c r="E1682">
        <v>1986</v>
      </c>
      <c r="F1682" t="s">
        <v>23</v>
      </c>
      <c r="G1682" s="1">
        <v>0.83</v>
      </c>
      <c r="H1682" t="s">
        <v>23</v>
      </c>
      <c r="I1682" t="s">
        <v>23</v>
      </c>
      <c r="J1682" t="s">
        <v>23</v>
      </c>
      <c r="K1682" t="s">
        <v>23</v>
      </c>
      <c r="L1682" t="s">
        <v>23</v>
      </c>
      <c r="M1682" s="3">
        <v>0.57081999999999999</v>
      </c>
      <c r="N1682" s="3">
        <v>0.42637000000000003</v>
      </c>
      <c r="O1682" s="3">
        <v>2.8E-3</v>
      </c>
      <c r="P1682" s="2">
        <f>(J1685*$M1682)+(J1686*$N1682)+(J1687*$O1682)</f>
        <v>3598.9770312897544</v>
      </c>
      <c r="Q1682" s="2" t="s">
        <v>23</v>
      </c>
      <c r="R1682" s="2" t="s">
        <v>23</v>
      </c>
      <c r="S1682" s="2" t="s">
        <v>23</v>
      </c>
      <c r="T1682" s="2" t="s">
        <v>23</v>
      </c>
      <c r="U1682" s="2" t="s">
        <v>23</v>
      </c>
    </row>
    <row r="1683" spans="1:21" x14ac:dyDescent="0.25">
      <c r="A1683">
        <v>39</v>
      </c>
      <c r="B1683" t="s">
        <v>69</v>
      </c>
      <c r="C1683">
        <v>4</v>
      </c>
      <c r="D1683" t="s">
        <v>64</v>
      </c>
      <c r="E1683">
        <v>1987</v>
      </c>
      <c r="F1683" t="s">
        <v>23</v>
      </c>
      <c r="G1683" s="1">
        <v>0.64</v>
      </c>
      <c r="H1683" t="s">
        <v>23</v>
      </c>
      <c r="I1683" t="s">
        <v>23</v>
      </c>
      <c r="J1683" t="s">
        <v>23</v>
      </c>
      <c r="K1683" t="s">
        <v>23</v>
      </c>
      <c r="L1683" t="s">
        <v>23</v>
      </c>
      <c r="M1683" s="3">
        <v>0.57081999999999999</v>
      </c>
      <c r="N1683" s="3">
        <v>0.42637000000000003</v>
      </c>
      <c r="O1683" s="3">
        <v>2.8E-3</v>
      </c>
      <c r="P1683" s="2">
        <f>(J1686*$M1683)+(J1687*$N1683)+(J1688*$O1683)</f>
        <v>3680.3482407590659</v>
      </c>
      <c r="Q1683" s="2" t="s">
        <v>23</v>
      </c>
      <c r="R1683" s="2" t="s">
        <v>23</v>
      </c>
      <c r="S1683" s="2" t="s">
        <v>23</v>
      </c>
      <c r="T1683" s="2" t="s">
        <v>23</v>
      </c>
      <c r="U1683" s="2" t="s">
        <v>23</v>
      </c>
    </row>
    <row r="1684" spans="1:21" x14ac:dyDescent="0.25">
      <c r="A1684">
        <v>39</v>
      </c>
      <c r="B1684" t="s">
        <v>69</v>
      </c>
      <c r="C1684">
        <v>4</v>
      </c>
      <c r="D1684" t="s">
        <v>64</v>
      </c>
      <c r="E1684">
        <v>1988</v>
      </c>
      <c r="F1684" t="s">
        <v>23</v>
      </c>
      <c r="G1684" s="1">
        <v>0.63</v>
      </c>
      <c r="H1684" t="s">
        <v>23</v>
      </c>
      <c r="I1684" t="s">
        <v>23</v>
      </c>
      <c r="J1684" t="s">
        <v>23</v>
      </c>
      <c r="K1684" t="s">
        <v>23</v>
      </c>
      <c r="L1684" t="s">
        <v>23</v>
      </c>
      <c r="M1684" s="3">
        <v>0.57081999999999999</v>
      </c>
      <c r="N1684" s="3">
        <v>0.42637000000000003</v>
      </c>
      <c r="O1684" s="3">
        <v>2.8E-3</v>
      </c>
      <c r="P1684" s="2">
        <f>(J1687*$M1684)+(J1688*$N1684)</f>
        <v>1752.9697176405666</v>
      </c>
      <c r="Q1684" s="2" t="s">
        <v>23</v>
      </c>
      <c r="R1684" s="2" t="s">
        <v>23</v>
      </c>
      <c r="S1684" s="2" t="s">
        <v>23</v>
      </c>
      <c r="T1684" s="2" t="s">
        <v>23</v>
      </c>
      <c r="U1684" s="2" t="s">
        <v>23</v>
      </c>
    </row>
    <row r="1685" spans="1:21" x14ac:dyDescent="0.25">
      <c r="A1685">
        <v>39</v>
      </c>
      <c r="B1685" t="s">
        <v>69</v>
      </c>
      <c r="C1685">
        <v>4</v>
      </c>
      <c r="D1685" t="s">
        <v>64</v>
      </c>
      <c r="E1685">
        <v>1989</v>
      </c>
      <c r="F1685">
        <v>1000</v>
      </c>
      <c r="G1685" s="1">
        <v>0.61499999999999999</v>
      </c>
      <c r="H1685" t="s">
        <v>23</v>
      </c>
      <c r="I1685" t="s">
        <v>23</v>
      </c>
      <c r="J1685" s="2">
        <f>F1685/(1-G1685)</f>
        <v>2597.4025974025972</v>
      </c>
      <c r="K1685" t="s">
        <v>23</v>
      </c>
      <c r="L1685" t="s">
        <v>23</v>
      </c>
      <c r="M1685" s="3">
        <v>0.57081999999999999</v>
      </c>
      <c r="N1685" s="3">
        <v>0.42637000000000003</v>
      </c>
      <c r="O1685" s="3">
        <v>2.8E-3</v>
      </c>
      <c r="P1685" s="2" t="s">
        <v>23</v>
      </c>
      <c r="Q1685" s="2" t="s">
        <v>23</v>
      </c>
      <c r="R1685" s="2" t="s">
        <v>23</v>
      </c>
      <c r="S1685" s="2" t="s">
        <v>23</v>
      </c>
      <c r="T1685" s="2" t="s">
        <v>23</v>
      </c>
      <c r="U1685" s="2" t="s">
        <v>23</v>
      </c>
    </row>
    <row r="1686" spans="1:21" x14ac:dyDescent="0.25">
      <c r="A1686">
        <v>39</v>
      </c>
      <c r="B1686" t="s">
        <v>69</v>
      </c>
      <c r="C1686">
        <v>4</v>
      </c>
      <c r="D1686" t="s">
        <v>64</v>
      </c>
      <c r="E1686">
        <v>1990</v>
      </c>
      <c r="F1686">
        <v>1500</v>
      </c>
      <c r="G1686" s="1">
        <v>0.69699999999999995</v>
      </c>
      <c r="H1686" t="s">
        <v>23</v>
      </c>
      <c r="I1686" t="s">
        <v>23</v>
      </c>
      <c r="J1686" s="2">
        <f>F1686/(1-G1686)</f>
        <v>4950.4950495049497</v>
      </c>
      <c r="K1686" t="s">
        <v>23</v>
      </c>
      <c r="L1686" t="s">
        <v>23</v>
      </c>
      <c r="M1686" s="3">
        <v>0.57081999999999999</v>
      </c>
      <c r="N1686" s="3">
        <v>0.42637000000000003</v>
      </c>
      <c r="O1686" s="3">
        <v>2.8E-3</v>
      </c>
      <c r="P1686" s="2" t="s">
        <v>23</v>
      </c>
      <c r="Q1686" s="2" t="s">
        <v>23</v>
      </c>
      <c r="R1686" s="2" t="s">
        <v>23</v>
      </c>
      <c r="S1686" s="2" t="s">
        <v>23</v>
      </c>
      <c r="T1686" s="2" t="s">
        <v>23</v>
      </c>
      <c r="U1686" s="2" t="s">
        <v>23</v>
      </c>
    </row>
    <row r="1687" spans="1:21" x14ac:dyDescent="0.25">
      <c r="A1687">
        <v>39</v>
      </c>
      <c r="B1687" t="s">
        <v>69</v>
      </c>
      <c r="C1687">
        <v>4</v>
      </c>
      <c r="D1687" t="s">
        <v>64</v>
      </c>
      <c r="E1687">
        <v>1991</v>
      </c>
      <c r="F1687">
        <v>750</v>
      </c>
      <c r="G1687" s="1">
        <v>0.624</v>
      </c>
      <c r="H1687" t="s">
        <v>23</v>
      </c>
      <c r="I1687" t="s">
        <v>23</v>
      </c>
      <c r="J1687" s="2">
        <f>F1687/(1-G1687)</f>
        <v>1994.6808510638298</v>
      </c>
      <c r="K1687" t="s">
        <v>23</v>
      </c>
      <c r="L1687" t="s">
        <v>23</v>
      </c>
      <c r="M1687" s="3">
        <v>0.57081999999999999</v>
      </c>
      <c r="N1687" s="3">
        <v>0.42637000000000003</v>
      </c>
      <c r="O1687" s="3">
        <v>2.8E-3</v>
      </c>
      <c r="P1687" s="2">
        <f>(J1690*$M1687)+(J1691*$N1687)+(J1692*$O1687)</f>
        <v>3792.0732409525517</v>
      </c>
      <c r="Q1687" s="2" t="s">
        <v>23</v>
      </c>
      <c r="R1687" s="2" t="s">
        <v>23</v>
      </c>
      <c r="S1687">
        <f>P1687/$F1687</f>
        <v>5.056097654603402</v>
      </c>
      <c r="T1687" s="2" t="s">
        <v>23</v>
      </c>
      <c r="U1687" s="2" t="s">
        <v>23</v>
      </c>
    </row>
    <row r="1688" spans="1:21" x14ac:dyDescent="0.25">
      <c r="A1688">
        <v>39</v>
      </c>
      <c r="B1688" t="s">
        <v>69</v>
      </c>
      <c r="C1688">
        <v>4</v>
      </c>
      <c r="D1688" t="s">
        <v>64</v>
      </c>
      <c r="E1688">
        <v>1992</v>
      </c>
      <c r="F1688">
        <v>500</v>
      </c>
      <c r="G1688" s="1">
        <v>0.65300000000000002</v>
      </c>
      <c r="H1688" t="s">
        <v>23</v>
      </c>
      <c r="I1688" t="s">
        <v>23</v>
      </c>
      <c r="J1688" s="2">
        <f>F1688/(1-G1688)</f>
        <v>1440.9221902017291</v>
      </c>
      <c r="K1688" t="s">
        <v>23</v>
      </c>
      <c r="L1688" t="s">
        <v>23</v>
      </c>
      <c r="M1688" s="3">
        <v>0.57081999999999999</v>
      </c>
      <c r="N1688" s="3">
        <v>0.42637000000000003</v>
      </c>
      <c r="O1688" s="3">
        <v>2.8E-3</v>
      </c>
      <c r="P1688" s="2">
        <f>(J1691*$M1688)+(J1692*$N1688)+(J1693*$O1688)</f>
        <v>1216.2097635124867</v>
      </c>
      <c r="Q1688" s="2" t="s">
        <v>23</v>
      </c>
      <c r="R1688" s="2" t="s">
        <v>23</v>
      </c>
      <c r="S1688">
        <f>P1688/$F1688</f>
        <v>2.4324195270249733</v>
      </c>
      <c r="T1688" s="2" t="s">
        <v>23</v>
      </c>
      <c r="U1688" s="2" t="s">
        <v>23</v>
      </c>
    </row>
    <row r="1689" spans="1:21" x14ac:dyDescent="0.25">
      <c r="A1689">
        <v>39</v>
      </c>
      <c r="B1689" t="s">
        <v>69</v>
      </c>
      <c r="C1689">
        <v>4</v>
      </c>
      <c r="D1689" t="s">
        <v>64</v>
      </c>
      <c r="E1689">
        <v>1993</v>
      </c>
      <c r="F1689" t="s">
        <v>23</v>
      </c>
      <c r="G1689" s="1">
        <v>0.56699999999999995</v>
      </c>
      <c r="H1689" t="s">
        <v>23</v>
      </c>
      <c r="I1689" t="s">
        <v>23</v>
      </c>
      <c r="J1689" t="s">
        <v>23</v>
      </c>
      <c r="K1689" t="s">
        <v>23</v>
      </c>
      <c r="L1689" t="s">
        <v>23</v>
      </c>
      <c r="M1689" s="3">
        <v>0.57081999999999999</v>
      </c>
      <c r="N1689" s="3">
        <v>0.42637000000000003</v>
      </c>
      <c r="O1689" s="3">
        <v>2.8E-3</v>
      </c>
      <c r="P1689" s="2">
        <f>(J1692*$M1689)+(J1693*$N1689)+(J1694*$O1689)</f>
        <v>1078.3998292646831</v>
      </c>
      <c r="Q1689" s="2" t="s">
        <v>23</v>
      </c>
      <c r="R1689" s="2" t="s">
        <v>23</v>
      </c>
      <c r="S1689" s="2" t="s">
        <v>23</v>
      </c>
      <c r="T1689" s="2" t="s">
        <v>23</v>
      </c>
      <c r="U1689" s="2" t="s">
        <v>23</v>
      </c>
    </row>
    <row r="1690" spans="1:21" x14ac:dyDescent="0.25">
      <c r="A1690">
        <v>39</v>
      </c>
      <c r="B1690" t="s">
        <v>69</v>
      </c>
      <c r="C1690">
        <v>4</v>
      </c>
      <c r="D1690" t="s">
        <v>64</v>
      </c>
      <c r="E1690">
        <v>1994</v>
      </c>
      <c r="F1690">
        <v>2000</v>
      </c>
      <c r="G1690" s="1">
        <v>0.66700000000000004</v>
      </c>
      <c r="H1690" t="s">
        <v>23</v>
      </c>
      <c r="I1690" t="s">
        <v>23</v>
      </c>
      <c r="J1690" s="2">
        <f>F1690/(1-G1690)</f>
        <v>6006.0060060060068</v>
      </c>
      <c r="K1690" t="s">
        <v>23</v>
      </c>
      <c r="L1690" t="s">
        <v>23</v>
      </c>
      <c r="M1690" s="3">
        <v>0.57081999999999999</v>
      </c>
      <c r="N1690" s="3">
        <v>0.42637000000000003</v>
      </c>
      <c r="O1690" s="3">
        <v>2.8E-3</v>
      </c>
      <c r="P1690" s="2">
        <f>(J1693*$M1690)+(J1694*$N1690)+(J1695*$O1690)</f>
        <v>544.13518001502609</v>
      </c>
      <c r="Q1690" s="2" t="s">
        <v>23</v>
      </c>
      <c r="R1690" s="2" t="s">
        <v>23</v>
      </c>
      <c r="S1690">
        <f>P1690/$F1690</f>
        <v>0.27206759000751307</v>
      </c>
      <c r="T1690" s="2" t="s">
        <v>23</v>
      </c>
      <c r="U1690" s="2" t="s">
        <v>23</v>
      </c>
    </row>
    <row r="1691" spans="1:21" x14ac:dyDescent="0.25">
      <c r="A1691">
        <v>39</v>
      </c>
      <c r="B1691" t="s">
        <v>69</v>
      </c>
      <c r="C1691">
        <v>4</v>
      </c>
      <c r="D1691" t="s">
        <v>64</v>
      </c>
      <c r="E1691">
        <v>1995</v>
      </c>
      <c r="F1691">
        <v>500</v>
      </c>
      <c r="G1691" s="1">
        <v>0.40600000000000003</v>
      </c>
      <c r="H1691" t="s">
        <v>23</v>
      </c>
      <c r="I1691" t="s">
        <v>23</v>
      </c>
      <c r="J1691" s="2">
        <f>F1691/(1-G1691)</f>
        <v>841.7508417508418</v>
      </c>
      <c r="K1691" t="s">
        <v>23</v>
      </c>
      <c r="L1691" t="s">
        <v>23</v>
      </c>
      <c r="M1691" s="3">
        <v>0.57081999999999999</v>
      </c>
      <c r="N1691" s="3">
        <v>0.42637000000000003</v>
      </c>
      <c r="O1691" s="3">
        <v>2.8E-3</v>
      </c>
      <c r="P1691" s="2">
        <f>(J1694*$M1691)+(J1695*$N1691)+(J1696*$O1691)</f>
        <v>1421.7843951956304</v>
      </c>
      <c r="Q1691" s="2" t="s">
        <v>23</v>
      </c>
      <c r="R1691" s="2" t="s">
        <v>23</v>
      </c>
      <c r="S1691">
        <f>P1691/$F1691</f>
        <v>2.8435687903912608</v>
      </c>
      <c r="T1691" s="2" t="s">
        <v>23</v>
      </c>
      <c r="U1691" s="2" t="s">
        <v>23</v>
      </c>
    </row>
    <row r="1692" spans="1:21" x14ac:dyDescent="0.25">
      <c r="A1692">
        <v>39</v>
      </c>
      <c r="B1692" t="s">
        <v>69</v>
      </c>
      <c r="C1692">
        <v>4</v>
      </c>
      <c r="D1692" t="s">
        <v>64</v>
      </c>
      <c r="E1692">
        <v>1996</v>
      </c>
      <c r="F1692">
        <v>450</v>
      </c>
      <c r="G1692" s="1">
        <v>0.73899999999999999</v>
      </c>
      <c r="H1692" t="s">
        <v>23</v>
      </c>
      <c r="I1692" t="s">
        <v>23</v>
      </c>
      <c r="J1692" s="2">
        <f>F1692/(1-G1692)</f>
        <v>1724.1379310344828</v>
      </c>
      <c r="K1692" t="s">
        <v>23</v>
      </c>
      <c r="L1692" t="s">
        <v>23</v>
      </c>
      <c r="M1692" s="3">
        <v>0.57081999999999999</v>
      </c>
      <c r="N1692" s="3">
        <v>0.42637000000000003</v>
      </c>
      <c r="O1692" s="3">
        <v>2.8E-3</v>
      </c>
      <c r="P1692" s="2">
        <f>(J1695*$M1692)+(J1696*$N1692)+(J1697*$O1692)</f>
        <v>1363.2635658477154</v>
      </c>
      <c r="Q1692" s="2" t="s">
        <v>23</v>
      </c>
      <c r="R1692" s="2" t="s">
        <v>23</v>
      </c>
      <c r="S1692">
        <f>P1692/$F1692</f>
        <v>3.029474590772701</v>
      </c>
      <c r="T1692" s="2" t="s">
        <v>23</v>
      </c>
      <c r="U1692" s="2" t="s">
        <v>23</v>
      </c>
    </row>
    <row r="1693" spans="1:21" x14ac:dyDescent="0.25">
      <c r="A1693">
        <v>39</v>
      </c>
      <c r="B1693" t="s">
        <v>69</v>
      </c>
      <c r="C1693">
        <v>4</v>
      </c>
      <c r="D1693" t="s">
        <v>64</v>
      </c>
      <c r="E1693">
        <v>1997</v>
      </c>
      <c r="F1693">
        <v>100</v>
      </c>
      <c r="G1693" s="1">
        <v>0.53400000000000003</v>
      </c>
      <c r="H1693" t="s">
        <v>23</v>
      </c>
      <c r="I1693" t="s">
        <v>23</v>
      </c>
      <c r="J1693" s="2">
        <f>F1693/(1-G1693)</f>
        <v>214.59227467811161</v>
      </c>
      <c r="K1693" t="s">
        <v>23</v>
      </c>
      <c r="L1693" t="s">
        <v>23</v>
      </c>
      <c r="M1693" s="3">
        <v>0.57081999999999999</v>
      </c>
      <c r="N1693" s="3">
        <v>0.42637000000000003</v>
      </c>
      <c r="O1693" s="3">
        <v>2.8E-3</v>
      </c>
      <c r="P1693" s="2">
        <f>(J1696*$M1693)+(J1697*$N1693)+(J1698*$O1693)</f>
        <v>460.27872239064754</v>
      </c>
      <c r="Q1693" s="2" t="s">
        <v>23</v>
      </c>
      <c r="R1693" s="2" t="s">
        <v>23</v>
      </c>
      <c r="S1693">
        <f>P1693/$F1693</f>
        <v>4.6027872239064758</v>
      </c>
      <c r="T1693" s="2" t="s">
        <v>23</v>
      </c>
      <c r="U1693" s="2" t="s">
        <v>23</v>
      </c>
    </row>
    <row r="1694" spans="1:21" x14ac:dyDescent="0.25">
      <c r="A1694">
        <v>39</v>
      </c>
      <c r="B1694" t="s">
        <v>69</v>
      </c>
      <c r="C1694">
        <v>4</v>
      </c>
      <c r="D1694" t="s">
        <v>64</v>
      </c>
      <c r="E1694">
        <v>1998</v>
      </c>
      <c r="F1694">
        <v>800</v>
      </c>
      <c r="G1694" s="1">
        <v>0.18</v>
      </c>
      <c r="H1694" t="s">
        <v>23</v>
      </c>
      <c r="I1694" t="s">
        <v>23</v>
      </c>
      <c r="J1694" s="2">
        <f>F1694/(1-G1694)</f>
        <v>975.60975609756088</v>
      </c>
      <c r="K1694" t="s">
        <v>23</v>
      </c>
      <c r="L1694" t="s">
        <v>23</v>
      </c>
      <c r="M1694" s="3">
        <v>0.57081999999999999</v>
      </c>
      <c r="N1694" s="3">
        <v>0.42637000000000003</v>
      </c>
      <c r="O1694" s="3">
        <v>2.8E-3</v>
      </c>
      <c r="P1694" s="2">
        <f>(J1697*$M1694)+(J1698*$N1694)</f>
        <v>595.82737864305955</v>
      </c>
      <c r="Q1694" s="2" t="s">
        <v>23</v>
      </c>
      <c r="R1694" s="2" t="s">
        <v>23</v>
      </c>
      <c r="S1694">
        <f>P1694/$F1694</f>
        <v>0.74478422330382443</v>
      </c>
      <c r="T1694" s="2" t="s">
        <v>23</v>
      </c>
      <c r="U1694" s="2" t="s">
        <v>23</v>
      </c>
    </row>
    <row r="1695" spans="1:21" x14ac:dyDescent="0.25">
      <c r="A1695">
        <v>39</v>
      </c>
      <c r="B1695" t="s">
        <v>69</v>
      </c>
      <c r="C1695">
        <v>4</v>
      </c>
      <c r="D1695" t="s">
        <v>64</v>
      </c>
      <c r="E1695">
        <v>1999</v>
      </c>
      <c r="F1695">
        <v>1600</v>
      </c>
      <c r="G1695" s="1">
        <v>0.21000000000000002</v>
      </c>
      <c r="H1695" t="s">
        <v>23</v>
      </c>
      <c r="I1695" t="s">
        <v>23</v>
      </c>
      <c r="J1695" s="2">
        <f>F1695/(1-G1695)</f>
        <v>2025.3164556962024</v>
      </c>
      <c r="K1695" t="s">
        <v>23</v>
      </c>
      <c r="L1695" t="s">
        <v>23</v>
      </c>
      <c r="M1695" s="3">
        <v>0.57081999999999999</v>
      </c>
      <c r="N1695" s="3">
        <v>0.42637000000000003</v>
      </c>
      <c r="O1695" s="3">
        <v>2.8E-3</v>
      </c>
      <c r="P1695" s="2" t="s">
        <v>23</v>
      </c>
      <c r="Q1695" s="2" t="s">
        <v>23</v>
      </c>
      <c r="R1695" s="2" t="s">
        <v>23</v>
      </c>
      <c r="S1695" s="2" t="s">
        <v>23</v>
      </c>
      <c r="T1695" s="2" t="s">
        <v>23</v>
      </c>
      <c r="U1695" s="2" t="s">
        <v>23</v>
      </c>
    </row>
    <row r="1696" spans="1:21" x14ac:dyDescent="0.25">
      <c r="A1696">
        <v>39</v>
      </c>
      <c r="B1696" t="s">
        <v>69</v>
      </c>
      <c r="C1696">
        <v>4</v>
      </c>
      <c r="D1696" t="s">
        <v>64</v>
      </c>
      <c r="E1696">
        <v>2000</v>
      </c>
      <c r="F1696">
        <v>300</v>
      </c>
      <c r="G1696" s="1">
        <v>0.379</v>
      </c>
      <c r="H1696" t="s">
        <v>23</v>
      </c>
      <c r="I1696" t="s">
        <v>23</v>
      </c>
      <c r="J1696" s="2">
        <f>F1696/(1-G1696)</f>
        <v>483.09178743961354</v>
      </c>
      <c r="K1696" t="s">
        <v>23</v>
      </c>
      <c r="L1696" t="s">
        <v>23</v>
      </c>
      <c r="M1696" s="3">
        <v>0.57081999999999999</v>
      </c>
      <c r="N1696" s="3">
        <v>0.42637000000000003</v>
      </c>
      <c r="O1696" s="3">
        <v>2.8E-3</v>
      </c>
      <c r="P1696" s="2" t="s">
        <v>23</v>
      </c>
      <c r="Q1696" s="2" t="s">
        <v>23</v>
      </c>
      <c r="R1696" s="2" t="s">
        <v>23</v>
      </c>
      <c r="S1696" s="2" t="s">
        <v>23</v>
      </c>
      <c r="T1696" s="2" t="s">
        <v>23</v>
      </c>
      <c r="U1696" s="2" t="s">
        <v>23</v>
      </c>
    </row>
    <row r="1697" spans="1:21" x14ac:dyDescent="0.25">
      <c r="A1697">
        <v>39</v>
      </c>
      <c r="B1697" t="s">
        <v>69</v>
      </c>
      <c r="C1697">
        <v>4</v>
      </c>
      <c r="D1697" t="s">
        <v>64</v>
      </c>
      <c r="E1697">
        <v>2001</v>
      </c>
      <c r="F1697">
        <v>300</v>
      </c>
      <c r="G1697" s="1">
        <v>0.29799999999999999</v>
      </c>
      <c r="H1697" t="s">
        <v>23</v>
      </c>
      <c r="I1697" t="s">
        <v>23</v>
      </c>
      <c r="J1697" s="2">
        <f>F1697/(1-G1697)</f>
        <v>427.35042735042737</v>
      </c>
      <c r="K1697" t="s">
        <v>23</v>
      </c>
      <c r="L1697" t="s">
        <v>23</v>
      </c>
      <c r="M1697" s="3">
        <v>0.57081999999999999</v>
      </c>
      <c r="N1697" s="3">
        <v>0.42637000000000003</v>
      </c>
      <c r="O1697" s="3">
        <v>2.8E-3</v>
      </c>
      <c r="P1697" s="2" t="s">
        <v>23</v>
      </c>
      <c r="Q1697" s="2" t="s">
        <v>23</v>
      </c>
      <c r="R1697" s="2" t="s">
        <v>23</v>
      </c>
      <c r="S1697" s="2" t="s">
        <v>23</v>
      </c>
      <c r="T1697" s="2" t="s">
        <v>23</v>
      </c>
      <c r="U1697" s="2" t="s">
        <v>23</v>
      </c>
    </row>
    <row r="1698" spans="1:21" x14ac:dyDescent="0.25">
      <c r="A1698">
        <v>39</v>
      </c>
      <c r="B1698" t="s">
        <v>69</v>
      </c>
      <c r="C1698">
        <v>4</v>
      </c>
      <c r="D1698" t="s">
        <v>64</v>
      </c>
      <c r="E1698">
        <v>2002</v>
      </c>
      <c r="F1698">
        <v>600</v>
      </c>
      <c r="G1698" s="1">
        <v>0.27300000000000002</v>
      </c>
      <c r="H1698" t="s">
        <v>23</v>
      </c>
      <c r="I1698" t="s">
        <v>23</v>
      </c>
      <c r="J1698" s="2">
        <f>F1698/(1-G1698)</f>
        <v>825.30949105914715</v>
      </c>
      <c r="K1698" t="s">
        <v>23</v>
      </c>
      <c r="L1698" t="s">
        <v>23</v>
      </c>
      <c r="M1698" s="3">
        <v>0.57081999999999999</v>
      </c>
      <c r="N1698" s="3">
        <v>0.42637000000000003</v>
      </c>
      <c r="O1698" s="3">
        <v>2.8E-3</v>
      </c>
      <c r="P1698" s="2" t="s">
        <v>23</v>
      </c>
      <c r="Q1698" s="2" t="s">
        <v>23</v>
      </c>
      <c r="R1698" s="2" t="s">
        <v>23</v>
      </c>
      <c r="S1698" s="2" t="s">
        <v>23</v>
      </c>
      <c r="T1698" s="2" t="s">
        <v>23</v>
      </c>
      <c r="U1698" s="2" t="s">
        <v>23</v>
      </c>
    </row>
    <row r="1699" spans="1:21" x14ac:dyDescent="0.25">
      <c r="A1699">
        <v>39</v>
      </c>
      <c r="B1699" t="s">
        <v>69</v>
      </c>
      <c r="C1699">
        <v>4</v>
      </c>
      <c r="D1699" t="s">
        <v>64</v>
      </c>
      <c r="E1699">
        <v>2003</v>
      </c>
      <c r="F1699" t="s">
        <v>23</v>
      </c>
      <c r="G1699" s="1">
        <v>0.27700000000000002</v>
      </c>
      <c r="H1699" t="s">
        <v>23</v>
      </c>
      <c r="I1699" t="s">
        <v>23</v>
      </c>
      <c r="J1699" t="s">
        <v>23</v>
      </c>
      <c r="K1699" t="s">
        <v>23</v>
      </c>
      <c r="L1699" t="s">
        <v>23</v>
      </c>
      <c r="M1699" s="3">
        <v>0.57081999999999999</v>
      </c>
      <c r="N1699" s="3">
        <v>0.42637000000000003</v>
      </c>
      <c r="O1699" s="3">
        <v>2.8E-3</v>
      </c>
      <c r="P1699" s="2" t="s">
        <v>23</v>
      </c>
      <c r="Q1699" s="2" t="s">
        <v>23</v>
      </c>
      <c r="R1699" s="2" t="s">
        <v>23</v>
      </c>
      <c r="S1699" s="2" t="s">
        <v>23</v>
      </c>
      <c r="T1699" s="2" t="s">
        <v>23</v>
      </c>
      <c r="U1699" s="2" t="s">
        <v>23</v>
      </c>
    </row>
    <row r="1700" spans="1:21" x14ac:dyDescent="0.25">
      <c r="A1700">
        <v>39</v>
      </c>
      <c r="B1700" t="s">
        <v>69</v>
      </c>
      <c r="C1700">
        <v>4</v>
      </c>
      <c r="D1700" t="s">
        <v>64</v>
      </c>
      <c r="E1700">
        <v>2004</v>
      </c>
      <c r="F1700" t="s">
        <v>23</v>
      </c>
      <c r="G1700" s="1">
        <v>0.41800000000000004</v>
      </c>
      <c r="H1700" t="s">
        <v>23</v>
      </c>
      <c r="I1700" t="s">
        <v>23</v>
      </c>
      <c r="J1700" t="s">
        <v>23</v>
      </c>
      <c r="K1700" t="s">
        <v>23</v>
      </c>
      <c r="L1700" t="s">
        <v>23</v>
      </c>
      <c r="M1700" s="3">
        <v>0.57081999999999999</v>
      </c>
      <c r="N1700" s="3">
        <v>0.42637000000000003</v>
      </c>
      <c r="O1700" s="3">
        <v>2.8E-3</v>
      </c>
      <c r="P1700" s="2" t="s">
        <v>23</v>
      </c>
      <c r="Q1700" s="2" t="s">
        <v>23</v>
      </c>
      <c r="R1700" s="2" t="s">
        <v>23</v>
      </c>
      <c r="S1700" s="2" t="s">
        <v>23</v>
      </c>
      <c r="T1700" s="2" t="s">
        <v>23</v>
      </c>
      <c r="U1700" s="2" t="s">
        <v>23</v>
      </c>
    </row>
    <row r="1701" spans="1:21" x14ac:dyDescent="0.25">
      <c r="A1701">
        <v>39</v>
      </c>
      <c r="B1701" t="s">
        <v>69</v>
      </c>
      <c r="C1701">
        <v>4</v>
      </c>
      <c r="D1701" t="s">
        <v>64</v>
      </c>
      <c r="E1701">
        <v>2005</v>
      </c>
      <c r="F1701" t="s">
        <v>23</v>
      </c>
      <c r="G1701" s="1">
        <v>0.28100000000000003</v>
      </c>
      <c r="H1701" t="s">
        <v>23</v>
      </c>
      <c r="I1701" t="s">
        <v>23</v>
      </c>
      <c r="J1701" t="s">
        <v>23</v>
      </c>
      <c r="K1701" t="s">
        <v>23</v>
      </c>
      <c r="L1701" t="s">
        <v>23</v>
      </c>
      <c r="M1701" s="3">
        <v>0.57081999999999999</v>
      </c>
      <c r="N1701" s="3">
        <v>0.42637000000000003</v>
      </c>
      <c r="O1701" s="3">
        <v>2.8E-3</v>
      </c>
      <c r="P1701" s="2" t="s">
        <v>23</v>
      </c>
      <c r="Q1701" s="2" t="s">
        <v>23</v>
      </c>
      <c r="R1701" s="2" t="s">
        <v>23</v>
      </c>
      <c r="S1701" s="2" t="s">
        <v>23</v>
      </c>
      <c r="T1701" s="2" t="s">
        <v>23</v>
      </c>
      <c r="U1701" s="2" t="s">
        <v>23</v>
      </c>
    </row>
    <row r="1702" spans="1:21" x14ac:dyDescent="0.25">
      <c r="A1702">
        <v>39</v>
      </c>
      <c r="B1702" t="s">
        <v>69</v>
      </c>
      <c r="C1702">
        <v>4</v>
      </c>
      <c r="D1702" t="s">
        <v>64</v>
      </c>
      <c r="E1702">
        <v>2006</v>
      </c>
      <c r="F1702" t="s">
        <v>23</v>
      </c>
      <c r="G1702" s="1">
        <v>0.27</v>
      </c>
      <c r="H1702" t="s">
        <v>23</v>
      </c>
      <c r="I1702" t="s">
        <v>23</v>
      </c>
      <c r="J1702" t="s">
        <v>23</v>
      </c>
      <c r="K1702" t="s">
        <v>23</v>
      </c>
      <c r="L1702" t="s">
        <v>23</v>
      </c>
      <c r="M1702" s="3">
        <v>0.57081999999999999</v>
      </c>
      <c r="N1702" s="3">
        <v>0.42637000000000003</v>
      </c>
      <c r="O1702" s="3">
        <v>2.8E-3</v>
      </c>
      <c r="P1702" s="2">
        <f>(J1705*$M1702)+(J1706*$N1702)+(J1707*$O1702)</f>
        <v>1466.3709125247599</v>
      </c>
      <c r="Q1702" s="2" t="s">
        <v>23</v>
      </c>
      <c r="R1702" s="2" t="s">
        <v>23</v>
      </c>
      <c r="S1702" s="2" t="s">
        <v>23</v>
      </c>
      <c r="T1702" s="2" t="s">
        <v>23</v>
      </c>
      <c r="U1702" s="2" t="s">
        <v>23</v>
      </c>
    </row>
    <row r="1703" spans="1:21" x14ac:dyDescent="0.25">
      <c r="A1703">
        <v>39</v>
      </c>
      <c r="B1703" t="s">
        <v>69</v>
      </c>
      <c r="C1703">
        <v>4</v>
      </c>
      <c r="D1703" t="s">
        <v>64</v>
      </c>
      <c r="E1703">
        <v>2007</v>
      </c>
      <c r="F1703">
        <v>500</v>
      </c>
      <c r="G1703" s="1">
        <v>0.45799999999999996</v>
      </c>
      <c r="H1703" t="s">
        <v>23</v>
      </c>
      <c r="I1703" t="s">
        <v>23</v>
      </c>
      <c r="J1703" s="2">
        <f>F1703/(1-G1703)</f>
        <v>922.50922509225086</v>
      </c>
      <c r="K1703" t="s">
        <v>23</v>
      </c>
      <c r="L1703" t="s">
        <v>23</v>
      </c>
      <c r="M1703" s="3">
        <v>0.57081999999999999</v>
      </c>
      <c r="N1703" s="3">
        <v>0.42637000000000003</v>
      </c>
      <c r="O1703" s="3">
        <v>2.8E-3</v>
      </c>
      <c r="P1703" s="2">
        <f>(J1706*$M1703)+(J1707*$N1703)+(J1708*$O1703)</f>
        <v>607.55089161426156</v>
      </c>
      <c r="Q1703" s="2" t="s">
        <v>23</v>
      </c>
      <c r="R1703" s="2" t="s">
        <v>23</v>
      </c>
      <c r="S1703">
        <f>P1703/$F1703</f>
        <v>1.2151017832285231</v>
      </c>
      <c r="T1703" s="2" t="s">
        <v>23</v>
      </c>
      <c r="U1703" s="2" t="s">
        <v>23</v>
      </c>
    </row>
    <row r="1704" spans="1:21" x14ac:dyDescent="0.25">
      <c r="A1704">
        <v>39</v>
      </c>
      <c r="B1704" t="s">
        <v>69</v>
      </c>
      <c r="C1704">
        <v>4</v>
      </c>
      <c r="D1704" t="s">
        <v>64</v>
      </c>
      <c r="E1704">
        <v>2008</v>
      </c>
      <c r="F1704" t="s">
        <v>23</v>
      </c>
      <c r="G1704" s="1">
        <v>0.39600000000000002</v>
      </c>
      <c r="H1704" t="s">
        <v>23</v>
      </c>
      <c r="I1704" t="s">
        <v>23</v>
      </c>
      <c r="J1704" t="s">
        <v>23</v>
      </c>
      <c r="K1704" t="s">
        <v>23</v>
      </c>
      <c r="L1704" t="s">
        <v>23</v>
      </c>
      <c r="M1704" s="3">
        <v>0.57081999999999999</v>
      </c>
      <c r="N1704" s="3">
        <v>0.42637000000000003</v>
      </c>
      <c r="O1704" s="3">
        <v>2.8E-3</v>
      </c>
      <c r="P1704" s="2">
        <f>(J1707*$M1704)+(J1708*$N1704)</f>
        <v>862.81598303991154</v>
      </c>
      <c r="Q1704" s="2" t="s">
        <v>23</v>
      </c>
      <c r="R1704" s="2" t="s">
        <v>23</v>
      </c>
      <c r="S1704" s="2" t="s">
        <v>23</v>
      </c>
      <c r="T1704" s="2" t="s">
        <v>23</v>
      </c>
      <c r="U1704" s="2" t="s">
        <v>23</v>
      </c>
    </row>
    <row r="1705" spans="1:21" x14ac:dyDescent="0.25">
      <c r="A1705">
        <v>39</v>
      </c>
      <c r="B1705" t="s">
        <v>69</v>
      </c>
      <c r="C1705">
        <v>4</v>
      </c>
      <c r="D1705" t="s">
        <v>64</v>
      </c>
      <c r="E1705">
        <v>2009</v>
      </c>
      <c r="F1705">
        <v>1300</v>
      </c>
      <c r="G1705" s="1">
        <v>0.38600000000000001</v>
      </c>
      <c r="H1705" t="s">
        <v>23</v>
      </c>
      <c r="I1705" t="s">
        <v>23</v>
      </c>
      <c r="J1705" s="2">
        <f>F1705/(1-G1705)</f>
        <v>2117.2638436482084</v>
      </c>
      <c r="K1705" t="s">
        <v>23</v>
      </c>
      <c r="L1705" t="s">
        <v>23</v>
      </c>
      <c r="M1705" s="3">
        <v>0.57081999999999999</v>
      </c>
      <c r="N1705" s="3">
        <v>0.42637000000000003</v>
      </c>
      <c r="O1705" s="3">
        <v>2.8E-3</v>
      </c>
      <c r="P1705" s="2" t="s">
        <v>23</v>
      </c>
      <c r="Q1705" s="2" t="s">
        <v>23</v>
      </c>
      <c r="R1705" s="2" t="s">
        <v>23</v>
      </c>
      <c r="S1705" s="2" t="s">
        <v>23</v>
      </c>
      <c r="T1705" s="2" t="s">
        <v>23</v>
      </c>
      <c r="U1705" s="2" t="s">
        <v>23</v>
      </c>
    </row>
    <row r="1706" spans="1:21" x14ac:dyDescent="0.25">
      <c r="A1706">
        <v>39</v>
      </c>
      <c r="B1706" t="s">
        <v>69</v>
      </c>
      <c r="C1706">
        <v>4</v>
      </c>
      <c r="D1706" t="s">
        <v>64</v>
      </c>
      <c r="E1706">
        <v>2010</v>
      </c>
      <c r="F1706">
        <v>400</v>
      </c>
      <c r="G1706" s="1">
        <v>0.33400000000000002</v>
      </c>
      <c r="H1706" t="s">
        <v>23</v>
      </c>
      <c r="I1706" t="s">
        <v>23</v>
      </c>
      <c r="J1706" s="2">
        <f>F1706/(1-G1706)</f>
        <v>600.60060060060061</v>
      </c>
      <c r="K1706" t="s">
        <v>23</v>
      </c>
      <c r="L1706" t="s">
        <v>23</v>
      </c>
      <c r="M1706" s="3">
        <v>0.57081999999999999</v>
      </c>
      <c r="N1706" s="3">
        <v>0.42637000000000003</v>
      </c>
      <c r="O1706" s="3">
        <v>2.8E-3</v>
      </c>
      <c r="P1706" s="2" t="s">
        <v>23</v>
      </c>
      <c r="Q1706" s="2" t="s">
        <v>23</v>
      </c>
      <c r="R1706" s="2" t="s">
        <v>23</v>
      </c>
      <c r="S1706" s="2" t="s">
        <v>23</v>
      </c>
      <c r="T1706" s="2" t="s">
        <v>23</v>
      </c>
      <c r="U1706" s="2" t="s">
        <v>23</v>
      </c>
    </row>
    <row r="1707" spans="1:21" x14ac:dyDescent="0.25">
      <c r="A1707">
        <v>39</v>
      </c>
      <c r="B1707" t="s">
        <v>69</v>
      </c>
      <c r="C1707">
        <v>4</v>
      </c>
      <c r="D1707" t="s">
        <v>64</v>
      </c>
      <c r="E1707">
        <v>2011</v>
      </c>
      <c r="F1707">
        <v>350</v>
      </c>
      <c r="G1707" s="1">
        <v>0.42900000000000005</v>
      </c>
      <c r="H1707" t="s">
        <v>23</v>
      </c>
      <c r="I1707" t="s">
        <v>23</v>
      </c>
      <c r="J1707" s="2">
        <f>F1707/(1-G1707)</f>
        <v>612.95971978984244</v>
      </c>
      <c r="K1707" t="s">
        <v>23</v>
      </c>
      <c r="L1707" t="s">
        <v>23</v>
      </c>
      <c r="M1707" s="3">
        <v>0.57081999999999999</v>
      </c>
      <c r="N1707" s="3">
        <v>0.42637000000000003</v>
      </c>
      <c r="O1707" s="3">
        <v>2.8E-3</v>
      </c>
      <c r="P1707" s="2">
        <f>(J1710*$M1707)+(J1711*$N1707)+(J1712*$O1707)</f>
        <v>650.83521711366529</v>
      </c>
      <c r="Q1707" s="2" t="s">
        <v>23</v>
      </c>
      <c r="R1707" s="2" t="s">
        <v>23</v>
      </c>
      <c r="S1707">
        <f>P1707/$F1707</f>
        <v>1.8595291917533294</v>
      </c>
      <c r="T1707" s="2" t="s">
        <v>23</v>
      </c>
      <c r="U1707" s="2" t="s">
        <v>23</v>
      </c>
    </row>
    <row r="1708" spans="1:21" x14ac:dyDescent="0.25">
      <c r="A1708">
        <v>39</v>
      </c>
      <c r="B1708" t="s">
        <v>69</v>
      </c>
      <c r="C1708">
        <v>4</v>
      </c>
      <c r="D1708" t="s">
        <v>64</v>
      </c>
      <c r="E1708">
        <v>2012</v>
      </c>
      <c r="F1708">
        <v>800</v>
      </c>
      <c r="G1708" s="1">
        <v>0.33499999999999996</v>
      </c>
      <c r="H1708" t="s">
        <v>23</v>
      </c>
      <c r="I1708" t="s">
        <v>23</v>
      </c>
      <c r="J1708" s="2">
        <f>F1708/(1-G1708)</f>
        <v>1203.0075187969924</v>
      </c>
      <c r="K1708" t="s">
        <v>23</v>
      </c>
      <c r="L1708" t="s">
        <v>23</v>
      </c>
      <c r="M1708" s="3">
        <v>0.57081999999999999</v>
      </c>
      <c r="N1708" s="3">
        <v>0.42637000000000003</v>
      </c>
      <c r="O1708" s="3">
        <v>2.8E-3</v>
      </c>
      <c r="P1708" s="2">
        <f>(J1711*$M1708)+(J1712*$N1708)+(J1713*$O1708)</f>
        <v>749.29433063402166</v>
      </c>
      <c r="Q1708" s="2" t="s">
        <v>23</v>
      </c>
      <c r="R1708" s="2" t="s">
        <v>23</v>
      </c>
      <c r="S1708">
        <f>P1708/$F1708</f>
        <v>0.93661791329252708</v>
      </c>
      <c r="T1708" s="2" t="s">
        <v>23</v>
      </c>
      <c r="U1708" s="2" t="s">
        <v>23</v>
      </c>
    </row>
    <row r="1709" spans="1:21" x14ac:dyDescent="0.25">
      <c r="A1709">
        <v>39</v>
      </c>
      <c r="B1709" t="s">
        <v>69</v>
      </c>
      <c r="C1709">
        <v>4</v>
      </c>
      <c r="D1709" t="s">
        <v>64</v>
      </c>
      <c r="E1709">
        <v>2013</v>
      </c>
      <c r="F1709" t="s">
        <v>23</v>
      </c>
      <c r="G1709" s="1">
        <v>0.377</v>
      </c>
      <c r="H1709" t="s">
        <v>23</v>
      </c>
      <c r="I1709" t="s">
        <v>23</v>
      </c>
      <c r="J1709" t="s">
        <v>23</v>
      </c>
      <c r="K1709" t="s">
        <v>23</v>
      </c>
      <c r="L1709" t="s">
        <v>23</v>
      </c>
      <c r="M1709" s="3">
        <v>0.57081999999999999</v>
      </c>
      <c r="N1709" s="3">
        <v>0.42637000000000003</v>
      </c>
      <c r="O1709" s="3">
        <v>2.8E-3</v>
      </c>
      <c r="P1709" s="2">
        <f>(J1712*$M1709)+(J1713*$N1709)+(J1714*$O1709)</f>
        <v>1193.1490890835084</v>
      </c>
      <c r="Q1709" s="2" t="s">
        <v>23</v>
      </c>
      <c r="R1709" s="2" t="s">
        <v>23</v>
      </c>
      <c r="S1709" s="2" t="s">
        <v>23</v>
      </c>
      <c r="T1709" s="2" t="s">
        <v>23</v>
      </c>
      <c r="U1709" s="2" t="s">
        <v>23</v>
      </c>
    </row>
    <row r="1710" spans="1:21" x14ac:dyDescent="0.25">
      <c r="A1710">
        <v>39</v>
      </c>
      <c r="B1710" t="s">
        <v>69</v>
      </c>
      <c r="C1710">
        <v>4</v>
      </c>
      <c r="D1710" t="s">
        <v>64</v>
      </c>
      <c r="E1710">
        <v>2014</v>
      </c>
      <c r="F1710">
        <v>700</v>
      </c>
      <c r="G1710" s="1">
        <v>0.24399999999999999</v>
      </c>
      <c r="H1710" t="s">
        <v>23</v>
      </c>
      <c r="I1710" t="s">
        <v>23</v>
      </c>
      <c r="J1710" s="2">
        <f>F1710/(1-G1710)</f>
        <v>925.92592592592587</v>
      </c>
      <c r="K1710" t="s">
        <v>23</v>
      </c>
      <c r="L1710" t="s">
        <v>23</v>
      </c>
      <c r="M1710" s="3">
        <v>0.57081999999999999</v>
      </c>
      <c r="N1710" s="3">
        <v>0.42637000000000003</v>
      </c>
      <c r="O1710" s="3">
        <v>2.8E-3</v>
      </c>
      <c r="P1710" s="2">
        <f>(J1713*$M1710)+(J1714*$N1710)+(J1715*$O1710)</f>
        <v>1196.0110370754965</v>
      </c>
      <c r="Q1710" s="2" t="s">
        <v>23</v>
      </c>
      <c r="R1710" s="2" t="s">
        <v>23</v>
      </c>
      <c r="S1710">
        <f>P1710/$F1710</f>
        <v>1.7085871958221377</v>
      </c>
      <c r="T1710" s="2" t="s">
        <v>23</v>
      </c>
      <c r="U1710" s="2" t="s">
        <v>23</v>
      </c>
    </row>
    <row r="1711" spans="1:21" x14ac:dyDescent="0.25">
      <c r="A1711">
        <v>39</v>
      </c>
      <c r="B1711" t="s">
        <v>69</v>
      </c>
      <c r="C1711">
        <v>4</v>
      </c>
      <c r="D1711" t="s">
        <v>64</v>
      </c>
      <c r="E1711">
        <v>2015</v>
      </c>
      <c r="F1711">
        <v>160</v>
      </c>
      <c r="G1711" s="1">
        <v>0.42400000000000004</v>
      </c>
      <c r="H1711" t="s">
        <v>23</v>
      </c>
      <c r="I1711" t="s">
        <v>23</v>
      </c>
      <c r="J1711" s="2">
        <f>F1711/(1-G1711)</f>
        <v>277.77777777777777</v>
      </c>
      <c r="K1711" t="s">
        <v>23</v>
      </c>
      <c r="L1711" t="s">
        <v>23</v>
      </c>
      <c r="M1711" s="3">
        <v>0.57081999999999999</v>
      </c>
      <c r="N1711" s="3">
        <v>0.42637000000000003</v>
      </c>
      <c r="O1711" s="3">
        <v>2.8E-3</v>
      </c>
      <c r="P1711" s="2">
        <f>(J1714*$M1711)+(J1715*$N1711)+(J1716*$O1711)</f>
        <v>1153.4161355809383</v>
      </c>
      <c r="Q1711" s="2" t="s">
        <v>23</v>
      </c>
      <c r="R1711" s="2" t="s">
        <v>23</v>
      </c>
      <c r="S1711">
        <f>P1711/$F1711</f>
        <v>7.2088508473808641</v>
      </c>
      <c r="T1711" s="2" t="s">
        <v>23</v>
      </c>
      <c r="U1711" s="2" t="s">
        <v>23</v>
      </c>
    </row>
    <row r="1712" spans="1:21" x14ac:dyDescent="0.25">
      <c r="A1712">
        <v>39</v>
      </c>
      <c r="B1712" t="s">
        <v>69</v>
      </c>
      <c r="C1712">
        <v>4</v>
      </c>
      <c r="D1712" t="s">
        <v>64</v>
      </c>
      <c r="E1712">
        <v>2016</v>
      </c>
      <c r="F1712">
        <v>800</v>
      </c>
      <c r="G1712" s="1">
        <v>0.42000000000000004</v>
      </c>
      <c r="H1712" t="s">
        <v>23</v>
      </c>
      <c r="I1712" t="s">
        <v>23</v>
      </c>
      <c r="J1712" s="2">
        <f>F1712/(1-G1712)</f>
        <v>1379.3103448275863</v>
      </c>
      <c r="K1712" t="s">
        <v>23</v>
      </c>
      <c r="L1712" t="s">
        <v>23</v>
      </c>
      <c r="M1712" s="3">
        <v>0.57081999999999999</v>
      </c>
      <c r="N1712" s="3">
        <v>0.42637000000000003</v>
      </c>
      <c r="O1712" s="3">
        <v>2.8E-3</v>
      </c>
      <c r="P1712" s="2">
        <f>(J1715*$M1712)+(J1716*$N1712)</f>
        <v>567.98407148572153</v>
      </c>
      <c r="Q1712" s="2" t="s">
        <v>23</v>
      </c>
      <c r="R1712" s="2" t="s">
        <v>23</v>
      </c>
      <c r="S1712">
        <f>P1712/$F1712</f>
        <v>0.70998008935715196</v>
      </c>
      <c r="T1712" s="2" t="s">
        <v>23</v>
      </c>
      <c r="U1712" s="2" t="s">
        <v>23</v>
      </c>
    </row>
    <row r="1713" spans="1:21" x14ac:dyDescent="0.25">
      <c r="A1713">
        <v>39</v>
      </c>
      <c r="B1713" t="s">
        <v>69</v>
      </c>
      <c r="C1713">
        <v>4</v>
      </c>
      <c r="D1713" t="s">
        <v>64</v>
      </c>
      <c r="E1713">
        <v>2017</v>
      </c>
      <c r="F1713">
        <v>527</v>
      </c>
      <c r="G1713" s="1">
        <v>0.44035422259606583</v>
      </c>
      <c r="H1713" t="s">
        <v>23</v>
      </c>
      <c r="I1713" t="s">
        <v>23</v>
      </c>
      <c r="J1713" s="2">
        <f>F1713/(1-G1713)</f>
        <v>941.66707099020687</v>
      </c>
      <c r="K1713" t="s">
        <v>23</v>
      </c>
      <c r="L1713" t="s">
        <v>23</v>
      </c>
      <c r="M1713" s="3">
        <v>0.57081999999999999</v>
      </c>
      <c r="N1713" s="3">
        <v>0.42637000000000003</v>
      </c>
      <c r="O1713" s="3">
        <v>2.8E-3</v>
      </c>
      <c r="P1713" s="2" t="s">
        <v>23</v>
      </c>
      <c r="Q1713" s="2" t="s">
        <v>23</v>
      </c>
      <c r="R1713" s="2" t="s">
        <v>23</v>
      </c>
      <c r="S1713" s="2" t="s">
        <v>23</v>
      </c>
      <c r="T1713" s="2" t="s">
        <v>23</v>
      </c>
      <c r="U1713" s="2" t="s">
        <v>23</v>
      </c>
    </row>
    <row r="1714" spans="1:21" x14ac:dyDescent="0.25">
      <c r="A1714">
        <v>39</v>
      </c>
      <c r="B1714" t="s">
        <v>69</v>
      </c>
      <c r="C1714">
        <v>4</v>
      </c>
      <c r="D1714" t="s">
        <v>64</v>
      </c>
      <c r="E1714">
        <v>2018</v>
      </c>
      <c r="F1714">
        <v>890</v>
      </c>
      <c r="G1714" s="1">
        <v>0.42215417185431725</v>
      </c>
      <c r="H1714" t="s">
        <v>23</v>
      </c>
      <c r="I1714" t="s">
        <v>23</v>
      </c>
      <c r="J1714" s="2">
        <f>F1714/(1-G1714)</f>
        <v>1540.2032110468381</v>
      </c>
      <c r="K1714" t="s">
        <v>23</v>
      </c>
      <c r="L1714" t="s">
        <v>23</v>
      </c>
      <c r="M1714" s="3">
        <v>0.57081999999999999</v>
      </c>
      <c r="N1714" s="3">
        <v>0.42637000000000003</v>
      </c>
      <c r="O1714" s="3">
        <v>2.8E-3</v>
      </c>
      <c r="P1714" s="2" t="s">
        <v>23</v>
      </c>
      <c r="Q1714" s="2" t="s">
        <v>23</v>
      </c>
      <c r="R1714" s="2" t="s">
        <v>23</v>
      </c>
      <c r="S1714" s="2" t="s">
        <v>23</v>
      </c>
      <c r="T1714" s="2" t="s">
        <v>23</v>
      </c>
      <c r="U1714" s="2" t="s">
        <v>23</v>
      </c>
    </row>
    <row r="1715" spans="1:21" x14ac:dyDescent="0.25">
      <c r="A1715">
        <v>39</v>
      </c>
      <c r="B1715" t="s">
        <v>69</v>
      </c>
      <c r="C1715">
        <v>4</v>
      </c>
      <c r="D1715" t="s">
        <v>64</v>
      </c>
      <c r="E1715">
        <v>2019</v>
      </c>
      <c r="F1715">
        <v>390</v>
      </c>
      <c r="G1715" s="1">
        <v>0.39069181949126658</v>
      </c>
      <c r="H1715" t="s">
        <v>23</v>
      </c>
      <c r="I1715" t="s">
        <v>23</v>
      </c>
      <c r="J1715" s="2">
        <f>F1715/(1-G1715)</f>
        <v>640.07018529502568</v>
      </c>
      <c r="K1715" t="s">
        <v>23</v>
      </c>
      <c r="L1715" t="s">
        <v>23</v>
      </c>
      <c r="M1715" s="3">
        <v>0.57081999999999999</v>
      </c>
      <c r="N1715" s="3">
        <v>0.42637000000000003</v>
      </c>
      <c r="O1715" s="3">
        <v>2.8E-3</v>
      </c>
      <c r="P1715" s="2" t="s">
        <v>23</v>
      </c>
      <c r="Q1715" s="2" t="s">
        <v>23</v>
      </c>
      <c r="R1715" s="2" t="s">
        <v>23</v>
      </c>
      <c r="S1715" s="2" t="s">
        <v>23</v>
      </c>
      <c r="T1715" s="2" t="s">
        <v>23</v>
      </c>
      <c r="U1715" s="2" t="s">
        <v>23</v>
      </c>
    </row>
    <row r="1716" spans="1:21" x14ac:dyDescent="0.25">
      <c r="A1716">
        <v>39</v>
      </c>
      <c r="B1716" t="s">
        <v>69</v>
      </c>
      <c r="C1716">
        <v>4</v>
      </c>
      <c r="D1716" t="s">
        <v>64</v>
      </c>
      <c r="E1716">
        <v>2020</v>
      </c>
      <c r="F1716">
        <v>390</v>
      </c>
      <c r="G1716" s="1">
        <v>0.1793260797812265</v>
      </c>
      <c r="H1716" t="s">
        <v>23</v>
      </c>
      <c r="I1716" t="s">
        <v>23</v>
      </c>
      <c r="J1716" s="2">
        <f>F1716/(1-G1716)</f>
        <v>475.21919533647986</v>
      </c>
      <c r="K1716" t="s">
        <v>23</v>
      </c>
      <c r="L1716" t="s">
        <v>23</v>
      </c>
      <c r="M1716" s="3">
        <v>0.57081999999999999</v>
      </c>
      <c r="N1716" s="3">
        <v>0.42637000000000003</v>
      </c>
      <c r="O1716" s="3">
        <v>2.8E-3</v>
      </c>
      <c r="P1716" s="2" t="s">
        <v>23</v>
      </c>
      <c r="Q1716" s="2" t="s">
        <v>23</v>
      </c>
      <c r="R1716" s="2" t="s">
        <v>23</v>
      </c>
      <c r="S1716" s="2" t="s">
        <v>23</v>
      </c>
      <c r="T1716" s="2" t="s">
        <v>23</v>
      </c>
      <c r="U1716" s="2" t="s">
        <v>23</v>
      </c>
    </row>
    <row r="1717" spans="1:21" x14ac:dyDescent="0.25">
      <c r="A1717">
        <v>40</v>
      </c>
      <c r="B1717" t="s">
        <v>70</v>
      </c>
      <c r="C1717">
        <v>4</v>
      </c>
      <c r="D1717" t="s">
        <v>71</v>
      </c>
      <c r="E1717">
        <v>1980</v>
      </c>
      <c r="F1717">
        <v>5046</v>
      </c>
      <c r="G1717">
        <v>0.74</v>
      </c>
      <c r="H1717" t="s">
        <v>23</v>
      </c>
      <c r="I1717" t="s">
        <v>23</v>
      </c>
      <c r="J1717" s="2">
        <f>F1717/(1-G1717)</f>
        <v>19407.692307692309</v>
      </c>
      <c r="K1717" t="s">
        <v>23</v>
      </c>
      <c r="L1717" t="s">
        <v>23</v>
      </c>
      <c r="M1717" s="3">
        <v>0.75224450811999999</v>
      </c>
      <c r="N1717" s="3">
        <v>0.24565425024000001</v>
      </c>
      <c r="O1717" s="3">
        <v>2.1012416428000001E-3</v>
      </c>
      <c r="P1717" s="2">
        <f>(J1720*$M1717)+(J1721*$N1717)+(J1722*$O1717)</f>
        <v>16330.477997327773</v>
      </c>
      <c r="Q1717" s="2" t="s">
        <v>23</v>
      </c>
      <c r="R1717" s="2" t="s">
        <v>23</v>
      </c>
      <c r="S1717">
        <f>P1717/$F1717</f>
        <v>3.236321442197339</v>
      </c>
      <c r="T1717" s="2" t="s">
        <v>23</v>
      </c>
      <c r="U1717" s="2" t="s">
        <v>23</v>
      </c>
    </row>
    <row r="1718" spans="1:21" x14ac:dyDescent="0.25">
      <c r="A1718">
        <v>40</v>
      </c>
      <c r="B1718" t="s">
        <v>70</v>
      </c>
      <c r="C1718">
        <v>4</v>
      </c>
      <c r="D1718" t="s">
        <v>71</v>
      </c>
      <c r="E1718">
        <v>1981</v>
      </c>
      <c r="F1718">
        <v>2486</v>
      </c>
      <c r="G1718">
        <v>0.67</v>
      </c>
      <c r="H1718" t="s">
        <v>23</v>
      </c>
      <c r="I1718" t="s">
        <v>23</v>
      </c>
      <c r="J1718" s="2">
        <f>F1718/(1-G1718)</f>
        <v>7533.3333333333339</v>
      </c>
      <c r="K1718" t="s">
        <v>23</v>
      </c>
      <c r="L1718" t="s">
        <v>23</v>
      </c>
      <c r="M1718" s="3">
        <v>0.75224450811999999</v>
      </c>
      <c r="N1718" s="3">
        <v>0.24565425024000001</v>
      </c>
      <c r="O1718" s="3">
        <v>2.1012416428000001E-3</v>
      </c>
      <c r="P1718" s="2">
        <f>(J1721*$M1718)+(J1722*$N1718)+(J1723*$O1718)</f>
        <v>10844.59623577236</v>
      </c>
      <c r="Q1718" s="2" t="s">
        <v>23</v>
      </c>
      <c r="R1718" s="2" t="s">
        <v>23</v>
      </c>
      <c r="S1718">
        <f>P1718/$F1718</f>
        <v>4.362267190576171</v>
      </c>
      <c r="T1718" s="2" t="s">
        <v>23</v>
      </c>
      <c r="U1718" s="2" t="s">
        <v>23</v>
      </c>
    </row>
    <row r="1719" spans="1:21" x14ac:dyDescent="0.25">
      <c r="A1719">
        <v>40</v>
      </c>
      <c r="B1719" t="s">
        <v>70</v>
      </c>
      <c r="C1719">
        <v>4</v>
      </c>
      <c r="D1719" t="s">
        <v>71</v>
      </c>
      <c r="E1719">
        <v>1982</v>
      </c>
      <c r="F1719">
        <v>2673</v>
      </c>
      <c r="G1719">
        <v>0.57999999999999996</v>
      </c>
      <c r="H1719" t="s">
        <v>23</v>
      </c>
      <c r="I1719" t="s">
        <v>23</v>
      </c>
      <c r="J1719" s="2">
        <f>F1719/(1-G1719)</f>
        <v>6364.2857142857138</v>
      </c>
      <c r="K1719" t="s">
        <v>23</v>
      </c>
      <c r="L1719" t="s">
        <v>23</v>
      </c>
      <c r="M1719" s="3">
        <v>0.75224450811999999</v>
      </c>
      <c r="N1719" s="3">
        <v>0.24565425024000001</v>
      </c>
      <c r="O1719" s="3">
        <v>2.1012416428000001E-3</v>
      </c>
      <c r="P1719" s="2">
        <f>(J1722*$M1719)+(J1723*$N1719)+(J1724*$O1719)</f>
        <v>11723.064091031181</v>
      </c>
      <c r="Q1719" s="2" t="s">
        <v>23</v>
      </c>
      <c r="R1719" s="2" t="s">
        <v>23</v>
      </c>
      <c r="S1719">
        <f>P1719/$F1719</f>
        <v>4.3857329184553615</v>
      </c>
      <c r="T1719" s="2" t="s">
        <v>23</v>
      </c>
      <c r="U1719" s="2" t="s">
        <v>23</v>
      </c>
    </row>
    <row r="1720" spans="1:21" x14ac:dyDescent="0.25">
      <c r="A1720">
        <v>40</v>
      </c>
      <c r="B1720" t="s">
        <v>70</v>
      </c>
      <c r="C1720">
        <v>4</v>
      </c>
      <c r="D1720" t="s">
        <v>71</v>
      </c>
      <c r="E1720">
        <v>1983</v>
      </c>
      <c r="F1720">
        <v>3402</v>
      </c>
      <c r="G1720">
        <v>0.81</v>
      </c>
      <c r="H1720" t="s">
        <v>23</v>
      </c>
      <c r="I1720" t="s">
        <v>23</v>
      </c>
      <c r="J1720" s="2">
        <f>F1720/(1-G1720)</f>
        <v>17905.26315789474</v>
      </c>
      <c r="K1720" t="s">
        <v>23</v>
      </c>
      <c r="L1720" t="s">
        <v>23</v>
      </c>
      <c r="M1720" s="3">
        <v>0.75224450811999999</v>
      </c>
      <c r="N1720" s="3">
        <v>0.24565425024000001</v>
      </c>
      <c r="O1720" s="3">
        <v>2.1012416428000001E-3</v>
      </c>
      <c r="P1720" s="2">
        <f>(J1723*$M1720)+(J1724*$N1720)+(J1725*$O1720)</f>
        <v>17696.036783495667</v>
      </c>
      <c r="Q1720" s="2" t="s">
        <v>23</v>
      </c>
      <c r="R1720" s="2" t="s">
        <v>23</v>
      </c>
      <c r="S1720">
        <f>P1720/$F1720</f>
        <v>5.2016569028499902</v>
      </c>
      <c r="T1720" s="2" t="s">
        <v>23</v>
      </c>
      <c r="U1720" s="2" t="s">
        <v>23</v>
      </c>
    </row>
    <row r="1721" spans="1:21" x14ac:dyDescent="0.25">
      <c r="A1721">
        <v>40</v>
      </c>
      <c r="B1721" t="s">
        <v>70</v>
      </c>
      <c r="C1721">
        <v>4</v>
      </c>
      <c r="D1721" t="s">
        <v>71</v>
      </c>
      <c r="E1721">
        <v>1984</v>
      </c>
      <c r="F1721">
        <v>3241</v>
      </c>
      <c r="G1721">
        <v>0.72</v>
      </c>
      <c r="H1721" t="s">
        <v>23</v>
      </c>
      <c r="I1721" t="s">
        <v>23</v>
      </c>
      <c r="J1721" s="2">
        <f>F1721/(1-G1721)</f>
        <v>11574.999999999998</v>
      </c>
      <c r="K1721" t="s">
        <v>23</v>
      </c>
      <c r="L1721" t="s">
        <v>23</v>
      </c>
      <c r="M1721" s="3">
        <v>0.75224450811999999</v>
      </c>
      <c r="N1721" s="3">
        <v>0.24565425024000001</v>
      </c>
      <c r="O1721" s="3">
        <v>2.1012416428000001E-3</v>
      </c>
      <c r="P1721" s="2">
        <f>(J1724*$M1721)+(J1725*$N1721)+(J1726*$O1721)</f>
        <v>6559.891315813843</v>
      </c>
      <c r="Q1721" s="2" t="s">
        <v>23</v>
      </c>
      <c r="R1721" s="2" t="s">
        <v>23</v>
      </c>
      <c r="S1721">
        <f>P1721/$F1721</f>
        <v>2.0240331119450303</v>
      </c>
      <c r="T1721" s="2" t="s">
        <v>23</v>
      </c>
      <c r="U1721" s="2" t="s">
        <v>23</v>
      </c>
    </row>
    <row r="1722" spans="1:21" x14ac:dyDescent="0.25">
      <c r="A1722">
        <v>40</v>
      </c>
      <c r="B1722" t="s">
        <v>70</v>
      </c>
      <c r="C1722">
        <v>4</v>
      </c>
      <c r="D1722" t="s">
        <v>71</v>
      </c>
      <c r="E1722">
        <v>1985</v>
      </c>
      <c r="F1722">
        <v>2129</v>
      </c>
      <c r="G1722">
        <v>0.75</v>
      </c>
      <c r="H1722" t="s">
        <v>23</v>
      </c>
      <c r="I1722" t="s">
        <v>23</v>
      </c>
      <c r="J1722" s="2">
        <f>F1722/(1-G1722)</f>
        <v>8516</v>
      </c>
      <c r="K1722" t="s">
        <v>23</v>
      </c>
      <c r="L1722" t="s">
        <v>23</v>
      </c>
      <c r="M1722" s="3">
        <v>0.75224450811999999</v>
      </c>
      <c r="N1722" s="3">
        <v>0.24565425024000001</v>
      </c>
      <c r="O1722" s="3">
        <v>2.1012416428000001E-3</v>
      </c>
      <c r="P1722" s="2">
        <f>(J1725*$M1722)+(J1726*$N1722)+(J1727*$O1722)</f>
        <v>9948.2609288548974</v>
      </c>
      <c r="Q1722" s="2" t="s">
        <v>23</v>
      </c>
      <c r="R1722" s="2" t="s">
        <v>23</v>
      </c>
      <c r="S1722">
        <f>P1722/$F1722</f>
        <v>4.6727388111108024</v>
      </c>
      <c r="T1722" s="2" t="s">
        <v>23</v>
      </c>
      <c r="U1722" s="2" t="s">
        <v>23</v>
      </c>
    </row>
    <row r="1723" spans="1:21" x14ac:dyDescent="0.25">
      <c r="A1723">
        <v>40</v>
      </c>
      <c r="B1723" t="s">
        <v>70</v>
      </c>
      <c r="C1723">
        <v>4</v>
      </c>
      <c r="D1723" t="s">
        <v>71</v>
      </c>
      <c r="E1723">
        <v>1986</v>
      </c>
      <c r="F1723">
        <v>3671</v>
      </c>
      <c r="G1723">
        <v>0.83</v>
      </c>
      <c r="H1723" t="s">
        <v>23</v>
      </c>
      <c r="I1723" t="s">
        <v>23</v>
      </c>
      <c r="J1723" s="2">
        <f>F1723/(1-G1723)</f>
        <v>21594.117647058818</v>
      </c>
      <c r="K1723" t="s">
        <v>23</v>
      </c>
      <c r="L1723" t="s">
        <v>23</v>
      </c>
      <c r="M1723" s="3">
        <v>0.75224450811999999</v>
      </c>
      <c r="N1723" s="3">
        <v>0.24565425024000001</v>
      </c>
      <c r="O1723" s="3">
        <v>2.1012416428000001E-3</v>
      </c>
      <c r="P1723" s="2">
        <f>(J1726*$M1723)+(J1727*$N1723)+(J1728*$O1723)</f>
        <v>16769.17728388256</v>
      </c>
      <c r="Q1723" s="2" t="s">
        <v>23</v>
      </c>
      <c r="R1723" s="2" t="s">
        <v>23</v>
      </c>
      <c r="S1723">
        <f>P1723/$F1723</f>
        <v>4.5680134251927429</v>
      </c>
      <c r="T1723" s="2" t="s">
        <v>23</v>
      </c>
      <c r="U1723" s="2" t="s">
        <v>23</v>
      </c>
    </row>
    <row r="1724" spans="1:21" x14ac:dyDescent="0.25">
      <c r="A1724">
        <v>40</v>
      </c>
      <c r="B1724" t="s">
        <v>70</v>
      </c>
      <c r="C1724">
        <v>4</v>
      </c>
      <c r="D1724" t="s">
        <v>71</v>
      </c>
      <c r="E1724">
        <v>1987</v>
      </c>
      <c r="F1724">
        <v>2101</v>
      </c>
      <c r="G1724">
        <v>0.64</v>
      </c>
      <c r="H1724" t="s">
        <v>23</v>
      </c>
      <c r="I1724" t="s">
        <v>23</v>
      </c>
      <c r="J1724" s="2">
        <f>F1724/(1-G1724)</f>
        <v>5836.1111111111113</v>
      </c>
      <c r="K1724" t="s">
        <v>23</v>
      </c>
      <c r="L1724" t="s">
        <v>23</v>
      </c>
      <c r="M1724" s="3">
        <v>0.75224450811999999</v>
      </c>
      <c r="N1724" s="3">
        <v>0.24565425024000001</v>
      </c>
      <c r="O1724" s="3">
        <v>2.1012416428000001E-3</v>
      </c>
      <c r="P1724" s="2">
        <f>(J1727*$M1724)+(J1728*$N1724)+(J1729*$O1724)</f>
        <v>24361.803149364368</v>
      </c>
      <c r="Q1724" s="2" t="s">
        <v>23</v>
      </c>
      <c r="R1724" s="2" t="s">
        <v>23</v>
      </c>
      <c r="S1724">
        <f>P1724/$F1724</f>
        <v>11.595337053481375</v>
      </c>
      <c r="T1724" s="2" t="s">
        <v>23</v>
      </c>
      <c r="U1724" s="2" t="s">
        <v>23</v>
      </c>
    </row>
    <row r="1725" spans="1:21" x14ac:dyDescent="0.25">
      <c r="A1725">
        <v>40</v>
      </c>
      <c r="B1725" t="s">
        <v>70</v>
      </c>
      <c r="C1725">
        <v>4</v>
      </c>
      <c r="D1725" t="s">
        <v>71</v>
      </c>
      <c r="E1725">
        <v>1988</v>
      </c>
      <c r="F1725">
        <v>3225</v>
      </c>
      <c r="G1725">
        <v>0.63</v>
      </c>
      <c r="H1725" t="s">
        <v>23</v>
      </c>
      <c r="I1725" t="s">
        <v>23</v>
      </c>
      <c r="J1725" s="2">
        <f>F1725/(1-G1725)</f>
        <v>8716.2162162162167</v>
      </c>
      <c r="K1725" t="s">
        <v>23</v>
      </c>
      <c r="L1725" t="s">
        <v>23</v>
      </c>
      <c r="M1725" s="3">
        <v>0.75224450811999999</v>
      </c>
      <c r="N1725" s="3">
        <v>0.24565425024000001</v>
      </c>
      <c r="O1725" s="3">
        <v>2.1012416428000001E-3</v>
      </c>
      <c r="P1725" s="2">
        <f>(J1728*$M1725)+(J1729*$N1725)+(J1730*$O1725)</f>
        <v>15306.1544672892</v>
      </c>
      <c r="Q1725" s="2" t="s">
        <v>23</v>
      </c>
      <c r="R1725" s="2" t="s">
        <v>23</v>
      </c>
      <c r="S1725">
        <f>P1725/$F1725</f>
        <v>4.7460944084617669</v>
      </c>
      <c r="T1725" s="2" t="s">
        <v>23</v>
      </c>
      <c r="U1725" s="2" t="s">
        <v>23</v>
      </c>
    </row>
    <row r="1726" spans="1:21" x14ac:dyDescent="0.25">
      <c r="A1726">
        <v>40</v>
      </c>
      <c r="B1726" t="s">
        <v>70</v>
      </c>
      <c r="C1726">
        <v>4</v>
      </c>
      <c r="D1726" t="s">
        <v>71</v>
      </c>
      <c r="E1726">
        <v>1989</v>
      </c>
      <c r="F1726">
        <v>5228</v>
      </c>
      <c r="G1726">
        <v>0.61499999999999999</v>
      </c>
      <c r="H1726" t="s">
        <v>23</v>
      </c>
      <c r="I1726" t="s">
        <v>23</v>
      </c>
      <c r="J1726" s="2">
        <f>F1726/(1-G1726)</f>
        <v>13579.220779220779</v>
      </c>
      <c r="K1726" t="s">
        <v>23</v>
      </c>
      <c r="L1726" t="s">
        <v>23</v>
      </c>
      <c r="M1726" s="3">
        <v>0.75224450811999999</v>
      </c>
      <c r="N1726" s="3">
        <v>0.24565425024000001</v>
      </c>
      <c r="O1726" s="3">
        <v>2.1012416428000001E-3</v>
      </c>
      <c r="P1726" s="2">
        <f>(J1729*$M1726)+(J1730*$N1726)+(J1731*$O1726)</f>
        <v>7332.1643026134107</v>
      </c>
      <c r="Q1726" s="2" t="s">
        <v>23</v>
      </c>
      <c r="R1726" s="2" t="s">
        <v>23</v>
      </c>
      <c r="S1726">
        <f>P1726/$F1726</f>
        <v>1.4024797824432691</v>
      </c>
      <c r="T1726" s="2" t="s">
        <v>23</v>
      </c>
      <c r="U1726" s="2" t="s">
        <v>23</v>
      </c>
    </row>
    <row r="1727" spans="1:21" x14ac:dyDescent="0.25">
      <c r="A1727">
        <v>40</v>
      </c>
      <c r="B1727" t="s">
        <v>70</v>
      </c>
      <c r="C1727">
        <v>4</v>
      </c>
      <c r="D1727" t="s">
        <v>71</v>
      </c>
      <c r="E1727">
        <v>1990</v>
      </c>
      <c r="F1727">
        <v>8038</v>
      </c>
      <c r="G1727">
        <v>0.69699999999999995</v>
      </c>
      <c r="H1727" t="s">
        <v>23</v>
      </c>
      <c r="I1727" t="s">
        <v>23</v>
      </c>
      <c r="J1727" s="2">
        <f>F1727/(1-G1727)</f>
        <v>26528.052805280524</v>
      </c>
      <c r="K1727" t="s">
        <v>23</v>
      </c>
      <c r="L1727" t="s">
        <v>23</v>
      </c>
      <c r="M1727" s="3">
        <v>0.75224450811999999</v>
      </c>
      <c r="N1727" s="3">
        <v>0.24565425024000001</v>
      </c>
      <c r="O1727" s="3">
        <v>2.1012416428000001E-3</v>
      </c>
      <c r="P1727" s="2">
        <f>(J1730*$M1727)+(J1731*$N1727)+(J1732*$O1727)</f>
        <v>8480.5080445725907</v>
      </c>
      <c r="Q1727" s="2" t="s">
        <v>23</v>
      </c>
      <c r="R1727" s="2" t="s">
        <v>23</v>
      </c>
      <c r="S1727">
        <f>P1727/$F1727</f>
        <v>1.0550520085310513</v>
      </c>
      <c r="T1727" s="2" t="s">
        <v>23</v>
      </c>
      <c r="U1727" s="2" t="s">
        <v>23</v>
      </c>
    </row>
    <row r="1728" spans="1:21" x14ac:dyDescent="0.25">
      <c r="A1728">
        <v>40</v>
      </c>
      <c r="B1728" t="s">
        <v>70</v>
      </c>
      <c r="C1728">
        <v>4</v>
      </c>
      <c r="D1728" t="s">
        <v>71</v>
      </c>
      <c r="E1728">
        <v>1991</v>
      </c>
      <c r="F1728">
        <v>6720</v>
      </c>
      <c r="G1728">
        <v>0.624</v>
      </c>
      <c r="H1728" t="s">
        <v>23</v>
      </c>
      <c r="I1728" t="s">
        <v>23</v>
      </c>
      <c r="J1728" s="2">
        <f>F1728/(1-G1728)</f>
        <v>17872.340425531915</v>
      </c>
      <c r="K1728" t="s">
        <v>23</v>
      </c>
      <c r="L1728" t="s">
        <v>23</v>
      </c>
      <c r="M1728" s="3">
        <v>0.75224450811999999</v>
      </c>
      <c r="N1728" s="3">
        <v>0.24565425024000001</v>
      </c>
      <c r="O1728" s="3">
        <v>2.1012416428000001E-3</v>
      </c>
      <c r="P1728" s="2">
        <f>(J1731*$M1728)+(J1732*$N1728)+(J1733*$O1728)</f>
        <v>11640.16038868441</v>
      </c>
      <c r="Q1728" s="2" t="s">
        <v>23</v>
      </c>
      <c r="R1728" s="2" t="s">
        <v>23</v>
      </c>
      <c r="S1728">
        <f>P1728/$F1728</f>
        <v>1.7321667245066086</v>
      </c>
      <c r="T1728" s="2" t="s">
        <v>23</v>
      </c>
      <c r="U1728" s="2" t="s">
        <v>23</v>
      </c>
    </row>
    <row r="1729" spans="1:21" x14ac:dyDescent="0.25">
      <c r="A1729">
        <v>40</v>
      </c>
      <c r="B1729" t="s">
        <v>70</v>
      </c>
      <c r="C1729">
        <v>4</v>
      </c>
      <c r="D1729" t="s">
        <v>71</v>
      </c>
      <c r="E1729">
        <v>1992</v>
      </c>
      <c r="F1729">
        <v>2610</v>
      </c>
      <c r="G1729">
        <v>0.65300000000000002</v>
      </c>
      <c r="H1729" t="s">
        <v>23</v>
      </c>
      <c r="I1729" t="s">
        <v>23</v>
      </c>
      <c r="J1729" s="2">
        <f>F1729/(1-G1729)</f>
        <v>7521.6138328530269</v>
      </c>
      <c r="K1729" t="s">
        <v>23</v>
      </c>
      <c r="L1729" t="s">
        <v>23</v>
      </c>
      <c r="M1729" s="3">
        <v>0.75224450811999999</v>
      </c>
      <c r="N1729" s="3">
        <v>0.24565425024000001</v>
      </c>
      <c r="O1729" s="3">
        <v>2.1012416428000001E-3</v>
      </c>
      <c r="P1729" s="2">
        <f>(J1732*$M1729)+(J1733*$N1729)+(J1734*$O1729)</f>
        <v>6299.1288957062598</v>
      </c>
      <c r="Q1729" s="2" t="s">
        <v>23</v>
      </c>
      <c r="R1729" s="2" t="s">
        <v>23</v>
      </c>
      <c r="S1729">
        <f>P1729/$F1729</f>
        <v>2.4134593470138928</v>
      </c>
      <c r="T1729" s="2" t="s">
        <v>23</v>
      </c>
      <c r="U1729" s="2" t="s">
        <v>23</v>
      </c>
    </row>
    <row r="1730" spans="1:21" x14ac:dyDescent="0.25">
      <c r="A1730">
        <v>40</v>
      </c>
      <c r="B1730" t="s">
        <v>70</v>
      </c>
      <c r="C1730">
        <v>4</v>
      </c>
      <c r="D1730" t="s">
        <v>71</v>
      </c>
      <c r="E1730">
        <v>1993</v>
      </c>
      <c r="F1730">
        <v>2899</v>
      </c>
      <c r="G1730">
        <v>0.56699999999999995</v>
      </c>
      <c r="H1730" t="s">
        <v>23</v>
      </c>
      <c r="I1730" t="s">
        <v>23</v>
      </c>
      <c r="J1730" s="2">
        <f>F1730/(1-G1730)</f>
        <v>6695.1501154734406</v>
      </c>
      <c r="K1730" t="s">
        <v>23</v>
      </c>
      <c r="L1730" t="s">
        <v>23</v>
      </c>
      <c r="M1730" s="3">
        <v>0.75224450811999999</v>
      </c>
      <c r="N1730" s="3">
        <v>0.24565425024000001</v>
      </c>
      <c r="O1730" s="3">
        <v>2.1012416428000001E-3</v>
      </c>
      <c r="P1730" s="2">
        <f>(J1733*$M1730)+(J1734*$N1730)+(J1735*$O1730)</f>
        <v>9331.3630661741754</v>
      </c>
      <c r="Q1730" s="2" t="s">
        <v>23</v>
      </c>
      <c r="R1730" s="2" t="s">
        <v>23</v>
      </c>
      <c r="S1730">
        <f>P1730/$F1730</f>
        <v>3.2188213405223096</v>
      </c>
      <c r="T1730" s="2" t="s">
        <v>23</v>
      </c>
      <c r="U1730" s="2" t="s">
        <v>23</v>
      </c>
    </row>
    <row r="1731" spans="1:21" x14ac:dyDescent="0.25">
      <c r="A1731">
        <v>40</v>
      </c>
      <c r="B1731" t="s">
        <v>70</v>
      </c>
      <c r="C1731">
        <v>4</v>
      </c>
      <c r="D1731" t="s">
        <v>71</v>
      </c>
      <c r="E1731">
        <v>1994</v>
      </c>
      <c r="F1731">
        <v>4656</v>
      </c>
      <c r="G1731">
        <v>0.66700000000000004</v>
      </c>
      <c r="H1731" t="s">
        <v>23</v>
      </c>
      <c r="I1731" t="s">
        <v>23</v>
      </c>
      <c r="J1731" s="2">
        <f>F1731/(1-G1731)</f>
        <v>13981.981981981984</v>
      </c>
      <c r="K1731" t="s">
        <v>23</v>
      </c>
      <c r="L1731" t="s">
        <v>23</v>
      </c>
      <c r="M1731" s="3">
        <v>0.75224450811999999</v>
      </c>
      <c r="N1731" s="3">
        <v>0.24565425024000001</v>
      </c>
      <c r="O1731" s="3">
        <v>2.1012416428000001E-3</v>
      </c>
      <c r="P1731" s="2">
        <f>(J1734*$M1731)+(J1735*$N1731)+(J1736*$O1731)</f>
        <v>2404.4120091476771</v>
      </c>
      <c r="Q1731" s="2" t="s">
        <v>23</v>
      </c>
      <c r="R1731" s="2" t="s">
        <v>23</v>
      </c>
      <c r="S1731">
        <f>P1731/$F1731</f>
        <v>0.51641151399219865</v>
      </c>
      <c r="T1731" s="2" t="s">
        <v>23</v>
      </c>
      <c r="U1731" s="2" t="s">
        <v>23</v>
      </c>
    </row>
    <row r="1732" spans="1:21" x14ac:dyDescent="0.25">
      <c r="A1732">
        <v>40</v>
      </c>
      <c r="B1732" t="s">
        <v>70</v>
      </c>
      <c r="C1732">
        <v>4</v>
      </c>
      <c r="D1732" t="s">
        <v>71</v>
      </c>
      <c r="E1732">
        <v>1995</v>
      </c>
      <c r="F1732">
        <v>2653</v>
      </c>
      <c r="G1732">
        <v>0.40600000000000003</v>
      </c>
      <c r="H1732" t="s">
        <v>23</v>
      </c>
      <c r="I1732" t="s">
        <v>23</v>
      </c>
      <c r="J1732" s="2">
        <f>F1732/(1-G1732)</f>
        <v>4466.3299663299667</v>
      </c>
      <c r="K1732" t="s">
        <v>23</v>
      </c>
      <c r="L1732" t="s">
        <v>23</v>
      </c>
      <c r="M1732" s="3">
        <v>0.75224450811999999</v>
      </c>
      <c r="N1732" s="3">
        <v>0.24565425024000001</v>
      </c>
      <c r="O1732" s="3">
        <v>2.1012416428000001E-3</v>
      </c>
      <c r="P1732" s="2">
        <f>(J1735*$M1732)+(J1736*$N1732)+(J1737*$O1732)</f>
        <v>8828.8807976774042</v>
      </c>
      <c r="Q1732" s="2" t="s">
        <v>23</v>
      </c>
      <c r="R1732" s="2" t="s">
        <v>23</v>
      </c>
      <c r="S1732">
        <f>P1732/$F1732</f>
        <v>3.3278857134102542</v>
      </c>
      <c r="T1732" s="2" t="s">
        <v>23</v>
      </c>
      <c r="U1732" s="2" t="s">
        <v>23</v>
      </c>
    </row>
    <row r="1733" spans="1:21" x14ac:dyDescent="0.25">
      <c r="A1733">
        <v>40</v>
      </c>
      <c r="B1733" t="s">
        <v>70</v>
      </c>
      <c r="C1733">
        <v>4</v>
      </c>
      <c r="D1733" t="s">
        <v>71</v>
      </c>
      <c r="E1733">
        <v>1996</v>
      </c>
      <c r="F1733">
        <v>3120</v>
      </c>
      <c r="G1733">
        <v>0.73899999999999999</v>
      </c>
      <c r="H1733" t="s">
        <v>23</v>
      </c>
      <c r="I1733" t="s">
        <v>23</v>
      </c>
      <c r="J1733" s="2">
        <f>F1733/(1-G1733)</f>
        <v>11954.022988505747</v>
      </c>
      <c r="K1733" t="s">
        <v>23</v>
      </c>
      <c r="L1733" t="s">
        <v>23</v>
      </c>
      <c r="M1733" s="3">
        <v>0.75224450811999999</v>
      </c>
      <c r="N1733" s="3">
        <v>0.24565425024000001</v>
      </c>
      <c r="O1733" s="3">
        <v>2.1012416428000001E-3</v>
      </c>
      <c r="P1733" s="2">
        <f>(J1736*$M1733)+(J1737*$N1733)+(J1738*$O1733)</f>
        <v>15189.750680270503</v>
      </c>
      <c r="Q1733" s="2" t="s">
        <v>23</v>
      </c>
      <c r="R1733" s="2" t="s">
        <v>23</v>
      </c>
      <c r="S1733">
        <f>P1733/$F1733</f>
        <v>4.868509833420033</v>
      </c>
      <c r="T1733" s="2" t="s">
        <v>23</v>
      </c>
      <c r="U1733" s="2" t="s">
        <v>23</v>
      </c>
    </row>
    <row r="1734" spans="1:21" x14ac:dyDescent="0.25">
      <c r="A1734">
        <v>40</v>
      </c>
      <c r="B1734" t="s">
        <v>70</v>
      </c>
      <c r="C1734">
        <v>4</v>
      </c>
      <c r="D1734" t="s">
        <v>71</v>
      </c>
      <c r="E1734">
        <v>1997</v>
      </c>
      <c r="F1734">
        <v>621</v>
      </c>
      <c r="G1734">
        <v>0.53400000000000003</v>
      </c>
      <c r="H1734" t="s">
        <v>23</v>
      </c>
      <c r="I1734" t="s">
        <v>23</v>
      </c>
      <c r="J1734" s="2">
        <f>F1734/(1-G1734)</f>
        <v>1332.618025751073</v>
      </c>
      <c r="K1734" t="s">
        <v>23</v>
      </c>
      <c r="L1734" t="s">
        <v>23</v>
      </c>
      <c r="M1734" s="3">
        <v>0.75224450811999999</v>
      </c>
      <c r="N1734" s="3">
        <v>0.24565425024000001</v>
      </c>
      <c r="O1734" s="3">
        <v>2.1012416428000001E-3</v>
      </c>
      <c r="P1734" s="2">
        <f>(J1737*$M1734)+(J1738*$N1734)+(J1739*$O1734)</f>
        <v>10315.604536580164</v>
      </c>
      <c r="Q1734" s="2" t="s">
        <v>23</v>
      </c>
      <c r="R1734" s="2" t="s">
        <v>23</v>
      </c>
      <c r="S1734">
        <f>P1734/$F1734</f>
        <v>16.611279446988991</v>
      </c>
      <c r="T1734" s="2" t="s">
        <v>23</v>
      </c>
      <c r="U1734" s="2" t="s">
        <v>23</v>
      </c>
    </row>
    <row r="1735" spans="1:21" x14ac:dyDescent="0.25">
      <c r="A1735">
        <v>40</v>
      </c>
      <c r="B1735" t="s">
        <v>70</v>
      </c>
      <c r="C1735">
        <v>4</v>
      </c>
      <c r="D1735" t="s">
        <v>71</v>
      </c>
      <c r="E1735">
        <v>1998</v>
      </c>
      <c r="F1735">
        <v>4547</v>
      </c>
      <c r="G1735">
        <v>0.18</v>
      </c>
      <c r="H1735" t="s">
        <v>23</v>
      </c>
      <c r="I1735" t="s">
        <v>23</v>
      </c>
      <c r="J1735" s="2">
        <f>F1735/(1-G1735)</f>
        <v>5545.1219512195121</v>
      </c>
      <c r="K1735" t="s">
        <v>23</v>
      </c>
      <c r="L1735" t="s">
        <v>23</v>
      </c>
      <c r="M1735" s="3">
        <v>0.75224450811999999</v>
      </c>
      <c r="N1735" s="3">
        <v>0.24565425024000001</v>
      </c>
      <c r="O1735" s="3">
        <v>2.1012416428000001E-3</v>
      </c>
      <c r="P1735" s="2">
        <f>(J1738*$M1735)+(J1739*$N1735)+(J1740*$O1735)</f>
        <v>27412.031458949539</v>
      </c>
      <c r="Q1735" s="2" t="s">
        <v>23</v>
      </c>
      <c r="R1735" s="2" t="s">
        <v>23</v>
      </c>
      <c r="S1735">
        <f>P1735/$F1735</f>
        <v>6.0285971979216049</v>
      </c>
      <c r="T1735" s="2" t="s">
        <v>23</v>
      </c>
      <c r="U1735" s="2" t="s">
        <v>23</v>
      </c>
    </row>
    <row r="1736" spans="1:21" x14ac:dyDescent="0.25">
      <c r="A1736">
        <v>40</v>
      </c>
      <c r="B1736" t="s">
        <v>70</v>
      </c>
      <c r="C1736">
        <v>4</v>
      </c>
      <c r="D1736" t="s">
        <v>71</v>
      </c>
      <c r="E1736">
        <v>1999</v>
      </c>
      <c r="F1736">
        <v>14954</v>
      </c>
      <c r="G1736">
        <v>0.21000000000000002</v>
      </c>
      <c r="H1736" t="s">
        <v>23</v>
      </c>
      <c r="I1736" t="s">
        <v>23</v>
      </c>
      <c r="J1736" s="2">
        <f>F1736/(1-G1736)</f>
        <v>18929.113924050631</v>
      </c>
      <c r="K1736" t="s">
        <v>23</v>
      </c>
      <c r="L1736" t="s">
        <v>23</v>
      </c>
      <c r="M1736" s="3">
        <v>0.75224450811999999</v>
      </c>
      <c r="N1736" s="3">
        <v>0.24565425024000001</v>
      </c>
      <c r="O1736" s="3">
        <v>2.1012416428000001E-3</v>
      </c>
      <c r="P1736" s="2">
        <f>(J1739*$M1736)+(J1740*$N1736)+(J1741*$O1736)</f>
        <v>15624.063589685138</v>
      </c>
      <c r="Q1736" s="2" t="s">
        <v>23</v>
      </c>
      <c r="R1736" s="2" t="s">
        <v>23</v>
      </c>
      <c r="S1736">
        <f>P1736/$F1736</f>
        <v>1.0448083181546837</v>
      </c>
      <c r="T1736" s="2" t="s">
        <v>23</v>
      </c>
      <c r="U1736" s="2" t="s">
        <v>23</v>
      </c>
    </row>
    <row r="1737" spans="1:21" x14ac:dyDescent="0.25">
      <c r="A1737">
        <v>40</v>
      </c>
      <c r="B1737" t="s">
        <v>70</v>
      </c>
      <c r="C1737">
        <v>4</v>
      </c>
      <c r="D1737" t="s">
        <v>71</v>
      </c>
      <c r="E1737">
        <v>2000</v>
      </c>
      <c r="F1737">
        <v>2239</v>
      </c>
      <c r="G1737">
        <v>0.379</v>
      </c>
      <c r="H1737" t="s">
        <v>23</v>
      </c>
      <c r="I1737" t="s">
        <v>23</v>
      </c>
      <c r="J1737" s="2">
        <f>F1737/(1-G1737)</f>
        <v>3605.4750402576492</v>
      </c>
      <c r="K1737" t="s">
        <v>23</v>
      </c>
      <c r="L1737" t="s">
        <v>23</v>
      </c>
      <c r="M1737" s="3">
        <v>0.75224450811999999</v>
      </c>
      <c r="N1737" s="3">
        <v>0.24565425024000001</v>
      </c>
      <c r="O1737" s="3">
        <v>2.1012416428000001E-3</v>
      </c>
      <c r="P1737" s="2">
        <f>(J1740*$M1737)+(J1741*$N1737)+(J1742*$O1737)</f>
        <v>12097.234652444136</v>
      </c>
      <c r="Q1737" s="2" t="s">
        <v>23</v>
      </c>
      <c r="R1737" s="2" t="s">
        <v>23</v>
      </c>
      <c r="S1737">
        <f>P1737/$F1737</f>
        <v>5.4029632212792036</v>
      </c>
      <c r="T1737" s="2" t="s">
        <v>23</v>
      </c>
      <c r="U1737" s="2" t="s">
        <v>23</v>
      </c>
    </row>
    <row r="1738" spans="1:21" x14ac:dyDescent="0.25">
      <c r="A1738">
        <v>40</v>
      </c>
      <c r="B1738" t="s">
        <v>70</v>
      </c>
      <c r="C1738">
        <v>4</v>
      </c>
      <c r="D1738" t="s">
        <v>71</v>
      </c>
      <c r="E1738">
        <v>2001</v>
      </c>
      <c r="F1738">
        <v>21625</v>
      </c>
      <c r="G1738">
        <v>0.29799999999999999</v>
      </c>
      <c r="H1738" t="s">
        <v>23</v>
      </c>
      <c r="I1738" t="s">
        <v>23</v>
      </c>
      <c r="J1738" s="2">
        <f>F1738/(1-G1738)</f>
        <v>30804.843304843307</v>
      </c>
      <c r="K1738" t="s">
        <v>23</v>
      </c>
      <c r="L1738" t="s">
        <v>23</v>
      </c>
      <c r="M1738" s="3">
        <v>0.75224450811999999</v>
      </c>
      <c r="N1738" s="3">
        <v>0.24565425024000001</v>
      </c>
      <c r="O1738" s="3">
        <v>2.1012416428000001E-3</v>
      </c>
      <c r="P1738" s="2">
        <f>(J1741*$M1738)+(J1742*$N1738)+(J1743*$O1738)</f>
        <v>20107.073515502612</v>
      </c>
      <c r="Q1738" s="2" t="s">
        <v>23</v>
      </c>
      <c r="R1738" s="2" t="s">
        <v>23</v>
      </c>
      <c r="S1738">
        <f>P1738/$F1738</f>
        <v>0.92980686776890697</v>
      </c>
      <c r="T1738" s="2" t="s">
        <v>23</v>
      </c>
      <c r="U1738" s="2" t="s">
        <v>23</v>
      </c>
    </row>
    <row r="1739" spans="1:21" x14ac:dyDescent="0.25">
      <c r="A1739">
        <v>40</v>
      </c>
      <c r="B1739" t="s">
        <v>70</v>
      </c>
      <c r="C1739">
        <v>4</v>
      </c>
      <c r="D1739" t="s">
        <v>71</v>
      </c>
      <c r="E1739">
        <v>2002</v>
      </c>
      <c r="F1739">
        <v>12478</v>
      </c>
      <c r="G1739">
        <v>0.27300000000000002</v>
      </c>
      <c r="H1739" t="s">
        <v>23</v>
      </c>
      <c r="I1739" t="s">
        <v>23</v>
      </c>
      <c r="J1739" s="2">
        <f>F1739/(1-G1739)</f>
        <v>17163.686382393396</v>
      </c>
      <c r="K1739" t="s">
        <v>23</v>
      </c>
      <c r="L1739" t="s">
        <v>23</v>
      </c>
      <c r="M1739" s="3">
        <v>0.75224450811999999</v>
      </c>
      <c r="N1739" s="3">
        <v>0.24565425024000001</v>
      </c>
      <c r="O1739" s="3">
        <v>2.1012416428000001E-3</v>
      </c>
      <c r="P1739" s="2">
        <f>(J1742*$M1739)+(J1743*$N1739)+(J1744*$O1739)</f>
        <v>31231.562094088884</v>
      </c>
      <c r="Q1739" s="2" t="s">
        <v>23</v>
      </c>
      <c r="R1739" s="2" t="s">
        <v>23</v>
      </c>
      <c r="S1739">
        <f>P1739/$F1739</f>
        <v>2.502930124546312</v>
      </c>
      <c r="T1739" s="2" t="s">
        <v>23</v>
      </c>
      <c r="U1739" s="2" t="s">
        <v>23</v>
      </c>
    </row>
    <row r="1740" spans="1:21" x14ac:dyDescent="0.25">
      <c r="A1740">
        <v>40</v>
      </c>
      <c r="B1740" t="s">
        <v>70</v>
      </c>
      <c r="C1740">
        <v>4</v>
      </c>
      <c r="D1740" t="s">
        <v>71</v>
      </c>
      <c r="E1740">
        <v>2003</v>
      </c>
      <c r="F1740">
        <v>7888</v>
      </c>
      <c r="G1740">
        <v>0.27700000000000002</v>
      </c>
      <c r="H1740" t="s">
        <v>23</v>
      </c>
      <c r="I1740" t="s">
        <v>23</v>
      </c>
      <c r="J1740" s="2">
        <f>F1740/(1-G1740)</f>
        <v>10910.096818810513</v>
      </c>
      <c r="K1740" t="s">
        <v>23</v>
      </c>
      <c r="L1740" t="s">
        <v>23</v>
      </c>
      <c r="M1740" s="3">
        <v>0.75224450811999999</v>
      </c>
      <c r="N1740" s="3">
        <v>0.24565425024000001</v>
      </c>
      <c r="O1740" s="3">
        <v>2.1012416428000001E-3</v>
      </c>
      <c r="P1740" s="2">
        <f>(J1743*$M1740)+(J1744*$N1740)+(J1745*$O1740)</f>
        <v>20544.007180324985</v>
      </c>
      <c r="Q1740" s="2" t="s">
        <v>23</v>
      </c>
      <c r="R1740" s="2" t="s">
        <v>23</v>
      </c>
      <c r="S1740">
        <f>P1740/$F1740</f>
        <v>2.6044633849296379</v>
      </c>
      <c r="T1740" s="2" t="s">
        <v>23</v>
      </c>
      <c r="U1740" s="2" t="s">
        <v>23</v>
      </c>
    </row>
    <row r="1741" spans="1:21" x14ac:dyDescent="0.25">
      <c r="A1741">
        <v>40</v>
      </c>
      <c r="B1741" t="s">
        <v>70</v>
      </c>
      <c r="C1741">
        <v>4</v>
      </c>
      <c r="D1741" t="s">
        <v>71</v>
      </c>
      <c r="E1741">
        <v>2004</v>
      </c>
      <c r="F1741">
        <v>9047</v>
      </c>
      <c r="G1741">
        <v>0.41800000000000004</v>
      </c>
      <c r="H1741" t="s">
        <v>23</v>
      </c>
      <c r="I1741" t="s">
        <v>23</v>
      </c>
      <c r="J1741" s="2">
        <f>F1741/(1-G1741)</f>
        <v>15544.673539518901</v>
      </c>
      <c r="K1741" t="s">
        <v>23</v>
      </c>
      <c r="L1741" t="s">
        <v>23</v>
      </c>
      <c r="M1741" s="3">
        <v>0.75224450811999999</v>
      </c>
      <c r="N1741" s="3">
        <v>0.24565425024000001</v>
      </c>
      <c r="O1741" s="3">
        <v>2.1012416428000001E-3</v>
      </c>
      <c r="P1741" s="2">
        <f>(J1744*$M1741)+(J1745*$N1741)+(J1746*$O1741)</f>
        <v>17023.338233253413</v>
      </c>
      <c r="Q1741" s="2" t="s">
        <v>23</v>
      </c>
      <c r="R1741" s="2" t="s">
        <v>23</v>
      </c>
      <c r="S1741">
        <f>P1741/$F1741</f>
        <v>1.8816556022165816</v>
      </c>
      <c r="T1741" s="2" t="s">
        <v>23</v>
      </c>
      <c r="U1741" s="2" t="s">
        <v>23</v>
      </c>
    </row>
    <row r="1742" spans="1:21" x14ac:dyDescent="0.25">
      <c r="A1742">
        <v>40</v>
      </c>
      <c r="B1742" t="s">
        <v>70</v>
      </c>
      <c r="C1742">
        <v>4</v>
      </c>
      <c r="D1742" t="s">
        <v>71</v>
      </c>
      <c r="E1742">
        <v>2005</v>
      </c>
      <c r="F1742">
        <v>24486</v>
      </c>
      <c r="G1742">
        <v>0.28100000000000003</v>
      </c>
      <c r="H1742" t="s">
        <v>23</v>
      </c>
      <c r="I1742" t="s">
        <v>23</v>
      </c>
      <c r="J1742" s="2">
        <f>F1742/(1-G1742)</f>
        <v>34055.632823365784</v>
      </c>
      <c r="K1742" t="s">
        <v>23</v>
      </c>
      <c r="L1742" t="s">
        <v>23</v>
      </c>
      <c r="M1742" s="3">
        <v>0.75224450811999999</v>
      </c>
      <c r="N1742" s="3">
        <v>0.24565425024000001</v>
      </c>
      <c r="O1742" s="3">
        <v>2.1012416428000001E-3</v>
      </c>
      <c r="P1742" s="2">
        <f>(J1745*$M1742)+(J1746*$N1742)+(J1747*$O1742)</f>
        <v>28472.334451196926</v>
      </c>
      <c r="Q1742" s="2" t="s">
        <v>23</v>
      </c>
      <c r="R1742" s="2" t="s">
        <v>23</v>
      </c>
      <c r="S1742">
        <f>P1742/$F1742</f>
        <v>1.1628005575102887</v>
      </c>
      <c r="T1742" s="2" t="s">
        <v>23</v>
      </c>
      <c r="U1742" s="2" t="s">
        <v>23</v>
      </c>
    </row>
    <row r="1743" spans="1:21" x14ac:dyDescent="0.25">
      <c r="A1743">
        <v>40</v>
      </c>
      <c r="B1743" t="s">
        <v>70</v>
      </c>
      <c r="C1743">
        <v>4</v>
      </c>
      <c r="D1743" t="s">
        <v>71</v>
      </c>
      <c r="E1743">
        <v>2006</v>
      </c>
      <c r="F1743">
        <v>16595</v>
      </c>
      <c r="G1743">
        <v>0.27</v>
      </c>
      <c r="H1743" t="s">
        <v>23</v>
      </c>
      <c r="I1743" t="s">
        <v>23</v>
      </c>
      <c r="J1743" s="2">
        <f>F1743/(1-G1743)</f>
        <v>22732.876712328769</v>
      </c>
      <c r="K1743" t="s">
        <v>23</v>
      </c>
      <c r="L1743" t="s">
        <v>23</v>
      </c>
      <c r="M1743" s="3">
        <v>0.75224450811999999</v>
      </c>
      <c r="N1743" s="3">
        <v>0.24565425024000001</v>
      </c>
      <c r="O1743" s="3">
        <v>2.1012416428000001E-3</v>
      </c>
      <c r="P1743" s="2">
        <f>(J1746*$M1743)+(J1747*$N1743)+(J1748*$O1743)</f>
        <v>28957.501550670509</v>
      </c>
      <c r="Q1743" s="2" t="s">
        <v>23</v>
      </c>
      <c r="R1743" s="2" t="s">
        <v>23</v>
      </c>
      <c r="S1743">
        <f>P1743/$F1743</f>
        <v>1.7449533926285332</v>
      </c>
      <c r="T1743" s="2" t="s">
        <v>23</v>
      </c>
      <c r="U1743" s="2" t="s">
        <v>23</v>
      </c>
    </row>
    <row r="1744" spans="1:21" x14ac:dyDescent="0.25">
      <c r="A1744">
        <v>40</v>
      </c>
      <c r="B1744" t="s">
        <v>70</v>
      </c>
      <c r="C1744">
        <v>4</v>
      </c>
      <c r="D1744" t="s">
        <v>71</v>
      </c>
      <c r="E1744">
        <v>2007</v>
      </c>
      <c r="F1744">
        <v>7473</v>
      </c>
      <c r="G1744">
        <v>0.45799999999999996</v>
      </c>
      <c r="H1744" t="s">
        <v>23</v>
      </c>
      <c r="I1744" t="s">
        <v>23</v>
      </c>
      <c r="J1744" s="2">
        <f>F1744/(1-G1744)</f>
        <v>13787.822878228781</v>
      </c>
      <c r="K1744" t="s">
        <v>23</v>
      </c>
      <c r="L1744" t="s">
        <v>23</v>
      </c>
      <c r="M1744" s="3">
        <v>0.75224450811999999</v>
      </c>
      <c r="N1744" s="3">
        <v>0.24565425024000001</v>
      </c>
      <c r="O1744" s="3">
        <v>2.1012416428000001E-3</v>
      </c>
      <c r="P1744" s="2">
        <f>(J1747*$M1744)+(J1748*$N1744)+(J1749*$O1744)</f>
        <v>16382.449584603819</v>
      </c>
      <c r="Q1744" s="2" t="s">
        <v>23</v>
      </c>
      <c r="R1744" s="2" t="s">
        <v>23</v>
      </c>
      <c r="S1744">
        <f>P1744/$F1744</f>
        <v>2.192218598234152</v>
      </c>
      <c r="T1744" s="2" t="s">
        <v>23</v>
      </c>
      <c r="U1744" s="2" t="s">
        <v>23</v>
      </c>
    </row>
    <row r="1745" spans="1:21" x14ac:dyDescent="0.25">
      <c r="A1745">
        <v>40</v>
      </c>
      <c r="B1745" t="s">
        <v>70</v>
      </c>
      <c r="C1745">
        <v>4</v>
      </c>
      <c r="D1745" t="s">
        <v>71</v>
      </c>
      <c r="E1745">
        <v>2008</v>
      </c>
      <c r="F1745">
        <v>16180</v>
      </c>
      <c r="G1745">
        <v>0.39600000000000002</v>
      </c>
      <c r="H1745" t="s">
        <v>23</v>
      </c>
      <c r="I1745" t="s">
        <v>23</v>
      </c>
      <c r="J1745" s="2">
        <f>F1745/(1-G1745)</f>
        <v>26788.079470198678</v>
      </c>
      <c r="K1745" t="s">
        <v>23</v>
      </c>
      <c r="L1745" t="s">
        <v>23</v>
      </c>
      <c r="M1745" s="3">
        <v>0.75224450811999999</v>
      </c>
      <c r="N1745" s="3">
        <v>0.24565425024000001</v>
      </c>
      <c r="O1745" s="3">
        <v>2.1012416428000001E-3</v>
      </c>
      <c r="P1745" s="2">
        <f>(J1748*$M1745)+(J1749*$N1745)+(J1750*$O1745)</f>
        <v>21373.575781581898</v>
      </c>
      <c r="Q1745" s="2" t="s">
        <v>23</v>
      </c>
      <c r="R1745" s="2" t="s">
        <v>23</v>
      </c>
      <c r="S1745">
        <f>P1745/$F1745</f>
        <v>1.3209873783425152</v>
      </c>
      <c r="T1745" s="2" t="s">
        <v>23</v>
      </c>
      <c r="U1745" s="2" t="s">
        <v>23</v>
      </c>
    </row>
    <row r="1746" spans="1:21" x14ac:dyDescent="0.25">
      <c r="A1746">
        <v>40</v>
      </c>
      <c r="B1746" t="s">
        <v>70</v>
      </c>
      <c r="C1746">
        <v>4</v>
      </c>
      <c r="D1746" t="s">
        <v>71</v>
      </c>
      <c r="E1746">
        <v>2009</v>
      </c>
      <c r="F1746">
        <v>20723</v>
      </c>
      <c r="G1746">
        <v>0.38600000000000001</v>
      </c>
      <c r="H1746" t="s">
        <v>23</v>
      </c>
      <c r="I1746" t="s">
        <v>23</v>
      </c>
      <c r="J1746" s="2">
        <f>F1746/(1-G1746)</f>
        <v>33750.814332247559</v>
      </c>
      <c r="K1746" t="s">
        <v>23</v>
      </c>
      <c r="L1746" t="s">
        <v>23</v>
      </c>
      <c r="M1746" s="3">
        <v>0.75224450811999999</v>
      </c>
      <c r="N1746" s="3">
        <v>0.24565425024000001</v>
      </c>
      <c r="O1746" s="3">
        <v>2.1012416428000001E-3</v>
      </c>
      <c r="P1746" s="2">
        <f>(J1749*$M1746)+(J1750*$N1746)+(J1751*$O1746)</f>
        <v>24119.419185812141</v>
      </c>
      <c r="Q1746" s="2" t="s">
        <v>23</v>
      </c>
      <c r="R1746" s="2" t="s">
        <v>23</v>
      </c>
      <c r="S1746">
        <f>P1746/$F1746</f>
        <v>1.1638961147426599</v>
      </c>
      <c r="T1746" s="2" t="s">
        <v>23</v>
      </c>
      <c r="U1746" s="2" t="s">
        <v>23</v>
      </c>
    </row>
    <row r="1747" spans="1:21" x14ac:dyDescent="0.25">
      <c r="A1747">
        <v>40</v>
      </c>
      <c r="B1747" t="s">
        <v>70</v>
      </c>
      <c r="C1747">
        <v>4</v>
      </c>
      <c r="D1747" t="s">
        <v>71</v>
      </c>
      <c r="E1747">
        <v>2010</v>
      </c>
      <c r="F1747">
        <v>9546</v>
      </c>
      <c r="G1747">
        <v>0.33400000000000002</v>
      </c>
      <c r="H1747" t="s">
        <v>23</v>
      </c>
      <c r="I1747" t="s">
        <v>23</v>
      </c>
      <c r="J1747" s="2">
        <f>F1747/(1-G1747)</f>
        <v>14333.333333333336</v>
      </c>
      <c r="K1747" t="s">
        <v>23</v>
      </c>
      <c r="L1747" t="s">
        <v>23</v>
      </c>
      <c r="M1747" s="3">
        <v>0.75224450811999999</v>
      </c>
      <c r="N1747" s="3">
        <v>0.24565425024000001</v>
      </c>
      <c r="O1747" s="3">
        <v>2.1012416428000001E-3</v>
      </c>
      <c r="P1747" s="2">
        <f>(J1750*$M1747)+(J1751*$N1747)+(J1752*$O1747)</f>
        <v>41622.847462691505</v>
      </c>
      <c r="Q1747" s="2" t="s">
        <v>23</v>
      </c>
      <c r="R1747" s="2" t="s">
        <v>23</v>
      </c>
      <c r="S1747">
        <f>P1747/$F1747</f>
        <v>4.3602396252557618</v>
      </c>
      <c r="T1747" s="2" t="s">
        <v>23</v>
      </c>
      <c r="U1747" s="2" t="s">
        <v>23</v>
      </c>
    </row>
    <row r="1748" spans="1:21" x14ac:dyDescent="0.25">
      <c r="A1748">
        <v>40</v>
      </c>
      <c r="B1748" t="s">
        <v>70</v>
      </c>
      <c r="C1748">
        <v>4</v>
      </c>
      <c r="D1748" t="s">
        <v>71</v>
      </c>
      <c r="E1748">
        <v>2011</v>
      </c>
      <c r="F1748">
        <v>12933</v>
      </c>
      <c r="G1748">
        <v>0.42900000000000005</v>
      </c>
      <c r="H1748" t="s">
        <v>23</v>
      </c>
      <c r="I1748" t="s">
        <v>23</v>
      </c>
      <c r="J1748" s="2">
        <f>F1748/(1-G1748)</f>
        <v>22649.737302977235</v>
      </c>
      <c r="K1748" t="s">
        <v>23</v>
      </c>
      <c r="L1748" t="s">
        <v>23</v>
      </c>
      <c r="M1748" s="3">
        <v>0.75224450811999999</v>
      </c>
      <c r="N1748" s="3">
        <v>0.24565425024000001</v>
      </c>
      <c r="O1748" s="3">
        <v>2.1012416428000001E-3</v>
      </c>
      <c r="P1748" s="2">
        <f>(J1751*$M1748)+(J1752*$N1748)+(J1753*$O1748)</f>
        <v>27522.276850530885</v>
      </c>
      <c r="Q1748" s="2" t="s">
        <v>23</v>
      </c>
      <c r="R1748" s="2" t="s">
        <v>23</v>
      </c>
      <c r="S1748">
        <f>P1748/$F1748</f>
        <v>2.1280659437509382</v>
      </c>
      <c r="T1748" s="2" t="s">
        <v>23</v>
      </c>
      <c r="U1748" s="2" t="s">
        <v>23</v>
      </c>
    </row>
    <row r="1749" spans="1:21" x14ac:dyDescent="0.25">
      <c r="A1749">
        <v>40</v>
      </c>
      <c r="B1749" t="s">
        <v>70</v>
      </c>
      <c r="C1749">
        <v>4</v>
      </c>
      <c r="D1749" t="s">
        <v>71</v>
      </c>
      <c r="E1749">
        <v>2012</v>
      </c>
      <c r="F1749">
        <v>11480</v>
      </c>
      <c r="G1749">
        <v>0.33499999999999996</v>
      </c>
      <c r="H1749" t="s">
        <v>23</v>
      </c>
      <c r="I1749" t="s">
        <v>23</v>
      </c>
      <c r="J1749" s="2">
        <f>F1749/(1-G1749)</f>
        <v>17263.15789473684</v>
      </c>
      <c r="K1749" t="s">
        <v>23</v>
      </c>
      <c r="L1749" t="s">
        <v>23</v>
      </c>
      <c r="M1749" s="3">
        <v>0.75224450811999999</v>
      </c>
      <c r="N1749" s="3">
        <v>0.24565425024000001</v>
      </c>
      <c r="O1749" s="3">
        <v>2.1012416428000001E-3</v>
      </c>
      <c r="P1749" s="2">
        <f>(J1752*$M1749)+(J1753*$N1749)+(J1754*$O1749)</f>
        <v>15346.753968189892</v>
      </c>
      <c r="Q1749" s="2" t="s">
        <v>23</v>
      </c>
      <c r="R1749" s="2" t="s">
        <v>23</v>
      </c>
      <c r="S1749">
        <f>P1749/$F1749</f>
        <v>1.3368252585531266</v>
      </c>
      <c r="T1749" s="2" t="s">
        <v>23</v>
      </c>
      <c r="U1749" s="2" t="s">
        <v>23</v>
      </c>
    </row>
    <row r="1750" spans="1:21" x14ac:dyDescent="0.25">
      <c r="A1750">
        <v>40</v>
      </c>
      <c r="B1750" t="s">
        <v>70</v>
      </c>
      <c r="C1750">
        <v>4</v>
      </c>
      <c r="D1750" t="s">
        <v>71</v>
      </c>
      <c r="E1750">
        <v>2013</v>
      </c>
      <c r="F1750">
        <v>28068</v>
      </c>
      <c r="G1750">
        <v>0.377</v>
      </c>
      <c r="H1750" t="s">
        <v>23</v>
      </c>
      <c r="I1750" t="s">
        <v>23</v>
      </c>
      <c r="J1750" s="2">
        <f>F1750/(1-G1750)</f>
        <v>45052.969502407708</v>
      </c>
      <c r="K1750" t="s">
        <v>23</v>
      </c>
      <c r="L1750" t="s">
        <v>23</v>
      </c>
      <c r="M1750" s="3">
        <v>0.75224450811999999</v>
      </c>
      <c r="N1750" s="3">
        <v>0.24565425024000001</v>
      </c>
      <c r="O1750" s="3">
        <v>2.1012416428000001E-3</v>
      </c>
      <c r="P1750" s="2">
        <f>(J1753*$M1750)+(J1754*$N1750)+(J1755*$O1750)</f>
        <v>21580.77864262792</v>
      </c>
      <c r="Q1750" s="2" t="s">
        <v>23</v>
      </c>
      <c r="R1750" s="2" t="s">
        <v>23</v>
      </c>
      <c r="S1750">
        <f>P1750/$F1750</f>
        <v>0.7688748269427077</v>
      </c>
      <c r="T1750" s="2" t="s">
        <v>23</v>
      </c>
      <c r="U1750" s="2" t="s">
        <v>23</v>
      </c>
    </row>
    <row r="1751" spans="1:21" x14ac:dyDescent="0.25">
      <c r="A1751">
        <v>40</v>
      </c>
      <c r="B1751" t="s">
        <v>70</v>
      </c>
      <c r="C1751">
        <v>4</v>
      </c>
      <c r="D1751" t="s">
        <v>71</v>
      </c>
      <c r="E1751">
        <v>2014</v>
      </c>
      <c r="F1751">
        <v>23692</v>
      </c>
      <c r="G1751">
        <v>0.24399999999999999</v>
      </c>
      <c r="H1751" t="s">
        <v>23</v>
      </c>
      <c r="I1751" t="s">
        <v>23</v>
      </c>
      <c r="J1751" s="2">
        <f>F1751/(1-G1751)</f>
        <v>31338.624338624337</v>
      </c>
      <c r="K1751" t="s">
        <v>23</v>
      </c>
      <c r="L1751" t="s">
        <v>23</v>
      </c>
      <c r="M1751" s="3">
        <v>0.75224450811999999</v>
      </c>
      <c r="N1751" s="3">
        <v>0.24565425024000001</v>
      </c>
      <c r="O1751" s="3">
        <v>2.1012416428000001E-3</v>
      </c>
      <c r="P1751" s="2">
        <f>(J1754*$M1751)+(J1755*$N1751)+(J1756*$O1751)</f>
        <v>37178.977797945874</v>
      </c>
      <c r="Q1751" s="2" t="s">
        <v>23</v>
      </c>
      <c r="R1751" s="2" t="s">
        <v>23</v>
      </c>
      <c r="S1751">
        <f>P1751/$F1751</f>
        <v>1.5692629494321237</v>
      </c>
      <c r="T1751" s="2" t="s">
        <v>23</v>
      </c>
      <c r="U1751" s="2" t="s">
        <v>23</v>
      </c>
    </row>
    <row r="1752" spans="1:21" x14ac:dyDescent="0.25">
      <c r="A1752">
        <v>40</v>
      </c>
      <c r="B1752" t="s">
        <v>70</v>
      </c>
      <c r="C1752">
        <v>4</v>
      </c>
      <c r="D1752" t="s">
        <v>71</v>
      </c>
      <c r="E1752">
        <v>2015</v>
      </c>
      <c r="F1752">
        <v>9192</v>
      </c>
      <c r="G1752">
        <v>0.42400000000000004</v>
      </c>
      <c r="H1752" t="s">
        <v>23</v>
      </c>
      <c r="I1752" t="s">
        <v>23</v>
      </c>
      <c r="J1752" s="2">
        <f>F1752/(1-G1752)</f>
        <v>15958.333333333334</v>
      </c>
      <c r="K1752" t="s">
        <v>23</v>
      </c>
      <c r="L1752" t="s">
        <v>23</v>
      </c>
      <c r="M1752" s="3">
        <v>0.75224450811999999</v>
      </c>
      <c r="N1752" s="3">
        <v>0.24565425024000001</v>
      </c>
      <c r="O1752" s="3">
        <v>2.1012416428000001E-3</v>
      </c>
      <c r="P1752" s="2">
        <f>(J1755*$M1752)+(J1756*$N1752)+(J1757*$O1752)</f>
        <v>7893.820232536611</v>
      </c>
      <c r="Q1752" s="2" t="s">
        <v>23</v>
      </c>
      <c r="R1752" s="2" t="s">
        <v>23</v>
      </c>
      <c r="S1752">
        <f>P1752/$F1752</f>
        <v>0.85877069544567131</v>
      </c>
      <c r="T1752" s="2" t="s">
        <v>23</v>
      </c>
      <c r="U1752" s="2" t="s">
        <v>23</v>
      </c>
    </row>
    <row r="1753" spans="1:21" x14ac:dyDescent="0.25">
      <c r="A1753">
        <v>40</v>
      </c>
      <c r="B1753" t="s">
        <v>70</v>
      </c>
      <c r="C1753">
        <v>4</v>
      </c>
      <c r="D1753" t="s">
        <v>71</v>
      </c>
      <c r="E1753">
        <v>2016</v>
      </c>
      <c r="F1753">
        <v>7656</v>
      </c>
      <c r="G1753">
        <v>0.42000000000000004</v>
      </c>
      <c r="H1753" t="s">
        <v>23</v>
      </c>
      <c r="I1753" t="s">
        <v>23</v>
      </c>
      <c r="J1753" s="2">
        <f>F1753/(1-G1753)</f>
        <v>13200</v>
      </c>
      <c r="K1753" t="s">
        <v>23</v>
      </c>
      <c r="L1753" t="s">
        <v>23</v>
      </c>
      <c r="M1753" s="3">
        <v>0.75224450811999999</v>
      </c>
      <c r="N1753" s="3">
        <v>0.24565425024000001</v>
      </c>
      <c r="O1753" s="3">
        <v>2.1012416428000001E-3</v>
      </c>
      <c r="P1753" s="2">
        <f>(J1756*$M1753)+(J1757*$N1753)</f>
        <v>11818.576336241546</v>
      </c>
      <c r="Q1753" s="2" t="s">
        <v>23</v>
      </c>
      <c r="R1753" s="2" t="s">
        <v>23</v>
      </c>
      <c r="S1753">
        <f>P1753/$F1753</f>
        <v>1.5437011933439846</v>
      </c>
      <c r="T1753" s="2" t="s">
        <v>23</v>
      </c>
      <c r="U1753" s="2" t="s">
        <v>23</v>
      </c>
    </row>
    <row r="1754" spans="1:21" x14ac:dyDescent="0.25">
      <c r="A1754">
        <v>40</v>
      </c>
      <c r="B1754" t="s">
        <v>70</v>
      </c>
      <c r="C1754">
        <v>4</v>
      </c>
      <c r="D1754" t="s">
        <v>71</v>
      </c>
      <c r="E1754">
        <v>2017</v>
      </c>
      <c r="F1754">
        <v>26514</v>
      </c>
      <c r="G1754" s="1">
        <v>0.44035422259606583</v>
      </c>
      <c r="H1754" t="s">
        <v>23</v>
      </c>
      <c r="I1754" t="s">
        <v>23</v>
      </c>
      <c r="J1754" s="2">
        <f>F1754/(1-G1754)</f>
        <v>47376.396053575605</v>
      </c>
      <c r="K1754" t="s">
        <v>23</v>
      </c>
      <c r="L1754" t="s">
        <v>23</v>
      </c>
      <c r="M1754" s="3">
        <v>0.75224450811999999</v>
      </c>
      <c r="N1754" s="3">
        <v>0.24565425024000001</v>
      </c>
      <c r="O1754" s="3">
        <v>2.1012416428000001E-3</v>
      </c>
      <c r="P1754" s="2" t="s">
        <v>23</v>
      </c>
      <c r="Q1754" s="2" t="s">
        <v>23</v>
      </c>
      <c r="R1754" s="2" t="s">
        <v>23</v>
      </c>
      <c r="S1754" s="2" t="s">
        <v>23</v>
      </c>
      <c r="T1754" s="2" t="s">
        <v>23</v>
      </c>
      <c r="U1754" s="2" t="s">
        <v>23</v>
      </c>
    </row>
    <row r="1755" spans="1:21" x14ac:dyDescent="0.25">
      <c r="A1755">
        <v>40</v>
      </c>
      <c r="B1755" t="s">
        <v>70</v>
      </c>
      <c r="C1755">
        <v>4</v>
      </c>
      <c r="D1755" t="s">
        <v>71</v>
      </c>
      <c r="E1755">
        <v>2018</v>
      </c>
      <c r="F1755">
        <v>3558</v>
      </c>
      <c r="G1755" s="1">
        <v>0.42215417185431725</v>
      </c>
      <c r="H1755" t="s">
        <v>23</v>
      </c>
      <c r="I1755" t="s">
        <v>23</v>
      </c>
      <c r="J1755" s="2">
        <f>F1755/(1-G1755)</f>
        <v>6157.3517133760115</v>
      </c>
      <c r="K1755" t="s">
        <v>23</v>
      </c>
      <c r="L1755" t="s">
        <v>23</v>
      </c>
      <c r="M1755" s="3">
        <v>0.75224450811999999</v>
      </c>
      <c r="N1755" s="3">
        <v>0.24565425024000001</v>
      </c>
      <c r="O1755" s="3">
        <v>2.1012416428000001E-3</v>
      </c>
      <c r="P1755" s="2" t="s">
        <v>23</v>
      </c>
      <c r="Q1755" s="2" t="s">
        <v>23</v>
      </c>
      <c r="R1755" s="2" t="s">
        <v>23</v>
      </c>
      <c r="S1755" s="2" t="s">
        <v>23</v>
      </c>
      <c r="T1755" s="2" t="s">
        <v>23</v>
      </c>
      <c r="U1755" s="2" t="s">
        <v>23</v>
      </c>
    </row>
    <row r="1756" spans="1:21" x14ac:dyDescent="0.25">
      <c r="A1756">
        <v>40</v>
      </c>
      <c r="B1756" t="s">
        <v>70</v>
      </c>
      <c r="C1756">
        <v>4</v>
      </c>
      <c r="D1756" t="s">
        <v>71</v>
      </c>
      <c r="E1756">
        <v>2019</v>
      </c>
      <c r="F1756">
        <v>8051</v>
      </c>
      <c r="G1756" s="1">
        <v>0.39069181949126658</v>
      </c>
      <c r="H1756" t="s">
        <v>23</v>
      </c>
      <c r="I1756" t="s">
        <v>23</v>
      </c>
      <c r="J1756" s="2">
        <f>F1756/(1-G1756)</f>
        <v>13213.346312333979</v>
      </c>
      <c r="K1756" t="s">
        <v>23</v>
      </c>
      <c r="L1756" t="s">
        <v>23</v>
      </c>
      <c r="M1756" s="3">
        <v>0.75224450811999999</v>
      </c>
      <c r="N1756" s="3">
        <v>0.24565425024000001</v>
      </c>
      <c r="O1756" s="3">
        <v>2.1012416428000001E-3</v>
      </c>
      <c r="P1756" s="2" t="s">
        <v>23</v>
      </c>
      <c r="Q1756" s="2" t="s">
        <v>23</v>
      </c>
      <c r="R1756" s="2" t="s">
        <v>23</v>
      </c>
      <c r="S1756" s="2" t="s">
        <v>23</v>
      </c>
      <c r="T1756" s="2" t="s">
        <v>23</v>
      </c>
      <c r="U1756" s="2" t="s">
        <v>23</v>
      </c>
    </row>
    <row r="1757" spans="1:21" x14ac:dyDescent="0.25">
      <c r="A1757">
        <v>40</v>
      </c>
      <c r="B1757" t="s">
        <v>70</v>
      </c>
      <c r="C1757">
        <v>4</v>
      </c>
      <c r="D1757" t="s">
        <v>71</v>
      </c>
      <c r="E1757">
        <v>2020</v>
      </c>
      <c r="F1757">
        <v>6277</v>
      </c>
      <c r="G1757" s="1">
        <v>0.1793260797812265</v>
      </c>
      <c r="H1757" t="s">
        <v>23</v>
      </c>
      <c r="I1757" t="s">
        <v>23</v>
      </c>
      <c r="J1757" s="2">
        <f>F1757/(1-G1757)</f>
        <v>7648.5920234027799</v>
      </c>
      <c r="K1757" t="s">
        <v>23</v>
      </c>
      <c r="L1757" t="s">
        <v>23</v>
      </c>
      <c r="M1757" s="3">
        <v>0.75224450811999999</v>
      </c>
      <c r="N1757" s="3">
        <v>0.24565425024000001</v>
      </c>
      <c r="O1757" s="3">
        <v>2.1012416428000001E-3</v>
      </c>
      <c r="P1757" s="2" t="s">
        <v>23</v>
      </c>
      <c r="Q1757" s="2" t="s">
        <v>23</v>
      </c>
      <c r="R1757" s="2" t="s">
        <v>23</v>
      </c>
      <c r="S1757" s="2" t="s">
        <v>23</v>
      </c>
      <c r="T1757" s="2" t="s">
        <v>23</v>
      </c>
      <c r="U1757" s="2" t="s">
        <v>23</v>
      </c>
    </row>
    <row r="1758" spans="1:21" x14ac:dyDescent="0.25">
      <c r="A1758">
        <v>41</v>
      </c>
      <c r="B1758" t="s">
        <v>72</v>
      </c>
      <c r="C1758">
        <v>4</v>
      </c>
      <c r="D1758" t="s">
        <v>71</v>
      </c>
      <c r="E1758">
        <v>1980</v>
      </c>
      <c r="F1758">
        <v>400</v>
      </c>
      <c r="G1758">
        <v>0.74</v>
      </c>
      <c r="H1758" t="s">
        <v>23</v>
      </c>
      <c r="I1758" t="s">
        <v>23</v>
      </c>
      <c r="J1758" s="2">
        <f>F1758/(1-G1758)</f>
        <v>1538.4615384615383</v>
      </c>
      <c r="K1758" t="s">
        <v>23</v>
      </c>
      <c r="L1758" t="s">
        <v>23</v>
      </c>
      <c r="M1758" s="3">
        <v>0.75224450811999999</v>
      </c>
      <c r="N1758" s="3">
        <v>0.24565425024000001</v>
      </c>
      <c r="O1758" s="3">
        <v>2.1012416428000001E-3</v>
      </c>
      <c r="P1758" s="2">
        <f>(J1761*$M1758)+(J1762*$N1758)+(J1763*$O1758)</f>
        <v>1522.7772870607541</v>
      </c>
      <c r="Q1758" s="2" t="s">
        <v>23</v>
      </c>
      <c r="R1758" s="2" t="s">
        <v>23</v>
      </c>
      <c r="S1758">
        <f>P1758/$F1758</f>
        <v>3.8069432176518854</v>
      </c>
      <c r="T1758" s="2" t="s">
        <v>23</v>
      </c>
      <c r="U1758" s="2" t="s">
        <v>23</v>
      </c>
    </row>
    <row r="1759" spans="1:21" x14ac:dyDescent="0.25">
      <c r="A1759">
        <v>41</v>
      </c>
      <c r="B1759" t="s">
        <v>72</v>
      </c>
      <c r="C1759">
        <v>4</v>
      </c>
      <c r="D1759" t="s">
        <v>71</v>
      </c>
      <c r="E1759">
        <v>1981</v>
      </c>
      <c r="F1759">
        <v>200</v>
      </c>
      <c r="G1759">
        <v>0.67</v>
      </c>
      <c r="H1759" t="s">
        <v>23</v>
      </c>
      <c r="I1759" t="s">
        <v>23</v>
      </c>
      <c r="J1759" s="2">
        <f>F1759/(1-G1759)</f>
        <v>606.06060606060612</v>
      </c>
      <c r="K1759" t="s">
        <v>23</v>
      </c>
      <c r="L1759" t="s">
        <v>23</v>
      </c>
      <c r="M1759" s="3">
        <v>0.75224450811999999</v>
      </c>
      <c r="N1759" s="3">
        <v>0.24565425024000001</v>
      </c>
      <c r="O1759" s="3">
        <v>2.1012416428000001E-3</v>
      </c>
      <c r="P1759" s="2">
        <f>(J1762*$M1759)+(J1763*$N1759)+(J1764*$O1759)</f>
        <v>1050.3413514443528</v>
      </c>
      <c r="Q1759" s="2" t="s">
        <v>23</v>
      </c>
      <c r="R1759" s="2" t="s">
        <v>23</v>
      </c>
      <c r="S1759">
        <f>P1759/$F1759</f>
        <v>5.2517067572217639</v>
      </c>
      <c r="T1759" s="2" t="s">
        <v>23</v>
      </c>
      <c r="U1759" s="2" t="s">
        <v>23</v>
      </c>
    </row>
    <row r="1760" spans="1:21" x14ac:dyDescent="0.25">
      <c r="A1760">
        <v>41</v>
      </c>
      <c r="B1760" t="s">
        <v>72</v>
      </c>
      <c r="C1760">
        <v>4</v>
      </c>
      <c r="D1760" t="s">
        <v>71</v>
      </c>
      <c r="E1760">
        <v>1982</v>
      </c>
      <c r="F1760">
        <v>300</v>
      </c>
      <c r="G1760">
        <v>0.57999999999999996</v>
      </c>
      <c r="H1760" t="s">
        <v>23</v>
      </c>
      <c r="I1760" t="s">
        <v>23</v>
      </c>
      <c r="J1760" s="2">
        <f>F1760/(1-G1760)</f>
        <v>714.28571428571422</v>
      </c>
      <c r="K1760" t="s">
        <v>23</v>
      </c>
      <c r="L1760" t="s">
        <v>23</v>
      </c>
      <c r="M1760" s="3">
        <v>0.75224450811999999</v>
      </c>
      <c r="N1760" s="3">
        <v>0.24565425024000001</v>
      </c>
      <c r="O1760" s="3">
        <v>2.1012416428000001E-3</v>
      </c>
      <c r="P1760" s="2">
        <f>(J1763*$M1760)+(J1764*$N1760)+(J1765*$O1760)</f>
        <v>2969.979774153735</v>
      </c>
      <c r="Q1760" s="2" t="s">
        <v>23</v>
      </c>
      <c r="R1760" s="2" t="s">
        <v>23</v>
      </c>
      <c r="S1760">
        <f>P1760/$F1760</f>
        <v>9.8999325805124503</v>
      </c>
      <c r="T1760" s="2" t="s">
        <v>23</v>
      </c>
      <c r="U1760" s="2" t="s">
        <v>23</v>
      </c>
    </row>
    <row r="1761" spans="1:21" x14ac:dyDescent="0.25">
      <c r="A1761">
        <v>41</v>
      </c>
      <c r="B1761" t="s">
        <v>72</v>
      </c>
      <c r="C1761">
        <v>4</v>
      </c>
      <c r="D1761" t="s">
        <v>71</v>
      </c>
      <c r="E1761">
        <v>1983</v>
      </c>
      <c r="F1761">
        <v>350</v>
      </c>
      <c r="G1761">
        <v>0.81</v>
      </c>
      <c r="H1761" t="s">
        <v>23</v>
      </c>
      <c r="I1761" t="s">
        <v>23</v>
      </c>
      <c r="J1761" s="2">
        <f>F1761/(1-G1761)</f>
        <v>1842.1052631578953</v>
      </c>
      <c r="K1761" t="s">
        <v>23</v>
      </c>
      <c r="L1761" t="s">
        <v>23</v>
      </c>
      <c r="M1761" s="3">
        <v>0.75224450811999999</v>
      </c>
      <c r="N1761" s="3">
        <v>0.24565425024000001</v>
      </c>
      <c r="O1761" s="3">
        <v>2.1012416428000001E-3</v>
      </c>
      <c r="P1761" s="2">
        <f>(J1764*$M1761)+(J1765*$N1761)+(J1766*$O1761)</f>
        <v>3405.1131023231724</v>
      </c>
      <c r="Q1761" s="2" t="s">
        <v>23</v>
      </c>
      <c r="R1761" s="2" t="s">
        <v>23</v>
      </c>
      <c r="S1761">
        <f>P1761/$F1761</f>
        <v>9.7288945780662068</v>
      </c>
      <c r="T1761" s="2" t="s">
        <v>23</v>
      </c>
      <c r="U1761" s="2" t="s">
        <v>23</v>
      </c>
    </row>
    <row r="1762" spans="1:21" x14ac:dyDescent="0.25">
      <c r="A1762">
        <v>41</v>
      </c>
      <c r="B1762" t="s">
        <v>72</v>
      </c>
      <c r="C1762">
        <v>4</v>
      </c>
      <c r="D1762" t="s">
        <v>71</v>
      </c>
      <c r="E1762">
        <v>1984</v>
      </c>
      <c r="F1762">
        <v>150</v>
      </c>
      <c r="G1762">
        <v>0.72</v>
      </c>
      <c r="H1762" t="s">
        <v>23</v>
      </c>
      <c r="I1762" t="s">
        <v>23</v>
      </c>
      <c r="J1762" s="2">
        <f>F1762/(1-G1762)</f>
        <v>535.71428571428567</v>
      </c>
      <c r="K1762" t="s">
        <v>23</v>
      </c>
      <c r="L1762" t="s">
        <v>23</v>
      </c>
      <c r="M1762" s="3">
        <v>0.75224450811999999</v>
      </c>
      <c r="N1762" s="3">
        <v>0.24565425024000001</v>
      </c>
      <c r="O1762" s="3">
        <v>2.1012416428000001E-3</v>
      </c>
      <c r="P1762" s="2">
        <f>(J1765*$M1762)+(J1766*$N1762)+(J1767*$O1762)</f>
        <v>1011.0648921560287</v>
      </c>
      <c r="Q1762" s="2" t="s">
        <v>23</v>
      </c>
      <c r="R1762" s="2" t="s">
        <v>23</v>
      </c>
      <c r="S1762">
        <f>P1762/$F1762</f>
        <v>6.7404326143735247</v>
      </c>
      <c r="T1762" s="2" t="s">
        <v>23</v>
      </c>
      <c r="U1762" s="2" t="s">
        <v>23</v>
      </c>
    </row>
    <row r="1763" spans="1:21" x14ac:dyDescent="0.25">
      <c r="A1763">
        <v>41</v>
      </c>
      <c r="B1763" t="s">
        <v>72</v>
      </c>
      <c r="C1763">
        <v>4</v>
      </c>
      <c r="D1763" t="s">
        <v>71</v>
      </c>
      <c r="E1763">
        <v>1985</v>
      </c>
      <c r="F1763">
        <v>650</v>
      </c>
      <c r="G1763">
        <v>0.75</v>
      </c>
      <c r="H1763" t="s">
        <v>23</v>
      </c>
      <c r="I1763" t="s">
        <v>23</v>
      </c>
      <c r="J1763" s="2">
        <f>F1763/(1-G1763)</f>
        <v>2600</v>
      </c>
      <c r="K1763" t="s">
        <v>23</v>
      </c>
      <c r="L1763" t="s">
        <v>23</v>
      </c>
      <c r="M1763" s="3">
        <v>0.75224450811999999</v>
      </c>
      <c r="N1763" s="3">
        <v>0.24565425024000001</v>
      </c>
      <c r="O1763" s="3">
        <v>2.1012416428000001E-3</v>
      </c>
      <c r="P1763" s="2">
        <f>(J1766*$M1763)+(J1767*$N1763)+(J1768*$O1763)</f>
        <v>718.26733071322428</v>
      </c>
      <c r="Q1763" s="2" t="s">
        <v>23</v>
      </c>
      <c r="R1763" s="2" t="s">
        <v>23</v>
      </c>
      <c r="S1763">
        <f>P1763/$F1763</f>
        <v>1.1050266626357297</v>
      </c>
      <c r="T1763" s="2" t="s">
        <v>23</v>
      </c>
      <c r="U1763" s="2" t="s">
        <v>23</v>
      </c>
    </row>
    <row r="1764" spans="1:21" x14ac:dyDescent="0.25">
      <c r="A1764">
        <v>41</v>
      </c>
      <c r="B1764" t="s">
        <v>72</v>
      </c>
      <c r="C1764">
        <v>4</v>
      </c>
      <c r="D1764" t="s">
        <v>71</v>
      </c>
      <c r="E1764">
        <v>1986</v>
      </c>
      <c r="F1764">
        <v>700</v>
      </c>
      <c r="G1764">
        <v>0.83</v>
      </c>
      <c r="H1764" t="s">
        <v>23</v>
      </c>
      <c r="I1764" t="s">
        <v>23</v>
      </c>
      <c r="J1764" s="2">
        <f>F1764/(1-G1764)</f>
        <v>4117.6470588235288</v>
      </c>
      <c r="K1764" t="s">
        <v>23</v>
      </c>
      <c r="L1764" t="s">
        <v>23</v>
      </c>
      <c r="M1764" s="3">
        <v>0.75224450811999999</v>
      </c>
      <c r="N1764" s="3">
        <v>0.24565425024000001</v>
      </c>
      <c r="O1764" s="3">
        <v>2.1012416428000001E-3</v>
      </c>
      <c r="P1764" s="2">
        <f>(J1767*$M1764)+(J1768*$N1764)</f>
        <v>2090.0865362894688</v>
      </c>
      <c r="Q1764" s="2" t="s">
        <v>23</v>
      </c>
      <c r="R1764" s="2" t="s">
        <v>23</v>
      </c>
      <c r="S1764">
        <f>P1764/$F1764</f>
        <v>2.9858379089849554</v>
      </c>
      <c r="T1764" s="2" t="s">
        <v>23</v>
      </c>
      <c r="U1764" s="2" t="s">
        <v>23</v>
      </c>
    </row>
    <row r="1765" spans="1:21" x14ac:dyDescent="0.25">
      <c r="A1765">
        <v>41</v>
      </c>
      <c r="B1765" t="s">
        <v>72</v>
      </c>
      <c r="C1765">
        <v>4</v>
      </c>
      <c r="D1765" t="s">
        <v>71</v>
      </c>
      <c r="E1765">
        <v>1987</v>
      </c>
      <c r="F1765">
        <v>450</v>
      </c>
      <c r="G1765">
        <v>0.64</v>
      </c>
      <c r="H1765" t="s">
        <v>23</v>
      </c>
      <c r="I1765" t="s">
        <v>23</v>
      </c>
      <c r="J1765" s="2">
        <f>F1765/(1-G1765)</f>
        <v>1250</v>
      </c>
      <c r="K1765" t="s">
        <v>23</v>
      </c>
      <c r="L1765" t="s">
        <v>23</v>
      </c>
      <c r="M1765" s="3">
        <v>0.75224450811999999</v>
      </c>
      <c r="N1765" s="3">
        <v>0.24565425024000001</v>
      </c>
      <c r="O1765" s="3">
        <v>2.1012416428000001E-3</v>
      </c>
      <c r="P1765" s="2" t="s">
        <v>23</v>
      </c>
      <c r="Q1765" s="2" t="s">
        <v>23</v>
      </c>
      <c r="R1765" s="2" t="s">
        <v>23</v>
      </c>
      <c r="S1765" s="2" t="s">
        <v>23</v>
      </c>
      <c r="T1765" s="2" t="s">
        <v>23</v>
      </c>
      <c r="U1765" s="2" t="s">
        <v>23</v>
      </c>
    </row>
    <row r="1766" spans="1:21" x14ac:dyDescent="0.25">
      <c r="A1766">
        <v>41</v>
      </c>
      <c r="B1766" t="s">
        <v>72</v>
      </c>
      <c r="C1766">
        <v>4</v>
      </c>
      <c r="D1766" t="s">
        <v>71</v>
      </c>
      <c r="E1766">
        <v>1988</v>
      </c>
      <c r="F1766">
        <v>100</v>
      </c>
      <c r="G1766">
        <v>0.63</v>
      </c>
      <c r="H1766" t="s">
        <v>23</v>
      </c>
      <c r="I1766" t="s">
        <v>23</v>
      </c>
      <c r="J1766" s="2">
        <f>F1766/(1-G1766)</f>
        <v>270.27027027027026</v>
      </c>
      <c r="K1766" t="s">
        <v>23</v>
      </c>
      <c r="L1766" t="s">
        <v>23</v>
      </c>
      <c r="M1766" s="3">
        <v>0.75224450811999999</v>
      </c>
      <c r="N1766" s="3">
        <v>0.24565425024000001</v>
      </c>
      <c r="O1766" s="3">
        <v>2.1012416428000001E-3</v>
      </c>
      <c r="P1766" s="2" t="s">
        <v>23</v>
      </c>
      <c r="Q1766" s="2" t="s">
        <v>23</v>
      </c>
      <c r="R1766" s="2" t="s">
        <v>23</v>
      </c>
      <c r="S1766" s="2" t="s">
        <v>23</v>
      </c>
      <c r="T1766" s="2" t="s">
        <v>23</v>
      </c>
      <c r="U1766" s="2" t="s">
        <v>23</v>
      </c>
    </row>
    <row r="1767" spans="1:21" x14ac:dyDescent="0.25">
      <c r="A1767">
        <v>41</v>
      </c>
      <c r="B1767" t="s">
        <v>72</v>
      </c>
      <c r="C1767">
        <v>4</v>
      </c>
      <c r="D1767" t="s">
        <v>71</v>
      </c>
      <c r="E1767">
        <v>1989</v>
      </c>
      <c r="F1767">
        <v>800</v>
      </c>
      <c r="G1767">
        <v>0.61499999999999999</v>
      </c>
      <c r="H1767" t="s">
        <v>23</v>
      </c>
      <c r="I1767" t="s">
        <v>23</v>
      </c>
      <c r="J1767" s="2">
        <f>F1767/(1-G1767)</f>
        <v>2077.9220779220777</v>
      </c>
      <c r="K1767" t="s">
        <v>23</v>
      </c>
      <c r="L1767" t="s">
        <v>23</v>
      </c>
      <c r="M1767" s="3">
        <v>0.75224450811999999</v>
      </c>
      <c r="N1767" s="3">
        <v>0.24565425024000001</v>
      </c>
      <c r="O1767" s="3">
        <v>2.1012416428000001E-3</v>
      </c>
      <c r="P1767" s="2" t="s">
        <v>23</v>
      </c>
      <c r="Q1767" s="2" t="s">
        <v>23</v>
      </c>
      <c r="R1767" s="2" t="s">
        <v>23</v>
      </c>
      <c r="S1767" s="2" t="s">
        <v>23</v>
      </c>
      <c r="T1767" s="2" t="s">
        <v>23</v>
      </c>
      <c r="U1767" s="2" t="s">
        <v>23</v>
      </c>
    </row>
    <row r="1768" spans="1:21" x14ac:dyDescent="0.25">
      <c r="A1768">
        <v>41</v>
      </c>
      <c r="B1768" t="s">
        <v>72</v>
      </c>
      <c r="C1768">
        <v>4</v>
      </c>
      <c r="D1768" t="s">
        <v>71</v>
      </c>
      <c r="E1768">
        <v>1990</v>
      </c>
      <c r="F1768">
        <v>650</v>
      </c>
      <c r="G1768">
        <v>0.69699999999999995</v>
      </c>
      <c r="H1768" t="s">
        <v>23</v>
      </c>
      <c r="I1768" t="s">
        <v>23</v>
      </c>
      <c r="J1768" s="2">
        <f>F1768/(1-G1768)</f>
        <v>2145.2145214521447</v>
      </c>
      <c r="K1768" t="s">
        <v>23</v>
      </c>
      <c r="L1768" t="s">
        <v>23</v>
      </c>
      <c r="M1768" s="3">
        <v>0.75224450811999999</v>
      </c>
      <c r="N1768" s="3">
        <v>0.24565425024000001</v>
      </c>
      <c r="O1768" s="3">
        <v>2.1012416428000001E-3</v>
      </c>
      <c r="P1768" s="2" t="s">
        <v>23</v>
      </c>
      <c r="Q1768" s="2" t="s">
        <v>23</v>
      </c>
      <c r="R1768" s="2" t="s">
        <v>23</v>
      </c>
      <c r="S1768" s="2" t="s">
        <v>23</v>
      </c>
      <c r="T1768" s="2" t="s">
        <v>23</v>
      </c>
      <c r="U1768" s="2" t="s">
        <v>23</v>
      </c>
    </row>
    <row r="1769" spans="1:21" x14ac:dyDescent="0.25">
      <c r="A1769">
        <v>41</v>
      </c>
      <c r="B1769" t="s">
        <v>72</v>
      </c>
      <c r="C1769">
        <v>4</v>
      </c>
      <c r="D1769" t="s">
        <v>71</v>
      </c>
      <c r="E1769">
        <v>1991</v>
      </c>
      <c r="F1769" t="s">
        <v>23</v>
      </c>
      <c r="G1769">
        <v>0.624</v>
      </c>
      <c r="H1769" t="s">
        <v>23</v>
      </c>
      <c r="I1769" t="s">
        <v>23</v>
      </c>
      <c r="J1769" t="s">
        <v>23</v>
      </c>
      <c r="K1769" t="s">
        <v>23</v>
      </c>
      <c r="L1769" t="s">
        <v>23</v>
      </c>
      <c r="M1769" s="3">
        <v>0.75224450811999999</v>
      </c>
      <c r="N1769" s="3">
        <v>0.24565425024000001</v>
      </c>
      <c r="O1769" s="3">
        <v>2.1012416428000001E-3</v>
      </c>
      <c r="P1769" s="2" t="s">
        <v>23</v>
      </c>
      <c r="Q1769" s="2" t="s">
        <v>23</v>
      </c>
      <c r="R1769" s="2" t="s">
        <v>23</v>
      </c>
      <c r="S1769" s="2" t="s">
        <v>23</v>
      </c>
      <c r="T1769" s="2" t="s">
        <v>23</v>
      </c>
      <c r="U1769" s="2" t="s">
        <v>23</v>
      </c>
    </row>
    <row r="1770" spans="1:21" x14ac:dyDescent="0.25">
      <c r="A1770">
        <v>41</v>
      </c>
      <c r="B1770" t="s">
        <v>72</v>
      </c>
      <c r="C1770">
        <v>4</v>
      </c>
      <c r="D1770" t="s">
        <v>71</v>
      </c>
      <c r="E1770">
        <v>1992</v>
      </c>
      <c r="F1770">
        <v>625</v>
      </c>
      <c r="G1770">
        <v>0.65300000000000002</v>
      </c>
      <c r="H1770" t="s">
        <v>23</v>
      </c>
      <c r="I1770" t="s">
        <v>23</v>
      </c>
      <c r="J1770" s="2">
        <f>F1770/(1-G1770)</f>
        <v>1801.1527377521616</v>
      </c>
      <c r="K1770" t="s">
        <v>23</v>
      </c>
      <c r="L1770" t="s">
        <v>23</v>
      </c>
      <c r="M1770" s="3">
        <v>0.75224450811999999</v>
      </c>
      <c r="N1770" s="3">
        <v>0.24565425024000001</v>
      </c>
      <c r="O1770" s="3">
        <v>2.1012416428000001E-3</v>
      </c>
      <c r="P1770" s="2" t="s">
        <v>23</v>
      </c>
      <c r="Q1770" s="2" t="s">
        <v>23</v>
      </c>
      <c r="R1770" s="2" t="s">
        <v>23</v>
      </c>
      <c r="S1770" s="2" t="s">
        <v>23</v>
      </c>
      <c r="T1770" s="2" t="s">
        <v>23</v>
      </c>
      <c r="U1770" s="2" t="s">
        <v>23</v>
      </c>
    </row>
    <row r="1771" spans="1:21" x14ac:dyDescent="0.25">
      <c r="A1771">
        <v>41</v>
      </c>
      <c r="B1771" t="s">
        <v>72</v>
      </c>
      <c r="C1771">
        <v>4</v>
      </c>
      <c r="D1771" t="s">
        <v>71</v>
      </c>
      <c r="E1771">
        <v>1993</v>
      </c>
      <c r="F1771" t="s">
        <v>23</v>
      </c>
      <c r="G1771">
        <v>0.56699999999999995</v>
      </c>
      <c r="H1771" t="s">
        <v>23</v>
      </c>
      <c r="I1771" t="s">
        <v>23</v>
      </c>
      <c r="J1771" t="s">
        <v>23</v>
      </c>
      <c r="K1771" t="s">
        <v>23</v>
      </c>
      <c r="L1771" t="s">
        <v>23</v>
      </c>
      <c r="M1771" s="3">
        <v>0.75224450811999999</v>
      </c>
      <c r="N1771" s="3">
        <v>0.24565425024000001</v>
      </c>
      <c r="O1771" s="3">
        <v>2.1012416428000001E-3</v>
      </c>
      <c r="P1771" s="2" t="s">
        <v>23</v>
      </c>
      <c r="Q1771" s="2" t="s">
        <v>23</v>
      </c>
      <c r="R1771" s="2" t="s">
        <v>23</v>
      </c>
      <c r="S1771" s="2" t="s">
        <v>23</v>
      </c>
      <c r="T1771" s="2" t="s">
        <v>23</v>
      </c>
      <c r="U1771" s="2" t="s">
        <v>23</v>
      </c>
    </row>
    <row r="1772" spans="1:21" x14ac:dyDescent="0.25">
      <c r="A1772">
        <v>41</v>
      </c>
      <c r="B1772" t="s">
        <v>72</v>
      </c>
      <c r="C1772">
        <v>4</v>
      </c>
      <c r="D1772" t="s">
        <v>71</v>
      </c>
      <c r="E1772">
        <v>1994</v>
      </c>
      <c r="F1772" t="s">
        <v>23</v>
      </c>
      <c r="G1772">
        <v>0.66700000000000004</v>
      </c>
      <c r="H1772" t="s">
        <v>23</v>
      </c>
      <c r="I1772" t="s">
        <v>23</v>
      </c>
      <c r="J1772" t="s">
        <v>23</v>
      </c>
      <c r="K1772" t="s">
        <v>23</v>
      </c>
      <c r="L1772" t="s">
        <v>23</v>
      </c>
      <c r="M1772" s="3">
        <v>0.75224450811999999</v>
      </c>
      <c r="N1772" s="3">
        <v>0.24565425024000001</v>
      </c>
      <c r="O1772" s="3">
        <v>2.1012416428000001E-3</v>
      </c>
      <c r="P1772" s="2" t="s">
        <v>23</v>
      </c>
      <c r="Q1772" s="2" t="s">
        <v>23</v>
      </c>
      <c r="R1772" s="2" t="s">
        <v>23</v>
      </c>
      <c r="S1772" s="2" t="s">
        <v>23</v>
      </c>
      <c r="T1772" s="2" t="s">
        <v>23</v>
      </c>
      <c r="U1772" s="2" t="s">
        <v>23</v>
      </c>
    </row>
    <row r="1773" spans="1:21" x14ac:dyDescent="0.25">
      <c r="A1773">
        <v>41</v>
      </c>
      <c r="B1773" t="s">
        <v>72</v>
      </c>
      <c r="C1773">
        <v>4</v>
      </c>
      <c r="D1773" t="s">
        <v>71</v>
      </c>
      <c r="E1773">
        <v>1995</v>
      </c>
      <c r="F1773" t="s">
        <v>23</v>
      </c>
      <c r="G1773">
        <v>0.40600000000000003</v>
      </c>
      <c r="H1773" t="s">
        <v>23</v>
      </c>
      <c r="I1773" t="s">
        <v>23</v>
      </c>
      <c r="J1773" t="s">
        <v>23</v>
      </c>
      <c r="K1773" t="s">
        <v>23</v>
      </c>
      <c r="L1773" t="s">
        <v>23</v>
      </c>
      <c r="M1773" s="3">
        <v>0.75224450811999999</v>
      </c>
      <c r="N1773" s="3">
        <v>0.24565425024000001</v>
      </c>
      <c r="O1773" s="3">
        <v>2.1012416428000001E-3</v>
      </c>
      <c r="P1773" s="2" t="s">
        <v>23</v>
      </c>
      <c r="Q1773" s="2" t="s">
        <v>23</v>
      </c>
      <c r="R1773" s="2" t="s">
        <v>23</v>
      </c>
      <c r="S1773" s="2" t="s">
        <v>23</v>
      </c>
      <c r="T1773" s="2" t="s">
        <v>23</v>
      </c>
      <c r="U1773" s="2" t="s">
        <v>23</v>
      </c>
    </row>
    <row r="1774" spans="1:21" x14ac:dyDescent="0.25">
      <c r="A1774">
        <v>41</v>
      </c>
      <c r="B1774" t="s">
        <v>72</v>
      </c>
      <c r="C1774">
        <v>4</v>
      </c>
      <c r="D1774" t="s">
        <v>71</v>
      </c>
      <c r="E1774">
        <v>1996</v>
      </c>
      <c r="F1774" t="s">
        <v>23</v>
      </c>
      <c r="G1774">
        <v>0.73899999999999999</v>
      </c>
      <c r="H1774" t="s">
        <v>23</v>
      </c>
      <c r="I1774" t="s">
        <v>23</v>
      </c>
      <c r="J1774" t="s">
        <v>23</v>
      </c>
      <c r="K1774" t="s">
        <v>23</v>
      </c>
      <c r="L1774" t="s">
        <v>23</v>
      </c>
      <c r="M1774" s="3">
        <v>0.75224450811999999</v>
      </c>
      <c r="N1774" s="3">
        <v>0.24565425024000001</v>
      </c>
      <c r="O1774" s="3">
        <v>2.1012416428000001E-3</v>
      </c>
      <c r="P1774" s="2" t="s">
        <v>23</v>
      </c>
      <c r="Q1774" s="2" t="s">
        <v>23</v>
      </c>
      <c r="R1774" s="2" t="s">
        <v>23</v>
      </c>
      <c r="S1774" s="2" t="s">
        <v>23</v>
      </c>
      <c r="T1774" s="2" t="s">
        <v>23</v>
      </c>
      <c r="U1774" s="2" t="s">
        <v>23</v>
      </c>
    </row>
    <row r="1775" spans="1:21" x14ac:dyDescent="0.25">
      <c r="A1775">
        <v>41</v>
      </c>
      <c r="B1775" t="s">
        <v>72</v>
      </c>
      <c r="C1775">
        <v>4</v>
      </c>
      <c r="D1775" t="s">
        <v>71</v>
      </c>
      <c r="E1775">
        <v>1997</v>
      </c>
      <c r="F1775" t="s">
        <v>23</v>
      </c>
      <c r="G1775">
        <v>0.53400000000000003</v>
      </c>
      <c r="H1775" t="s">
        <v>23</v>
      </c>
      <c r="I1775" t="s">
        <v>23</v>
      </c>
      <c r="J1775" t="s">
        <v>23</v>
      </c>
      <c r="K1775" t="s">
        <v>23</v>
      </c>
      <c r="L1775" t="s">
        <v>23</v>
      </c>
      <c r="M1775" s="3">
        <v>0.75224450811999999</v>
      </c>
      <c r="N1775" s="3">
        <v>0.24565425024000001</v>
      </c>
      <c r="O1775" s="3">
        <v>2.1012416428000001E-3</v>
      </c>
      <c r="P1775" s="2" t="s">
        <v>23</v>
      </c>
      <c r="Q1775" s="2" t="s">
        <v>23</v>
      </c>
      <c r="R1775" s="2" t="s">
        <v>23</v>
      </c>
      <c r="S1775" s="2" t="s">
        <v>23</v>
      </c>
      <c r="T1775" s="2" t="s">
        <v>23</v>
      </c>
      <c r="U1775" s="2" t="s">
        <v>23</v>
      </c>
    </row>
    <row r="1776" spans="1:21" x14ac:dyDescent="0.25">
      <c r="A1776">
        <v>41</v>
      </c>
      <c r="B1776" t="s">
        <v>72</v>
      </c>
      <c r="C1776">
        <v>4</v>
      </c>
      <c r="D1776" t="s">
        <v>71</v>
      </c>
      <c r="E1776">
        <v>1998</v>
      </c>
      <c r="F1776" t="s">
        <v>23</v>
      </c>
      <c r="G1776">
        <v>0.18</v>
      </c>
      <c r="H1776" t="s">
        <v>23</v>
      </c>
      <c r="I1776" t="s">
        <v>23</v>
      </c>
      <c r="J1776" t="s">
        <v>23</v>
      </c>
      <c r="K1776" t="s">
        <v>23</v>
      </c>
      <c r="L1776" t="s">
        <v>23</v>
      </c>
      <c r="M1776" s="3">
        <v>0.75224450811999999</v>
      </c>
      <c r="N1776" s="3">
        <v>0.24565425024000001</v>
      </c>
      <c r="O1776" s="3">
        <v>2.1012416428000001E-3</v>
      </c>
      <c r="P1776" s="2" t="s">
        <v>23</v>
      </c>
      <c r="Q1776" s="2" t="s">
        <v>23</v>
      </c>
      <c r="R1776" s="2" t="s">
        <v>23</v>
      </c>
      <c r="S1776" s="2" t="s">
        <v>23</v>
      </c>
      <c r="T1776" s="2" t="s">
        <v>23</v>
      </c>
      <c r="U1776" s="2" t="s">
        <v>23</v>
      </c>
    </row>
    <row r="1777" spans="1:21" x14ac:dyDescent="0.25">
      <c r="A1777">
        <v>41</v>
      </c>
      <c r="B1777" t="s">
        <v>72</v>
      </c>
      <c r="C1777">
        <v>4</v>
      </c>
      <c r="D1777" t="s">
        <v>71</v>
      </c>
      <c r="E1777">
        <v>1999</v>
      </c>
      <c r="F1777" t="s">
        <v>23</v>
      </c>
      <c r="G1777">
        <v>0.21000000000000002</v>
      </c>
      <c r="H1777" t="s">
        <v>23</v>
      </c>
      <c r="I1777" t="s">
        <v>23</v>
      </c>
      <c r="J1777" t="s">
        <v>23</v>
      </c>
      <c r="K1777" t="s">
        <v>23</v>
      </c>
      <c r="L1777" t="s">
        <v>23</v>
      </c>
      <c r="M1777" s="3">
        <v>0.75224450811999999</v>
      </c>
      <c r="N1777" s="3">
        <v>0.24565425024000001</v>
      </c>
      <c r="O1777" s="3">
        <v>2.1012416428000001E-3</v>
      </c>
      <c r="P1777" s="2">
        <f>(J1780*$M1777)+(J1781*$N1777)+(J1782*$O1777)</f>
        <v>2899.3976767564386</v>
      </c>
      <c r="Q1777" s="2" t="s">
        <v>23</v>
      </c>
      <c r="R1777" s="2" t="s">
        <v>23</v>
      </c>
      <c r="S1777" s="2" t="s">
        <v>23</v>
      </c>
      <c r="T1777" s="2" t="s">
        <v>23</v>
      </c>
      <c r="U1777" s="2" t="s">
        <v>23</v>
      </c>
    </row>
    <row r="1778" spans="1:21" x14ac:dyDescent="0.25">
      <c r="A1778">
        <v>41</v>
      </c>
      <c r="B1778" t="s">
        <v>72</v>
      </c>
      <c r="C1778">
        <v>4</v>
      </c>
      <c r="D1778" t="s">
        <v>71</v>
      </c>
      <c r="E1778">
        <v>2000</v>
      </c>
      <c r="F1778" t="s">
        <v>23</v>
      </c>
      <c r="G1778">
        <v>0.379</v>
      </c>
      <c r="H1778" t="s">
        <v>23</v>
      </c>
      <c r="I1778" t="s">
        <v>23</v>
      </c>
      <c r="J1778" t="s">
        <v>23</v>
      </c>
      <c r="K1778" t="s">
        <v>23</v>
      </c>
      <c r="L1778" t="s">
        <v>23</v>
      </c>
      <c r="M1778" s="3">
        <v>0.75224450811999999</v>
      </c>
      <c r="N1778" s="3">
        <v>0.24565425024000001</v>
      </c>
      <c r="O1778" s="3">
        <v>2.1012416428000001E-3</v>
      </c>
      <c r="P1778" s="2">
        <f>(J1781*$M1778)+(J1782*$N1778)+(J1783*$O1778)</f>
        <v>3754.8418113522021</v>
      </c>
      <c r="Q1778" s="2" t="s">
        <v>23</v>
      </c>
      <c r="R1778" s="2" t="s">
        <v>23</v>
      </c>
      <c r="S1778" s="2" t="s">
        <v>23</v>
      </c>
      <c r="T1778" s="2" t="s">
        <v>23</v>
      </c>
      <c r="U1778" s="2" t="s">
        <v>23</v>
      </c>
    </row>
    <row r="1779" spans="1:21" x14ac:dyDescent="0.25">
      <c r="A1779">
        <v>41</v>
      </c>
      <c r="B1779" t="s">
        <v>72</v>
      </c>
      <c r="C1779">
        <v>4</v>
      </c>
      <c r="D1779" t="s">
        <v>71</v>
      </c>
      <c r="E1779">
        <v>2001</v>
      </c>
      <c r="F1779" t="s">
        <v>23</v>
      </c>
      <c r="G1779">
        <v>0.29799999999999999</v>
      </c>
      <c r="H1779" t="s">
        <v>23</v>
      </c>
      <c r="I1779" t="s">
        <v>23</v>
      </c>
      <c r="J1779" t="s">
        <v>23</v>
      </c>
      <c r="K1779" t="s">
        <v>23</v>
      </c>
      <c r="L1779" t="s">
        <v>23</v>
      </c>
      <c r="M1779" s="3">
        <v>0.75224450811999999</v>
      </c>
      <c r="N1779" s="3">
        <v>0.24565425024000001</v>
      </c>
      <c r="O1779" s="3">
        <v>2.1012416428000001E-3</v>
      </c>
      <c r="P1779" s="2">
        <f>(J1782*$M1779)+(J1783*$N1779)+(J1784*$O1779)</f>
        <v>1922.5954580536666</v>
      </c>
      <c r="Q1779" s="2" t="s">
        <v>23</v>
      </c>
      <c r="R1779" s="2" t="s">
        <v>23</v>
      </c>
      <c r="S1779" s="2" t="s">
        <v>23</v>
      </c>
      <c r="T1779" s="2" t="s">
        <v>23</v>
      </c>
      <c r="U1779" s="2" t="s">
        <v>23</v>
      </c>
    </row>
    <row r="1780" spans="1:21" x14ac:dyDescent="0.25">
      <c r="A1780">
        <v>41</v>
      </c>
      <c r="B1780" t="s">
        <v>72</v>
      </c>
      <c r="C1780">
        <v>4</v>
      </c>
      <c r="D1780" t="s">
        <v>71</v>
      </c>
      <c r="E1780">
        <v>2002</v>
      </c>
      <c r="F1780">
        <v>1752</v>
      </c>
      <c r="G1780">
        <v>0.27300000000000002</v>
      </c>
      <c r="H1780" t="s">
        <v>23</v>
      </c>
      <c r="I1780" t="s">
        <v>23</v>
      </c>
      <c r="J1780" s="2">
        <f>F1780/(1-G1780)</f>
        <v>2409.9037138927097</v>
      </c>
      <c r="K1780" t="s">
        <v>23</v>
      </c>
      <c r="L1780" t="s">
        <v>23</v>
      </c>
      <c r="M1780" s="3">
        <v>0.75224450811999999</v>
      </c>
      <c r="N1780" s="3">
        <v>0.24565425024000001</v>
      </c>
      <c r="O1780" s="3">
        <v>2.1012416428000001E-3</v>
      </c>
      <c r="P1780" s="2">
        <f>(J1783*$M1780)+(J1784*$N1780)+(J1785*$O1780)</f>
        <v>2531.4312830035833</v>
      </c>
      <c r="Q1780" s="2" t="s">
        <v>23</v>
      </c>
      <c r="R1780" s="2" t="s">
        <v>23</v>
      </c>
      <c r="S1780">
        <f>P1780/$F1780</f>
        <v>1.4448808692942827</v>
      </c>
      <c r="T1780" s="2" t="s">
        <v>23</v>
      </c>
      <c r="U1780" s="2" t="s">
        <v>23</v>
      </c>
    </row>
    <row r="1781" spans="1:21" x14ac:dyDescent="0.25">
      <c r="A1781">
        <v>41</v>
      </c>
      <c r="B1781" t="s">
        <v>72</v>
      </c>
      <c r="C1781">
        <v>4</v>
      </c>
      <c r="D1781" t="s">
        <v>71</v>
      </c>
      <c r="E1781">
        <v>2003</v>
      </c>
      <c r="F1781">
        <v>3187</v>
      </c>
      <c r="G1781">
        <v>0.27700000000000002</v>
      </c>
      <c r="H1781" t="s">
        <v>23</v>
      </c>
      <c r="I1781" t="s">
        <v>23</v>
      </c>
      <c r="J1781" s="2">
        <f>F1781/(1-G1781)</f>
        <v>4408.022130013831</v>
      </c>
      <c r="K1781" t="s">
        <v>23</v>
      </c>
      <c r="L1781" t="s">
        <v>23</v>
      </c>
      <c r="M1781" s="3">
        <v>0.75224450811999999</v>
      </c>
      <c r="N1781" s="3">
        <v>0.24565425024000001</v>
      </c>
      <c r="O1781" s="3">
        <v>2.1012416428000001E-3</v>
      </c>
      <c r="P1781" s="2">
        <f>(J1784*$M1781)+(J1785*$N1781)+(J1786*$O1781)</f>
        <v>2624.1520409376994</v>
      </c>
      <c r="Q1781" s="2" t="s">
        <v>23</v>
      </c>
      <c r="R1781" s="2" t="s">
        <v>23</v>
      </c>
      <c r="S1781">
        <f>P1781/$F1781</f>
        <v>0.82339254500712256</v>
      </c>
      <c r="T1781" s="2" t="s">
        <v>23</v>
      </c>
      <c r="U1781" s="2" t="s">
        <v>23</v>
      </c>
    </row>
    <row r="1782" spans="1:21" x14ac:dyDescent="0.25">
      <c r="A1782">
        <v>41</v>
      </c>
      <c r="B1782" t="s">
        <v>72</v>
      </c>
      <c r="C1782">
        <v>4</v>
      </c>
      <c r="D1782" t="s">
        <v>71</v>
      </c>
      <c r="E1782">
        <v>2004</v>
      </c>
      <c r="F1782">
        <v>1028</v>
      </c>
      <c r="G1782">
        <v>0.41800000000000004</v>
      </c>
      <c r="H1782" t="s">
        <v>23</v>
      </c>
      <c r="I1782" t="s">
        <v>23</v>
      </c>
      <c r="J1782" s="2">
        <f>F1782/(1-G1782)</f>
        <v>1766.3230240549829</v>
      </c>
      <c r="K1782" t="s">
        <v>23</v>
      </c>
      <c r="L1782" t="s">
        <v>23</v>
      </c>
      <c r="M1782" s="3">
        <v>0.75224450811999999</v>
      </c>
      <c r="N1782" s="3">
        <v>0.24565425024000001</v>
      </c>
      <c r="O1782" s="3">
        <v>2.1012416428000001E-3</v>
      </c>
      <c r="P1782" s="2">
        <f>(J1785*$M1782)+(J1786*$N1782)+(J1787*$O1782)</f>
        <v>1338.2051457286541</v>
      </c>
      <c r="Q1782" s="2" t="s">
        <v>23</v>
      </c>
      <c r="R1782" s="2" t="s">
        <v>23</v>
      </c>
      <c r="S1782">
        <f>P1782/$F1782</f>
        <v>1.3017559783352666</v>
      </c>
      <c r="T1782" s="2" t="s">
        <v>23</v>
      </c>
      <c r="U1782" s="2" t="s">
        <v>23</v>
      </c>
    </row>
    <row r="1783" spans="1:21" x14ac:dyDescent="0.25">
      <c r="A1783">
        <v>41</v>
      </c>
      <c r="B1783" t="s">
        <v>72</v>
      </c>
      <c r="C1783">
        <v>4</v>
      </c>
      <c r="D1783" t="s">
        <v>71</v>
      </c>
      <c r="E1783">
        <v>2005</v>
      </c>
      <c r="F1783">
        <v>1720</v>
      </c>
      <c r="G1783">
        <v>0.28100000000000003</v>
      </c>
      <c r="H1783" t="s">
        <v>23</v>
      </c>
      <c r="I1783" t="s">
        <v>23</v>
      </c>
      <c r="J1783" s="2">
        <f>F1783/(1-G1783)</f>
        <v>2392.2114047287901</v>
      </c>
      <c r="K1783" t="s">
        <v>23</v>
      </c>
      <c r="L1783" t="s">
        <v>23</v>
      </c>
      <c r="M1783" s="3">
        <v>0.75224450811999999</v>
      </c>
      <c r="N1783" s="3">
        <v>0.24565425024000001</v>
      </c>
      <c r="O1783" s="3">
        <v>2.1012416428000001E-3</v>
      </c>
      <c r="P1783" s="2">
        <f>(J1786*$M1783)+(J1787*$N1783)+(J1788*$O1783)</f>
        <v>1051.6113106470279</v>
      </c>
      <c r="Q1783" s="2" t="s">
        <v>23</v>
      </c>
      <c r="R1783" s="2" t="s">
        <v>23</v>
      </c>
      <c r="S1783">
        <f>P1783/$F1783</f>
        <v>0.61140192479478372</v>
      </c>
      <c r="T1783" s="2" t="s">
        <v>23</v>
      </c>
      <c r="U1783" s="2" t="s">
        <v>23</v>
      </c>
    </row>
    <row r="1784" spans="1:21" x14ac:dyDescent="0.25">
      <c r="A1784">
        <v>41</v>
      </c>
      <c r="B1784" t="s">
        <v>72</v>
      </c>
      <c r="C1784">
        <v>4</v>
      </c>
      <c r="D1784" t="s">
        <v>71</v>
      </c>
      <c r="E1784">
        <v>2006</v>
      </c>
      <c r="F1784">
        <v>2165</v>
      </c>
      <c r="G1784">
        <v>0.27</v>
      </c>
      <c r="H1784" t="s">
        <v>23</v>
      </c>
      <c r="I1784" t="s">
        <v>23</v>
      </c>
      <c r="J1784" s="2">
        <f>F1784/(1-G1784)</f>
        <v>2965.7534246575342</v>
      </c>
      <c r="K1784" t="s">
        <v>23</v>
      </c>
      <c r="L1784" t="s">
        <v>23</v>
      </c>
      <c r="M1784" s="3">
        <v>0.75224450811999999</v>
      </c>
      <c r="N1784" s="3">
        <v>0.24565425024000001</v>
      </c>
      <c r="O1784" s="3">
        <v>2.1012416428000001E-3</v>
      </c>
      <c r="P1784" s="2">
        <f>(J1787*$M1784)+(J1788*$N1784)+(J1789*$O1784)</f>
        <v>2609.106415554515</v>
      </c>
      <c r="Q1784" s="2" t="s">
        <v>23</v>
      </c>
      <c r="R1784" s="2" t="s">
        <v>23</v>
      </c>
      <c r="S1784">
        <f>P1784/$F1784</f>
        <v>1.2051299840898453</v>
      </c>
      <c r="T1784" s="2" t="s">
        <v>23</v>
      </c>
      <c r="U1784" s="2" t="s">
        <v>23</v>
      </c>
    </row>
    <row r="1785" spans="1:21" x14ac:dyDescent="0.25">
      <c r="A1785">
        <v>41</v>
      </c>
      <c r="B1785" t="s">
        <v>72</v>
      </c>
      <c r="C1785">
        <v>4</v>
      </c>
      <c r="D1785" t="s">
        <v>71</v>
      </c>
      <c r="E1785">
        <v>2007</v>
      </c>
      <c r="F1785">
        <v>865</v>
      </c>
      <c r="G1785">
        <v>0.45799999999999996</v>
      </c>
      <c r="H1785" t="s">
        <v>23</v>
      </c>
      <c r="I1785" t="s">
        <v>23</v>
      </c>
      <c r="J1785" s="2">
        <f>F1785/(1-G1785)</f>
        <v>1595.9409594095939</v>
      </c>
      <c r="K1785" t="s">
        <v>23</v>
      </c>
      <c r="L1785" t="s">
        <v>23</v>
      </c>
      <c r="M1785" s="3">
        <v>0.75224450811999999</v>
      </c>
      <c r="N1785" s="3">
        <v>0.24565425024000001</v>
      </c>
      <c r="O1785" s="3">
        <v>2.1012416428000001E-3</v>
      </c>
      <c r="P1785" s="2">
        <f>(J1788*$M1785)+(J1789*$N1785)+(J1790*$O1785)</f>
        <v>2194.8306811075436</v>
      </c>
      <c r="Q1785" s="2" t="s">
        <v>23</v>
      </c>
      <c r="R1785" s="2" t="s">
        <v>23</v>
      </c>
      <c r="S1785">
        <f>P1785/$F1785</f>
        <v>2.5373765099509176</v>
      </c>
      <c r="T1785" s="2" t="s">
        <v>23</v>
      </c>
      <c r="U1785" s="2" t="s">
        <v>23</v>
      </c>
    </row>
    <row r="1786" spans="1:21" x14ac:dyDescent="0.25">
      <c r="A1786">
        <v>41</v>
      </c>
      <c r="B1786" t="s">
        <v>72</v>
      </c>
      <c r="C1786">
        <v>4</v>
      </c>
      <c r="D1786" t="s">
        <v>71</v>
      </c>
      <c r="E1786">
        <v>2008</v>
      </c>
      <c r="F1786">
        <v>325</v>
      </c>
      <c r="G1786">
        <v>0.39600000000000002</v>
      </c>
      <c r="H1786" t="s">
        <v>23</v>
      </c>
      <c r="I1786" t="s">
        <v>23</v>
      </c>
      <c r="J1786" s="2">
        <f>F1786/(1-G1786)</f>
        <v>538.07947019867549</v>
      </c>
      <c r="K1786" t="s">
        <v>23</v>
      </c>
      <c r="L1786" t="s">
        <v>23</v>
      </c>
      <c r="M1786" s="3">
        <v>0.75224450811999999</v>
      </c>
      <c r="N1786" s="3">
        <v>0.24565425024000001</v>
      </c>
      <c r="O1786" s="3">
        <v>2.1012416428000001E-3</v>
      </c>
      <c r="P1786" s="2">
        <f>(J1789*$M1786)+(J1790*$N1786)+(J1791*$O1786)</f>
        <v>887.26485337915994</v>
      </c>
      <c r="Q1786" s="2" t="s">
        <v>23</v>
      </c>
      <c r="R1786" s="2" t="s">
        <v>23</v>
      </c>
      <c r="S1786">
        <f>P1786/$F1786</f>
        <v>2.7300457027051075</v>
      </c>
      <c r="T1786" s="2" t="s">
        <v>23</v>
      </c>
      <c r="U1786" s="2" t="s">
        <v>23</v>
      </c>
    </row>
    <row r="1787" spans="1:21" x14ac:dyDescent="0.25">
      <c r="A1787">
        <v>41</v>
      </c>
      <c r="B1787" t="s">
        <v>72</v>
      </c>
      <c r="C1787">
        <v>4</v>
      </c>
      <c r="D1787" t="s">
        <v>71</v>
      </c>
      <c r="E1787">
        <v>2009</v>
      </c>
      <c r="F1787">
        <v>1603</v>
      </c>
      <c r="G1787">
        <v>0.38600000000000001</v>
      </c>
      <c r="H1787" t="s">
        <v>23</v>
      </c>
      <c r="I1787" t="s">
        <v>23</v>
      </c>
      <c r="J1787" s="2">
        <f>F1787/(1-G1787)</f>
        <v>2610.7491856677525</v>
      </c>
      <c r="K1787" t="s">
        <v>23</v>
      </c>
      <c r="L1787" t="s">
        <v>23</v>
      </c>
      <c r="M1787" s="3">
        <v>0.75224450811999999</v>
      </c>
      <c r="N1787" s="3">
        <v>0.24565425024000001</v>
      </c>
      <c r="O1787" s="3">
        <v>2.1012416428000001E-3</v>
      </c>
      <c r="P1787" s="2">
        <f>(J1790*$M1787)+(J1791*$N1787)+(J1792*$O1787)</f>
        <v>1087.6009219361629</v>
      </c>
      <c r="Q1787" s="2" t="s">
        <v>23</v>
      </c>
      <c r="R1787" s="2" t="s">
        <v>23</v>
      </c>
      <c r="S1787">
        <f>P1787/$F1787</f>
        <v>0.67847842915543533</v>
      </c>
      <c r="T1787" s="2" t="s">
        <v>23</v>
      </c>
      <c r="U1787" s="2" t="s">
        <v>23</v>
      </c>
    </row>
    <row r="1788" spans="1:21" x14ac:dyDescent="0.25">
      <c r="A1788">
        <v>41</v>
      </c>
      <c r="B1788" t="s">
        <v>72</v>
      </c>
      <c r="C1788">
        <v>4</v>
      </c>
      <c r="D1788" t="s">
        <v>71</v>
      </c>
      <c r="E1788">
        <v>2010</v>
      </c>
      <c r="F1788">
        <v>1744</v>
      </c>
      <c r="G1788">
        <v>0.33400000000000002</v>
      </c>
      <c r="H1788" t="s">
        <v>23</v>
      </c>
      <c r="I1788" t="s">
        <v>23</v>
      </c>
      <c r="J1788" s="2">
        <f>F1788/(1-G1788)</f>
        <v>2618.6186186186187</v>
      </c>
      <c r="K1788" t="s">
        <v>23</v>
      </c>
      <c r="L1788" t="s">
        <v>23</v>
      </c>
      <c r="M1788" s="3">
        <v>0.75224450811999999</v>
      </c>
      <c r="N1788" s="3">
        <v>0.24565425024000001</v>
      </c>
      <c r="O1788" s="3">
        <v>2.1012416428000001E-3</v>
      </c>
      <c r="P1788" s="2">
        <f>(J1791*$M1788)+(J1792*$N1788)+(J1793*$O1788)</f>
        <v>1873.0428030898256</v>
      </c>
      <c r="Q1788" s="2" t="s">
        <v>23</v>
      </c>
      <c r="R1788" s="2" t="s">
        <v>23</v>
      </c>
      <c r="S1788">
        <f>P1788/$F1788</f>
        <v>1.0739924329643495</v>
      </c>
      <c r="T1788" s="2" t="s">
        <v>23</v>
      </c>
      <c r="U1788" s="2" t="s">
        <v>23</v>
      </c>
    </row>
    <row r="1789" spans="1:21" x14ac:dyDescent="0.25">
      <c r="A1789">
        <v>41</v>
      </c>
      <c r="B1789" t="s">
        <v>72</v>
      </c>
      <c r="C1789">
        <v>4</v>
      </c>
      <c r="D1789" t="s">
        <v>71</v>
      </c>
      <c r="E1789">
        <v>2011</v>
      </c>
      <c r="F1789">
        <v>519</v>
      </c>
      <c r="G1789">
        <v>0.42900000000000005</v>
      </c>
      <c r="H1789" t="s">
        <v>23</v>
      </c>
      <c r="I1789" t="s">
        <v>23</v>
      </c>
      <c r="J1789" s="2">
        <f>F1789/(1-G1789)</f>
        <v>908.93169877408059</v>
      </c>
      <c r="K1789" t="s">
        <v>23</v>
      </c>
      <c r="L1789" t="s">
        <v>23</v>
      </c>
      <c r="M1789" s="3">
        <v>0.75224450811999999</v>
      </c>
      <c r="N1789" s="3">
        <v>0.24565425024000001</v>
      </c>
      <c r="O1789" s="3">
        <v>2.1012416428000001E-3</v>
      </c>
      <c r="P1789" s="2">
        <f>(J1792*$M1789)+(J1793*$N1789)+(J1794*$O1789)</f>
        <v>1865.3578669060212</v>
      </c>
      <c r="Q1789" s="2" t="s">
        <v>23</v>
      </c>
      <c r="R1789" s="2" t="s">
        <v>23</v>
      </c>
      <c r="S1789">
        <f>P1789/$F1789</f>
        <v>3.5941384718805804</v>
      </c>
      <c r="T1789" s="2" t="s">
        <v>23</v>
      </c>
      <c r="U1789" s="2" t="s">
        <v>23</v>
      </c>
    </row>
    <row r="1790" spans="1:21" x14ac:dyDescent="0.25">
      <c r="A1790">
        <v>41</v>
      </c>
      <c r="B1790" t="s">
        <v>72</v>
      </c>
      <c r="C1790">
        <v>4</v>
      </c>
      <c r="D1790" t="s">
        <v>71</v>
      </c>
      <c r="E1790">
        <v>2012</v>
      </c>
      <c r="F1790">
        <v>540</v>
      </c>
      <c r="G1790">
        <v>0.33499999999999996</v>
      </c>
      <c r="H1790" t="s">
        <v>23</v>
      </c>
      <c r="I1790" t="s">
        <v>23</v>
      </c>
      <c r="J1790" s="2">
        <f>F1790/(1-G1790)</f>
        <v>812.03007518796983</v>
      </c>
      <c r="K1790" t="s">
        <v>23</v>
      </c>
      <c r="L1790" t="s">
        <v>23</v>
      </c>
      <c r="M1790" s="3">
        <v>0.75224450811999999</v>
      </c>
      <c r="N1790" s="3">
        <v>0.24565425024000001</v>
      </c>
      <c r="O1790" s="3">
        <v>2.1012416428000001E-3</v>
      </c>
      <c r="P1790" s="2">
        <f>(J1793*$M1790)+(J1794*$N1790)+(J1795*$O1790)</f>
        <v>2471.457710473961</v>
      </c>
      <c r="Q1790" s="2" t="s">
        <v>23</v>
      </c>
      <c r="R1790" s="2" t="s">
        <v>23</v>
      </c>
      <c r="S1790">
        <f>P1790/$F1790</f>
        <v>4.5767735379147423</v>
      </c>
      <c r="T1790" s="2" t="s">
        <v>23</v>
      </c>
      <c r="U1790" s="2" t="s">
        <v>23</v>
      </c>
    </row>
    <row r="1791" spans="1:21" x14ac:dyDescent="0.25">
      <c r="A1791">
        <v>41</v>
      </c>
      <c r="B1791" t="s">
        <v>72</v>
      </c>
      <c r="C1791">
        <v>4</v>
      </c>
      <c r="D1791" t="s">
        <v>71</v>
      </c>
      <c r="E1791">
        <v>2013</v>
      </c>
      <c r="F1791">
        <v>1200</v>
      </c>
      <c r="G1791">
        <v>0.377</v>
      </c>
      <c r="H1791" t="s">
        <v>23</v>
      </c>
      <c r="I1791" t="s">
        <v>23</v>
      </c>
      <c r="J1791" s="2">
        <f>F1791/(1-G1791)</f>
        <v>1926.1637239165329</v>
      </c>
      <c r="K1791" t="s">
        <v>23</v>
      </c>
      <c r="L1791" t="s">
        <v>23</v>
      </c>
      <c r="M1791" s="3">
        <v>0.75224450811999999</v>
      </c>
      <c r="N1791" s="3">
        <v>0.24565425024000001</v>
      </c>
      <c r="O1791" s="3">
        <v>2.1012416428000001E-3</v>
      </c>
      <c r="P1791" s="2">
        <f>(J1794*$M1791)+(J1795*$N1791)+(J1796*$O1791)</f>
        <v>2774.6753754084834</v>
      </c>
      <c r="Q1791" s="2" t="s">
        <v>23</v>
      </c>
      <c r="R1791" s="2" t="s">
        <v>23</v>
      </c>
      <c r="S1791">
        <f>P1791/$F1791</f>
        <v>2.3122294795070695</v>
      </c>
      <c r="T1791" s="2" t="s">
        <v>23</v>
      </c>
      <c r="U1791" s="2" t="s">
        <v>23</v>
      </c>
    </row>
    <row r="1792" spans="1:21" x14ac:dyDescent="0.25">
      <c r="A1792">
        <v>41</v>
      </c>
      <c r="B1792" t="s">
        <v>72</v>
      </c>
      <c r="C1792">
        <v>4</v>
      </c>
      <c r="D1792" t="s">
        <v>71</v>
      </c>
      <c r="E1792">
        <v>2014</v>
      </c>
      <c r="F1792">
        <v>1290</v>
      </c>
      <c r="G1792">
        <v>0.24399999999999999</v>
      </c>
      <c r="H1792" t="s">
        <v>23</v>
      </c>
      <c r="I1792" t="s">
        <v>23</v>
      </c>
      <c r="J1792" s="2">
        <f>F1792/(1-G1792)</f>
        <v>1706.3492063492063</v>
      </c>
      <c r="K1792" t="s">
        <v>23</v>
      </c>
      <c r="L1792" t="s">
        <v>23</v>
      </c>
      <c r="M1792" s="3">
        <v>0.75224450811999999</v>
      </c>
      <c r="N1792" s="3">
        <v>0.24565425024000001</v>
      </c>
      <c r="O1792" s="3">
        <v>2.1012416428000001E-3</v>
      </c>
      <c r="P1792" s="2">
        <f>(J1795*$M1792)+(J1796*$N1792)+(J1797*$O1792)</f>
        <v>2072.1105388896231</v>
      </c>
      <c r="Q1792" s="2" t="s">
        <v>23</v>
      </c>
      <c r="R1792" s="2" t="s">
        <v>23</v>
      </c>
      <c r="S1792">
        <f>P1792/$F1792</f>
        <v>1.6062872394493202</v>
      </c>
      <c r="T1792" s="2" t="s">
        <v>23</v>
      </c>
      <c r="U1792" s="2" t="s">
        <v>23</v>
      </c>
    </row>
    <row r="1793" spans="1:21" x14ac:dyDescent="0.25">
      <c r="A1793">
        <v>41</v>
      </c>
      <c r="B1793" t="s">
        <v>72</v>
      </c>
      <c r="C1793">
        <v>4</v>
      </c>
      <c r="D1793" t="s">
        <v>71</v>
      </c>
      <c r="E1793">
        <v>2015</v>
      </c>
      <c r="F1793">
        <v>1350</v>
      </c>
      <c r="G1793">
        <v>0.42400000000000004</v>
      </c>
      <c r="H1793" t="s">
        <v>23</v>
      </c>
      <c r="I1793" t="s">
        <v>23</v>
      </c>
      <c r="J1793" s="2">
        <f>F1793/(1-G1793)</f>
        <v>2343.75</v>
      </c>
      <c r="K1793" t="s">
        <v>23</v>
      </c>
      <c r="L1793" t="s">
        <v>23</v>
      </c>
      <c r="M1793" s="3">
        <v>0.75224450811999999</v>
      </c>
      <c r="N1793" s="3">
        <v>0.24565425024000001</v>
      </c>
      <c r="O1793" s="3">
        <v>2.1012416428000001E-3</v>
      </c>
      <c r="P1793" s="2">
        <f>(J1796*$M1793)+(J1797*$N1793)</f>
        <v>652.92883880432373</v>
      </c>
      <c r="Q1793" s="2" t="s">
        <v>23</v>
      </c>
      <c r="R1793" s="2" t="s">
        <v>23</v>
      </c>
      <c r="S1793">
        <f>P1793/$F1793</f>
        <v>0.48365099170690645</v>
      </c>
      <c r="T1793" s="2" t="s">
        <v>23</v>
      </c>
      <c r="U1793" s="2" t="s">
        <v>23</v>
      </c>
    </row>
    <row r="1794" spans="1:21" x14ac:dyDescent="0.25">
      <c r="A1794">
        <v>41</v>
      </c>
      <c r="B1794" t="s">
        <v>72</v>
      </c>
      <c r="C1794">
        <v>4</v>
      </c>
      <c r="D1794" t="s">
        <v>71</v>
      </c>
      <c r="E1794">
        <v>2016</v>
      </c>
      <c r="F1794">
        <v>1660</v>
      </c>
      <c r="G1794">
        <v>0.42000000000000004</v>
      </c>
      <c r="H1794" t="s">
        <v>23</v>
      </c>
      <c r="I1794" t="s">
        <v>23</v>
      </c>
      <c r="J1794" s="2">
        <f>F1794/(1-G1794)</f>
        <v>2862.0689655172414</v>
      </c>
      <c r="K1794" t="s">
        <v>23</v>
      </c>
      <c r="L1794" t="s">
        <v>23</v>
      </c>
      <c r="M1794" s="3">
        <v>0.75224450811999999</v>
      </c>
      <c r="N1794" s="3">
        <v>0.24565425024000001</v>
      </c>
      <c r="O1794" s="3">
        <v>2.1012416428000001E-3</v>
      </c>
      <c r="P1794" s="2" t="s">
        <v>23</v>
      </c>
      <c r="Q1794" s="2" t="s">
        <v>23</v>
      </c>
      <c r="R1794" s="2" t="s">
        <v>23</v>
      </c>
      <c r="S1794" s="2" t="s">
        <v>23</v>
      </c>
      <c r="T1794" s="2" t="s">
        <v>23</v>
      </c>
      <c r="U1794" s="2" t="s">
        <v>23</v>
      </c>
    </row>
    <row r="1795" spans="1:21" x14ac:dyDescent="0.25">
      <c r="A1795">
        <v>41</v>
      </c>
      <c r="B1795" t="s">
        <v>72</v>
      </c>
      <c r="C1795">
        <v>4</v>
      </c>
      <c r="D1795" t="s">
        <v>71</v>
      </c>
      <c r="E1795">
        <v>2017</v>
      </c>
      <c r="F1795">
        <v>1413</v>
      </c>
      <c r="G1795" s="1">
        <v>0.44035422259606583</v>
      </c>
      <c r="H1795" t="s">
        <v>23</v>
      </c>
      <c r="I1795" t="s">
        <v>23</v>
      </c>
      <c r="J1795" s="2">
        <f>F1795/(1-G1795)</f>
        <v>2524.8113307574235</v>
      </c>
      <c r="K1795" t="s">
        <v>23</v>
      </c>
      <c r="L1795" t="s">
        <v>23</v>
      </c>
      <c r="M1795" s="3">
        <v>0.75224450811999999</v>
      </c>
      <c r="N1795" s="3">
        <v>0.24565425024000001</v>
      </c>
      <c r="O1795" s="3">
        <v>2.1012416428000001E-3</v>
      </c>
      <c r="P1795" s="2" t="s">
        <v>23</v>
      </c>
      <c r="Q1795" s="2" t="s">
        <v>23</v>
      </c>
      <c r="R1795" s="2" t="s">
        <v>23</v>
      </c>
      <c r="S1795" s="2" t="s">
        <v>23</v>
      </c>
      <c r="T1795" s="2" t="s">
        <v>23</v>
      </c>
      <c r="U1795" s="2" t="s">
        <v>23</v>
      </c>
    </row>
    <row r="1796" spans="1:21" x14ac:dyDescent="0.25">
      <c r="A1796">
        <v>41</v>
      </c>
      <c r="B1796" t="s">
        <v>72</v>
      </c>
      <c r="C1796">
        <v>4</v>
      </c>
      <c r="D1796" t="s">
        <v>71</v>
      </c>
      <c r="E1796">
        <v>2018</v>
      </c>
      <c r="F1796">
        <v>404</v>
      </c>
      <c r="G1796" s="1">
        <v>0.42215417185431725</v>
      </c>
      <c r="H1796" t="s">
        <v>23</v>
      </c>
      <c r="I1796" t="s">
        <v>23</v>
      </c>
      <c r="J1796" s="2">
        <f>F1796/(1-G1796)</f>
        <v>699.14842389092428</v>
      </c>
      <c r="K1796" t="s">
        <v>23</v>
      </c>
      <c r="L1796" t="s">
        <v>23</v>
      </c>
      <c r="M1796" s="3">
        <v>0.75224450811999999</v>
      </c>
      <c r="N1796" s="3">
        <v>0.24565425024000001</v>
      </c>
      <c r="O1796" s="3">
        <v>2.1012416428000001E-3</v>
      </c>
      <c r="P1796" s="2" t="s">
        <v>23</v>
      </c>
      <c r="Q1796" s="2" t="s">
        <v>23</v>
      </c>
      <c r="R1796" s="2" t="s">
        <v>23</v>
      </c>
      <c r="S1796" s="2" t="s">
        <v>23</v>
      </c>
      <c r="T1796" s="2" t="s">
        <v>23</v>
      </c>
      <c r="U1796" s="2" t="s">
        <v>23</v>
      </c>
    </row>
    <row r="1797" spans="1:21" x14ac:dyDescent="0.25">
      <c r="A1797">
        <v>41</v>
      </c>
      <c r="B1797" t="s">
        <v>72</v>
      </c>
      <c r="C1797">
        <v>4</v>
      </c>
      <c r="D1797" t="s">
        <v>71</v>
      </c>
      <c r="E1797">
        <v>2019</v>
      </c>
      <c r="F1797">
        <v>315</v>
      </c>
      <c r="G1797" s="1">
        <v>0.39069181949126658</v>
      </c>
      <c r="H1797" t="s">
        <v>23</v>
      </c>
      <c r="I1797" t="s">
        <v>23</v>
      </c>
      <c r="J1797" s="2">
        <f>F1797/(1-G1797)</f>
        <v>516.97976504598228</v>
      </c>
      <c r="K1797" t="s">
        <v>23</v>
      </c>
      <c r="L1797" t="s">
        <v>23</v>
      </c>
      <c r="M1797" s="3">
        <v>0.75224450811999999</v>
      </c>
      <c r="N1797" s="3">
        <v>0.24565425024000001</v>
      </c>
      <c r="O1797" s="3">
        <v>2.1012416428000001E-3</v>
      </c>
      <c r="P1797" s="2" t="s">
        <v>23</v>
      </c>
      <c r="Q1797" s="2" t="s">
        <v>23</v>
      </c>
      <c r="R1797" s="2" t="s">
        <v>23</v>
      </c>
      <c r="S1797" s="2" t="s">
        <v>23</v>
      </c>
      <c r="T1797" s="2" t="s">
        <v>23</v>
      </c>
      <c r="U1797" s="2" t="s">
        <v>23</v>
      </c>
    </row>
    <row r="1798" spans="1:21" x14ac:dyDescent="0.25">
      <c r="A1798">
        <v>41</v>
      </c>
      <c r="B1798" t="s">
        <v>72</v>
      </c>
      <c r="C1798">
        <v>4</v>
      </c>
      <c r="D1798" t="s">
        <v>71</v>
      </c>
      <c r="E1798">
        <v>2020</v>
      </c>
      <c r="F1798" t="s">
        <v>23</v>
      </c>
      <c r="G1798" s="1">
        <v>0.1793260797812265</v>
      </c>
      <c r="H1798" t="s">
        <v>23</v>
      </c>
      <c r="I1798" t="s">
        <v>23</v>
      </c>
      <c r="J1798" t="s">
        <v>23</v>
      </c>
      <c r="K1798" t="s">
        <v>23</v>
      </c>
      <c r="L1798" t="s">
        <v>23</v>
      </c>
      <c r="M1798" s="3">
        <v>0.75224450811999999</v>
      </c>
      <c r="N1798" s="3">
        <v>0.24565425024000001</v>
      </c>
      <c r="O1798" s="3">
        <v>2.1012416428000001E-3</v>
      </c>
      <c r="P1798" s="2" t="s">
        <v>23</v>
      </c>
      <c r="Q1798" s="2" t="s">
        <v>23</v>
      </c>
      <c r="R1798" s="2" t="s">
        <v>23</v>
      </c>
      <c r="S1798" s="2" t="s">
        <v>23</v>
      </c>
      <c r="T1798" s="2" t="s">
        <v>23</v>
      </c>
      <c r="U1798" s="2" t="s">
        <v>23</v>
      </c>
    </row>
    <row r="1799" spans="1:21" x14ac:dyDescent="0.25">
      <c r="A1799">
        <v>42</v>
      </c>
      <c r="B1799" t="s">
        <v>73</v>
      </c>
      <c r="C1799">
        <v>4</v>
      </c>
      <c r="D1799" t="s">
        <v>71</v>
      </c>
      <c r="E1799">
        <v>1980</v>
      </c>
      <c r="F1799">
        <v>700</v>
      </c>
      <c r="G1799">
        <v>0.74</v>
      </c>
      <c r="H1799" t="s">
        <v>23</v>
      </c>
      <c r="I1799" t="s">
        <v>23</v>
      </c>
      <c r="J1799" s="2">
        <f>F1799/(1-G1799)</f>
        <v>2692.3076923076924</v>
      </c>
      <c r="K1799" t="s">
        <v>23</v>
      </c>
      <c r="L1799" t="s">
        <v>23</v>
      </c>
      <c r="M1799" s="3">
        <v>0.75224450811999999</v>
      </c>
      <c r="N1799" s="3">
        <v>0.24565425024000001</v>
      </c>
      <c r="O1799" s="3">
        <v>2.1012416428000001E-3</v>
      </c>
      <c r="P1799" s="2">
        <f>(J1802*$M1799)+(J1803*$N1799)+(J1804*$O1799)</f>
        <v>4488.1050764555721</v>
      </c>
      <c r="Q1799" s="2" t="s">
        <v>23</v>
      </c>
      <c r="R1799" s="2" t="s">
        <v>23</v>
      </c>
      <c r="S1799">
        <f>P1799/$F1799</f>
        <v>6.411578680650817</v>
      </c>
      <c r="T1799" s="2" t="s">
        <v>23</v>
      </c>
      <c r="U1799" s="2" t="s">
        <v>23</v>
      </c>
    </row>
    <row r="1800" spans="1:21" x14ac:dyDescent="0.25">
      <c r="A1800">
        <v>42</v>
      </c>
      <c r="B1800" t="s">
        <v>73</v>
      </c>
      <c r="C1800">
        <v>4</v>
      </c>
      <c r="D1800" t="s">
        <v>71</v>
      </c>
      <c r="E1800">
        <v>1981</v>
      </c>
      <c r="F1800">
        <v>200</v>
      </c>
      <c r="G1800">
        <v>0.67</v>
      </c>
      <c r="H1800" t="s">
        <v>23</v>
      </c>
      <c r="I1800" t="s">
        <v>23</v>
      </c>
      <c r="J1800" s="2">
        <f>F1800/(1-G1800)</f>
        <v>606.06060606060612</v>
      </c>
      <c r="K1800" t="s">
        <v>23</v>
      </c>
      <c r="L1800" t="s">
        <v>23</v>
      </c>
      <c r="M1800" s="3">
        <v>0.75224450811999999</v>
      </c>
      <c r="N1800" s="3">
        <v>0.24565425024000001</v>
      </c>
      <c r="O1800" s="3">
        <v>2.1012416428000001E-3</v>
      </c>
      <c r="P1800" s="2">
        <f>(J1803*$M1800)+(J1804*$N1800)+(J1805*$O1800)</f>
        <v>1919.0978626456467</v>
      </c>
      <c r="Q1800" s="2" t="s">
        <v>23</v>
      </c>
      <c r="R1800" s="2" t="s">
        <v>23</v>
      </c>
      <c r="S1800">
        <f>P1800/$F1800</f>
        <v>9.5954893132282333</v>
      </c>
      <c r="T1800" s="2" t="s">
        <v>23</v>
      </c>
      <c r="U1800" s="2" t="s">
        <v>23</v>
      </c>
    </row>
    <row r="1801" spans="1:21" x14ac:dyDescent="0.25">
      <c r="A1801">
        <v>42</v>
      </c>
      <c r="B1801" t="s">
        <v>73</v>
      </c>
      <c r="C1801">
        <v>4</v>
      </c>
      <c r="D1801" t="s">
        <v>71</v>
      </c>
      <c r="E1801">
        <v>1982</v>
      </c>
      <c r="F1801">
        <v>475</v>
      </c>
      <c r="G1801">
        <v>0.57999999999999996</v>
      </c>
      <c r="H1801" t="s">
        <v>23</v>
      </c>
      <c r="I1801" t="s">
        <v>23</v>
      </c>
      <c r="J1801" s="2">
        <f>F1801/(1-G1801)</f>
        <v>1130.9523809523807</v>
      </c>
      <c r="K1801" t="s">
        <v>23</v>
      </c>
      <c r="L1801" t="s">
        <v>23</v>
      </c>
      <c r="M1801" s="3">
        <v>0.75224450811999999</v>
      </c>
      <c r="N1801" s="3">
        <v>0.24565425024000001</v>
      </c>
      <c r="O1801" s="3">
        <v>2.1012416428000001E-3</v>
      </c>
      <c r="P1801" s="2">
        <f>(J1804*$M1801)+(J1805*$N1801)+(J1806*$O1801)</f>
        <v>2356.4735846674312</v>
      </c>
      <c r="Q1801" s="2" t="s">
        <v>23</v>
      </c>
      <c r="R1801" s="2" t="s">
        <v>23</v>
      </c>
      <c r="S1801">
        <f>P1801/$F1801</f>
        <v>4.9609970203524867</v>
      </c>
      <c r="T1801" s="2" t="s">
        <v>23</v>
      </c>
      <c r="U1801" s="2" t="s">
        <v>23</v>
      </c>
    </row>
    <row r="1802" spans="1:21" x14ac:dyDescent="0.25">
      <c r="A1802">
        <v>42</v>
      </c>
      <c r="B1802" t="s">
        <v>73</v>
      </c>
      <c r="C1802">
        <v>4</v>
      </c>
      <c r="D1802" t="s">
        <v>71</v>
      </c>
      <c r="E1802">
        <v>1983</v>
      </c>
      <c r="F1802">
        <v>1000</v>
      </c>
      <c r="G1802">
        <v>0.81</v>
      </c>
      <c r="H1802" t="s">
        <v>23</v>
      </c>
      <c r="I1802" t="s">
        <v>23</v>
      </c>
      <c r="J1802" s="2">
        <f>F1802/(1-G1802)</f>
        <v>5263.1578947368434</v>
      </c>
      <c r="K1802" t="s">
        <v>23</v>
      </c>
      <c r="L1802" t="s">
        <v>23</v>
      </c>
      <c r="M1802" s="3">
        <v>0.75224450811999999</v>
      </c>
      <c r="N1802" s="3">
        <v>0.24565425024000001</v>
      </c>
      <c r="O1802" s="3">
        <v>2.1012416428000001E-3</v>
      </c>
      <c r="P1802" s="2">
        <f>(J1805*$M1802)+(J1806*$N1802)</f>
        <v>5448.5270708235284</v>
      </c>
      <c r="Q1802" s="2" t="s">
        <v>23</v>
      </c>
      <c r="R1802" s="2" t="s">
        <v>23</v>
      </c>
      <c r="S1802">
        <f>P1802/$F1802</f>
        <v>5.4485270708235287</v>
      </c>
      <c r="T1802" s="2" t="s">
        <v>23</v>
      </c>
      <c r="U1802" s="2" t="s">
        <v>23</v>
      </c>
    </row>
    <row r="1803" spans="1:21" x14ac:dyDescent="0.25">
      <c r="A1803">
        <v>42</v>
      </c>
      <c r="B1803" t="s">
        <v>73</v>
      </c>
      <c r="C1803">
        <v>4</v>
      </c>
      <c r="D1803" t="s">
        <v>71</v>
      </c>
      <c r="E1803">
        <v>1984</v>
      </c>
      <c r="F1803">
        <v>600</v>
      </c>
      <c r="G1803">
        <v>0.72</v>
      </c>
      <c r="H1803" t="s">
        <v>23</v>
      </c>
      <c r="I1803" t="s">
        <v>23</v>
      </c>
      <c r="J1803" s="2">
        <f>F1803/(1-G1803)</f>
        <v>2142.8571428571427</v>
      </c>
      <c r="K1803" t="s">
        <v>23</v>
      </c>
      <c r="L1803" t="s">
        <v>23</v>
      </c>
      <c r="M1803" s="3">
        <v>0.75224450811999999</v>
      </c>
      <c r="N1803" s="3">
        <v>0.24565425024000001</v>
      </c>
      <c r="O1803" s="3">
        <v>2.1012416428000001E-3</v>
      </c>
      <c r="P1803" s="2" t="s">
        <v>23</v>
      </c>
      <c r="Q1803" s="2" t="s">
        <v>23</v>
      </c>
      <c r="R1803" s="2" t="s">
        <v>23</v>
      </c>
      <c r="S1803" s="2" t="s">
        <v>23</v>
      </c>
      <c r="T1803" s="2" t="s">
        <v>23</v>
      </c>
      <c r="U1803" s="2" t="s">
        <v>23</v>
      </c>
    </row>
    <row r="1804" spans="1:21" x14ac:dyDescent="0.25">
      <c r="A1804">
        <v>42</v>
      </c>
      <c r="B1804" t="s">
        <v>73</v>
      </c>
      <c r="C1804">
        <v>4</v>
      </c>
      <c r="D1804" t="s">
        <v>71</v>
      </c>
      <c r="E1804">
        <v>1985</v>
      </c>
      <c r="F1804">
        <v>300</v>
      </c>
      <c r="G1804">
        <v>0.75</v>
      </c>
      <c r="H1804" t="s">
        <v>23</v>
      </c>
      <c r="I1804" t="s">
        <v>23</v>
      </c>
      <c r="J1804" s="2">
        <f>F1804/(1-G1804)</f>
        <v>1200</v>
      </c>
      <c r="K1804" t="s">
        <v>23</v>
      </c>
      <c r="L1804" t="s">
        <v>23</v>
      </c>
      <c r="M1804" s="3">
        <v>0.75224450811999999</v>
      </c>
      <c r="N1804" s="3">
        <v>0.24565425024000001</v>
      </c>
      <c r="O1804" s="3">
        <v>2.1012416428000001E-3</v>
      </c>
      <c r="P1804" s="2" t="s">
        <v>23</v>
      </c>
      <c r="Q1804" s="2" t="s">
        <v>23</v>
      </c>
      <c r="R1804" s="2" t="s">
        <v>23</v>
      </c>
      <c r="S1804" s="2" t="s">
        <v>23</v>
      </c>
      <c r="T1804" s="2" t="s">
        <v>23</v>
      </c>
      <c r="U1804" s="2" t="s">
        <v>23</v>
      </c>
    </row>
    <row r="1805" spans="1:21" x14ac:dyDescent="0.25">
      <c r="A1805">
        <v>42</v>
      </c>
      <c r="B1805" t="s">
        <v>73</v>
      </c>
      <c r="C1805">
        <v>4</v>
      </c>
      <c r="D1805" t="s">
        <v>71</v>
      </c>
      <c r="E1805">
        <v>1986</v>
      </c>
      <c r="F1805">
        <v>1000</v>
      </c>
      <c r="G1805">
        <v>0.83</v>
      </c>
      <c r="H1805" t="s">
        <v>23</v>
      </c>
      <c r="I1805" t="s">
        <v>23</v>
      </c>
      <c r="J1805" s="2">
        <f>F1805/(1-G1805)</f>
        <v>5882.3529411764694</v>
      </c>
      <c r="K1805" t="s">
        <v>23</v>
      </c>
      <c r="L1805" t="s">
        <v>23</v>
      </c>
      <c r="M1805" s="3">
        <v>0.75224450811999999</v>
      </c>
      <c r="N1805" s="3">
        <v>0.24565425024000001</v>
      </c>
      <c r="O1805" s="3">
        <v>2.1012416428000001E-3</v>
      </c>
      <c r="P1805" s="2">
        <f>(J1808*$M1805)+(J1809*$N1805)+(J1810*$O1805)</f>
        <v>2908.8912814899109</v>
      </c>
      <c r="Q1805" s="2" t="s">
        <v>23</v>
      </c>
      <c r="R1805" s="2" t="s">
        <v>23</v>
      </c>
      <c r="S1805">
        <f>P1805/$F1805</f>
        <v>2.9088912814899111</v>
      </c>
      <c r="T1805" s="2" t="s">
        <v>23</v>
      </c>
      <c r="U1805" s="2" t="s">
        <v>23</v>
      </c>
    </row>
    <row r="1806" spans="1:21" x14ac:dyDescent="0.25">
      <c r="A1806">
        <v>42</v>
      </c>
      <c r="B1806" t="s">
        <v>73</v>
      </c>
      <c r="C1806">
        <v>4</v>
      </c>
      <c r="D1806" t="s">
        <v>71</v>
      </c>
      <c r="E1806">
        <v>1987</v>
      </c>
      <c r="F1806">
        <v>1500</v>
      </c>
      <c r="G1806">
        <v>0.64</v>
      </c>
      <c r="H1806" t="s">
        <v>23</v>
      </c>
      <c r="I1806" t="s">
        <v>23</v>
      </c>
      <c r="J1806" s="2">
        <f>F1806/(1-G1806)</f>
        <v>4166.666666666667</v>
      </c>
      <c r="K1806" t="s">
        <v>23</v>
      </c>
      <c r="L1806" t="s">
        <v>23</v>
      </c>
      <c r="M1806" s="3">
        <v>0.75224450811999999</v>
      </c>
      <c r="N1806" s="3">
        <v>0.24565425024000001</v>
      </c>
      <c r="O1806" s="3">
        <v>2.1012416428000001E-3</v>
      </c>
      <c r="P1806" s="2">
        <f>(J1809*$M1806)+(J1810*$N1806)+(J1811*$O1806)</f>
        <v>6535.7279223010919</v>
      </c>
      <c r="Q1806" s="2" t="s">
        <v>23</v>
      </c>
      <c r="R1806" s="2" t="s">
        <v>23</v>
      </c>
      <c r="S1806">
        <f>P1806/$F1806</f>
        <v>4.3571519482007277</v>
      </c>
      <c r="T1806" s="2" t="s">
        <v>23</v>
      </c>
      <c r="U1806" s="2" t="s">
        <v>23</v>
      </c>
    </row>
    <row r="1807" spans="1:21" x14ac:dyDescent="0.25">
      <c r="A1807">
        <v>42</v>
      </c>
      <c r="B1807" t="s">
        <v>73</v>
      </c>
      <c r="C1807">
        <v>4</v>
      </c>
      <c r="D1807" t="s">
        <v>71</v>
      </c>
      <c r="E1807">
        <v>1988</v>
      </c>
      <c r="F1807" t="s">
        <v>23</v>
      </c>
      <c r="G1807">
        <v>0.63</v>
      </c>
      <c r="H1807" t="s">
        <v>23</v>
      </c>
      <c r="I1807" t="s">
        <v>23</v>
      </c>
      <c r="J1807" t="s">
        <v>23</v>
      </c>
      <c r="K1807" t="s">
        <v>23</v>
      </c>
      <c r="L1807" t="s">
        <v>23</v>
      </c>
      <c r="M1807" s="3">
        <v>0.75224450811999999</v>
      </c>
      <c r="N1807" s="3">
        <v>0.24565425024000001</v>
      </c>
      <c r="O1807" s="3">
        <v>2.1012416428000001E-3</v>
      </c>
      <c r="P1807" s="2">
        <f>(J1810*$M1807)+(J1811*$N1807)</f>
        <v>1283.5000720071434</v>
      </c>
      <c r="Q1807" s="2" t="s">
        <v>23</v>
      </c>
      <c r="R1807" s="2" t="s">
        <v>23</v>
      </c>
      <c r="S1807" s="2" t="s">
        <v>23</v>
      </c>
      <c r="T1807" s="2" t="s">
        <v>23</v>
      </c>
      <c r="U1807" s="2" t="s">
        <v>23</v>
      </c>
    </row>
    <row r="1808" spans="1:21" x14ac:dyDescent="0.25">
      <c r="A1808">
        <v>42</v>
      </c>
      <c r="B1808" t="s">
        <v>73</v>
      </c>
      <c r="C1808">
        <v>4</v>
      </c>
      <c r="D1808" t="s">
        <v>71</v>
      </c>
      <c r="E1808">
        <v>1989</v>
      </c>
      <c r="F1808">
        <v>450</v>
      </c>
      <c r="G1808">
        <v>0.61499999999999999</v>
      </c>
      <c r="H1808" t="s">
        <v>23</v>
      </c>
      <c r="I1808" t="s">
        <v>23</v>
      </c>
      <c r="J1808" s="2">
        <f>F1808/(1-G1808)</f>
        <v>1168.8311688311687</v>
      </c>
      <c r="K1808" t="s">
        <v>23</v>
      </c>
      <c r="L1808" t="s">
        <v>23</v>
      </c>
      <c r="M1808" s="3">
        <v>0.75224450811999999</v>
      </c>
      <c r="N1808" s="3">
        <v>0.24565425024000001</v>
      </c>
      <c r="O1808" s="3">
        <v>2.1012416428000001E-3</v>
      </c>
      <c r="P1808" s="2" t="s">
        <v>23</v>
      </c>
      <c r="Q1808" s="2" t="s">
        <v>23</v>
      </c>
      <c r="R1808" s="2" t="s">
        <v>23</v>
      </c>
      <c r="S1808" s="2" t="s">
        <v>23</v>
      </c>
      <c r="T1808" s="2" t="s">
        <v>23</v>
      </c>
      <c r="U1808" s="2" t="s">
        <v>23</v>
      </c>
    </row>
    <row r="1809" spans="1:21" x14ac:dyDescent="0.25">
      <c r="A1809">
        <v>42</v>
      </c>
      <c r="B1809" t="s">
        <v>73</v>
      </c>
      <c r="C1809">
        <v>4</v>
      </c>
      <c r="D1809" t="s">
        <v>71</v>
      </c>
      <c r="E1809">
        <v>1990</v>
      </c>
      <c r="F1809">
        <v>2500</v>
      </c>
      <c r="G1809">
        <v>0.69699999999999995</v>
      </c>
      <c r="H1809" t="s">
        <v>23</v>
      </c>
      <c r="I1809" t="s">
        <v>23</v>
      </c>
      <c r="J1809" s="2">
        <f>F1809/(1-G1809)</f>
        <v>8250.8250825082487</v>
      </c>
      <c r="K1809" t="s">
        <v>23</v>
      </c>
      <c r="L1809" t="s">
        <v>23</v>
      </c>
      <c r="M1809" s="3">
        <v>0.75224450811999999</v>
      </c>
      <c r="N1809" s="3">
        <v>0.24565425024000001</v>
      </c>
      <c r="O1809" s="3">
        <v>2.1012416428000001E-3</v>
      </c>
      <c r="P1809" s="2" t="s">
        <v>23</v>
      </c>
      <c r="Q1809" s="2" t="s">
        <v>23</v>
      </c>
      <c r="R1809" s="2" t="s">
        <v>23</v>
      </c>
      <c r="S1809" s="2" t="s">
        <v>23</v>
      </c>
      <c r="T1809" s="2" t="s">
        <v>23</v>
      </c>
      <c r="U1809" s="2" t="s">
        <v>23</v>
      </c>
    </row>
    <row r="1810" spans="1:21" x14ac:dyDescent="0.25">
      <c r="A1810">
        <v>42</v>
      </c>
      <c r="B1810" t="s">
        <v>73</v>
      </c>
      <c r="C1810">
        <v>4</v>
      </c>
      <c r="D1810" t="s">
        <v>71</v>
      </c>
      <c r="E1810">
        <v>1991</v>
      </c>
      <c r="F1810">
        <v>500</v>
      </c>
      <c r="G1810">
        <v>0.624</v>
      </c>
      <c r="H1810" t="s">
        <v>23</v>
      </c>
      <c r="I1810" t="s">
        <v>23</v>
      </c>
      <c r="J1810" s="2">
        <f>F1810/(1-G1810)</f>
        <v>1329.7872340425531</v>
      </c>
      <c r="K1810" t="s">
        <v>23</v>
      </c>
      <c r="L1810" t="s">
        <v>23</v>
      </c>
      <c r="M1810" s="3">
        <v>0.75224450811999999</v>
      </c>
      <c r="N1810" s="3">
        <v>0.24565425024000001</v>
      </c>
      <c r="O1810" s="3">
        <v>2.1012416428000001E-3</v>
      </c>
      <c r="P1810" s="2" t="s">
        <v>23</v>
      </c>
      <c r="Q1810" s="2" t="s">
        <v>23</v>
      </c>
      <c r="R1810" s="2" t="s">
        <v>23</v>
      </c>
      <c r="S1810" s="2" t="s">
        <v>23</v>
      </c>
      <c r="T1810" s="2" t="s">
        <v>23</v>
      </c>
      <c r="U1810" s="2" t="s">
        <v>23</v>
      </c>
    </row>
    <row r="1811" spans="1:21" x14ac:dyDescent="0.25">
      <c r="A1811">
        <v>42</v>
      </c>
      <c r="B1811" t="s">
        <v>73</v>
      </c>
      <c r="C1811">
        <v>4</v>
      </c>
      <c r="D1811" t="s">
        <v>71</v>
      </c>
      <c r="E1811">
        <v>1992</v>
      </c>
      <c r="F1811">
        <v>400</v>
      </c>
      <c r="G1811">
        <v>0.65300000000000002</v>
      </c>
      <c r="H1811" t="s">
        <v>23</v>
      </c>
      <c r="I1811" t="s">
        <v>23</v>
      </c>
      <c r="J1811" s="2">
        <f>F1811/(1-G1811)</f>
        <v>1152.7377521613835</v>
      </c>
      <c r="K1811" t="s">
        <v>23</v>
      </c>
      <c r="L1811" t="s">
        <v>23</v>
      </c>
      <c r="M1811" s="3">
        <v>0.75224450811999999</v>
      </c>
      <c r="N1811" s="3">
        <v>0.24565425024000001</v>
      </c>
      <c r="O1811" s="3">
        <v>2.1012416428000001E-3</v>
      </c>
      <c r="P1811" s="2" t="s">
        <v>23</v>
      </c>
      <c r="Q1811" s="2" t="s">
        <v>23</v>
      </c>
      <c r="R1811" s="2" t="s">
        <v>23</v>
      </c>
      <c r="S1811" s="2" t="s">
        <v>23</v>
      </c>
      <c r="T1811" s="2" t="s">
        <v>23</v>
      </c>
      <c r="U1811" s="2" t="s">
        <v>23</v>
      </c>
    </row>
    <row r="1812" spans="1:21" x14ac:dyDescent="0.25">
      <c r="A1812">
        <v>42</v>
      </c>
      <c r="B1812" t="s">
        <v>73</v>
      </c>
      <c r="C1812">
        <v>4</v>
      </c>
      <c r="D1812" t="s">
        <v>71</v>
      </c>
      <c r="E1812">
        <v>1993</v>
      </c>
      <c r="F1812" t="s">
        <v>23</v>
      </c>
      <c r="G1812">
        <v>0.56699999999999995</v>
      </c>
      <c r="H1812" t="s">
        <v>23</v>
      </c>
      <c r="I1812" t="s">
        <v>23</v>
      </c>
      <c r="J1812" t="s">
        <v>23</v>
      </c>
      <c r="K1812" t="s">
        <v>23</v>
      </c>
      <c r="L1812" t="s">
        <v>23</v>
      </c>
      <c r="M1812" s="3">
        <v>0.75224450811999999</v>
      </c>
      <c r="N1812" s="3">
        <v>0.24565425024000001</v>
      </c>
      <c r="O1812" s="3">
        <v>2.1012416428000001E-3</v>
      </c>
      <c r="P1812" s="2" t="s">
        <v>23</v>
      </c>
      <c r="Q1812" s="2" t="s">
        <v>23</v>
      </c>
      <c r="R1812" s="2" t="s">
        <v>23</v>
      </c>
      <c r="S1812" s="2" t="s">
        <v>23</v>
      </c>
      <c r="T1812" s="2" t="s">
        <v>23</v>
      </c>
      <c r="U1812" s="2" t="s">
        <v>23</v>
      </c>
    </row>
    <row r="1813" spans="1:21" x14ac:dyDescent="0.25">
      <c r="A1813">
        <v>42</v>
      </c>
      <c r="B1813" t="s">
        <v>73</v>
      </c>
      <c r="C1813">
        <v>4</v>
      </c>
      <c r="D1813" t="s">
        <v>71</v>
      </c>
      <c r="E1813">
        <v>1994</v>
      </c>
      <c r="F1813" t="s">
        <v>23</v>
      </c>
      <c r="G1813">
        <v>0.66700000000000004</v>
      </c>
      <c r="H1813" t="s">
        <v>23</v>
      </c>
      <c r="I1813" t="s">
        <v>23</v>
      </c>
      <c r="J1813" t="s">
        <v>23</v>
      </c>
      <c r="K1813" t="s">
        <v>23</v>
      </c>
      <c r="L1813" t="s">
        <v>23</v>
      </c>
      <c r="M1813" s="3">
        <v>0.75224450811999999</v>
      </c>
      <c r="N1813" s="3">
        <v>0.24565425024000001</v>
      </c>
      <c r="O1813" s="3">
        <v>2.1012416428000001E-3</v>
      </c>
      <c r="P1813" s="2" t="s">
        <v>23</v>
      </c>
      <c r="Q1813" s="2" t="s">
        <v>23</v>
      </c>
      <c r="R1813" s="2" t="s">
        <v>23</v>
      </c>
      <c r="S1813" s="2" t="s">
        <v>23</v>
      </c>
      <c r="T1813" s="2" t="s">
        <v>23</v>
      </c>
      <c r="U1813" s="2" t="s">
        <v>23</v>
      </c>
    </row>
    <row r="1814" spans="1:21" x14ac:dyDescent="0.25">
      <c r="A1814">
        <v>42</v>
      </c>
      <c r="B1814" t="s">
        <v>73</v>
      </c>
      <c r="C1814">
        <v>4</v>
      </c>
      <c r="D1814" t="s">
        <v>71</v>
      </c>
      <c r="E1814">
        <v>1995</v>
      </c>
      <c r="F1814" t="s">
        <v>23</v>
      </c>
      <c r="G1814">
        <v>0.40600000000000003</v>
      </c>
      <c r="H1814" t="s">
        <v>23</v>
      </c>
      <c r="I1814" t="s">
        <v>23</v>
      </c>
      <c r="J1814" t="s">
        <v>23</v>
      </c>
      <c r="K1814" t="s">
        <v>23</v>
      </c>
      <c r="L1814" t="s">
        <v>23</v>
      </c>
      <c r="M1814" s="3">
        <v>0.75224450811999999</v>
      </c>
      <c r="N1814" s="3">
        <v>0.24565425024000001</v>
      </c>
      <c r="O1814" s="3">
        <v>2.1012416428000001E-3</v>
      </c>
      <c r="P1814" s="2" t="s">
        <v>23</v>
      </c>
      <c r="Q1814" s="2" t="s">
        <v>23</v>
      </c>
      <c r="R1814" s="2" t="s">
        <v>23</v>
      </c>
      <c r="S1814" s="2" t="s">
        <v>23</v>
      </c>
      <c r="T1814" s="2" t="s">
        <v>23</v>
      </c>
      <c r="U1814" s="2" t="s">
        <v>23</v>
      </c>
    </row>
    <row r="1815" spans="1:21" x14ac:dyDescent="0.25">
      <c r="A1815">
        <v>42</v>
      </c>
      <c r="B1815" t="s">
        <v>73</v>
      </c>
      <c r="C1815">
        <v>4</v>
      </c>
      <c r="D1815" t="s">
        <v>71</v>
      </c>
      <c r="E1815">
        <v>1996</v>
      </c>
      <c r="F1815" t="s">
        <v>23</v>
      </c>
      <c r="G1815">
        <v>0.73899999999999999</v>
      </c>
      <c r="H1815" t="s">
        <v>23</v>
      </c>
      <c r="I1815" t="s">
        <v>23</v>
      </c>
      <c r="J1815" t="s">
        <v>23</v>
      </c>
      <c r="K1815" t="s">
        <v>23</v>
      </c>
      <c r="L1815" t="s">
        <v>23</v>
      </c>
      <c r="M1815" s="3">
        <v>0.75224450811999999</v>
      </c>
      <c r="N1815" s="3">
        <v>0.24565425024000001</v>
      </c>
      <c r="O1815" s="3">
        <v>2.1012416428000001E-3</v>
      </c>
      <c r="P1815" s="2" t="s">
        <v>23</v>
      </c>
      <c r="Q1815" s="2" t="s">
        <v>23</v>
      </c>
      <c r="R1815" s="2" t="s">
        <v>23</v>
      </c>
      <c r="S1815" s="2" t="s">
        <v>23</v>
      </c>
      <c r="T1815" s="2" t="s">
        <v>23</v>
      </c>
      <c r="U1815" s="2" t="s">
        <v>23</v>
      </c>
    </row>
    <row r="1816" spans="1:21" x14ac:dyDescent="0.25">
      <c r="A1816">
        <v>42</v>
      </c>
      <c r="B1816" t="s">
        <v>73</v>
      </c>
      <c r="C1816">
        <v>4</v>
      </c>
      <c r="D1816" t="s">
        <v>71</v>
      </c>
      <c r="E1816">
        <v>1997</v>
      </c>
      <c r="F1816" t="s">
        <v>23</v>
      </c>
      <c r="G1816">
        <v>0.53400000000000003</v>
      </c>
      <c r="H1816" t="s">
        <v>23</v>
      </c>
      <c r="I1816" t="s">
        <v>23</v>
      </c>
      <c r="J1816" t="s">
        <v>23</v>
      </c>
      <c r="K1816" t="s">
        <v>23</v>
      </c>
      <c r="L1816" t="s">
        <v>23</v>
      </c>
      <c r="M1816" s="3">
        <v>0.75224450811999999</v>
      </c>
      <c r="N1816" s="3">
        <v>0.24565425024000001</v>
      </c>
      <c r="O1816" s="3">
        <v>2.1012416428000001E-3</v>
      </c>
      <c r="P1816" s="2" t="s">
        <v>23</v>
      </c>
      <c r="Q1816" s="2" t="s">
        <v>23</v>
      </c>
      <c r="R1816" s="2" t="s">
        <v>23</v>
      </c>
      <c r="S1816" s="2" t="s">
        <v>23</v>
      </c>
      <c r="T1816" s="2" t="s">
        <v>23</v>
      </c>
      <c r="U1816" s="2" t="s">
        <v>23</v>
      </c>
    </row>
    <row r="1817" spans="1:21" x14ac:dyDescent="0.25">
      <c r="A1817">
        <v>42</v>
      </c>
      <c r="B1817" t="s">
        <v>73</v>
      </c>
      <c r="C1817">
        <v>4</v>
      </c>
      <c r="D1817" t="s">
        <v>71</v>
      </c>
      <c r="E1817">
        <v>1998</v>
      </c>
      <c r="F1817" t="s">
        <v>23</v>
      </c>
      <c r="G1817">
        <v>0.18</v>
      </c>
      <c r="H1817" t="s">
        <v>23</v>
      </c>
      <c r="I1817" t="s">
        <v>23</v>
      </c>
      <c r="J1817" t="s">
        <v>23</v>
      </c>
      <c r="K1817" t="s">
        <v>23</v>
      </c>
      <c r="L1817" t="s">
        <v>23</v>
      </c>
      <c r="M1817" s="3">
        <v>0.75224450811999999</v>
      </c>
      <c r="N1817" s="3">
        <v>0.24565425024000001</v>
      </c>
      <c r="O1817" s="3">
        <v>2.1012416428000001E-3</v>
      </c>
      <c r="P1817" s="2" t="s">
        <v>23</v>
      </c>
      <c r="Q1817" s="2" t="s">
        <v>23</v>
      </c>
      <c r="R1817" s="2" t="s">
        <v>23</v>
      </c>
      <c r="S1817" s="2" t="s">
        <v>23</v>
      </c>
      <c r="T1817" s="2" t="s">
        <v>23</v>
      </c>
      <c r="U1817" s="2" t="s">
        <v>23</v>
      </c>
    </row>
    <row r="1818" spans="1:21" x14ac:dyDescent="0.25">
      <c r="A1818">
        <v>42</v>
      </c>
      <c r="B1818" t="s">
        <v>73</v>
      </c>
      <c r="C1818">
        <v>4</v>
      </c>
      <c r="D1818" t="s">
        <v>71</v>
      </c>
      <c r="E1818">
        <v>1999</v>
      </c>
      <c r="F1818" t="s">
        <v>23</v>
      </c>
      <c r="G1818">
        <v>0.21000000000000002</v>
      </c>
      <c r="H1818" t="s">
        <v>23</v>
      </c>
      <c r="I1818" t="s">
        <v>23</v>
      </c>
      <c r="J1818" t="s">
        <v>23</v>
      </c>
      <c r="K1818" t="s">
        <v>23</v>
      </c>
      <c r="L1818" t="s">
        <v>23</v>
      </c>
      <c r="M1818" s="3">
        <v>0.75224450811999999</v>
      </c>
      <c r="N1818" s="3">
        <v>0.24565425024000001</v>
      </c>
      <c r="O1818" s="3">
        <v>2.1012416428000001E-3</v>
      </c>
      <c r="P1818" s="2" t="s">
        <v>23</v>
      </c>
      <c r="Q1818" s="2" t="s">
        <v>23</v>
      </c>
      <c r="R1818" s="2" t="s">
        <v>23</v>
      </c>
      <c r="S1818" s="2" t="s">
        <v>23</v>
      </c>
      <c r="T1818" s="2" t="s">
        <v>23</v>
      </c>
      <c r="U1818" s="2" t="s">
        <v>23</v>
      </c>
    </row>
    <row r="1819" spans="1:21" x14ac:dyDescent="0.25">
      <c r="A1819">
        <v>42</v>
      </c>
      <c r="B1819" t="s">
        <v>73</v>
      </c>
      <c r="C1819">
        <v>4</v>
      </c>
      <c r="D1819" t="s">
        <v>71</v>
      </c>
      <c r="E1819">
        <v>2000</v>
      </c>
      <c r="F1819" t="s">
        <v>23</v>
      </c>
      <c r="G1819">
        <v>0.379</v>
      </c>
      <c r="H1819" t="s">
        <v>23</v>
      </c>
      <c r="I1819" t="s">
        <v>23</v>
      </c>
      <c r="J1819" t="s">
        <v>23</v>
      </c>
      <c r="K1819" t="s">
        <v>23</v>
      </c>
      <c r="L1819" t="s">
        <v>23</v>
      </c>
      <c r="M1819" s="3">
        <v>0.75224450811999999</v>
      </c>
      <c r="N1819" s="3">
        <v>0.24565425024000001</v>
      </c>
      <c r="O1819" s="3">
        <v>2.1012416428000001E-3</v>
      </c>
      <c r="P1819" s="2" t="s">
        <v>23</v>
      </c>
      <c r="Q1819" s="2" t="s">
        <v>23</v>
      </c>
      <c r="R1819" s="2" t="s">
        <v>23</v>
      </c>
      <c r="S1819" s="2" t="s">
        <v>23</v>
      </c>
      <c r="T1819" s="2" t="s">
        <v>23</v>
      </c>
      <c r="U1819" s="2" t="s">
        <v>23</v>
      </c>
    </row>
    <row r="1820" spans="1:21" x14ac:dyDescent="0.25">
      <c r="A1820">
        <v>42</v>
      </c>
      <c r="B1820" t="s">
        <v>73</v>
      </c>
      <c r="C1820">
        <v>4</v>
      </c>
      <c r="D1820" t="s">
        <v>71</v>
      </c>
      <c r="E1820">
        <v>2001</v>
      </c>
      <c r="F1820">
        <v>4000</v>
      </c>
      <c r="G1820">
        <v>0.29799999999999999</v>
      </c>
      <c r="H1820" t="s">
        <v>23</v>
      </c>
      <c r="I1820" t="s">
        <v>23</v>
      </c>
      <c r="J1820" s="2">
        <f>F1820/(1-G1820)</f>
        <v>5698.0056980056979</v>
      </c>
      <c r="K1820" t="s">
        <v>23</v>
      </c>
      <c r="L1820" t="s">
        <v>23</v>
      </c>
      <c r="M1820" s="3">
        <v>0.75224450811999999</v>
      </c>
      <c r="N1820" s="3">
        <v>0.24565425024000001</v>
      </c>
      <c r="O1820" s="3">
        <v>2.1012416428000001E-3</v>
      </c>
      <c r="P1820" s="2" t="s">
        <v>23</v>
      </c>
      <c r="Q1820" s="2" t="s">
        <v>23</v>
      </c>
      <c r="R1820" s="2" t="s">
        <v>23</v>
      </c>
      <c r="S1820" s="2" t="s">
        <v>23</v>
      </c>
      <c r="T1820" s="2" t="s">
        <v>23</v>
      </c>
      <c r="U1820" s="2" t="s">
        <v>23</v>
      </c>
    </row>
    <row r="1821" spans="1:21" x14ac:dyDescent="0.25">
      <c r="A1821">
        <v>42</v>
      </c>
      <c r="B1821" t="s">
        <v>73</v>
      </c>
      <c r="C1821">
        <v>4</v>
      </c>
      <c r="D1821" t="s">
        <v>71</v>
      </c>
      <c r="E1821">
        <v>2002</v>
      </c>
      <c r="F1821" t="s">
        <v>23</v>
      </c>
      <c r="G1821">
        <v>0.27300000000000002</v>
      </c>
      <c r="H1821" t="s">
        <v>23</v>
      </c>
      <c r="I1821" t="s">
        <v>23</v>
      </c>
      <c r="J1821" t="s">
        <v>23</v>
      </c>
      <c r="K1821" t="s">
        <v>23</v>
      </c>
      <c r="L1821" t="s">
        <v>23</v>
      </c>
      <c r="M1821" s="3">
        <v>0.75224450811999999</v>
      </c>
      <c r="N1821" s="3">
        <v>0.24565425024000001</v>
      </c>
      <c r="O1821" s="3">
        <v>2.1012416428000001E-3</v>
      </c>
      <c r="P1821" s="2">
        <f>(J1824*$M1821)+(J1825*$N1821)+(J1826*$O1821)</f>
        <v>8363.1251204359487</v>
      </c>
      <c r="Q1821" s="2" t="s">
        <v>23</v>
      </c>
      <c r="R1821" s="2" t="s">
        <v>23</v>
      </c>
      <c r="S1821" s="2" t="s">
        <v>23</v>
      </c>
      <c r="T1821" s="2" t="s">
        <v>23</v>
      </c>
      <c r="U1821" s="2" t="s">
        <v>23</v>
      </c>
    </row>
    <row r="1822" spans="1:21" x14ac:dyDescent="0.25">
      <c r="A1822">
        <v>42</v>
      </c>
      <c r="B1822" t="s">
        <v>73</v>
      </c>
      <c r="C1822">
        <v>4</v>
      </c>
      <c r="D1822" t="s">
        <v>71</v>
      </c>
      <c r="E1822">
        <v>2003</v>
      </c>
      <c r="F1822">
        <v>2002</v>
      </c>
      <c r="G1822">
        <v>0.27700000000000002</v>
      </c>
      <c r="H1822" t="s">
        <v>23</v>
      </c>
      <c r="I1822" t="s">
        <v>23</v>
      </c>
      <c r="J1822" s="2">
        <f>F1822/(1-G1822)</f>
        <v>2769.017980636238</v>
      </c>
      <c r="K1822" t="s">
        <v>23</v>
      </c>
      <c r="L1822" t="s">
        <v>23</v>
      </c>
      <c r="M1822" s="3">
        <v>0.75224450811999999</v>
      </c>
      <c r="N1822" s="3">
        <v>0.24565425024000001</v>
      </c>
      <c r="O1822" s="3">
        <v>2.1012416428000001E-3</v>
      </c>
      <c r="P1822" s="2">
        <f>(J1825*$M1822)+(J1826*$N1822)+(J1827*$O1822)</f>
        <v>4099.6998549329473</v>
      </c>
      <c r="Q1822" s="2" t="s">
        <v>23</v>
      </c>
      <c r="R1822" s="2" t="s">
        <v>23</v>
      </c>
      <c r="S1822">
        <f>P1822/$F1822</f>
        <v>2.0478021253411325</v>
      </c>
      <c r="T1822" s="2" t="s">
        <v>23</v>
      </c>
      <c r="U1822" s="2" t="s">
        <v>23</v>
      </c>
    </row>
    <row r="1823" spans="1:21" x14ac:dyDescent="0.25">
      <c r="A1823">
        <v>42</v>
      </c>
      <c r="B1823" t="s">
        <v>73</v>
      </c>
      <c r="C1823">
        <v>4</v>
      </c>
      <c r="D1823" t="s">
        <v>71</v>
      </c>
      <c r="E1823">
        <v>2004</v>
      </c>
      <c r="F1823" t="s">
        <v>23</v>
      </c>
      <c r="G1823">
        <v>0.41800000000000004</v>
      </c>
      <c r="H1823" t="s">
        <v>23</v>
      </c>
      <c r="I1823" t="s">
        <v>23</v>
      </c>
      <c r="J1823" t="s">
        <v>23</v>
      </c>
      <c r="K1823" t="s">
        <v>23</v>
      </c>
      <c r="L1823" t="s">
        <v>23</v>
      </c>
      <c r="M1823" s="3">
        <v>0.75224450811999999</v>
      </c>
      <c r="N1823" s="3">
        <v>0.24565425024000001</v>
      </c>
      <c r="O1823" s="3">
        <v>2.1012416428000001E-3</v>
      </c>
      <c r="P1823" s="2">
        <f>(J1826*$M1823)+(J1827*$N1823)+(J1828*$O1823)</f>
        <v>5071.8612286741863</v>
      </c>
      <c r="Q1823" s="2" t="s">
        <v>23</v>
      </c>
      <c r="R1823" s="2" t="s">
        <v>23</v>
      </c>
      <c r="S1823" s="2" t="s">
        <v>23</v>
      </c>
      <c r="T1823" s="2" t="s">
        <v>23</v>
      </c>
      <c r="U1823" s="2" t="s">
        <v>23</v>
      </c>
    </row>
    <row r="1824" spans="1:21" x14ac:dyDescent="0.25">
      <c r="A1824">
        <v>42</v>
      </c>
      <c r="B1824" t="s">
        <v>73</v>
      </c>
      <c r="C1824">
        <v>4</v>
      </c>
      <c r="D1824" t="s">
        <v>71</v>
      </c>
      <c r="E1824">
        <v>2005</v>
      </c>
      <c r="F1824">
        <v>7100</v>
      </c>
      <c r="G1824">
        <v>0.28100000000000003</v>
      </c>
      <c r="H1824" t="s">
        <v>23</v>
      </c>
      <c r="I1824" t="s">
        <v>23</v>
      </c>
      <c r="J1824" s="2">
        <f>F1824/(1-G1824)</f>
        <v>9874.8261474269821</v>
      </c>
      <c r="K1824" t="s">
        <v>23</v>
      </c>
      <c r="L1824" t="s">
        <v>23</v>
      </c>
      <c r="M1824" s="3">
        <v>0.75224450811999999</v>
      </c>
      <c r="N1824" s="3">
        <v>0.24565425024000001</v>
      </c>
      <c r="O1824" s="3">
        <v>2.1012416428000001E-3</v>
      </c>
      <c r="P1824" s="2">
        <f>(J1827*$M1824)+(J1828*$N1824)</f>
        <v>8422.419440337615</v>
      </c>
      <c r="Q1824" s="2" t="s">
        <v>23</v>
      </c>
      <c r="R1824" s="2" t="s">
        <v>23</v>
      </c>
      <c r="S1824">
        <f>P1824/$F1824</f>
        <v>1.186256259202481</v>
      </c>
      <c r="T1824" s="2" t="s">
        <v>23</v>
      </c>
      <c r="U1824" s="2" t="s">
        <v>23</v>
      </c>
    </row>
    <row r="1825" spans="1:21" x14ac:dyDescent="0.25">
      <c r="A1825">
        <v>42</v>
      </c>
      <c r="B1825" t="s">
        <v>73</v>
      </c>
      <c r="C1825">
        <v>4</v>
      </c>
      <c r="D1825" t="s">
        <v>71</v>
      </c>
      <c r="E1825">
        <v>2006</v>
      </c>
      <c r="F1825">
        <v>2746</v>
      </c>
      <c r="G1825">
        <v>0.27</v>
      </c>
      <c r="H1825" t="s">
        <v>23</v>
      </c>
      <c r="I1825" t="s">
        <v>23</v>
      </c>
      <c r="J1825" s="2">
        <f>F1825/(1-G1825)</f>
        <v>3761.6438356164385</v>
      </c>
      <c r="K1825" t="s">
        <v>23</v>
      </c>
      <c r="L1825" t="s">
        <v>23</v>
      </c>
      <c r="M1825" s="3">
        <v>0.75224450811999999</v>
      </c>
      <c r="N1825" s="3">
        <v>0.24565425024000001</v>
      </c>
      <c r="O1825" s="3">
        <v>2.1012416428000001E-3</v>
      </c>
      <c r="P1825" s="2" t="s">
        <v>23</v>
      </c>
      <c r="Q1825" s="2" t="s">
        <v>23</v>
      </c>
      <c r="R1825" s="2" t="s">
        <v>23</v>
      </c>
      <c r="S1825" s="2" t="s">
        <v>23</v>
      </c>
      <c r="T1825" s="2" t="s">
        <v>23</v>
      </c>
      <c r="U1825" s="2" t="s">
        <v>23</v>
      </c>
    </row>
    <row r="1826" spans="1:21" x14ac:dyDescent="0.25">
      <c r="A1826">
        <v>42</v>
      </c>
      <c r="B1826" t="s">
        <v>73</v>
      </c>
      <c r="C1826">
        <v>4</v>
      </c>
      <c r="D1826" t="s">
        <v>71</v>
      </c>
      <c r="E1826">
        <v>2007</v>
      </c>
      <c r="F1826">
        <v>2780</v>
      </c>
      <c r="G1826">
        <v>0.45799999999999996</v>
      </c>
      <c r="H1826" t="s">
        <v>23</v>
      </c>
      <c r="I1826" t="s">
        <v>23</v>
      </c>
      <c r="J1826" s="2">
        <f>F1826/(1-G1826)</f>
        <v>5129.1512915129151</v>
      </c>
      <c r="K1826" t="s">
        <v>23</v>
      </c>
      <c r="L1826" t="s">
        <v>23</v>
      </c>
      <c r="M1826" s="3">
        <v>0.75224450811999999</v>
      </c>
      <c r="N1826" s="3">
        <v>0.24565425024000001</v>
      </c>
      <c r="O1826" s="3">
        <v>2.1012416428000001E-3</v>
      </c>
      <c r="P1826" s="2" t="s">
        <v>23</v>
      </c>
      <c r="Q1826" s="2" t="s">
        <v>23</v>
      </c>
      <c r="R1826" s="2" t="s">
        <v>23</v>
      </c>
      <c r="S1826" s="2" t="s">
        <v>23</v>
      </c>
      <c r="T1826" s="2" t="s">
        <v>23</v>
      </c>
      <c r="U1826" s="2" t="s">
        <v>23</v>
      </c>
    </row>
    <row r="1827" spans="1:21" x14ac:dyDescent="0.25">
      <c r="A1827">
        <v>42</v>
      </c>
      <c r="B1827" t="s">
        <v>73</v>
      </c>
      <c r="C1827">
        <v>4</v>
      </c>
      <c r="D1827" t="s">
        <v>71</v>
      </c>
      <c r="E1827">
        <v>2008</v>
      </c>
      <c r="F1827">
        <v>2882</v>
      </c>
      <c r="G1827">
        <v>0.39600000000000002</v>
      </c>
      <c r="H1827" t="s">
        <v>23</v>
      </c>
      <c r="I1827" t="s">
        <v>23</v>
      </c>
      <c r="J1827" s="2">
        <f>F1827/(1-G1827)</f>
        <v>4771.5231788079473</v>
      </c>
      <c r="K1827" t="s">
        <v>23</v>
      </c>
      <c r="L1827" t="s">
        <v>23</v>
      </c>
      <c r="M1827" s="3">
        <v>0.75224450811999999</v>
      </c>
      <c r="N1827" s="3">
        <v>0.24565425024000001</v>
      </c>
      <c r="O1827" s="3">
        <v>2.1012416428000001E-3</v>
      </c>
      <c r="P1827" s="2" t="s">
        <v>23</v>
      </c>
      <c r="Q1827" s="2" t="s">
        <v>23</v>
      </c>
      <c r="R1827" s="2" t="s">
        <v>23</v>
      </c>
      <c r="S1827" s="2" t="s">
        <v>23</v>
      </c>
      <c r="T1827" s="2" t="s">
        <v>23</v>
      </c>
      <c r="U1827" s="2" t="s">
        <v>23</v>
      </c>
    </row>
    <row r="1828" spans="1:21" x14ac:dyDescent="0.25">
      <c r="A1828">
        <v>42</v>
      </c>
      <c r="B1828" t="s">
        <v>73</v>
      </c>
      <c r="C1828">
        <v>4</v>
      </c>
      <c r="D1828" t="s">
        <v>71</v>
      </c>
      <c r="E1828">
        <v>2009</v>
      </c>
      <c r="F1828">
        <v>12080</v>
      </c>
      <c r="G1828">
        <v>0.38600000000000001</v>
      </c>
      <c r="H1828" t="s">
        <v>23</v>
      </c>
      <c r="I1828" t="s">
        <v>23</v>
      </c>
      <c r="J1828" s="2">
        <f>F1828/(1-G1828)</f>
        <v>19674.267100977198</v>
      </c>
      <c r="K1828" t="s">
        <v>23</v>
      </c>
      <c r="L1828" t="s">
        <v>23</v>
      </c>
      <c r="M1828" s="3">
        <v>0.75224450811999999</v>
      </c>
      <c r="N1828" s="3">
        <v>0.24565425024000001</v>
      </c>
      <c r="O1828" s="3">
        <v>2.1012416428000001E-3</v>
      </c>
      <c r="P1828" s="2">
        <f>(J1831*$M1828)+(J1832*$N1828)+(J1833*$O1828)</f>
        <v>6502.7027891460748</v>
      </c>
      <c r="Q1828" s="2" t="s">
        <v>23</v>
      </c>
      <c r="R1828" s="2" t="s">
        <v>23</v>
      </c>
      <c r="S1828">
        <f>P1828/$F1828</f>
        <v>0.53830321102202605</v>
      </c>
      <c r="T1828" s="2" t="s">
        <v>23</v>
      </c>
      <c r="U1828" s="2" t="s">
        <v>23</v>
      </c>
    </row>
    <row r="1829" spans="1:21" x14ac:dyDescent="0.25">
      <c r="A1829">
        <v>42</v>
      </c>
      <c r="B1829" t="s">
        <v>73</v>
      </c>
      <c r="C1829">
        <v>4</v>
      </c>
      <c r="D1829" t="s">
        <v>71</v>
      </c>
      <c r="E1829">
        <v>2010</v>
      </c>
      <c r="F1829" t="s">
        <v>23</v>
      </c>
      <c r="G1829">
        <v>0.33400000000000002</v>
      </c>
      <c r="H1829" t="s">
        <v>23</v>
      </c>
      <c r="I1829" t="s">
        <v>23</v>
      </c>
      <c r="J1829" t="s">
        <v>23</v>
      </c>
      <c r="K1829" t="s">
        <v>23</v>
      </c>
      <c r="L1829" t="s">
        <v>23</v>
      </c>
      <c r="M1829" s="3">
        <v>0.75224450811999999</v>
      </c>
      <c r="N1829" s="3">
        <v>0.24565425024000001</v>
      </c>
      <c r="O1829" s="3">
        <v>2.1012416428000001E-3</v>
      </c>
      <c r="P1829" s="2">
        <f>(J1832*$M1829)+(J1833*$N1829)+(J1834*$O1829)</f>
        <v>11270.157742272053</v>
      </c>
      <c r="Q1829" s="2" t="s">
        <v>23</v>
      </c>
      <c r="R1829" s="2" t="s">
        <v>23</v>
      </c>
      <c r="S1829" s="2" t="s">
        <v>23</v>
      </c>
      <c r="T1829" s="2" t="s">
        <v>23</v>
      </c>
      <c r="U1829" s="2" t="s">
        <v>23</v>
      </c>
    </row>
    <row r="1830" spans="1:21" x14ac:dyDescent="0.25">
      <c r="A1830">
        <v>42</v>
      </c>
      <c r="B1830" t="s">
        <v>73</v>
      </c>
      <c r="C1830">
        <v>4</v>
      </c>
      <c r="D1830" t="s">
        <v>71</v>
      </c>
      <c r="E1830">
        <v>2011</v>
      </c>
      <c r="F1830" t="s">
        <v>23</v>
      </c>
      <c r="G1830">
        <v>0.42900000000000005</v>
      </c>
      <c r="H1830" t="s">
        <v>23</v>
      </c>
      <c r="I1830" t="s">
        <v>23</v>
      </c>
      <c r="J1830" t="s">
        <v>23</v>
      </c>
      <c r="K1830" t="s">
        <v>23</v>
      </c>
      <c r="L1830" t="s">
        <v>23</v>
      </c>
      <c r="M1830" s="3">
        <v>0.75224450811999999</v>
      </c>
      <c r="N1830" s="3">
        <v>0.24565425024000001</v>
      </c>
      <c r="O1830" s="3">
        <v>2.1012416428000001E-3</v>
      </c>
      <c r="P1830" s="2">
        <f>(J1833*$M1830)+(J1834*$N1830)+(J1835*$O1830)</f>
        <v>5538.8061096663514</v>
      </c>
      <c r="Q1830" s="2" t="s">
        <v>23</v>
      </c>
      <c r="R1830" s="2" t="s">
        <v>23</v>
      </c>
      <c r="S1830" s="2" t="s">
        <v>23</v>
      </c>
      <c r="T1830" s="2" t="s">
        <v>23</v>
      </c>
      <c r="U1830" s="2" t="s">
        <v>23</v>
      </c>
    </row>
    <row r="1831" spans="1:21" x14ac:dyDescent="0.25">
      <c r="A1831">
        <v>42</v>
      </c>
      <c r="B1831" t="s">
        <v>73</v>
      </c>
      <c r="C1831">
        <v>4</v>
      </c>
      <c r="D1831" t="s">
        <v>71</v>
      </c>
      <c r="E1831">
        <v>2012</v>
      </c>
      <c r="F1831">
        <v>2961</v>
      </c>
      <c r="G1831">
        <v>0.33499999999999996</v>
      </c>
      <c r="H1831" t="s">
        <v>23</v>
      </c>
      <c r="I1831" t="s">
        <v>23</v>
      </c>
      <c r="J1831" s="2">
        <f>F1831/(1-G1831)</f>
        <v>4452.6315789473683</v>
      </c>
      <c r="K1831" t="s">
        <v>23</v>
      </c>
      <c r="L1831" t="s">
        <v>23</v>
      </c>
      <c r="M1831" s="3">
        <v>0.75224450811999999</v>
      </c>
      <c r="N1831" s="3">
        <v>0.24565425024000001</v>
      </c>
      <c r="O1831" s="3">
        <v>2.1012416428000001E-3</v>
      </c>
      <c r="P1831" s="2">
        <f>(J1834*$M1831)+(J1835*$N1831)+(J1836*$O1831)</f>
        <v>2429.9188378535787</v>
      </c>
      <c r="Q1831" s="2" t="s">
        <v>23</v>
      </c>
      <c r="R1831" s="2" t="s">
        <v>23</v>
      </c>
      <c r="S1831">
        <f>P1831/$F1831</f>
        <v>0.8206412826253221</v>
      </c>
      <c r="T1831" s="2" t="s">
        <v>23</v>
      </c>
      <c r="U1831" s="2" t="s">
        <v>23</v>
      </c>
    </row>
    <row r="1832" spans="1:21" x14ac:dyDescent="0.25">
      <c r="A1832">
        <v>42</v>
      </c>
      <c r="B1832" t="s">
        <v>73</v>
      </c>
      <c r="C1832">
        <v>4</v>
      </c>
      <c r="D1832" t="s">
        <v>71</v>
      </c>
      <c r="E1832">
        <v>2013</v>
      </c>
      <c r="F1832">
        <v>7961</v>
      </c>
      <c r="G1832">
        <v>0.377</v>
      </c>
      <c r="H1832" t="s">
        <v>23</v>
      </c>
      <c r="I1832" t="s">
        <v>23</v>
      </c>
      <c r="J1832" s="2">
        <f>F1832/(1-G1832)</f>
        <v>12778.491171749598</v>
      </c>
      <c r="K1832" t="s">
        <v>23</v>
      </c>
      <c r="L1832" t="s">
        <v>23</v>
      </c>
      <c r="M1832" s="3">
        <v>0.75224450811999999</v>
      </c>
      <c r="N1832" s="3">
        <v>0.24565425024000001</v>
      </c>
      <c r="O1832" s="3">
        <v>2.1012416428000001E-3</v>
      </c>
      <c r="P1832" s="2">
        <f>(J1835*$M1832)+(J1836*$N1832)+(J1837*$O1832)</f>
        <v>3734.2075962535205</v>
      </c>
      <c r="Q1832" s="2" t="s">
        <v>23</v>
      </c>
      <c r="R1832" s="2" t="s">
        <v>23</v>
      </c>
      <c r="S1832">
        <f>P1832/$F1832</f>
        <v>0.46906262985221964</v>
      </c>
      <c r="T1832" s="2" t="s">
        <v>23</v>
      </c>
      <c r="U1832" s="2" t="s">
        <v>23</v>
      </c>
    </row>
    <row r="1833" spans="1:21" x14ac:dyDescent="0.25">
      <c r="A1833">
        <v>42</v>
      </c>
      <c r="B1833" t="s">
        <v>73</v>
      </c>
      <c r="C1833">
        <v>4</v>
      </c>
      <c r="D1833" t="s">
        <v>71</v>
      </c>
      <c r="E1833">
        <v>2014</v>
      </c>
      <c r="F1833">
        <v>5089</v>
      </c>
      <c r="G1833">
        <v>0.24399999999999999</v>
      </c>
      <c r="H1833" t="s">
        <v>23</v>
      </c>
      <c r="I1833" t="s">
        <v>23</v>
      </c>
      <c r="J1833" s="2">
        <f>F1833/(1-G1833)</f>
        <v>6731.4814814814818</v>
      </c>
      <c r="K1833" t="s">
        <v>23</v>
      </c>
      <c r="L1833" t="s">
        <v>23</v>
      </c>
      <c r="M1833" s="3">
        <v>0.75224450811999999</v>
      </c>
      <c r="N1833" s="3">
        <v>0.24565425024000001</v>
      </c>
      <c r="O1833" s="3">
        <v>2.1012416428000001E-3</v>
      </c>
      <c r="P1833" s="2">
        <f>(J1836*$M1833)+(J1837*$N1833)+(J1838*$O1833)</f>
        <v>2335.4418058947826</v>
      </c>
      <c r="Q1833" s="2" t="s">
        <v>23</v>
      </c>
      <c r="R1833" s="2" t="s">
        <v>23</v>
      </c>
      <c r="S1833">
        <f>P1833/$F1833</f>
        <v>0.45891959243363778</v>
      </c>
      <c r="T1833" s="2" t="s">
        <v>23</v>
      </c>
      <c r="U1833" s="2" t="s">
        <v>23</v>
      </c>
    </row>
    <row r="1834" spans="1:21" x14ac:dyDescent="0.25">
      <c r="A1834">
        <v>42</v>
      </c>
      <c r="B1834" t="s">
        <v>73</v>
      </c>
      <c r="C1834">
        <v>4</v>
      </c>
      <c r="D1834" t="s">
        <v>71</v>
      </c>
      <c r="E1834">
        <v>2015</v>
      </c>
      <c r="F1834">
        <v>1094</v>
      </c>
      <c r="G1834">
        <v>0.42400000000000004</v>
      </c>
      <c r="H1834" t="s">
        <v>23</v>
      </c>
      <c r="I1834" t="s">
        <v>23</v>
      </c>
      <c r="J1834" s="2">
        <f>F1834/(1-G1834)</f>
        <v>1899.3055555555557</v>
      </c>
      <c r="K1834" t="s">
        <v>23</v>
      </c>
      <c r="L1834" t="s">
        <v>23</v>
      </c>
      <c r="M1834" s="3">
        <v>0.75224450811999999</v>
      </c>
      <c r="N1834" s="3">
        <v>0.24565425024000001</v>
      </c>
      <c r="O1834" s="3">
        <v>2.1012416428000001E-3</v>
      </c>
      <c r="P1834" s="2">
        <f>(J1837*$M1834)+(J1838*$N1834)+(J1839*$O1834)</f>
        <v>1381.853626944079</v>
      </c>
      <c r="Q1834" s="2" t="s">
        <v>23</v>
      </c>
      <c r="R1834" s="2" t="s">
        <v>23</v>
      </c>
      <c r="S1834">
        <f>P1834/$F1834</f>
        <v>1.2631203171335275</v>
      </c>
      <c r="T1834" s="2" t="s">
        <v>23</v>
      </c>
      <c r="U1834" s="2" t="s">
        <v>23</v>
      </c>
    </row>
    <row r="1835" spans="1:21" x14ac:dyDescent="0.25">
      <c r="A1835">
        <v>42</v>
      </c>
      <c r="B1835" t="s">
        <v>73</v>
      </c>
      <c r="C1835">
        <v>4</v>
      </c>
      <c r="D1835" t="s">
        <v>71</v>
      </c>
      <c r="E1835">
        <v>2016</v>
      </c>
      <c r="F1835">
        <v>2350</v>
      </c>
      <c r="G1835">
        <v>0.42000000000000004</v>
      </c>
      <c r="H1835" t="s">
        <v>23</v>
      </c>
      <c r="I1835" t="s">
        <v>23</v>
      </c>
      <c r="J1835" s="2">
        <f>F1835/(1-G1835)</f>
        <v>4051.7241379310349</v>
      </c>
      <c r="K1835" t="s">
        <v>23</v>
      </c>
      <c r="L1835" t="s">
        <v>23</v>
      </c>
      <c r="M1835" s="3">
        <v>0.75224450811999999</v>
      </c>
      <c r="N1835" s="3">
        <v>0.24565425024000001</v>
      </c>
      <c r="O1835" s="3">
        <v>2.1012416428000001E-3</v>
      </c>
      <c r="P1835" s="2">
        <f>(J1838*$M1835)+(J1839*$N1835)</f>
        <v>2096.2260670165142</v>
      </c>
      <c r="Q1835" s="2" t="s">
        <v>23</v>
      </c>
      <c r="R1835" s="2" t="s">
        <v>23</v>
      </c>
      <c r="S1835">
        <f>P1835/$F1835</f>
        <v>0.89201109234745291</v>
      </c>
      <c r="T1835" s="2" t="s">
        <v>23</v>
      </c>
      <c r="U1835" s="2" t="s">
        <v>23</v>
      </c>
    </row>
    <row r="1836" spans="1:21" x14ac:dyDescent="0.25">
      <c r="A1836">
        <v>42</v>
      </c>
      <c r="B1836" t="s">
        <v>73</v>
      </c>
      <c r="C1836">
        <v>4</v>
      </c>
      <c r="D1836" t="s">
        <v>71</v>
      </c>
      <c r="E1836">
        <v>2017</v>
      </c>
      <c r="F1836">
        <v>1559</v>
      </c>
      <c r="G1836" s="1">
        <v>0.44035422259606583</v>
      </c>
      <c r="H1836" t="s">
        <v>23</v>
      </c>
      <c r="I1836" t="s">
        <v>23</v>
      </c>
      <c r="J1836" s="2">
        <f>F1836/(1-G1836)</f>
        <v>2785.6906331569876</v>
      </c>
      <c r="K1836" t="s">
        <v>23</v>
      </c>
      <c r="L1836" t="s">
        <v>23</v>
      </c>
      <c r="M1836" s="3">
        <v>0.75224450811999999</v>
      </c>
      <c r="N1836" s="3">
        <v>0.24565425024000001</v>
      </c>
      <c r="O1836" s="3">
        <v>2.1012416428000001E-3</v>
      </c>
      <c r="P1836" s="2" t="s">
        <v>23</v>
      </c>
      <c r="Q1836" s="2" t="s">
        <v>23</v>
      </c>
      <c r="R1836" s="2" t="s">
        <v>23</v>
      </c>
      <c r="S1836" s="2" t="s">
        <v>23</v>
      </c>
      <c r="T1836" s="2" t="s">
        <v>23</v>
      </c>
      <c r="U1836" s="2" t="s">
        <v>23</v>
      </c>
    </row>
    <row r="1837" spans="1:21" x14ac:dyDescent="0.25">
      <c r="A1837">
        <v>42</v>
      </c>
      <c r="B1837" t="s">
        <v>73</v>
      </c>
      <c r="C1837">
        <v>4</v>
      </c>
      <c r="D1837" t="s">
        <v>71</v>
      </c>
      <c r="E1837">
        <v>2018</v>
      </c>
      <c r="F1837">
        <v>551</v>
      </c>
      <c r="G1837" s="1">
        <v>0.42215417185431725</v>
      </c>
      <c r="H1837" t="s">
        <v>23</v>
      </c>
      <c r="I1837" t="s">
        <v>23</v>
      </c>
      <c r="J1837" s="2">
        <f>F1837/(1-G1837)</f>
        <v>953.54153852450315</v>
      </c>
      <c r="K1837" t="s">
        <v>23</v>
      </c>
      <c r="L1837" t="s">
        <v>23</v>
      </c>
      <c r="M1837" s="3">
        <v>0.75224450811999999</v>
      </c>
      <c r="N1837" s="3">
        <v>0.24565425024000001</v>
      </c>
      <c r="O1837" s="3">
        <v>2.1012416428000001E-3</v>
      </c>
      <c r="P1837" s="2" t="s">
        <v>23</v>
      </c>
      <c r="Q1837" s="2" t="s">
        <v>23</v>
      </c>
      <c r="R1837" s="2" t="s">
        <v>23</v>
      </c>
      <c r="S1837" s="2" t="s">
        <v>23</v>
      </c>
      <c r="T1837" s="2" t="s">
        <v>23</v>
      </c>
      <c r="U1837" s="2" t="s">
        <v>23</v>
      </c>
    </row>
    <row r="1838" spans="1:21" x14ac:dyDescent="0.25">
      <c r="A1838">
        <v>42</v>
      </c>
      <c r="B1838" t="s">
        <v>73</v>
      </c>
      <c r="C1838">
        <v>4</v>
      </c>
      <c r="D1838" t="s">
        <v>71</v>
      </c>
      <c r="E1838">
        <v>2019</v>
      </c>
      <c r="F1838">
        <v>1647</v>
      </c>
      <c r="G1838" s="1">
        <v>0.39069181949126658</v>
      </c>
      <c r="H1838" t="s">
        <v>23</v>
      </c>
      <c r="I1838" t="s">
        <v>23</v>
      </c>
      <c r="J1838" s="2">
        <f>F1838/(1-G1838)</f>
        <v>2703.0656286689932</v>
      </c>
      <c r="K1838" t="s">
        <v>23</v>
      </c>
      <c r="L1838" t="s">
        <v>23</v>
      </c>
      <c r="M1838" s="3">
        <v>0.75224450811999999</v>
      </c>
      <c r="N1838" s="3">
        <v>0.24565425024000001</v>
      </c>
      <c r="O1838" s="3">
        <v>2.1012416428000001E-3</v>
      </c>
      <c r="P1838" s="2" t="s">
        <v>23</v>
      </c>
      <c r="Q1838" s="2" t="s">
        <v>23</v>
      </c>
      <c r="R1838" s="2" t="s">
        <v>23</v>
      </c>
      <c r="S1838" s="2" t="s">
        <v>23</v>
      </c>
      <c r="T1838" s="2" t="s">
        <v>23</v>
      </c>
      <c r="U1838" s="2" t="s">
        <v>23</v>
      </c>
    </row>
    <row r="1839" spans="1:21" x14ac:dyDescent="0.25">
      <c r="A1839">
        <v>42</v>
      </c>
      <c r="B1839" t="s">
        <v>73</v>
      </c>
      <c r="C1839">
        <v>4</v>
      </c>
      <c r="D1839" t="s">
        <v>71</v>
      </c>
      <c r="E1839">
        <v>2020</v>
      </c>
      <c r="F1839">
        <v>210</v>
      </c>
      <c r="G1839" s="1">
        <v>0.1793260797812265</v>
      </c>
      <c r="H1839" t="s">
        <v>23</v>
      </c>
      <c r="I1839" t="s">
        <v>23</v>
      </c>
      <c r="J1839" s="2">
        <f>F1839/(1-G1839)</f>
        <v>255.88725902733529</v>
      </c>
      <c r="K1839" t="s">
        <v>23</v>
      </c>
      <c r="L1839" t="s">
        <v>23</v>
      </c>
      <c r="M1839" s="3">
        <v>0.75224450811999999</v>
      </c>
      <c r="N1839" s="3">
        <v>0.24565425024000001</v>
      </c>
      <c r="O1839" s="3">
        <v>2.1012416428000001E-3</v>
      </c>
      <c r="P1839" s="2" t="s">
        <v>23</v>
      </c>
      <c r="Q1839" s="2" t="s">
        <v>23</v>
      </c>
      <c r="R1839" s="2" t="s">
        <v>23</v>
      </c>
      <c r="S1839" s="2" t="s">
        <v>23</v>
      </c>
      <c r="T1839" s="2" t="s">
        <v>23</v>
      </c>
      <c r="U1839" s="2" t="s">
        <v>23</v>
      </c>
    </row>
    <row r="1840" spans="1:21" x14ac:dyDescent="0.25">
      <c r="A1840">
        <v>43</v>
      </c>
      <c r="B1840" t="s">
        <v>74</v>
      </c>
      <c r="C1840">
        <v>4</v>
      </c>
      <c r="D1840" t="s">
        <v>75</v>
      </c>
      <c r="E1840">
        <v>1980</v>
      </c>
      <c r="F1840" t="s">
        <v>23</v>
      </c>
      <c r="G1840">
        <v>0.74</v>
      </c>
      <c r="H1840" t="s">
        <v>23</v>
      </c>
      <c r="I1840" t="s">
        <v>23</v>
      </c>
      <c r="J1840" t="s">
        <v>23</v>
      </c>
      <c r="K1840" t="s">
        <v>23</v>
      </c>
      <c r="L1840" t="s">
        <v>23</v>
      </c>
      <c r="M1840" s="3">
        <v>0.61482999999999999</v>
      </c>
      <c r="N1840" s="3">
        <v>0.38007999999999997</v>
      </c>
      <c r="O1840" s="3">
        <v>5.0800000000000003E-3</v>
      </c>
      <c r="P1840" s="2" t="s">
        <v>23</v>
      </c>
      <c r="Q1840" s="2" t="s">
        <v>23</v>
      </c>
      <c r="R1840" s="2" t="s">
        <v>23</v>
      </c>
      <c r="S1840" s="2" t="s">
        <v>23</v>
      </c>
      <c r="T1840" s="2" t="s">
        <v>23</v>
      </c>
      <c r="U1840" s="2" t="s">
        <v>23</v>
      </c>
    </row>
    <row r="1841" spans="1:21" x14ac:dyDescent="0.25">
      <c r="A1841">
        <v>43</v>
      </c>
      <c r="B1841" t="s">
        <v>74</v>
      </c>
      <c r="C1841">
        <v>4</v>
      </c>
      <c r="D1841" t="s">
        <v>75</v>
      </c>
      <c r="E1841">
        <v>1981</v>
      </c>
      <c r="F1841" t="s">
        <v>23</v>
      </c>
      <c r="G1841">
        <v>0.67</v>
      </c>
      <c r="H1841" t="s">
        <v>23</v>
      </c>
      <c r="I1841" t="s">
        <v>23</v>
      </c>
      <c r="J1841" t="s">
        <v>23</v>
      </c>
      <c r="K1841" t="s">
        <v>23</v>
      </c>
      <c r="L1841" t="s">
        <v>23</v>
      </c>
      <c r="M1841" s="3">
        <v>0.61482999999999999</v>
      </c>
      <c r="N1841" s="3">
        <v>0.38007999999999997</v>
      </c>
      <c r="O1841" s="3">
        <v>5.0800000000000003E-3</v>
      </c>
      <c r="P1841" s="2" t="s">
        <v>23</v>
      </c>
      <c r="Q1841" s="2" t="s">
        <v>23</v>
      </c>
      <c r="R1841" s="2" t="s">
        <v>23</v>
      </c>
      <c r="S1841" s="2" t="s">
        <v>23</v>
      </c>
      <c r="T1841" s="2" t="s">
        <v>23</v>
      </c>
      <c r="U1841" s="2" t="s">
        <v>23</v>
      </c>
    </row>
    <row r="1842" spans="1:21" x14ac:dyDescent="0.25">
      <c r="A1842">
        <v>43</v>
      </c>
      <c r="B1842" t="s">
        <v>74</v>
      </c>
      <c r="C1842">
        <v>4</v>
      </c>
      <c r="D1842" t="s">
        <v>75</v>
      </c>
      <c r="E1842">
        <v>1982</v>
      </c>
      <c r="F1842" t="s">
        <v>23</v>
      </c>
      <c r="G1842">
        <v>0.57999999999999996</v>
      </c>
      <c r="H1842" t="s">
        <v>23</v>
      </c>
      <c r="I1842" t="s">
        <v>23</v>
      </c>
      <c r="J1842" t="s">
        <v>23</v>
      </c>
      <c r="K1842" t="s">
        <v>23</v>
      </c>
      <c r="L1842" t="s">
        <v>23</v>
      </c>
      <c r="M1842" s="3">
        <v>0.61482999999999999</v>
      </c>
      <c r="N1842" s="3">
        <v>0.38007999999999997</v>
      </c>
      <c r="O1842" s="3">
        <v>5.0800000000000003E-3</v>
      </c>
      <c r="P1842" s="2" t="s">
        <v>23</v>
      </c>
      <c r="Q1842" s="2" t="s">
        <v>23</v>
      </c>
      <c r="R1842" s="2" t="s">
        <v>23</v>
      </c>
      <c r="S1842" s="2" t="s">
        <v>23</v>
      </c>
      <c r="T1842" s="2" t="s">
        <v>23</v>
      </c>
      <c r="U1842" s="2" t="s">
        <v>23</v>
      </c>
    </row>
    <row r="1843" spans="1:21" x14ac:dyDescent="0.25">
      <c r="A1843">
        <v>43</v>
      </c>
      <c r="B1843" t="s">
        <v>74</v>
      </c>
      <c r="C1843">
        <v>4</v>
      </c>
      <c r="D1843" t="s">
        <v>75</v>
      </c>
      <c r="E1843">
        <v>1983</v>
      </c>
      <c r="F1843" t="s">
        <v>23</v>
      </c>
      <c r="G1843">
        <v>0.81</v>
      </c>
      <c r="H1843" t="s">
        <v>23</v>
      </c>
      <c r="I1843" t="s">
        <v>23</v>
      </c>
      <c r="J1843" t="s">
        <v>23</v>
      </c>
      <c r="K1843" t="s">
        <v>23</v>
      </c>
      <c r="L1843" t="s">
        <v>23</v>
      </c>
      <c r="M1843" s="3">
        <v>0.61482999999999999</v>
      </c>
      <c r="N1843" s="3">
        <v>0.38007999999999997</v>
      </c>
      <c r="O1843" s="3">
        <v>5.0800000000000003E-3</v>
      </c>
      <c r="P1843" s="2" t="s">
        <v>23</v>
      </c>
      <c r="Q1843" s="2" t="s">
        <v>23</v>
      </c>
      <c r="R1843" s="2" t="s">
        <v>23</v>
      </c>
      <c r="S1843" s="2" t="s">
        <v>23</v>
      </c>
      <c r="T1843" s="2" t="s">
        <v>23</v>
      </c>
      <c r="U1843" s="2" t="s">
        <v>23</v>
      </c>
    </row>
    <row r="1844" spans="1:21" x14ac:dyDescent="0.25">
      <c r="A1844">
        <v>43</v>
      </c>
      <c r="B1844" t="s">
        <v>74</v>
      </c>
      <c r="C1844">
        <v>4</v>
      </c>
      <c r="D1844" t="s">
        <v>75</v>
      </c>
      <c r="E1844">
        <v>1984</v>
      </c>
      <c r="F1844" t="s">
        <v>23</v>
      </c>
      <c r="G1844">
        <v>0.72</v>
      </c>
      <c r="H1844" t="s">
        <v>23</v>
      </c>
      <c r="I1844" t="s">
        <v>23</v>
      </c>
      <c r="J1844" t="s">
        <v>23</v>
      </c>
      <c r="K1844" t="s">
        <v>23</v>
      </c>
      <c r="L1844" t="s">
        <v>23</v>
      </c>
      <c r="M1844" s="3">
        <v>0.61482999999999999</v>
      </c>
      <c r="N1844" s="3">
        <v>0.38007999999999997</v>
      </c>
      <c r="O1844" s="3">
        <v>5.0800000000000003E-3</v>
      </c>
      <c r="P1844" s="2" t="s">
        <v>23</v>
      </c>
      <c r="Q1844" s="2" t="s">
        <v>23</v>
      </c>
      <c r="R1844" s="2" t="s">
        <v>23</v>
      </c>
      <c r="S1844" s="2" t="s">
        <v>23</v>
      </c>
      <c r="T1844" s="2" t="s">
        <v>23</v>
      </c>
      <c r="U1844" s="2" t="s">
        <v>23</v>
      </c>
    </row>
    <row r="1845" spans="1:21" x14ac:dyDescent="0.25">
      <c r="A1845">
        <v>43</v>
      </c>
      <c r="B1845" t="s">
        <v>74</v>
      </c>
      <c r="C1845">
        <v>4</v>
      </c>
      <c r="D1845" t="s">
        <v>75</v>
      </c>
      <c r="E1845">
        <v>1985</v>
      </c>
      <c r="F1845" t="s">
        <v>23</v>
      </c>
      <c r="G1845">
        <v>0.75</v>
      </c>
      <c r="H1845" t="s">
        <v>23</v>
      </c>
      <c r="I1845" t="s">
        <v>23</v>
      </c>
      <c r="J1845" t="s">
        <v>23</v>
      </c>
      <c r="K1845" t="s">
        <v>23</v>
      </c>
      <c r="L1845" t="s">
        <v>23</v>
      </c>
      <c r="M1845" s="3">
        <v>0.61482999999999999</v>
      </c>
      <c r="N1845" s="3">
        <v>0.38007999999999997</v>
      </c>
      <c r="O1845" s="3">
        <v>5.0800000000000003E-3</v>
      </c>
      <c r="P1845" s="2" t="s">
        <v>23</v>
      </c>
      <c r="Q1845" s="2" t="s">
        <v>23</v>
      </c>
      <c r="R1845" s="2" t="s">
        <v>23</v>
      </c>
      <c r="S1845" s="2" t="s">
        <v>23</v>
      </c>
      <c r="T1845" s="2" t="s">
        <v>23</v>
      </c>
      <c r="U1845" s="2" t="s">
        <v>23</v>
      </c>
    </row>
    <row r="1846" spans="1:21" x14ac:dyDescent="0.25">
      <c r="A1846">
        <v>43</v>
      </c>
      <c r="B1846" t="s">
        <v>74</v>
      </c>
      <c r="C1846">
        <v>4</v>
      </c>
      <c r="D1846" t="s">
        <v>75</v>
      </c>
      <c r="E1846">
        <v>1986</v>
      </c>
      <c r="F1846" t="s">
        <v>23</v>
      </c>
      <c r="G1846">
        <v>0.83</v>
      </c>
      <c r="H1846" t="s">
        <v>23</v>
      </c>
      <c r="I1846" t="s">
        <v>23</v>
      </c>
      <c r="J1846" t="s">
        <v>23</v>
      </c>
      <c r="K1846" t="s">
        <v>23</v>
      </c>
      <c r="L1846" t="s">
        <v>23</v>
      </c>
      <c r="M1846" s="3">
        <v>0.61482999999999999</v>
      </c>
      <c r="N1846" s="3">
        <v>0.38007999999999997</v>
      </c>
      <c r="O1846" s="3">
        <v>5.0800000000000003E-3</v>
      </c>
      <c r="P1846" s="2" t="s">
        <v>23</v>
      </c>
      <c r="Q1846" s="2" t="s">
        <v>23</v>
      </c>
      <c r="R1846" s="2" t="s">
        <v>23</v>
      </c>
      <c r="S1846" s="2" t="s">
        <v>23</v>
      </c>
      <c r="T1846" s="2" t="s">
        <v>23</v>
      </c>
      <c r="U1846" s="2" t="s">
        <v>23</v>
      </c>
    </row>
    <row r="1847" spans="1:21" x14ac:dyDescent="0.25">
      <c r="A1847">
        <v>43</v>
      </c>
      <c r="B1847" t="s">
        <v>74</v>
      </c>
      <c r="C1847">
        <v>4</v>
      </c>
      <c r="D1847" t="s">
        <v>75</v>
      </c>
      <c r="E1847">
        <v>1987</v>
      </c>
      <c r="F1847" t="s">
        <v>23</v>
      </c>
      <c r="G1847">
        <v>0.64</v>
      </c>
      <c r="H1847" t="s">
        <v>23</v>
      </c>
      <c r="I1847" t="s">
        <v>23</v>
      </c>
      <c r="J1847" t="s">
        <v>23</v>
      </c>
      <c r="K1847" t="s">
        <v>23</v>
      </c>
      <c r="L1847" t="s">
        <v>23</v>
      </c>
      <c r="M1847" s="13">
        <v>0.61482999999999999</v>
      </c>
      <c r="N1847" s="13">
        <v>0.38007999999999997</v>
      </c>
      <c r="O1847" s="13">
        <v>5.0800000000000003E-3</v>
      </c>
      <c r="P1847" s="2" t="s">
        <v>23</v>
      </c>
      <c r="Q1847" s="2" t="s">
        <v>23</v>
      </c>
      <c r="R1847" s="2" t="s">
        <v>23</v>
      </c>
      <c r="S1847" s="2" t="s">
        <v>23</v>
      </c>
      <c r="T1847" s="2" t="s">
        <v>23</v>
      </c>
      <c r="U1847" s="2" t="s">
        <v>23</v>
      </c>
    </row>
    <row r="1848" spans="1:21" x14ac:dyDescent="0.25">
      <c r="A1848">
        <v>43</v>
      </c>
      <c r="B1848" t="s">
        <v>74</v>
      </c>
      <c r="C1848">
        <v>4</v>
      </c>
      <c r="D1848" t="s">
        <v>75</v>
      </c>
      <c r="E1848">
        <v>1988</v>
      </c>
      <c r="F1848" t="s">
        <v>23</v>
      </c>
      <c r="G1848">
        <v>0.63</v>
      </c>
      <c r="H1848" t="s">
        <v>23</v>
      </c>
      <c r="I1848" t="s">
        <v>23</v>
      </c>
      <c r="J1848" t="s">
        <v>23</v>
      </c>
      <c r="K1848" t="s">
        <v>23</v>
      </c>
      <c r="L1848" t="s">
        <v>23</v>
      </c>
      <c r="M1848" s="13">
        <v>0.61482999999999999</v>
      </c>
      <c r="N1848" s="13">
        <v>0.38007999999999997</v>
      </c>
      <c r="O1848" s="13">
        <v>5.0800000000000003E-3</v>
      </c>
      <c r="P1848" s="2" t="s">
        <v>23</v>
      </c>
      <c r="Q1848" s="2" t="s">
        <v>23</v>
      </c>
      <c r="R1848" s="2" t="s">
        <v>23</v>
      </c>
      <c r="S1848" s="2" t="s">
        <v>23</v>
      </c>
      <c r="T1848" s="2" t="s">
        <v>23</v>
      </c>
      <c r="U1848" s="2" t="s">
        <v>23</v>
      </c>
    </row>
    <row r="1849" spans="1:21" x14ac:dyDescent="0.25">
      <c r="A1849">
        <v>43</v>
      </c>
      <c r="B1849" t="s">
        <v>74</v>
      </c>
      <c r="C1849">
        <v>4</v>
      </c>
      <c r="D1849" t="s">
        <v>75</v>
      </c>
      <c r="E1849">
        <v>1989</v>
      </c>
      <c r="F1849" t="s">
        <v>23</v>
      </c>
      <c r="G1849">
        <v>0.61499999999999999</v>
      </c>
      <c r="H1849" t="s">
        <v>23</v>
      </c>
      <c r="I1849" t="s">
        <v>23</v>
      </c>
      <c r="J1849" t="s">
        <v>23</v>
      </c>
      <c r="K1849" t="s">
        <v>23</v>
      </c>
      <c r="L1849" t="s">
        <v>23</v>
      </c>
      <c r="M1849" s="13">
        <v>0.61482999999999999</v>
      </c>
      <c r="N1849" s="13">
        <v>0.38007999999999997</v>
      </c>
      <c r="O1849" s="13">
        <v>5.0800000000000003E-3</v>
      </c>
      <c r="P1849" s="2" t="s">
        <v>23</v>
      </c>
      <c r="Q1849" s="2" t="s">
        <v>23</v>
      </c>
      <c r="R1849" s="2" t="s">
        <v>23</v>
      </c>
      <c r="S1849" s="2" t="s">
        <v>23</v>
      </c>
      <c r="T1849" s="2" t="s">
        <v>23</v>
      </c>
      <c r="U1849" s="2" t="s">
        <v>23</v>
      </c>
    </row>
    <row r="1850" spans="1:21" x14ac:dyDescent="0.25">
      <c r="A1850">
        <v>43</v>
      </c>
      <c r="B1850" t="s">
        <v>74</v>
      </c>
      <c r="C1850">
        <v>4</v>
      </c>
      <c r="D1850" t="s">
        <v>75</v>
      </c>
      <c r="E1850">
        <v>1990</v>
      </c>
      <c r="F1850" t="s">
        <v>23</v>
      </c>
      <c r="G1850">
        <v>0.69699999999999995</v>
      </c>
      <c r="H1850" t="s">
        <v>23</v>
      </c>
      <c r="I1850" t="s">
        <v>23</v>
      </c>
      <c r="J1850" t="s">
        <v>23</v>
      </c>
      <c r="K1850" t="s">
        <v>23</v>
      </c>
      <c r="L1850" t="s">
        <v>23</v>
      </c>
      <c r="M1850" s="13">
        <v>0.61482999999999999</v>
      </c>
      <c r="N1850" s="13">
        <v>0.38007999999999997</v>
      </c>
      <c r="O1850" s="13">
        <v>5.0800000000000003E-3</v>
      </c>
      <c r="P1850" s="2" t="s">
        <v>23</v>
      </c>
      <c r="Q1850" s="2" t="s">
        <v>23</v>
      </c>
      <c r="R1850" s="2" t="s">
        <v>23</v>
      </c>
      <c r="S1850" s="2" t="s">
        <v>23</v>
      </c>
      <c r="T1850" s="2" t="s">
        <v>23</v>
      </c>
      <c r="U1850" s="2" t="s">
        <v>23</v>
      </c>
    </row>
    <row r="1851" spans="1:21" x14ac:dyDescent="0.25">
      <c r="A1851">
        <v>43</v>
      </c>
      <c r="B1851" t="s">
        <v>74</v>
      </c>
      <c r="C1851">
        <v>4</v>
      </c>
      <c r="D1851" t="s">
        <v>75</v>
      </c>
      <c r="E1851">
        <v>1991</v>
      </c>
      <c r="F1851" t="s">
        <v>23</v>
      </c>
      <c r="G1851">
        <v>0.624</v>
      </c>
      <c r="H1851" t="s">
        <v>23</v>
      </c>
      <c r="I1851" t="s">
        <v>23</v>
      </c>
      <c r="J1851" t="s">
        <v>23</v>
      </c>
      <c r="K1851" t="s">
        <v>23</v>
      </c>
      <c r="L1851" t="s">
        <v>23</v>
      </c>
      <c r="M1851" s="13">
        <v>0.61482999999999999</v>
      </c>
      <c r="N1851" s="13">
        <v>0.38007999999999997</v>
      </c>
      <c r="O1851" s="13">
        <v>5.0800000000000003E-3</v>
      </c>
      <c r="P1851" s="2" t="s">
        <v>23</v>
      </c>
      <c r="Q1851" s="2" t="s">
        <v>23</v>
      </c>
      <c r="R1851" s="2" t="s">
        <v>23</v>
      </c>
      <c r="S1851" s="2" t="s">
        <v>23</v>
      </c>
      <c r="T1851" s="2" t="s">
        <v>23</v>
      </c>
      <c r="U1851" s="2" t="s">
        <v>23</v>
      </c>
    </row>
    <row r="1852" spans="1:21" x14ac:dyDescent="0.25">
      <c r="A1852">
        <v>43</v>
      </c>
      <c r="B1852" t="s">
        <v>74</v>
      </c>
      <c r="C1852">
        <v>4</v>
      </c>
      <c r="D1852" t="s">
        <v>75</v>
      </c>
      <c r="E1852">
        <v>1992</v>
      </c>
      <c r="F1852" t="s">
        <v>23</v>
      </c>
      <c r="G1852">
        <v>0.65300000000000002</v>
      </c>
      <c r="H1852" t="s">
        <v>23</v>
      </c>
      <c r="I1852" t="s">
        <v>23</v>
      </c>
      <c r="J1852" t="s">
        <v>23</v>
      </c>
      <c r="K1852" t="s">
        <v>23</v>
      </c>
      <c r="L1852" t="s">
        <v>23</v>
      </c>
      <c r="M1852" s="13">
        <v>0.61482999999999999</v>
      </c>
      <c r="N1852" s="13">
        <v>0.38007999999999997</v>
      </c>
      <c r="O1852" s="13">
        <v>5.0800000000000003E-3</v>
      </c>
      <c r="P1852" s="2" t="s">
        <v>23</v>
      </c>
      <c r="Q1852" s="2" t="s">
        <v>23</v>
      </c>
      <c r="R1852" s="2" t="s">
        <v>23</v>
      </c>
      <c r="S1852" s="2" t="s">
        <v>23</v>
      </c>
      <c r="T1852" s="2" t="s">
        <v>23</v>
      </c>
      <c r="U1852" s="2" t="s">
        <v>23</v>
      </c>
    </row>
    <row r="1853" spans="1:21" x14ac:dyDescent="0.25">
      <c r="A1853">
        <v>43</v>
      </c>
      <c r="B1853" t="s">
        <v>74</v>
      </c>
      <c r="C1853">
        <v>4</v>
      </c>
      <c r="D1853" t="s">
        <v>75</v>
      </c>
      <c r="E1853">
        <v>1993</v>
      </c>
      <c r="F1853" t="s">
        <v>23</v>
      </c>
      <c r="G1853">
        <v>0.56699999999999995</v>
      </c>
      <c r="H1853" t="s">
        <v>23</v>
      </c>
      <c r="I1853" t="s">
        <v>23</v>
      </c>
      <c r="J1853" t="s">
        <v>23</v>
      </c>
      <c r="K1853" t="s">
        <v>23</v>
      </c>
      <c r="L1853" t="s">
        <v>23</v>
      </c>
      <c r="M1853" s="13">
        <v>0.61482999999999999</v>
      </c>
      <c r="N1853" s="13">
        <v>0.38007999999999997</v>
      </c>
      <c r="O1853" s="13">
        <v>5.0800000000000003E-3</v>
      </c>
      <c r="P1853" s="2" t="s">
        <v>23</v>
      </c>
      <c r="Q1853" s="2" t="s">
        <v>23</v>
      </c>
      <c r="R1853" s="2" t="s">
        <v>23</v>
      </c>
      <c r="S1853" s="2" t="s">
        <v>23</v>
      </c>
      <c r="T1853" s="2" t="s">
        <v>23</v>
      </c>
      <c r="U1853" s="2" t="s">
        <v>23</v>
      </c>
    </row>
    <row r="1854" spans="1:21" x14ac:dyDescent="0.25">
      <c r="A1854">
        <v>43</v>
      </c>
      <c r="B1854" t="s">
        <v>74</v>
      </c>
      <c r="C1854">
        <v>4</v>
      </c>
      <c r="D1854" t="s">
        <v>75</v>
      </c>
      <c r="E1854">
        <v>1994</v>
      </c>
      <c r="F1854" t="s">
        <v>23</v>
      </c>
      <c r="G1854">
        <v>0.66700000000000004</v>
      </c>
      <c r="H1854" t="s">
        <v>23</v>
      </c>
      <c r="I1854" t="s">
        <v>23</v>
      </c>
      <c r="J1854" t="s">
        <v>23</v>
      </c>
      <c r="K1854" t="s">
        <v>23</v>
      </c>
      <c r="L1854" t="s">
        <v>23</v>
      </c>
      <c r="M1854" s="13">
        <v>0.61482999999999999</v>
      </c>
      <c r="N1854" s="13">
        <v>0.38007999999999997</v>
      </c>
      <c r="O1854" s="13">
        <v>5.0800000000000003E-3</v>
      </c>
      <c r="P1854" s="2" t="s">
        <v>23</v>
      </c>
      <c r="Q1854" s="2" t="s">
        <v>23</v>
      </c>
      <c r="R1854" s="2" t="s">
        <v>23</v>
      </c>
      <c r="S1854" s="2" t="s">
        <v>23</v>
      </c>
      <c r="T1854" s="2" t="s">
        <v>23</v>
      </c>
      <c r="U1854" s="2" t="s">
        <v>23</v>
      </c>
    </row>
    <row r="1855" spans="1:21" x14ac:dyDescent="0.25">
      <c r="A1855">
        <v>43</v>
      </c>
      <c r="B1855" t="s">
        <v>74</v>
      </c>
      <c r="C1855">
        <v>4</v>
      </c>
      <c r="D1855" t="s">
        <v>75</v>
      </c>
      <c r="E1855">
        <v>1995</v>
      </c>
      <c r="F1855" t="s">
        <v>23</v>
      </c>
      <c r="G1855">
        <v>0.40600000000000003</v>
      </c>
      <c r="H1855" t="s">
        <v>23</v>
      </c>
      <c r="I1855" t="s">
        <v>23</v>
      </c>
      <c r="J1855" t="s">
        <v>23</v>
      </c>
      <c r="K1855" t="s">
        <v>23</v>
      </c>
      <c r="L1855" t="s">
        <v>23</v>
      </c>
      <c r="M1855" s="13">
        <v>0.61482999999999999</v>
      </c>
      <c r="N1855" s="13">
        <v>0.38007999999999997</v>
      </c>
      <c r="O1855" s="13">
        <v>5.0800000000000003E-3</v>
      </c>
      <c r="P1855" s="2" t="s">
        <v>23</v>
      </c>
      <c r="Q1855" s="2" t="s">
        <v>23</v>
      </c>
      <c r="R1855" s="2" t="s">
        <v>23</v>
      </c>
      <c r="S1855" s="2" t="s">
        <v>23</v>
      </c>
      <c r="T1855" s="2" t="s">
        <v>23</v>
      </c>
      <c r="U1855" s="2" t="s">
        <v>23</v>
      </c>
    </row>
    <row r="1856" spans="1:21" x14ac:dyDescent="0.25">
      <c r="A1856">
        <v>43</v>
      </c>
      <c r="B1856" t="s">
        <v>74</v>
      </c>
      <c r="C1856">
        <v>4</v>
      </c>
      <c r="D1856" t="s">
        <v>75</v>
      </c>
      <c r="E1856">
        <v>1996</v>
      </c>
      <c r="F1856" t="s">
        <v>23</v>
      </c>
      <c r="G1856">
        <v>0.73899999999999999</v>
      </c>
      <c r="H1856" t="s">
        <v>23</v>
      </c>
      <c r="I1856" t="s">
        <v>23</v>
      </c>
      <c r="J1856" t="s">
        <v>23</v>
      </c>
      <c r="K1856" t="s">
        <v>23</v>
      </c>
      <c r="L1856" t="s">
        <v>23</v>
      </c>
      <c r="M1856" s="13">
        <v>0.61482999999999999</v>
      </c>
      <c r="N1856" s="13">
        <v>0.38007999999999997</v>
      </c>
      <c r="O1856" s="13">
        <v>5.0800000000000003E-3</v>
      </c>
      <c r="P1856" s="2" t="s">
        <v>23</v>
      </c>
      <c r="Q1856" s="2" t="s">
        <v>23</v>
      </c>
      <c r="R1856" s="2" t="s">
        <v>23</v>
      </c>
      <c r="S1856" s="2" t="s">
        <v>23</v>
      </c>
      <c r="T1856" s="2" t="s">
        <v>23</v>
      </c>
      <c r="U1856" s="2" t="s">
        <v>23</v>
      </c>
    </row>
    <row r="1857" spans="1:21" x14ac:dyDescent="0.25">
      <c r="A1857">
        <v>43</v>
      </c>
      <c r="B1857" t="s">
        <v>74</v>
      </c>
      <c r="C1857">
        <v>4</v>
      </c>
      <c r="D1857" t="s">
        <v>75</v>
      </c>
      <c r="E1857">
        <v>1997</v>
      </c>
      <c r="F1857" t="s">
        <v>23</v>
      </c>
      <c r="G1857">
        <v>0.53400000000000003</v>
      </c>
      <c r="H1857" t="s">
        <v>23</v>
      </c>
      <c r="I1857" t="s">
        <v>23</v>
      </c>
      <c r="J1857" t="s">
        <v>23</v>
      </c>
      <c r="K1857" t="s">
        <v>23</v>
      </c>
      <c r="L1857" t="s">
        <v>23</v>
      </c>
      <c r="M1857" s="13">
        <v>0.61482999999999999</v>
      </c>
      <c r="N1857" s="13">
        <v>0.38007999999999997</v>
      </c>
      <c r="O1857" s="13">
        <v>5.0800000000000003E-3</v>
      </c>
      <c r="P1857" s="2">
        <f>(J1860*$M1857)+(J1861*$N1857)+(J1862*$O1857)</f>
        <v>1872.7028077373745</v>
      </c>
      <c r="Q1857" s="2" t="s">
        <v>23</v>
      </c>
      <c r="R1857" s="2" t="s">
        <v>23</v>
      </c>
      <c r="S1857" s="2" t="s">
        <v>23</v>
      </c>
      <c r="T1857" s="2" t="s">
        <v>23</v>
      </c>
      <c r="U1857" s="2" t="s">
        <v>23</v>
      </c>
    </row>
    <row r="1858" spans="1:21" x14ac:dyDescent="0.25">
      <c r="A1858">
        <v>43</v>
      </c>
      <c r="B1858" t="s">
        <v>74</v>
      </c>
      <c r="C1858">
        <v>4</v>
      </c>
      <c r="D1858" t="s">
        <v>75</v>
      </c>
      <c r="E1858">
        <v>1998</v>
      </c>
      <c r="F1858" t="s">
        <v>23</v>
      </c>
      <c r="G1858">
        <v>0.18</v>
      </c>
      <c r="H1858" t="s">
        <v>23</v>
      </c>
      <c r="I1858" t="s">
        <v>23</v>
      </c>
      <c r="J1858" t="s">
        <v>23</v>
      </c>
      <c r="K1858" t="s">
        <v>23</v>
      </c>
      <c r="L1858" t="s">
        <v>23</v>
      </c>
      <c r="M1858" s="13">
        <v>0.61482999999999999</v>
      </c>
      <c r="N1858" s="13">
        <v>0.38007999999999997</v>
      </c>
      <c r="O1858" s="13">
        <v>5.0800000000000003E-3</v>
      </c>
      <c r="P1858" s="2">
        <f>(J1861*$M1858)+(J1862*$N1858)+(J1863*$O1858)</f>
        <v>2293.2895959092393</v>
      </c>
      <c r="Q1858" s="2" t="s">
        <v>23</v>
      </c>
      <c r="R1858" s="2" t="s">
        <v>23</v>
      </c>
      <c r="S1858" s="2" t="s">
        <v>23</v>
      </c>
      <c r="T1858" s="2" t="s">
        <v>23</v>
      </c>
      <c r="U1858" s="2" t="s">
        <v>23</v>
      </c>
    </row>
    <row r="1859" spans="1:21" x14ac:dyDescent="0.25">
      <c r="A1859">
        <v>43</v>
      </c>
      <c r="B1859" t="s">
        <v>74</v>
      </c>
      <c r="C1859">
        <v>4</v>
      </c>
      <c r="D1859" t="s">
        <v>75</v>
      </c>
      <c r="E1859">
        <v>1999</v>
      </c>
      <c r="F1859" t="s">
        <v>23</v>
      </c>
      <c r="G1859">
        <v>0.21000000000000002</v>
      </c>
      <c r="H1859" t="s">
        <v>23</v>
      </c>
      <c r="I1859" t="s">
        <v>23</v>
      </c>
      <c r="J1859" t="s">
        <v>23</v>
      </c>
      <c r="K1859" t="s">
        <v>23</v>
      </c>
      <c r="L1859" t="s">
        <v>23</v>
      </c>
      <c r="M1859" s="13">
        <v>0.61482999999999999</v>
      </c>
      <c r="N1859" s="13">
        <v>0.38007999999999997</v>
      </c>
      <c r="O1859" s="13">
        <v>5.0800000000000003E-3</v>
      </c>
      <c r="P1859" s="2">
        <f>(J1862*$M1859)+(J1863*$N1859)+(J1864*$O1859)</f>
        <v>1447.3064217034041</v>
      </c>
      <c r="Q1859" s="2" t="s">
        <v>23</v>
      </c>
      <c r="R1859" s="2" t="s">
        <v>23</v>
      </c>
      <c r="S1859" s="2" t="s">
        <v>23</v>
      </c>
      <c r="T1859" s="2" t="s">
        <v>23</v>
      </c>
      <c r="U1859" s="2" t="s">
        <v>23</v>
      </c>
    </row>
    <row r="1860" spans="1:21" x14ac:dyDescent="0.25">
      <c r="A1860">
        <v>43</v>
      </c>
      <c r="B1860" t="s">
        <v>74</v>
      </c>
      <c r="C1860">
        <v>4</v>
      </c>
      <c r="D1860" t="s">
        <v>75</v>
      </c>
      <c r="E1860">
        <v>2000</v>
      </c>
      <c r="F1860">
        <v>851</v>
      </c>
      <c r="G1860" s="1">
        <v>0.379</v>
      </c>
      <c r="H1860" t="s">
        <v>23</v>
      </c>
      <c r="I1860" t="s">
        <v>23</v>
      </c>
      <c r="J1860" s="2">
        <f>F1860/(1-G1860)</f>
        <v>1370.3703703703704</v>
      </c>
      <c r="K1860" t="s">
        <v>23</v>
      </c>
      <c r="L1860" t="s">
        <v>23</v>
      </c>
      <c r="M1860" s="13">
        <v>0.61482999999999999</v>
      </c>
      <c r="N1860" s="13">
        <v>0.38007999999999997</v>
      </c>
      <c r="O1860" s="13">
        <v>5.0800000000000003E-3</v>
      </c>
      <c r="P1860" s="2">
        <f>(J1863*$M1860)+(J1864*$N1860)+(J1865*$O1860)</f>
        <v>1873.3542275426582</v>
      </c>
      <c r="Q1860" s="2" t="s">
        <v>23</v>
      </c>
      <c r="R1860" s="2" t="s">
        <v>23</v>
      </c>
      <c r="S1860">
        <f>P1860/$F1860</f>
        <v>2.201356319086555</v>
      </c>
      <c r="T1860" s="2" t="s">
        <v>23</v>
      </c>
      <c r="U1860" s="2" t="s">
        <v>23</v>
      </c>
    </row>
    <row r="1861" spans="1:21" x14ac:dyDescent="0.25">
      <c r="A1861">
        <v>43</v>
      </c>
      <c r="B1861" t="s">
        <v>74</v>
      </c>
      <c r="C1861">
        <v>4</v>
      </c>
      <c r="D1861" t="s">
        <v>75</v>
      </c>
      <c r="E1861">
        <v>2001</v>
      </c>
      <c r="F1861">
        <v>1887</v>
      </c>
      <c r="G1861" s="1">
        <v>0.29799999999999999</v>
      </c>
      <c r="H1861" t="s">
        <v>23</v>
      </c>
      <c r="I1861" t="s">
        <v>23</v>
      </c>
      <c r="J1861" s="2">
        <f>F1861/(1-G1861)</f>
        <v>2688.034188034188</v>
      </c>
      <c r="K1861" t="s">
        <v>23</v>
      </c>
      <c r="L1861" t="s">
        <v>23</v>
      </c>
      <c r="M1861" s="13">
        <v>0.61482999999999999</v>
      </c>
      <c r="N1861" s="13">
        <v>0.38007999999999997</v>
      </c>
      <c r="O1861" s="13">
        <v>5.0800000000000003E-3</v>
      </c>
      <c r="P1861" s="2">
        <f>(J1864*$M1861)+(J1865*$N1861)+(J1866*$O1861)</f>
        <v>3487.7114383332496</v>
      </c>
      <c r="Q1861" s="2" t="s">
        <v>23</v>
      </c>
      <c r="R1861" s="2" t="s">
        <v>23</v>
      </c>
      <c r="S1861">
        <f>P1861/$F1861</f>
        <v>1.8482837511040009</v>
      </c>
      <c r="T1861" s="2" t="s">
        <v>23</v>
      </c>
      <c r="U1861" s="2" t="s">
        <v>23</v>
      </c>
    </row>
    <row r="1862" spans="1:21" x14ac:dyDescent="0.25">
      <c r="A1862">
        <v>43</v>
      </c>
      <c r="B1862" t="s">
        <v>74</v>
      </c>
      <c r="C1862">
        <v>4</v>
      </c>
      <c r="D1862" t="s">
        <v>75</v>
      </c>
      <c r="E1862">
        <v>2002</v>
      </c>
      <c r="F1862">
        <v>1215</v>
      </c>
      <c r="G1862" s="1">
        <v>0.27300000000000002</v>
      </c>
      <c r="H1862" t="s">
        <v>23</v>
      </c>
      <c r="I1862" t="s">
        <v>23</v>
      </c>
      <c r="J1862" s="2">
        <f>F1862/(1-G1862)</f>
        <v>1671.2517193947731</v>
      </c>
      <c r="K1862" t="s">
        <v>23</v>
      </c>
      <c r="L1862" t="s">
        <v>23</v>
      </c>
      <c r="M1862" s="13">
        <v>0.61482999999999999</v>
      </c>
      <c r="N1862" s="13">
        <v>0.38007999999999997</v>
      </c>
      <c r="O1862" s="13">
        <v>5.0800000000000003E-3</v>
      </c>
      <c r="P1862" s="2">
        <f>(J1865*$M1862)+(J1866*$N1862)+(J1867*$O1862)</f>
        <v>3004.2894890648377</v>
      </c>
      <c r="Q1862" s="2" t="s">
        <v>23</v>
      </c>
      <c r="R1862" s="2" t="s">
        <v>23</v>
      </c>
      <c r="S1862">
        <f>P1862/$F1862</f>
        <v>2.4726662461438993</v>
      </c>
      <c r="T1862" s="2" t="s">
        <v>23</v>
      </c>
      <c r="U1862" s="2" t="s">
        <v>23</v>
      </c>
    </row>
    <row r="1863" spans="1:21" x14ac:dyDescent="0.25">
      <c r="A1863">
        <v>43</v>
      </c>
      <c r="B1863" t="s">
        <v>74</v>
      </c>
      <c r="C1863">
        <v>4</v>
      </c>
      <c r="D1863" t="s">
        <v>75</v>
      </c>
      <c r="E1863">
        <v>2003</v>
      </c>
      <c r="F1863">
        <v>768</v>
      </c>
      <c r="G1863" s="1">
        <v>0.27700000000000002</v>
      </c>
      <c r="H1863" t="s">
        <v>23</v>
      </c>
      <c r="I1863" t="s">
        <v>23</v>
      </c>
      <c r="J1863" s="2">
        <f>F1863/(1-G1863)</f>
        <v>1062.240663900415</v>
      </c>
      <c r="K1863" t="s">
        <v>23</v>
      </c>
      <c r="L1863" t="s">
        <v>23</v>
      </c>
      <c r="M1863" s="13">
        <v>0.61482999999999999</v>
      </c>
      <c r="N1863" s="13">
        <v>0.38007999999999997</v>
      </c>
      <c r="O1863" s="13">
        <v>5.0800000000000003E-3</v>
      </c>
      <c r="P1863" s="2">
        <f>(J1866*$M1863)+(J1867*$N1863)+(J1868*$O1863)</f>
        <v>1769.3386829751812</v>
      </c>
      <c r="Q1863" s="2" t="s">
        <v>23</v>
      </c>
      <c r="R1863" s="2" t="s">
        <v>23</v>
      </c>
      <c r="S1863">
        <f>P1863/$F1863</f>
        <v>2.3038264101239339</v>
      </c>
      <c r="T1863" s="2" t="s">
        <v>23</v>
      </c>
      <c r="U1863" s="2" t="s">
        <v>23</v>
      </c>
    </row>
    <row r="1864" spans="1:21" x14ac:dyDescent="0.25">
      <c r="A1864">
        <v>43</v>
      </c>
      <c r="B1864" t="s">
        <v>74</v>
      </c>
      <c r="C1864">
        <v>4</v>
      </c>
      <c r="D1864" t="s">
        <v>75</v>
      </c>
      <c r="E1864">
        <v>2004</v>
      </c>
      <c r="F1864">
        <v>1837</v>
      </c>
      <c r="G1864" s="1">
        <v>0.41800000000000004</v>
      </c>
      <c r="H1864" t="s">
        <v>23</v>
      </c>
      <c r="I1864" t="s">
        <v>23</v>
      </c>
      <c r="J1864" s="2">
        <f>F1864/(1-G1864)</f>
        <v>3156.3573883161516</v>
      </c>
      <c r="K1864" t="s">
        <v>23</v>
      </c>
      <c r="L1864" t="s">
        <v>23</v>
      </c>
      <c r="M1864" s="13">
        <v>0.61482999999999999</v>
      </c>
      <c r="N1864" s="13">
        <v>0.38007999999999997</v>
      </c>
      <c r="O1864" s="13">
        <v>5.0800000000000003E-3</v>
      </c>
      <c r="P1864" s="2">
        <f>(J1867*$M1864)+(J1868*$N1864)+(J1869*$O1864)</f>
        <v>2663.6582407235446</v>
      </c>
      <c r="Q1864" s="2" t="s">
        <v>23</v>
      </c>
      <c r="R1864" s="2" t="s">
        <v>23</v>
      </c>
      <c r="S1864">
        <f>P1864/$F1864</f>
        <v>1.4500044859681789</v>
      </c>
      <c r="T1864" s="2" t="s">
        <v>23</v>
      </c>
      <c r="U1864" s="2" t="s">
        <v>23</v>
      </c>
    </row>
    <row r="1865" spans="1:21" x14ac:dyDescent="0.25">
      <c r="A1865">
        <v>43</v>
      </c>
      <c r="B1865" t="s">
        <v>74</v>
      </c>
      <c r="C1865">
        <v>4</v>
      </c>
      <c r="D1865" t="s">
        <v>75</v>
      </c>
      <c r="E1865">
        <v>2005</v>
      </c>
      <c r="F1865">
        <v>2914</v>
      </c>
      <c r="G1865" s="1">
        <v>0.28100000000000003</v>
      </c>
      <c r="H1865" t="s">
        <v>23</v>
      </c>
      <c r="I1865" t="s">
        <v>23</v>
      </c>
      <c r="J1865" s="2">
        <f>F1865/(1-G1865)</f>
        <v>4052.8511821974967</v>
      </c>
      <c r="K1865" t="s">
        <v>23</v>
      </c>
      <c r="L1865" t="s">
        <v>23</v>
      </c>
      <c r="M1865" s="13">
        <v>0.61482999999999999</v>
      </c>
      <c r="N1865" s="13">
        <v>0.38007999999999997</v>
      </c>
      <c r="O1865" s="13">
        <v>5.0800000000000003E-3</v>
      </c>
      <c r="P1865" s="2">
        <f>(J1868*$M1865)+(J1869*$N1865)+(J1870*$O1865)</f>
        <v>3744.4650987514897</v>
      </c>
      <c r="Q1865" s="2" t="s">
        <v>23</v>
      </c>
      <c r="R1865" s="2" t="s">
        <v>23</v>
      </c>
      <c r="S1865">
        <f>P1865/$F1865</f>
        <v>1.2849914546161598</v>
      </c>
      <c r="T1865" s="2" t="s">
        <v>23</v>
      </c>
      <c r="U1865" s="2" t="s">
        <v>23</v>
      </c>
    </row>
    <row r="1866" spans="1:21" x14ac:dyDescent="0.25">
      <c r="A1866">
        <v>43</v>
      </c>
      <c r="B1866" t="s">
        <v>74</v>
      </c>
      <c r="C1866">
        <v>4</v>
      </c>
      <c r="D1866" t="s">
        <v>75</v>
      </c>
      <c r="E1866">
        <v>2006</v>
      </c>
      <c r="F1866">
        <v>960</v>
      </c>
      <c r="G1866" s="1">
        <v>0.27</v>
      </c>
      <c r="H1866" t="s">
        <v>23</v>
      </c>
      <c r="I1866" t="s">
        <v>23</v>
      </c>
      <c r="J1866" s="2">
        <f>F1866/(1-G1866)</f>
        <v>1315.0684931506851</v>
      </c>
      <c r="K1866" t="s">
        <v>23</v>
      </c>
      <c r="L1866" t="s">
        <v>23</v>
      </c>
      <c r="M1866" s="13">
        <v>0.61482999999999999</v>
      </c>
      <c r="N1866" s="13">
        <v>0.38007999999999997</v>
      </c>
      <c r="O1866" s="13">
        <v>5.0800000000000003E-3</v>
      </c>
      <c r="P1866" s="2">
        <f>(J1869*$M1866)+(J1870*$N1866)+(J1871*$O1866)</f>
        <v>4441.3765791574388</v>
      </c>
      <c r="Q1866" s="2" t="s">
        <v>23</v>
      </c>
      <c r="R1866" s="2" t="s">
        <v>23</v>
      </c>
      <c r="S1866">
        <f>P1866/$F1866</f>
        <v>4.6264339366223322</v>
      </c>
      <c r="T1866" s="2" t="s">
        <v>23</v>
      </c>
      <c r="U1866" s="2" t="s">
        <v>23</v>
      </c>
    </row>
    <row r="1867" spans="1:21" x14ac:dyDescent="0.25">
      <c r="A1867">
        <v>43</v>
      </c>
      <c r="B1867" t="s">
        <v>74</v>
      </c>
      <c r="C1867">
        <v>4</v>
      </c>
      <c r="D1867" t="s">
        <v>75</v>
      </c>
      <c r="E1867">
        <v>2007</v>
      </c>
      <c r="F1867">
        <v>1349</v>
      </c>
      <c r="G1867" s="1">
        <v>0.45799999999999996</v>
      </c>
      <c r="H1867" t="s">
        <v>23</v>
      </c>
      <c r="I1867" t="s">
        <v>23</v>
      </c>
      <c r="J1867" s="2">
        <f>F1867/(1-G1867)</f>
        <v>2488.9298892988927</v>
      </c>
      <c r="K1867" t="s">
        <v>23</v>
      </c>
      <c r="L1867" t="s">
        <v>23</v>
      </c>
      <c r="M1867" s="13">
        <v>0.61482999999999999</v>
      </c>
      <c r="N1867" s="13">
        <v>0.38007999999999997</v>
      </c>
      <c r="O1867" s="13">
        <v>5.0800000000000003E-3</v>
      </c>
      <c r="P1867" s="2">
        <f>(J1870*$M1867)+(J1871*$N1867)+(J1872*$O1867)</f>
        <v>3709.8673055416662</v>
      </c>
      <c r="Q1867" s="2" t="s">
        <v>23</v>
      </c>
      <c r="R1867" s="2" t="s">
        <v>23</v>
      </c>
      <c r="S1867">
        <f>P1867/$F1867</f>
        <v>2.7500869574067206</v>
      </c>
      <c r="T1867" s="2" t="s">
        <v>23</v>
      </c>
      <c r="U1867" s="2" t="s">
        <v>23</v>
      </c>
    </row>
    <row r="1868" spans="1:21" x14ac:dyDescent="0.25">
      <c r="A1868">
        <v>43</v>
      </c>
      <c r="B1868" t="s">
        <v>74</v>
      </c>
      <c r="C1868">
        <v>4</v>
      </c>
      <c r="D1868" t="s">
        <v>75</v>
      </c>
      <c r="E1868">
        <v>2008</v>
      </c>
      <c r="F1868">
        <v>1760</v>
      </c>
      <c r="G1868" s="1">
        <v>0.39600000000000002</v>
      </c>
      <c r="H1868" t="s">
        <v>23</v>
      </c>
      <c r="I1868" t="s">
        <v>23</v>
      </c>
      <c r="J1868" s="2">
        <f>F1868/(1-G1868)</f>
        <v>2913.9072847682119</v>
      </c>
      <c r="K1868" t="s">
        <v>23</v>
      </c>
      <c r="L1868" t="s">
        <v>23</v>
      </c>
      <c r="M1868" s="13">
        <v>0.61482999999999999</v>
      </c>
      <c r="N1868" s="13">
        <v>0.38007999999999997</v>
      </c>
      <c r="O1868" s="13">
        <v>5.0800000000000003E-3</v>
      </c>
      <c r="P1868" s="2">
        <f>(J1871*$M1868)+(J1872*$N1868)+(J1873*$O1868)</f>
        <v>3711.8583824527173</v>
      </c>
      <c r="Q1868" s="2" t="s">
        <v>23</v>
      </c>
      <c r="R1868" s="2" t="s">
        <v>23</v>
      </c>
      <c r="S1868">
        <f>P1868/$F1868</f>
        <v>2.1090104445754077</v>
      </c>
      <c r="T1868" s="2" t="s">
        <v>23</v>
      </c>
      <c r="U1868" s="2" t="s">
        <v>23</v>
      </c>
    </row>
    <row r="1869" spans="1:21" x14ac:dyDescent="0.25">
      <c r="A1869">
        <v>43</v>
      </c>
      <c r="B1869" t="s">
        <v>74</v>
      </c>
      <c r="C1869">
        <v>4</v>
      </c>
      <c r="D1869" t="s">
        <v>75</v>
      </c>
      <c r="E1869">
        <v>2009</v>
      </c>
      <c r="F1869">
        <v>3127</v>
      </c>
      <c r="G1869" s="1">
        <v>0.38600000000000001</v>
      </c>
      <c r="H1869" t="s">
        <v>23</v>
      </c>
      <c r="I1869" t="s">
        <v>23</v>
      </c>
      <c r="J1869" s="2">
        <f>F1869/(1-G1869)</f>
        <v>5092.833876221498</v>
      </c>
      <c r="K1869" t="s">
        <v>23</v>
      </c>
      <c r="L1869" t="s">
        <v>23</v>
      </c>
      <c r="M1869" s="13">
        <v>0.61482999999999999</v>
      </c>
      <c r="N1869" s="13">
        <v>0.38007999999999997</v>
      </c>
      <c r="O1869" s="13">
        <v>5.0800000000000003E-3</v>
      </c>
      <c r="P1869" s="2">
        <f>(J1872*$M1869)+(J1873*$N1869)+(J1874*$O1869)</f>
        <v>3336.1697739104316</v>
      </c>
      <c r="Q1869" s="2" t="s">
        <v>23</v>
      </c>
      <c r="R1869" s="2" t="s">
        <v>23</v>
      </c>
      <c r="S1869">
        <f>P1869/$F1869</f>
        <v>1.0668915170804067</v>
      </c>
      <c r="T1869" s="2" t="s">
        <v>23</v>
      </c>
      <c r="U1869" s="2" t="s">
        <v>23</v>
      </c>
    </row>
    <row r="1870" spans="1:21" x14ac:dyDescent="0.25">
      <c r="A1870">
        <v>43</v>
      </c>
      <c r="B1870" t="s">
        <v>74</v>
      </c>
      <c r="C1870">
        <v>4</v>
      </c>
      <c r="D1870" t="s">
        <v>75</v>
      </c>
      <c r="E1870">
        <v>2010</v>
      </c>
      <c r="F1870">
        <v>2258</v>
      </c>
      <c r="G1870" s="1">
        <v>0.33400000000000002</v>
      </c>
      <c r="H1870" t="s">
        <v>23</v>
      </c>
      <c r="I1870" t="s">
        <v>23</v>
      </c>
      <c r="J1870" s="2">
        <f>F1870/(1-G1870)</f>
        <v>3390.3903903903906</v>
      </c>
      <c r="K1870" t="s">
        <v>23</v>
      </c>
      <c r="L1870" t="s">
        <v>23</v>
      </c>
      <c r="M1870" s="13">
        <v>0.61482999999999999</v>
      </c>
      <c r="N1870" s="13">
        <v>0.38007999999999997</v>
      </c>
      <c r="O1870" s="13">
        <v>5.0800000000000003E-3</v>
      </c>
      <c r="P1870" s="2">
        <f>(J1873*$M1870)+(J1874*$N1870)+(J1875*$O1870)</f>
        <v>4746.2145200196182</v>
      </c>
      <c r="Q1870" s="2" t="s">
        <v>23</v>
      </c>
      <c r="R1870" s="2" t="s">
        <v>23</v>
      </c>
      <c r="S1870">
        <f>P1870/$F1870</f>
        <v>2.1019550575817618</v>
      </c>
      <c r="T1870" s="2" t="s">
        <v>23</v>
      </c>
      <c r="U1870" s="2" t="s">
        <v>23</v>
      </c>
    </row>
    <row r="1871" spans="1:21" x14ac:dyDescent="0.25">
      <c r="A1871">
        <v>43</v>
      </c>
      <c r="B1871" t="s">
        <v>74</v>
      </c>
      <c r="C1871">
        <v>4</v>
      </c>
      <c r="D1871" t="s">
        <v>75</v>
      </c>
      <c r="E1871">
        <v>2011</v>
      </c>
      <c r="F1871">
        <v>2420</v>
      </c>
      <c r="G1871" s="1">
        <v>0.42900000000000005</v>
      </c>
      <c r="H1871" t="s">
        <v>23</v>
      </c>
      <c r="I1871" t="s">
        <v>23</v>
      </c>
      <c r="J1871" s="2">
        <f>F1871/(1-G1871)</f>
        <v>4238.1786339754817</v>
      </c>
      <c r="K1871" t="s">
        <v>23</v>
      </c>
      <c r="L1871" t="s">
        <v>23</v>
      </c>
      <c r="M1871" s="13">
        <v>0.61482999999999999</v>
      </c>
      <c r="N1871" s="13">
        <v>0.38007999999999997</v>
      </c>
      <c r="O1871" s="13">
        <v>5.0800000000000003E-3</v>
      </c>
      <c r="P1871" s="2">
        <f>(J1874*$M1871)+(J1875*$N1871)+(J1876*$O1871)</f>
        <v>5236.7891160372192</v>
      </c>
      <c r="Q1871" s="2" t="s">
        <v>23</v>
      </c>
      <c r="R1871" s="2" t="s">
        <v>23</v>
      </c>
      <c r="S1871">
        <f>P1871/$F1871</f>
        <v>2.1639624446434791</v>
      </c>
      <c r="T1871" s="2" t="s">
        <v>23</v>
      </c>
      <c r="U1871" s="2" t="s">
        <v>23</v>
      </c>
    </row>
    <row r="1872" spans="1:21" x14ac:dyDescent="0.25">
      <c r="A1872">
        <v>43</v>
      </c>
      <c r="B1872" t="s">
        <v>74</v>
      </c>
      <c r="C1872">
        <v>4</v>
      </c>
      <c r="D1872" t="s">
        <v>75</v>
      </c>
      <c r="E1872">
        <v>2012</v>
      </c>
      <c r="F1872">
        <v>1899</v>
      </c>
      <c r="G1872" s="1">
        <v>0.33499999999999996</v>
      </c>
      <c r="H1872" t="s">
        <v>23</v>
      </c>
      <c r="I1872" t="s">
        <v>23</v>
      </c>
      <c r="J1872" s="2">
        <f>F1872/(1-G1872)</f>
        <v>2855.6390977443607</v>
      </c>
      <c r="K1872" t="s">
        <v>23</v>
      </c>
      <c r="L1872" t="s">
        <v>23</v>
      </c>
      <c r="M1872" s="13">
        <v>0.61482999999999999</v>
      </c>
      <c r="N1872" s="13">
        <v>0.38007999999999997</v>
      </c>
      <c r="O1872" s="13">
        <v>5.0800000000000003E-3</v>
      </c>
      <c r="P1872" s="2">
        <f>(J1875*$M1872)+(J1876*$N1872)+(J1877*$O1872)</f>
        <v>3591.4742419806275</v>
      </c>
      <c r="Q1872" s="2" t="s">
        <v>23</v>
      </c>
      <c r="R1872" s="2" t="s">
        <v>23</v>
      </c>
      <c r="S1872">
        <f>P1872/$F1872</f>
        <v>1.8912449931440902</v>
      </c>
      <c r="T1872" s="2" t="s">
        <v>23</v>
      </c>
      <c r="U1872" s="2" t="s">
        <v>23</v>
      </c>
    </row>
    <row r="1873" spans="1:21" x14ac:dyDescent="0.25">
      <c r="A1873">
        <v>43</v>
      </c>
      <c r="B1873" t="s">
        <v>74</v>
      </c>
      <c r="C1873">
        <v>4</v>
      </c>
      <c r="D1873" t="s">
        <v>75</v>
      </c>
      <c r="E1873">
        <v>2013</v>
      </c>
      <c r="F1873">
        <v>2542</v>
      </c>
      <c r="G1873" s="1">
        <v>0.377</v>
      </c>
      <c r="H1873" t="s">
        <v>23</v>
      </c>
      <c r="I1873" t="s">
        <v>23</v>
      </c>
      <c r="J1873" s="2">
        <f>F1873/(1-G1873)</f>
        <v>4080.2568218298557</v>
      </c>
      <c r="K1873" t="s">
        <v>23</v>
      </c>
      <c r="L1873" t="s">
        <v>23</v>
      </c>
      <c r="M1873" s="13">
        <v>0.61482999999999999</v>
      </c>
      <c r="N1873" s="13">
        <v>0.38007999999999997</v>
      </c>
      <c r="O1873" s="13">
        <v>5.0800000000000003E-3</v>
      </c>
      <c r="P1873" s="2">
        <f>(J1876*$M1873)+(J1877*$N1873)+(J1878*$O1873)</f>
        <v>2779.1832423449218</v>
      </c>
      <c r="Q1873" s="2" t="s">
        <v>23</v>
      </c>
      <c r="R1873" s="2" t="s">
        <v>23</v>
      </c>
      <c r="S1873">
        <f>P1873/$F1873</f>
        <v>1.0933057601671605</v>
      </c>
      <c r="T1873" s="2" t="s">
        <v>23</v>
      </c>
      <c r="U1873" s="2" t="s">
        <v>23</v>
      </c>
    </row>
    <row r="1874" spans="1:21" x14ac:dyDescent="0.25">
      <c r="A1874">
        <v>43</v>
      </c>
      <c r="B1874" t="s">
        <v>74</v>
      </c>
      <c r="C1874">
        <v>4</v>
      </c>
      <c r="D1874" t="s">
        <v>75</v>
      </c>
      <c r="E1874">
        <v>2014</v>
      </c>
      <c r="F1874">
        <v>4407</v>
      </c>
      <c r="G1874" s="1">
        <v>0.24399999999999999</v>
      </c>
      <c r="H1874" t="s">
        <v>23</v>
      </c>
      <c r="I1874" t="s">
        <v>23</v>
      </c>
      <c r="J1874" s="2">
        <f>F1874/(1-G1874)</f>
        <v>5829.3650793650795</v>
      </c>
      <c r="K1874" t="s">
        <v>23</v>
      </c>
      <c r="L1874" t="s">
        <v>23</v>
      </c>
      <c r="M1874" s="13">
        <v>0.61482999999999999</v>
      </c>
      <c r="N1874" s="13">
        <v>0.38007999999999997</v>
      </c>
      <c r="O1874" s="13">
        <v>5.0800000000000003E-3</v>
      </c>
      <c r="P1874" s="2">
        <f>(J1877*$M1874)+(J1878*$N1874)+(J1879*$O1874)</f>
        <v>2447.4176421154298</v>
      </c>
      <c r="Q1874" s="2" t="s">
        <v>23</v>
      </c>
      <c r="R1874" s="2" t="s">
        <v>23</v>
      </c>
      <c r="S1874">
        <f>P1874/$F1874</f>
        <v>0.55534777447593142</v>
      </c>
      <c r="T1874" s="2" t="s">
        <v>23</v>
      </c>
      <c r="U1874" s="2" t="s">
        <v>23</v>
      </c>
    </row>
    <row r="1875" spans="1:21" x14ac:dyDescent="0.25">
      <c r="A1875">
        <v>43</v>
      </c>
      <c r="B1875" t="s">
        <v>74</v>
      </c>
      <c r="C1875">
        <v>4</v>
      </c>
      <c r="D1875" t="s">
        <v>75</v>
      </c>
      <c r="E1875">
        <v>2015</v>
      </c>
      <c r="F1875">
        <v>2486</v>
      </c>
      <c r="G1875" s="1">
        <v>0.42400000000000004</v>
      </c>
      <c r="H1875" t="s">
        <v>23</v>
      </c>
      <c r="I1875" t="s">
        <v>23</v>
      </c>
      <c r="J1875" s="2">
        <f>F1875/(1-G1875)</f>
        <v>4315.9722222222226</v>
      </c>
      <c r="K1875" t="s">
        <v>23</v>
      </c>
      <c r="L1875" t="s">
        <v>23</v>
      </c>
      <c r="M1875" s="13">
        <v>0.61482999999999999</v>
      </c>
      <c r="N1875" s="13">
        <v>0.38007999999999997</v>
      </c>
      <c r="O1875" s="13">
        <v>5.0800000000000003E-3</v>
      </c>
      <c r="P1875" s="2">
        <f>(J1878*$M1875)+(J1879*$N1875)</f>
        <v>923.18529747102139</v>
      </c>
      <c r="Q1875" s="2" t="s">
        <v>23</v>
      </c>
      <c r="R1875" s="2" t="s">
        <v>23</v>
      </c>
      <c r="S1875">
        <f>P1875/$F1875</f>
        <v>0.37135369970676646</v>
      </c>
      <c r="T1875" s="2" t="s">
        <v>23</v>
      </c>
      <c r="U1875" s="2" t="s">
        <v>23</v>
      </c>
    </row>
    <row r="1876" spans="1:21" x14ac:dyDescent="0.25">
      <c r="A1876">
        <v>43</v>
      </c>
      <c r="B1876" t="s">
        <v>74</v>
      </c>
      <c r="C1876">
        <v>4</v>
      </c>
      <c r="D1876" t="s">
        <v>75</v>
      </c>
      <c r="E1876">
        <v>2016</v>
      </c>
      <c r="F1876">
        <v>1405</v>
      </c>
      <c r="G1876" s="1">
        <v>0.42000000000000004</v>
      </c>
      <c r="H1876" t="s">
        <v>23</v>
      </c>
      <c r="I1876" t="s">
        <v>23</v>
      </c>
      <c r="J1876" s="2">
        <f>F1876/(1-G1876)</f>
        <v>2422.4137931034484</v>
      </c>
      <c r="K1876" t="s">
        <v>23</v>
      </c>
      <c r="L1876" t="s">
        <v>23</v>
      </c>
      <c r="M1876" s="13">
        <v>0.61482999999999999</v>
      </c>
      <c r="N1876" s="13">
        <v>0.38007999999999997</v>
      </c>
      <c r="O1876" s="13">
        <v>5.0800000000000003E-3</v>
      </c>
      <c r="P1876" s="2" t="s">
        <v>23</v>
      </c>
      <c r="Q1876" s="2" t="s">
        <v>23</v>
      </c>
      <c r="R1876" s="2" t="s">
        <v>23</v>
      </c>
      <c r="S1876" s="2" t="s">
        <v>23</v>
      </c>
      <c r="T1876" s="2" t="s">
        <v>23</v>
      </c>
      <c r="U1876" s="2" t="s">
        <v>23</v>
      </c>
    </row>
    <row r="1877" spans="1:21" x14ac:dyDescent="0.25">
      <c r="A1877">
        <v>43</v>
      </c>
      <c r="B1877" t="s">
        <v>74</v>
      </c>
      <c r="C1877">
        <v>4</v>
      </c>
      <c r="D1877" t="s">
        <v>75</v>
      </c>
      <c r="E1877">
        <v>2017</v>
      </c>
      <c r="F1877">
        <v>1892</v>
      </c>
      <c r="G1877" s="1">
        <v>0.44035422259606583</v>
      </c>
      <c r="H1877" t="s">
        <v>23</v>
      </c>
      <c r="I1877" t="s">
        <v>23</v>
      </c>
      <c r="J1877" s="2">
        <f>F1877/(1-G1877)</f>
        <v>3380.7098639724313</v>
      </c>
      <c r="K1877" t="s">
        <v>23</v>
      </c>
      <c r="L1877" t="s">
        <v>23</v>
      </c>
      <c r="M1877" s="13">
        <v>0.61482999999999999</v>
      </c>
      <c r="N1877" s="13">
        <v>0.38007999999999997</v>
      </c>
      <c r="O1877" s="13">
        <v>5.0800000000000003E-3</v>
      </c>
      <c r="P1877" s="2" t="s">
        <v>23</v>
      </c>
      <c r="Q1877" s="2" t="s">
        <v>23</v>
      </c>
      <c r="R1877" s="2" t="s">
        <v>23</v>
      </c>
      <c r="S1877" s="2" t="s">
        <v>23</v>
      </c>
      <c r="T1877" s="2" t="s">
        <v>23</v>
      </c>
      <c r="U1877" s="2" t="s">
        <v>23</v>
      </c>
    </row>
    <row r="1878" spans="1:21" x14ac:dyDescent="0.25">
      <c r="A1878">
        <v>43</v>
      </c>
      <c r="B1878" t="s">
        <v>74</v>
      </c>
      <c r="C1878">
        <v>4</v>
      </c>
      <c r="D1878" t="s">
        <v>75</v>
      </c>
      <c r="E1878">
        <v>2018</v>
      </c>
      <c r="F1878">
        <v>554</v>
      </c>
      <c r="G1878" s="1">
        <v>0.42215417185431725</v>
      </c>
      <c r="H1878" t="s">
        <v>23</v>
      </c>
      <c r="I1878" t="s">
        <v>23</v>
      </c>
      <c r="J1878" s="2">
        <f>F1878/(1-G1878)</f>
        <v>958.73323474151505</v>
      </c>
      <c r="K1878" t="s">
        <v>23</v>
      </c>
      <c r="L1878" t="s">
        <v>23</v>
      </c>
      <c r="M1878" s="13">
        <v>0.61482999999999999</v>
      </c>
      <c r="N1878" s="13">
        <v>0.38007999999999997</v>
      </c>
      <c r="O1878" s="13">
        <v>5.0800000000000003E-3</v>
      </c>
      <c r="P1878" s="2" t="s">
        <v>23</v>
      </c>
      <c r="Q1878" s="2" t="s">
        <v>23</v>
      </c>
      <c r="R1878" s="2" t="s">
        <v>23</v>
      </c>
      <c r="S1878" s="2" t="s">
        <v>23</v>
      </c>
      <c r="T1878" s="2" t="s">
        <v>23</v>
      </c>
      <c r="U1878" s="2" t="s">
        <v>23</v>
      </c>
    </row>
    <row r="1879" spans="1:21" x14ac:dyDescent="0.25">
      <c r="A1879">
        <v>43</v>
      </c>
      <c r="B1879" t="s">
        <v>74</v>
      </c>
      <c r="C1879">
        <v>4</v>
      </c>
      <c r="D1879" t="s">
        <v>75</v>
      </c>
      <c r="E1879">
        <v>2019</v>
      </c>
      <c r="F1879">
        <v>535</v>
      </c>
      <c r="G1879" s="1">
        <v>0.39069181949126658</v>
      </c>
      <c r="H1879" t="s">
        <v>23</v>
      </c>
      <c r="I1879" t="s">
        <v>23</v>
      </c>
      <c r="J1879" s="2">
        <f>F1879/(1-G1879)</f>
        <v>878.0449977765096</v>
      </c>
      <c r="K1879" t="s">
        <v>23</v>
      </c>
      <c r="L1879" t="s">
        <v>23</v>
      </c>
      <c r="M1879" s="13">
        <v>0.61482999999999999</v>
      </c>
      <c r="N1879" s="13">
        <v>0.38007999999999997</v>
      </c>
      <c r="O1879" s="13">
        <v>5.0800000000000003E-3</v>
      </c>
      <c r="P1879" s="2" t="s">
        <v>23</v>
      </c>
      <c r="Q1879" s="2" t="s">
        <v>23</v>
      </c>
      <c r="R1879" s="2" t="s">
        <v>23</v>
      </c>
      <c r="S1879" s="2" t="s">
        <v>23</v>
      </c>
      <c r="T1879" s="2" t="s">
        <v>23</v>
      </c>
      <c r="U1879" s="2" t="s">
        <v>23</v>
      </c>
    </row>
    <row r="1880" spans="1:21" x14ac:dyDescent="0.25">
      <c r="A1880">
        <v>43</v>
      </c>
      <c r="B1880" t="s">
        <v>74</v>
      </c>
      <c r="C1880">
        <v>4</v>
      </c>
      <c r="D1880" t="s">
        <v>75</v>
      </c>
      <c r="E1880">
        <v>2020</v>
      </c>
      <c r="F1880" t="s">
        <v>23</v>
      </c>
      <c r="G1880" s="1">
        <v>0.1793260797812265</v>
      </c>
      <c r="H1880" t="s">
        <v>23</v>
      </c>
      <c r="I1880" t="s">
        <v>23</v>
      </c>
      <c r="J1880" t="s">
        <v>23</v>
      </c>
      <c r="K1880" t="s">
        <v>23</v>
      </c>
      <c r="L1880" t="s">
        <v>23</v>
      </c>
      <c r="M1880" s="13">
        <v>0.61482999999999999</v>
      </c>
      <c r="N1880" s="13">
        <v>0.38007999999999997</v>
      </c>
      <c r="O1880" s="13">
        <v>5.0800000000000003E-3</v>
      </c>
      <c r="P1880" s="2" t="s">
        <v>23</v>
      </c>
      <c r="Q1880" s="2" t="s">
        <v>23</v>
      </c>
      <c r="R1880" s="2" t="s">
        <v>23</v>
      </c>
      <c r="S1880" s="2" t="s">
        <v>23</v>
      </c>
      <c r="T1880" s="2" t="s">
        <v>23</v>
      </c>
      <c r="U1880" s="2" t="s">
        <v>23</v>
      </c>
    </row>
    <row r="1881" spans="1:21" x14ac:dyDescent="0.25">
      <c r="A1881">
        <v>44</v>
      </c>
      <c r="B1881" t="s">
        <v>76</v>
      </c>
      <c r="C1881">
        <v>4</v>
      </c>
      <c r="D1881" t="s">
        <v>75</v>
      </c>
      <c r="E1881">
        <v>1980</v>
      </c>
      <c r="F1881" t="s">
        <v>23</v>
      </c>
      <c r="G1881" s="1">
        <v>0.74</v>
      </c>
      <c r="H1881" t="s">
        <v>23</v>
      </c>
      <c r="I1881" t="s">
        <v>23</v>
      </c>
      <c r="J1881" t="s">
        <v>23</v>
      </c>
      <c r="K1881" t="s">
        <v>23</v>
      </c>
      <c r="L1881" t="s">
        <v>23</v>
      </c>
      <c r="M1881" s="13">
        <v>0.61482999999999999</v>
      </c>
      <c r="N1881" s="13">
        <v>0.38007999999999997</v>
      </c>
      <c r="O1881" s="13">
        <v>5.0800000000000003E-3</v>
      </c>
      <c r="P1881" s="2" t="s">
        <v>23</v>
      </c>
      <c r="Q1881" s="2" t="s">
        <v>23</v>
      </c>
      <c r="R1881" s="2" t="s">
        <v>23</v>
      </c>
      <c r="S1881" s="2" t="s">
        <v>23</v>
      </c>
      <c r="T1881" s="2" t="s">
        <v>23</v>
      </c>
      <c r="U1881" s="2" t="s">
        <v>23</v>
      </c>
    </row>
    <row r="1882" spans="1:21" x14ac:dyDescent="0.25">
      <c r="A1882">
        <v>44</v>
      </c>
      <c r="B1882" t="s">
        <v>76</v>
      </c>
      <c r="C1882">
        <v>4</v>
      </c>
      <c r="D1882" t="s">
        <v>75</v>
      </c>
      <c r="E1882">
        <v>1981</v>
      </c>
      <c r="F1882" t="s">
        <v>23</v>
      </c>
      <c r="G1882" s="1">
        <v>0.67</v>
      </c>
      <c r="H1882" t="s">
        <v>23</v>
      </c>
      <c r="I1882" t="s">
        <v>23</v>
      </c>
      <c r="J1882" t="s">
        <v>23</v>
      </c>
      <c r="K1882" t="s">
        <v>23</v>
      </c>
      <c r="L1882" t="s">
        <v>23</v>
      </c>
      <c r="M1882" s="13">
        <v>0.61482999999999999</v>
      </c>
      <c r="N1882" s="13">
        <v>0.38007999999999997</v>
      </c>
      <c r="O1882" s="13">
        <v>5.0800000000000003E-3</v>
      </c>
      <c r="P1882" s="2" t="s">
        <v>23</v>
      </c>
      <c r="Q1882" s="2" t="s">
        <v>23</v>
      </c>
      <c r="R1882" s="2" t="s">
        <v>23</v>
      </c>
      <c r="S1882" s="2" t="s">
        <v>23</v>
      </c>
      <c r="T1882" s="2" t="s">
        <v>23</v>
      </c>
      <c r="U1882" s="2" t="s">
        <v>23</v>
      </c>
    </row>
    <row r="1883" spans="1:21" x14ac:dyDescent="0.25">
      <c r="A1883">
        <v>44</v>
      </c>
      <c r="B1883" t="s">
        <v>76</v>
      </c>
      <c r="C1883">
        <v>4</v>
      </c>
      <c r="D1883" t="s">
        <v>75</v>
      </c>
      <c r="E1883">
        <v>1982</v>
      </c>
      <c r="F1883" t="s">
        <v>23</v>
      </c>
      <c r="G1883" s="1">
        <v>0.57999999999999996</v>
      </c>
      <c r="H1883" t="s">
        <v>23</v>
      </c>
      <c r="I1883" t="s">
        <v>23</v>
      </c>
      <c r="J1883" t="s">
        <v>23</v>
      </c>
      <c r="K1883" t="s">
        <v>23</v>
      </c>
      <c r="L1883" t="s">
        <v>23</v>
      </c>
      <c r="M1883" s="13">
        <v>0.61482999999999999</v>
      </c>
      <c r="N1883" s="13">
        <v>0.38007999999999997</v>
      </c>
      <c r="O1883" s="13">
        <v>5.0800000000000003E-3</v>
      </c>
      <c r="P1883" s="2" t="s">
        <v>23</v>
      </c>
      <c r="Q1883" s="2" t="s">
        <v>23</v>
      </c>
      <c r="R1883" s="2" t="s">
        <v>23</v>
      </c>
      <c r="S1883" s="2" t="s">
        <v>23</v>
      </c>
      <c r="T1883" s="2" t="s">
        <v>23</v>
      </c>
      <c r="U1883" s="2" t="s">
        <v>23</v>
      </c>
    </row>
    <row r="1884" spans="1:21" x14ac:dyDescent="0.25">
      <c r="A1884">
        <v>44</v>
      </c>
      <c r="B1884" t="s">
        <v>76</v>
      </c>
      <c r="C1884">
        <v>4</v>
      </c>
      <c r="D1884" t="s">
        <v>75</v>
      </c>
      <c r="E1884">
        <v>1983</v>
      </c>
      <c r="F1884" t="s">
        <v>23</v>
      </c>
      <c r="G1884" s="1">
        <v>0.81</v>
      </c>
      <c r="H1884" t="s">
        <v>23</v>
      </c>
      <c r="I1884" t="s">
        <v>23</v>
      </c>
      <c r="J1884" t="s">
        <v>23</v>
      </c>
      <c r="K1884" t="s">
        <v>23</v>
      </c>
      <c r="L1884" t="s">
        <v>23</v>
      </c>
      <c r="M1884" s="13">
        <v>0.61482999999999999</v>
      </c>
      <c r="N1884" s="13">
        <v>0.38007999999999997</v>
      </c>
      <c r="O1884" s="13">
        <v>5.0800000000000003E-3</v>
      </c>
      <c r="P1884" s="2" t="s">
        <v>23</v>
      </c>
      <c r="Q1884" s="2" t="s">
        <v>23</v>
      </c>
      <c r="R1884" s="2" t="s">
        <v>23</v>
      </c>
      <c r="S1884" s="2" t="s">
        <v>23</v>
      </c>
      <c r="T1884" s="2" t="s">
        <v>23</v>
      </c>
      <c r="U1884" s="2" t="s">
        <v>23</v>
      </c>
    </row>
    <row r="1885" spans="1:21" x14ac:dyDescent="0.25">
      <c r="A1885">
        <v>44</v>
      </c>
      <c r="B1885" t="s">
        <v>76</v>
      </c>
      <c r="C1885">
        <v>4</v>
      </c>
      <c r="D1885" t="s">
        <v>75</v>
      </c>
      <c r="E1885">
        <v>1984</v>
      </c>
      <c r="F1885" t="s">
        <v>23</v>
      </c>
      <c r="G1885" s="1">
        <v>0.72</v>
      </c>
      <c r="H1885" t="s">
        <v>23</v>
      </c>
      <c r="I1885" t="s">
        <v>23</v>
      </c>
      <c r="J1885" t="s">
        <v>23</v>
      </c>
      <c r="K1885" t="s">
        <v>23</v>
      </c>
      <c r="L1885" t="s">
        <v>23</v>
      </c>
      <c r="M1885" s="13">
        <v>0.61482999999999999</v>
      </c>
      <c r="N1885" s="13">
        <v>0.38007999999999997</v>
      </c>
      <c r="O1885" s="13">
        <v>5.0800000000000003E-3</v>
      </c>
      <c r="P1885" s="2" t="s">
        <v>23</v>
      </c>
      <c r="Q1885" s="2" t="s">
        <v>23</v>
      </c>
      <c r="R1885" s="2" t="s">
        <v>23</v>
      </c>
      <c r="S1885" s="2" t="s">
        <v>23</v>
      </c>
      <c r="T1885" s="2" t="s">
        <v>23</v>
      </c>
      <c r="U1885" s="2" t="s">
        <v>23</v>
      </c>
    </row>
    <row r="1886" spans="1:21" x14ac:dyDescent="0.25">
      <c r="A1886">
        <v>44</v>
      </c>
      <c r="B1886" t="s">
        <v>76</v>
      </c>
      <c r="C1886">
        <v>4</v>
      </c>
      <c r="D1886" t="s">
        <v>75</v>
      </c>
      <c r="E1886">
        <v>1985</v>
      </c>
      <c r="F1886" t="s">
        <v>23</v>
      </c>
      <c r="G1886" s="1">
        <v>0.75</v>
      </c>
      <c r="H1886" t="s">
        <v>23</v>
      </c>
      <c r="I1886" t="s">
        <v>23</v>
      </c>
      <c r="J1886" t="s">
        <v>23</v>
      </c>
      <c r="K1886" t="s">
        <v>23</v>
      </c>
      <c r="L1886" t="s">
        <v>23</v>
      </c>
      <c r="M1886" s="13">
        <v>0.61482999999999999</v>
      </c>
      <c r="N1886" s="13">
        <v>0.38007999999999997</v>
      </c>
      <c r="O1886" s="13">
        <v>5.0800000000000003E-3</v>
      </c>
      <c r="P1886" s="2" t="s">
        <v>23</v>
      </c>
      <c r="Q1886" s="2" t="s">
        <v>23</v>
      </c>
      <c r="R1886" s="2" t="s">
        <v>23</v>
      </c>
      <c r="S1886" s="2" t="s">
        <v>23</v>
      </c>
      <c r="T1886" s="2" t="s">
        <v>23</v>
      </c>
      <c r="U1886" s="2" t="s">
        <v>23</v>
      </c>
    </row>
    <row r="1887" spans="1:21" x14ac:dyDescent="0.25">
      <c r="A1887">
        <v>44</v>
      </c>
      <c r="B1887" t="s">
        <v>76</v>
      </c>
      <c r="C1887">
        <v>4</v>
      </c>
      <c r="D1887" t="s">
        <v>75</v>
      </c>
      <c r="E1887">
        <v>1986</v>
      </c>
      <c r="F1887" t="s">
        <v>23</v>
      </c>
      <c r="G1887" s="1">
        <v>0.83</v>
      </c>
      <c r="H1887" t="s">
        <v>23</v>
      </c>
      <c r="I1887" t="s">
        <v>23</v>
      </c>
      <c r="J1887" t="s">
        <v>23</v>
      </c>
      <c r="K1887" t="s">
        <v>23</v>
      </c>
      <c r="L1887" t="s">
        <v>23</v>
      </c>
      <c r="M1887" s="13">
        <v>0.61482999999999999</v>
      </c>
      <c r="N1887" s="13">
        <v>0.38007999999999997</v>
      </c>
      <c r="O1887" s="13">
        <v>5.0800000000000003E-3</v>
      </c>
      <c r="P1887" s="2" t="s">
        <v>23</v>
      </c>
      <c r="Q1887" s="2" t="s">
        <v>23</v>
      </c>
      <c r="R1887" s="2" t="s">
        <v>23</v>
      </c>
      <c r="S1887" s="2" t="s">
        <v>23</v>
      </c>
      <c r="T1887" s="2" t="s">
        <v>23</v>
      </c>
      <c r="U1887" s="2" t="s">
        <v>23</v>
      </c>
    </row>
    <row r="1888" spans="1:21" x14ac:dyDescent="0.25">
      <c r="A1888">
        <v>44</v>
      </c>
      <c r="B1888" t="s">
        <v>76</v>
      </c>
      <c r="C1888">
        <v>4</v>
      </c>
      <c r="D1888" t="s">
        <v>75</v>
      </c>
      <c r="E1888">
        <v>1987</v>
      </c>
      <c r="F1888" t="s">
        <v>23</v>
      </c>
      <c r="G1888" s="1">
        <v>0.64</v>
      </c>
      <c r="H1888" t="s">
        <v>23</v>
      </c>
      <c r="I1888" t="s">
        <v>23</v>
      </c>
      <c r="J1888" t="s">
        <v>23</v>
      </c>
      <c r="K1888" t="s">
        <v>23</v>
      </c>
      <c r="L1888" t="s">
        <v>23</v>
      </c>
      <c r="M1888" s="3">
        <v>0.61482999999999999</v>
      </c>
      <c r="N1888" s="3">
        <v>0.38007999999999997</v>
      </c>
      <c r="O1888" s="3">
        <v>5.0800000000000003E-3</v>
      </c>
      <c r="P1888" s="2" t="s">
        <v>23</v>
      </c>
      <c r="Q1888" s="2" t="s">
        <v>23</v>
      </c>
      <c r="R1888" s="2" t="s">
        <v>23</v>
      </c>
      <c r="S1888" s="2" t="s">
        <v>23</v>
      </c>
      <c r="T1888" s="2" t="s">
        <v>23</v>
      </c>
      <c r="U1888" s="2" t="s">
        <v>23</v>
      </c>
    </row>
    <row r="1889" spans="1:21" x14ac:dyDescent="0.25">
      <c r="A1889">
        <v>44</v>
      </c>
      <c r="B1889" t="s">
        <v>76</v>
      </c>
      <c r="C1889">
        <v>4</v>
      </c>
      <c r="D1889" t="s">
        <v>75</v>
      </c>
      <c r="E1889">
        <v>1988</v>
      </c>
      <c r="F1889" t="s">
        <v>23</v>
      </c>
      <c r="G1889" s="1">
        <v>0.63</v>
      </c>
      <c r="H1889" t="s">
        <v>23</v>
      </c>
      <c r="I1889" t="s">
        <v>23</v>
      </c>
      <c r="J1889" t="s">
        <v>23</v>
      </c>
      <c r="K1889" t="s">
        <v>23</v>
      </c>
      <c r="L1889" t="s">
        <v>23</v>
      </c>
      <c r="M1889" s="3">
        <v>0.61482999999999999</v>
      </c>
      <c r="N1889" s="3">
        <v>0.38007999999999997</v>
      </c>
      <c r="O1889" s="3">
        <v>5.0800000000000003E-3</v>
      </c>
      <c r="P1889" s="2" t="s">
        <v>23</v>
      </c>
      <c r="Q1889" s="2" t="s">
        <v>23</v>
      </c>
      <c r="R1889" s="2" t="s">
        <v>23</v>
      </c>
      <c r="S1889" s="2" t="s">
        <v>23</v>
      </c>
      <c r="T1889" s="2" t="s">
        <v>23</v>
      </c>
      <c r="U1889" s="2" t="s">
        <v>23</v>
      </c>
    </row>
    <row r="1890" spans="1:21" x14ac:dyDescent="0.25">
      <c r="A1890">
        <v>44</v>
      </c>
      <c r="B1890" t="s">
        <v>76</v>
      </c>
      <c r="C1890">
        <v>4</v>
      </c>
      <c r="D1890" t="s">
        <v>75</v>
      </c>
      <c r="E1890">
        <v>1989</v>
      </c>
      <c r="F1890" t="s">
        <v>23</v>
      </c>
      <c r="G1890" s="1">
        <v>0.61499999999999999</v>
      </c>
      <c r="H1890" t="s">
        <v>23</v>
      </c>
      <c r="I1890" t="s">
        <v>23</v>
      </c>
      <c r="J1890" t="s">
        <v>23</v>
      </c>
      <c r="K1890" t="s">
        <v>23</v>
      </c>
      <c r="L1890" t="s">
        <v>23</v>
      </c>
      <c r="M1890" s="3">
        <v>0.61482999999999999</v>
      </c>
      <c r="N1890" s="3">
        <v>0.38007999999999997</v>
      </c>
      <c r="O1890" s="3">
        <v>5.0800000000000003E-3</v>
      </c>
      <c r="P1890" s="2" t="s">
        <v>23</v>
      </c>
      <c r="Q1890" s="2" t="s">
        <v>23</v>
      </c>
      <c r="R1890" s="2" t="s">
        <v>23</v>
      </c>
      <c r="S1890" s="2" t="s">
        <v>23</v>
      </c>
      <c r="T1890" s="2" t="s">
        <v>23</v>
      </c>
      <c r="U1890" s="2" t="s">
        <v>23</v>
      </c>
    </row>
    <row r="1891" spans="1:21" x14ac:dyDescent="0.25">
      <c r="A1891">
        <v>44</v>
      </c>
      <c r="B1891" t="s">
        <v>76</v>
      </c>
      <c r="C1891">
        <v>4</v>
      </c>
      <c r="D1891" t="s">
        <v>75</v>
      </c>
      <c r="E1891">
        <v>1990</v>
      </c>
      <c r="F1891">
        <v>200</v>
      </c>
      <c r="G1891" s="1">
        <v>0.69699999999999995</v>
      </c>
      <c r="H1891" t="s">
        <v>23</v>
      </c>
      <c r="I1891" t="s">
        <v>23</v>
      </c>
      <c r="J1891" s="2">
        <f>F1891/(1-G1891)</f>
        <v>660.06600660065999</v>
      </c>
      <c r="K1891" t="s">
        <v>23</v>
      </c>
      <c r="L1891" t="s">
        <v>23</v>
      </c>
      <c r="M1891" s="3">
        <v>0.61482999999999999</v>
      </c>
      <c r="N1891" s="3">
        <v>0.38007999999999997</v>
      </c>
      <c r="O1891" s="3">
        <v>5.0800000000000003E-3</v>
      </c>
      <c r="P1891" s="2" t="s">
        <v>23</v>
      </c>
      <c r="Q1891" s="2" t="s">
        <v>23</v>
      </c>
      <c r="R1891" s="2" t="s">
        <v>23</v>
      </c>
      <c r="S1891" s="2" t="s">
        <v>23</v>
      </c>
      <c r="T1891" s="2" t="s">
        <v>23</v>
      </c>
      <c r="U1891" s="2" t="s">
        <v>23</v>
      </c>
    </row>
    <row r="1892" spans="1:21" x14ac:dyDescent="0.25">
      <c r="A1892">
        <v>44</v>
      </c>
      <c r="B1892" t="s">
        <v>76</v>
      </c>
      <c r="C1892">
        <v>4</v>
      </c>
      <c r="D1892" t="s">
        <v>75</v>
      </c>
      <c r="E1892">
        <v>1991</v>
      </c>
      <c r="F1892" t="s">
        <v>23</v>
      </c>
      <c r="G1892" s="1">
        <v>0.624</v>
      </c>
      <c r="H1892" t="s">
        <v>23</v>
      </c>
      <c r="I1892" t="s">
        <v>23</v>
      </c>
      <c r="J1892" t="s">
        <v>23</v>
      </c>
      <c r="K1892" t="s">
        <v>23</v>
      </c>
      <c r="L1892" t="s">
        <v>23</v>
      </c>
      <c r="M1892" s="3">
        <v>0.61482999999999999</v>
      </c>
      <c r="N1892" s="3">
        <v>0.38007999999999997</v>
      </c>
      <c r="O1892" s="3">
        <v>5.0800000000000003E-3</v>
      </c>
      <c r="P1892" s="2" t="s">
        <v>23</v>
      </c>
      <c r="Q1892" s="2" t="s">
        <v>23</v>
      </c>
      <c r="R1892" s="2" t="s">
        <v>23</v>
      </c>
      <c r="S1892" s="2" t="s">
        <v>23</v>
      </c>
      <c r="T1892" s="2" t="s">
        <v>23</v>
      </c>
      <c r="U1892" s="2" t="s">
        <v>23</v>
      </c>
    </row>
    <row r="1893" spans="1:21" x14ac:dyDescent="0.25">
      <c r="A1893">
        <v>44</v>
      </c>
      <c r="B1893" t="s">
        <v>76</v>
      </c>
      <c r="C1893">
        <v>4</v>
      </c>
      <c r="D1893" t="s">
        <v>75</v>
      </c>
      <c r="E1893">
        <v>1992</v>
      </c>
      <c r="F1893" t="s">
        <v>23</v>
      </c>
      <c r="G1893" s="1">
        <v>0.65300000000000002</v>
      </c>
      <c r="H1893" t="s">
        <v>23</v>
      </c>
      <c r="I1893" t="s">
        <v>23</v>
      </c>
      <c r="J1893" t="s">
        <v>23</v>
      </c>
      <c r="K1893" t="s">
        <v>23</v>
      </c>
      <c r="L1893" t="s">
        <v>23</v>
      </c>
      <c r="M1893" s="3">
        <v>0.61482999999999999</v>
      </c>
      <c r="N1893" s="3">
        <v>0.38007999999999997</v>
      </c>
      <c r="O1893" s="3">
        <v>5.0800000000000003E-3</v>
      </c>
      <c r="P1893" s="2" t="s">
        <v>23</v>
      </c>
      <c r="Q1893" s="2" t="s">
        <v>23</v>
      </c>
      <c r="R1893" s="2" t="s">
        <v>23</v>
      </c>
      <c r="S1893" s="2" t="s">
        <v>23</v>
      </c>
      <c r="T1893" s="2" t="s">
        <v>23</v>
      </c>
      <c r="U1893" s="2" t="s">
        <v>23</v>
      </c>
    </row>
    <row r="1894" spans="1:21" x14ac:dyDescent="0.25">
      <c r="A1894">
        <v>44</v>
      </c>
      <c r="B1894" t="s">
        <v>76</v>
      </c>
      <c r="C1894">
        <v>4</v>
      </c>
      <c r="D1894" t="s">
        <v>75</v>
      </c>
      <c r="E1894">
        <v>1993</v>
      </c>
      <c r="F1894" t="s">
        <v>23</v>
      </c>
      <c r="G1894" s="1">
        <v>0.56699999999999995</v>
      </c>
      <c r="H1894" t="s">
        <v>23</v>
      </c>
      <c r="I1894" t="s">
        <v>23</v>
      </c>
      <c r="J1894" t="s">
        <v>23</v>
      </c>
      <c r="K1894" t="s">
        <v>23</v>
      </c>
      <c r="L1894" t="s">
        <v>23</v>
      </c>
      <c r="M1894" s="3">
        <v>0.61482999999999999</v>
      </c>
      <c r="N1894" s="3">
        <v>0.38007999999999997</v>
      </c>
      <c r="O1894" s="3">
        <v>5.0800000000000003E-3</v>
      </c>
      <c r="P1894" s="2" t="s">
        <v>23</v>
      </c>
      <c r="Q1894" s="2" t="s">
        <v>23</v>
      </c>
      <c r="R1894" s="2" t="s">
        <v>23</v>
      </c>
      <c r="S1894" s="2" t="s">
        <v>23</v>
      </c>
      <c r="T1894" s="2" t="s">
        <v>23</v>
      </c>
      <c r="U1894" s="2" t="s">
        <v>23</v>
      </c>
    </row>
    <row r="1895" spans="1:21" x14ac:dyDescent="0.25">
      <c r="A1895">
        <v>44</v>
      </c>
      <c r="B1895" t="s">
        <v>76</v>
      </c>
      <c r="C1895">
        <v>4</v>
      </c>
      <c r="D1895" t="s">
        <v>75</v>
      </c>
      <c r="E1895">
        <v>1994</v>
      </c>
      <c r="F1895" t="s">
        <v>23</v>
      </c>
      <c r="G1895" s="1">
        <v>0.66700000000000004</v>
      </c>
      <c r="H1895" t="s">
        <v>23</v>
      </c>
      <c r="I1895" t="s">
        <v>23</v>
      </c>
      <c r="J1895" t="s">
        <v>23</v>
      </c>
      <c r="K1895" t="s">
        <v>23</v>
      </c>
      <c r="L1895" t="s">
        <v>23</v>
      </c>
      <c r="M1895" s="3">
        <v>0.61482999999999999</v>
      </c>
      <c r="N1895" s="3">
        <v>0.38007999999999997</v>
      </c>
      <c r="O1895" s="3">
        <v>5.0800000000000003E-3</v>
      </c>
      <c r="P1895" s="2" t="s">
        <v>23</v>
      </c>
      <c r="Q1895" s="2" t="s">
        <v>23</v>
      </c>
      <c r="R1895" s="2" t="s">
        <v>23</v>
      </c>
      <c r="S1895" s="2" t="s">
        <v>23</v>
      </c>
      <c r="T1895" s="2" t="s">
        <v>23</v>
      </c>
      <c r="U1895" s="2" t="s">
        <v>23</v>
      </c>
    </row>
    <row r="1896" spans="1:21" x14ac:dyDescent="0.25">
      <c r="A1896">
        <v>44</v>
      </c>
      <c r="B1896" t="s">
        <v>76</v>
      </c>
      <c r="C1896">
        <v>4</v>
      </c>
      <c r="D1896" t="s">
        <v>75</v>
      </c>
      <c r="E1896">
        <v>1995</v>
      </c>
      <c r="F1896" t="s">
        <v>23</v>
      </c>
      <c r="G1896" s="1">
        <v>0.40600000000000003</v>
      </c>
      <c r="H1896" t="s">
        <v>23</v>
      </c>
      <c r="I1896" t="s">
        <v>23</v>
      </c>
      <c r="J1896" t="s">
        <v>23</v>
      </c>
      <c r="K1896" t="s">
        <v>23</v>
      </c>
      <c r="L1896" t="s">
        <v>23</v>
      </c>
      <c r="M1896" s="3">
        <v>0.61482999999999999</v>
      </c>
      <c r="N1896" s="3">
        <v>0.38007999999999997</v>
      </c>
      <c r="O1896" s="3">
        <v>5.0800000000000003E-3</v>
      </c>
      <c r="P1896" s="2" t="s">
        <v>23</v>
      </c>
      <c r="Q1896" s="2" t="s">
        <v>23</v>
      </c>
      <c r="R1896" s="2" t="s">
        <v>23</v>
      </c>
      <c r="S1896" s="2" t="s">
        <v>23</v>
      </c>
      <c r="T1896" s="2" t="s">
        <v>23</v>
      </c>
      <c r="U1896" s="2" t="s">
        <v>23</v>
      </c>
    </row>
    <row r="1897" spans="1:21" x14ac:dyDescent="0.25">
      <c r="A1897">
        <v>44</v>
      </c>
      <c r="B1897" t="s">
        <v>76</v>
      </c>
      <c r="C1897">
        <v>4</v>
      </c>
      <c r="D1897" t="s">
        <v>75</v>
      </c>
      <c r="E1897">
        <v>1996</v>
      </c>
      <c r="F1897" t="s">
        <v>23</v>
      </c>
      <c r="G1897" s="1">
        <v>0.73899999999999999</v>
      </c>
      <c r="H1897" t="s">
        <v>23</v>
      </c>
      <c r="I1897" t="s">
        <v>23</v>
      </c>
      <c r="J1897" t="s">
        <v>23</v>
      </c>
      <c r="K1897" t="s">
        <v>23</v>
      </c>
      <c r="L1897" t="s">
        <v>23</v>
      </c>
      <c r="M1897" s="3">
        <v>0.61482999999999999</v>
      </c>
      <c r="N1897" s="3">
        <v>0.38007999999999997</v>
      </c>
      <c r="O1897" s="3">
        <v>5.0800000000000003E-3</v>
      </c>
      <c r="P1897" s="2" t="s">
        <v>23</v>
      </c>
      <c r="Q1897" s="2" t="s">
        <v>23</v>
      </c>
      <c r="R1897" s="2" t="s">
        <v>23</v>
      </c>
      <c r="S1897" s="2" t="s">
        <v>23</v>
      </c>
      <c r="T1897" s="2" t="s">
        <v>23</v>
      </c>
      <c r="U1897" s="2" t="s">
        <v>23</v>
      </c>
    </row>
    <row r="1898" spans="1:21" x14ac:dyDescent="0.25">
      <c r="A1898">
        <v>44</v>
      </c>
      <c r="B1898" t="s">
        <v>76</v>
      </c>
      <c r="C1898">
        <v>4</v>
      </c>
      <c r="D1898" t="s">
        <v>75</v>
      </c>
      <c r="E1898">
        <v>1997</v>
      </c>
      <c r="F1898" t="s">
        <v>23</v>
      </c>
      <c r="G1898" s="1">
        <v>0.53400000000000003</v>
      </c>
      <c r="H1898" t="s">
        <v>23</v>
      </c>
      <c r="I1898" t="s">
        <v>23</v>
      </c>
      <c r="J1898" t="s">
        <v>23</v>
      </c>
      <c r="K1898" t="s">
        <v>23</v>
      </c>
      <c r="L1898" t="s">
        <v>23</v>
      </c>
      <c r="M1898" s="3">
        <v>0.61482999999999999</v>
      </c>
      <c r="N1898" s="3">
        <v>0.38007999999999997</v>
      </c>
      <c r="O1898" s="3">
        <v>5.0800000000000003E-3</v>
      </c>
      <c r="P1898" s="2" t="s">
        <v>23</v>
      </c>
      <c r="Q1898" s="2" t="s">
        <v>23</v>
      </c>
      <c r="R1898" s="2" t="s">
        <v>23</v>
      </c>
      <c r="S1898" s="2" t="s">
        <v>23</v>
      </c>
      <c r="T1898" s="2" t="s">
        <v>23</v>
      </c>
      <c r="U1898" s="2" t="s">
        <v>23</v>
      </c>
    </row>
    <row r="1899" spans="1:21" x14ac:dyDescent="0.25">
      <c r="A1899">
        <v>44</v>
      </c>
      <c r="B1899" t="s">
        <v>76</v>
      </c>
      <c r="C1899">
        <v>4</v>
      </c>
      <c r="D1899" t="s">
        <v>75</v>
      </c>
      <c r="E1899">
        <v>1998</v>
      </c>
      <c r="F1899" t="s">
        <v>23</v>
      </c>
      <c r="G1899" s="1">
        <v>0.18</v>
      </c>
      <c r="H1899" t="s">
        <v>23</v>
      </c>
      <c r="I1899" t="s">
        <v>23</v>
      </c>
      <c r="J1899" t="s">
        <v>23</v>
      </c>
      <c r="K1899" t="s">
        <v>23</v>
      </c>
      <c r="L1899" t="s">
        <v>23</v>
      </c>
      <c r="M1899" s="3">
        <v>0.61482999999999999</v>
      </c>
      <c r="N1899" s="3">
        <v>0.38007999999999997</v>
      </c>
      <c r="O1899" s="3">
        <v>5.0800000000000003E-3</v>
      </c>
      <c r="P1899" s="2" t="s">
        <v>23</v>
      </c>
      <c r="Q1899" s="2" t="s">
        <v>23</v>
      </c>
      <c r="R1899" s="2" t="s">
        <v>23</v>
      </c>
      <c r="S1899" s="2" t="s">
        <v>23</v>
      </c>
      <c r="T1899" s="2" t="s">
        <v>23</v>
      </c>
      <c r="U1899" s="2" t="s">
        <v>23</v>
      </c>
    </row>
    <row r="1900" spans="1:21" x14ac:dyDescent="0.25">
      <c r="A1900">
        <v>44</v>
      </c>
      <c r="B1900" t="s">
        <v>76</v>
      </c>
      <c r="C1900">
        <v>4</v>
      </c>
      <c r="D1900" t="s">
        <v>75</v>
      </c>
      <c r="E1900">
        <v>1999</v>
      </c>
      <c r="F1900" t="s">
        <v>23</v>
      </c>
      <c r="G1900" s="1">
        <v>0.21000000000000002</v>
      </c>
      <c r="H1900" t="s">
        <v>23</v>
      </c>
      <c r="I1900" t="s">
        <v>23</v>
      </c>
      <c r="J1900" t="s">
        <v>23</v>
      </c>
      <c r="K1900" t="s">
        <v>23</v>
      </c>
      <c r="L1900" t="s">
        <v>23</v>
      </c>
      <c r="M1900" s="3">
        <v>0.61482999999999999</v>
      </c>
      <c r="N1900" s="3">
        <v>0.38007999999999997</v>
      </c>
      <c r="O1900" s="3">
        <v>5.0800000000000003E-3</v>
      </c>
      <c r="P1900" s="2" t="s">
        <v>23</v>
      </c>
      <c r="Q1900" s="2" t="s">
        <v>23</v>
      </c>
      <c r="R1900" s="2" t="s">
        <v>23</v>
      </c>
      <c r="S1900" s="2" t="s">
        <v>23</v>
      </c>
      <c r="T1900" s="2" t="s">
        <v>23</v>
      </c>
      <c r="U1900" s="2" t="s">
        <v>23</v>
      </c>
    </row>
    <row r="1901" spans="1:21" x14ac:dyDescent="0.25">
      <c r="A1901">
        <v>44</v>
      </c>
      <c r="B1901" t="s">
        <v>76</v>
      </c>
      <c r="C1901">
        <v>4</v>
      </c>
      <c r="D1901" t="s">
        <v>75</v>
      </c>
      <c r="E1901">
        <v>2000</v>
      </c>
      <c r="F1901" t="s">
        <v>23</v>
      </c>
      <c r="G1901" s="1">
        <v>0.379</v>
      </c>
      <c r="H1901" t="s">
        <v>23</v>
      </c>
      <c r="I1901" t="s">
        <v>23</v>
      </c>
      <c r="J1901" t="s">
        <v>23</v>
      </c>
      <c r="K1901" t="s">
        <v>23</v>
      </c>
      <c r="L1901" t="s">
        <v>23</v>
      </c>
      <c r="M1901" s="3">
        <v>0.61482999999999999</v>
      </c>
      <c r="N1901" s="3">
        <v>0.38007999999999997</v>
      </c>
      <c r="O1901" s="3">
        <v>5.0800000000000003E-3</v>
      </c>
      <c r="P1901" s="2">
        <f>(J1904*$M1901)+(J1905*$N1901)+(J1906*$O1901)</f>
        <v>807.98650577582907</v>
      </c>
      <c r="Q1901" s="2" t="s">
        <v>23</v>
      </c>
      <c r="R1901" s="2" t="s">
        <v>23</v>
      </c>
      <c r="S1901" s="2" t="s">
        <v>23</v>
      </c>
      <c r="T1901" s="2" t="s">
        <v>23</v>
      </c>
      <c r="U1901" s="2" t="s">
        <v>23</v>
      </c>
    </row>
    <row r="1902" spans="1:21" x14ac:dyDescent="0.25">
      <c r="A1902">
        <v>44</v>
      </c>
      <c r="B1902" t="s">
        <v>76</v>
      </c>
      <c r="C1902">
        <v>4</v>
      </c>
      <c r="D1902" t="s">
        <v>75</v>
      </c>
      <c r="E1902">
        <v>2001</v>
      </c>
      <c r="F1902">
        <v>213</v>
      </c>
      <c r="G1902" s="1">
        <v>0.29799999999999999</v>
      </c>
      <c r="H1902" t="s">
        <v>23</v>
      </c>
      <c r="I1902" t="s">
        <v>23</v>
      </c>
      <c r="J1902" s="2">
        <f>F1902/(1-G1902)</f>
        <v>303.41880341880346</v>
      </c>
      <c r="K1902" t="s">
        <v>23</v>
      </c>
      <c r="L1902" t="s">
        <v>23</v>
      </c>
      <c r="M1902" s="3">
        <v>0.61482999999999999</v>
      </c>
      <c r="N1902" s="3">
        <v>0.38007999999999997</v>
      </c>
      <c r="O1902" s="3">
        <v>5.0800000000000003E-3</v>
      </c>
      <c r="P1902" s="2">
        <f>(J1905*$M1902)+(J1906*$N1902)+(J1907*$O1902)</f>
        <v>735.29217033325938</v>
      </c>
      <c r="Q1902" s="2" t="s">
        <v>23</v>
      </c>
      <c r="R1902" s="2" t="s">
        <v>23</v>
      </c>
      <c r="S1902">
        <f>P1902/$F1902</f>
        <v>3.4520759170575559</v>
      </c>
      <c r="T1902" s="2" t="s">
        <v>23</v>
      </c>
      <c r="U1902" s="2" t="s">
        <v>23</v>
      </c>
    </row>
    <row r="1903" spans="1:21" x14ac:dyDescent="0.25">
      <c r="A1903">
        <v>44</v>
      </c>
      <c r="B1903" t="s">
        <v>76</v>
      </c>
      <c r="C1903">
        <v>4</v>
      </c>
      <c r="D1903" t="s">
        <v>75</v>
      </c>
      <c r="E1903">
        <v>2002</v>
      </c>
      <c r="F1903" t="s">
        <v>23</v>
      </c>
      <c r="G1903" s="1">
        <v>0.27300000000000002</v>
      </c>
      <c r="H1903" t="s">
        <v>23</v>
      </c>
      <c r="I1903" t="s">
        <v>23</v>
      </c>
      <c r="J1903" t="s">
        <v>23</v>
      </c>
      <c r="K1903" t="s">
        <v>23</v>
      </c>
      <c r="L1903" t="s">
        <v>23</v>
      </c>
      <c r="M1903" s="3">
        <v>0.61482999999999999</v>
      </c>
      <c r="N1903" s="3">
        <v>0.38007999999999997</v>
      </c>
      <c r="O1903" s="3">
        <v>5.0800000000000003E-3</v>
      </c>
      <c r="P1903" s="2">
        <f>(J1906*$M1903)+(J1907*$N1903)+(J1908*$O1903)</f>
        <v>1402.5304379651345</v>
      </c>
      <c r="Q1903" s="2" t="s">
        <v>23</v>
      </c>
      <c r="R1903" s="2" t="s">
        <v>23</v>
      </c>
      <c r="S1903" s="2" t="s">
        <v>23</v>
      </c>
      <c r="T1903" s="2" t="s">
        <v>23</v>
      </c>
      <c r="U1903" s="2" t="s">
        <v>23</v>
      </c>
    </row>
    <row r="1904" spans="1:21" x14ac:dyDescent="0.25">
      <c r="A1904">
        <v>44</v>
      </c>
      <c r="B1904" t="s">
        <v>76</v>
      </c>
      <c r="C1904">
        <v>4</v>
      </c>
      <c r="D1904" t="s">
        <v>75</v>
      </c>
      <c r="E1904">
        <v>2003</v>
      </c>
      <c r="F1904">
        <v>841</v>
      </c>
      <c r="G1904" s="1">
        <v>0.27700000000000002</v>
      </c>
      <c r="H1904" t="s">
        <v>23</v>
      </c>
      <c r="I1904" t="s">
        <v>23</v>
      </c>
      <c r="J1904" s="2">
        <f>F1904/(1-G1904)</f>
        <v>1163.2088520055324</v>
      </c>
      <c r="K1904" t="s">
        <v>23</v>
      </c>
      <c r="L1904" t="s">
        <v>23</v>
      </c>
      <c r="M1904" s="3">
        <v>0.61482999999999999</v>
      </c>
      <c r="N1904" s="3">
        <v>0.38007999999999997</v>
      </c>
      <c r="O1904" s="3">
        <v>5.0800000000000003E-3</v>
      </c>
      <c r="P1904" s="2">
        <f>(J1907*$M1904)+(J1908*$N1904)+(J1909*$O1904)</f>
        <v>964.53915013458948</v>
      </c>
      <c r="Q1904" s="2" t="s">
        <v>23</v>
      </c>
      <c r="R1904" s="2" t="s">
        <v>23</v>
      </c>
      <c r="S1904">
        <f>P1904/$F1904</f>
        <v>1.1468955411826272</v>
      </c>
      <c r="T1904" s="2" t="s">
        <v>23</v>
      </c>
      <c r="U1904" s="2" t="s">
        <v>23</v>
      </c>
    </row>
    <row r="1905" spans="1:21" x14ac:dyDescent="0.25">
      <c r="A1905">
        <v>44</v>
      </c>
      <c r="B1905" t="s">
        <v>76</v>
      </c>
      <c r="C1905">
        <v>4</v>
      </c>
      <c r="D1905" t="s">
        <v>75</v>
      </c>
      <c r="E1905">
        <v>2004</v>
      </c>
      <c r="F1905">
        <v>130</v>
      </c>
      <c r="G1905" s="1">
        <v>0.41800000000000004</v>
      </c>
      <c r="H1905" t="s">
        <v>23</v>
      </c>
      <c r="I1905" t="s">
        <v>23</v>
      </c>
      <c r="J1905" s="2">
        <f>F1905/(1-G1905)</f>
        <v>223.36769759450172</v>
      </c>
      <c r="K1905" t="s">
        <v>23</v>
      </c>
      <c r="L1905" t="s">
        <v>23</v>
      </c>
      <c r="M1905" s="3">
        <v>0.61482999999999999</v>
      </c>
      <c r="N1905" s="3">
        <v>0.38007999999999997</v>
      </c>
      <c r="O1905" s="3">
        <v>5.0800000000000003E-3</v>
      </c>
      <c r="P1905" s="2">
        <f>(J1908*$M1905)+(J1909*$N1905)+(J1910*$O1905)</f>
        <v>784.81876128923068</v>
      </c>
      <c r="Q1905" s="2" t="s">
        <v>23</v>
      </c>
      <c r="R1905" s="2" t="s">
        <v>23</v>
      </c>
      <c r="S1905">
        <f>P1905/$F1905</f>
        <v>6.0370673945325439</v>
      </c>
      <c r="T1905" s="2" t="s">
        <v>23</v>
      </c>
      <c r="U1905" s="2" t="s">
        <v>23</v>
      </c>
    </row>
    <row r="1906" spans="1:21" x14ac:dyDescent="0.25">
      <c r="A1906">
        <v>44</v>
      </c>
      <c r="B1906" t="s">
        <v>76</v>
      </c>
      <c r="C1906">
        <v>4</v>
      </c>
      <c r="D1906" t="s">
        <v>75</v>
      </c>
      <c r="E1906">
        <v>2005</v>
      </c>
      <c r="F1906">
        <v>1120</v>
      </c>
      <c r="G1906" s="1">
        <v>0.28100000000000003</v>
      </c>
      <c r="H1906" t="s">
        <v>23</v>
      </c>
      <c r="I1906" t="s">
        <v>23</v>
      </c>
      <c r="J1906" s="2">
        <f>F1906/(1-G1906)</f>
        <v>1557.7190542420028</v>
      </c>
      <c r="K1906" t="s">
        <v>23</v>
      </c>
      <c r="L1906" t="s">
        <v>23</v>
      </c>
      <c r="M1906" s="3">
        <v>0.61482999999999999</v>
      </c>
      <c r="N1906" s="3">
        <v>0.38007999999999997</v>
      </c>
      <c r="O1906" s="3">
        <v>5.0800000000000003E-3</v>
      </c>
      <c r="P1906" s="2">
        <f>(J1909*$M1906)+(J1910*$N1906)+(J1911*$O1906)</f>
        <v>2265.0220539552324</v>
      </c>
      <c r="Q1906" s="2" t="s">
        <v>23</v>
      </c>
      <c r="R1906" s="2" t="s">
        <v>23</v>
      </c>
      <c r="S1906">
        <f>P1906/$F1906</f>
        <v>2.0223411196028862</v>
      </c>
      <c r="T1906" s="2" t="s">
        <v>23</v>
      </c>
      <c r="U1906" s="2" t="s">
        <v>23</v>
      </c>
    </row>
    <row r="1907" spans="1:21" x14ac:dyDescent="0.25">
      <c r="A1907">
        <v>44</v>
      </c>
      <c r="B1907" t="s">
        <v>76</v>
      </c>
      <c r="C1907">
        <v>4</v>
      </c>
      <c r="D1907" t="s">
        <v>75</v>
      </c>
      <c r="E1907">
        <v>2006</v>
      </c>
      <c r="F1907">
        <v>848</v>
      </c>
      <c r="G1907" s="1">
        <v>0.27</v>
      </c>
      <c r="H1907" t="s">
        <v>23</v>
      </c>
      <c r="I1907" t="s">
        <v>23</v>
      </c>
      <c r="J1907" s="2">
        <f>F1907/(1-G1907)</f>
        <v>1161.6438356164383</v>
      </c>
      <c r="K1907" t="s">
        <v>23</v>
      </c>
      <c r="L1907" t="s">
        <v>23</v>
      </c>
      <c r="M1907" s="3">
        <v>0.61482999999999999</v>
      </c>
      <c r="N1907" s="3">
        <v>0.38007999999999997</v>
      </c>
      <c r="O1907" s="3">
        <v>5.0800000000000003E-3</v>
      </c>
      <c r="P1907" s="2">
        <f>(J1910*$M1907)+(J1911*$N1907)+(J1912*$O1907)</f>
        <v>3739.1114555983677</v>
      </c>
      <c r="Q1907" s="2" t="s">
        <v>23</v>
      </c>
      <c r="R1907" s="2" t="s">
        <v>23</v>
      </c>
      <c r="S1907">
        <f>P1907/$F1907</f>
        <v>4.4093295466961884</v>
      </c>
      <c r="T1907" s="2" t="s">
        <v>23</v>
      </c>
      <c r="U1907" s="2" t="s">
        <v>23</v>
      </c>
    </row>
    <row r="1908" spans="1:21" x14ac:dyDescent="0.25">
      <c r="A1908">
        <v>44</v>
      </c>
      <c r="B1908" t="s">
        <v>76</v>
      </c>
      <c r="C1908">
        <v>4</v>
      </c>
      <c r="D1908" t="s">
        <v>75</v>
      </c>
      <c r="E1908">
        <v>2007</v>
      </c>
      <c r="F1908">
        <v>350</v>
      </c>
      <c r="G1908" s="1">
        <v>0.45799999999999996</v>
      </c>
      <c r="H1908" t="s">
        <v>23</v>
      </c>
      <c r="I1908" t="s">
        <v>23</v>
      </c>
      <c r="J1908" s="2">
        <f>F1908/(1-G1908)</f>
        <v>645.75645756457561</v>
      </c>
      <c r="K1908" t="s">
        <v>23</v>
      </c>
      <c r="L1908" t="s">
        <v>23</v>
      </c>
      <c r="M1908" s="3">
        <v>0.61482999999999999</v>
      </c>
      <c r="N1908" s="3">
        <v>0.38007999999999997</v>
      </c>
      <c r="O1908" s="3">
        <v>5.0800000000000003E-3</v>
      </c>
      <c r="P1908" s="2">
        <f>(J1911*$M1908)+(J1912*$N1908)+(J1913*$O1908)</f>
        <v>2204.6730513987909</v>
      </c>
      <c r="Q1908" s="2" t="s">
        <v>23</v>
      </c>
      <c r="R1908" s="2" t="s">
        <v>23</v>
      </c>
      <c r="S1908">
        <f>P1908/$F1908</f>
        <v>6.2990658611394021</v>
      </c>
      <c r="T1908" s="2" t="s">
        <v>23</v>
      </c>
      <c r="U1908" s="2" t="s">
        <v>23</v>
      </c>
    </row>
    <row r="1909" spans="1:21" x14ac:dyDescent="0.25">
      <c r="A1909">
        <v>44</v>
      </c>
      <c r="B1909" t="s">
        <v>76</v>
      </c>
      <c r="C1909">
        <v>4</v>
      </c>
      <c r="D1909" t="s">
        <v>75</v>
      </c>
      <c r="E1909">
        <v>2008</v>
      </c>
      <c r="F1909">
        <v>581</v>
      </c>
      <c r="G1909" s="1">
        <v>0.39600000000000002</v>
      </c>
      <c r="H1909" t="s">
        <v>23</v>
      </c>
      <c r="I1909" t="s">
        <v>23</v>
      </c>
      <c r="J1909" s="2">
        <f>F1909/(1-G1909)</f>
        <v>961.92052980132451</v>
      </c>
      <c r="K1909" t="s">
        <v>23</v>
      </c>
      <c r="L1909" t="s">
        <v>23</v>
      </c>
      <c r="M1909" s="3">
        <v>0.61482999999999999</v>
      </c>
      <c r="N1909" s="3">
        <v>0.38007999999999997</v>
      </c>
      <c r="O1909" s="3">
        <v>5.0800000000000003E-3</v>
      </c>
      <c r="P1909" s="2">
        <f>(J1912*$M1909)+(J1913*$N1909)+(J1914*$O1909)</f>
        <v>1457.5679272414097</v>
      </c>
      <c r="Q1909" s="2" t="s">
        <v>23</v>
      </c>
      <c r="R1909" s="2" t="s">
        <v>23</v>
      </c>
      <c r="S1909">
        <f>P1909/$F1909</f>
        <v>2.5087227663363336</v>
      </c>
      <c r="T1909" s="2" t="s">
        <v>23</v>
      </c>
      <c r="U1909" s="2" t="s">
        <v>23</v>
      </c>
    </row>
    <row r="1910" spans="1:21" x14ac:dyDescent="0.25">
      <c r="A1910">
        <v>44</v>
      </c>
      <c r="B1910" t="s">
        <v>76</v>
      </c>
      <c r="C1910">
        <v>4</v>
      </c>
      <c r="D1910" t="s">
        <v>75</v>
      </c>
      <c r="E1910">
        <v>2009</v>
      </c>
      <c r="F1910">
        <v>2681</v>
      </c>
      <c r="G1910" s="1">
        <v>0.38600000000000001</v>
      </c>
      <c r="H1910" t="s">
        <v>23</v>
      </c>
      <c r="I1910" t="s">
        <v>23</v>
      </c>
      <c r="J1910" s="2">
        <f>F1910/(1-G1910)</f>
        <v>4366.4495114006513</v>
      </c>
      <c r="K1910" t="s">
        <v>23</v>
      </c>
      <c r="L1910" t="s">
        <v>23</v>
      </c>
      <c r="M1910" s="3">
        <v>0.61482999999999999</v>
      </c>
      <c r="N1910" s="3">
        <v>0.38007999999999997</v>
      </c>
      <c r="O1910" s="3">
        <v>5.0800000000000003E-3</v>
      </c>
      <c r="P1910" s="2">
        <f>(J1913*$M1910)+(J1914*$N1910)+(J1915*$O1910)</f>
        <v>1796.8051739273276</v>
      </c>
      <c r="Q1910" s="2" t="s">
        <v>23</v>
      </c>
      <c r="R1910" s="2" t="s">
        <v>23</v>
      </c>
      <c r="S1910">
        <f>P1910/$F1910</f>
        <v>0.67019961727986854</v>
      </c>
      <c r="T1910" s="2" t="s">
        <v>23</v>
      </c>
      <c r="U1910" s="2" t="s">
        <v>23</v>
      </c>
    </row>
    <row r="1911" spans="1:21" x14ac:dyDescent="0.25">
      <c r="A1911">
        <v>44</v>
      </c>
      <c r="B1911" t="s">
        <v>76</v>
      </c>
      <c r="C1911">
        <v>4</v>
      </c>
      <c r="D1911" t="s">
        <v>75</v>
      </c>
      <c r="E1911">
        <v>2010</v>
      </c>
      <c r="F1911">
        <v>1836</v>
      </c>
      <c r="G1911" s="1">
        <v>0.33400000000000002</v>
      </c>
      <c r="H1911" t="s">
        <v>23</v>
      </c>
      <c r="I1911" t="s">
        <v>23</v>
      </c>
      <c r="J1911" s="2">
        <f>F1911/(1-G1911)</f>
        <v>2756.7567567567571</v>
      </c>
      <c r="K1911" t="s">
        <v>23</v>
      </c>
      <c r="L1911" t="s">
        <v>23</v>
      </c>
      <c r="M1911" s="3">
        <v>0.61482999999999999</v>
      </c>
      <c r="N1911" s="3">
        <v>0.38007999999999997</v>
      </c>
      <c r="O1911" s="3">
        <v>5.0800000000000003E-3</v>
      </c>
      <c r="P1911" s="2">
        <f>(J1914*$M1911)+(J1915*$N1911)</f>
        <v>2266.0538755127518</v>
      </c>
      <c r="Q1911" s="2" t="s">
        <v>23</v>
      </c>
      <c r="R1911" s="2" t="s">
        <v>23</v>
      </c>
      <c r="S1911">
        <f>P1911/$F1911</f>
        <v>1.2342341369895162</v>
      </c>
      <c r="T1911" s="2" t="s">
        <v>23</v>
      </c>
      <c r="U1911" s="2" t="s">
        <v>23</v>
      </c>
    </row>
    <row r="1912" spans="1:21" x14ac:dyDescent="0.25">
      <c r="A1912">
        <v>44</v>
      </c>
      <c r="B1912" t="s">
        <v>76</v>
      </c>
      <c r="C1912">
        <v>4</v>
      </c>
      <c r="D1912" t="s">
        <v>75</v>
      </c>
      <c r="E1912">
        <v>2011</v>
      </c>
      <c r="F1912">
        <v>753</v>
      </c>
      <c r="G1912" s="1">
        <v>0.42900000000000005</v>
      </c>
      <c r="H1912" t="s">
        <v>23</v>
      </c>
      <c r="I1912" t="s">
        <v>23</v>
      </c>
      <c r="J1912" s="2">
        <f>F1912/(1-G1912)</f>
        <v>1318.7390542907181</v>
      </c>
      <c r="K1912" t="s">
        <v>23</v>
      </c>
      <c r="L1912" t="s">
        <v>23</v>
      </c>
      <c r="M1912" s="3">
        <v>0.61482999999999999</v>
      </c>
      <c r="N1912" s="3">
        <v>0.38007999999999997</v>
      </c>
      <c r="O1912" s="3">
        <v>5.0800000000000003E-3</v>
      </c>
      <c r="P1912" s="2" t="s">
        <v>23</v>
      </c>
      <c r="Q1912" s="2" t="s">
        <v>23</v>
      </c>
      <c r="R1912" s="2" t="s">
        <v>23</v>
      </c>
      <c r="S1912" s="2" t="s">
        <v>23</v>
      </c>
      <c r="T1912" s="2" t="s">
        <v>23</v>
      </c>
      <c r="U1912" s="2" t="s">
        <v>23</v>
      </c>
    </row>
    <row r="1913" spans="1:21" x14ac:dyDescent="0.25">
      <c r="A1913">
        <v>44</v>
      </c>
      <c r="B1913" t="s">
        <v>76</v>
      </c>
      <c r="C1913">
        <v>4</v>
      </c>
      <c r="D1913" t="s">
        <v>75</v>
      </c>
      <c r="E1913">
        <v>2012</v>
      </c>
      <c r="F1913">
        <v>1114</v>
      </c>
      <c r="G1913" s="1">
        <v>0.33499999999999996</v>
      </c>
      <c r="H1913" t="s">
        <v>23</v>
      </c>
      <c r="I1913" t="s">
        <v>23</v>
      </c>
      <c r="J1913" s="2">
        <f>F1913/(1-G1913)</f>
        <v>1675.187969924812</v>
      </c>
      <c r="K1913" t="s">
        <v>23</v>
      </c>
      <c r="L1913" t="s">
        <v>23</v>
      </c>
      <c r="M1913" s="3">
        <v>0.61482999999999999</v>
      </c>
      <c r="N1913" s="3">
        <v>0.38007999999999997</v>
      </c>
      <c r="O1913" s="3">
        <v>5.0800000000000003E-3</v>
      </c>
      <c r="P1913" s="2" t="s">
        <v>23</v>
      </c>
      <c r="Q1913" s="2" t="s">
        <v>23</v>
      </c>
      <c r="R1913" s="2" t="s">
        <v>23</v>
      </c>
      <c r="S1913" s="2" t="s">
        <v>23</v>
      </c>
      <c r="T1913" s="2" t="s">
        <v>23</v>
      </c>
      <c r="U1913" s="2" t="s">
        <v>23</v>
      </c>
    </row>
    <row r="1914" spans="1:21" x14ac:dyDescent="0.25">
      <c r="A1914">
        <v>44</v>
      </c>
      <c r="B1914" t="s">
        <v>76</v>
      </c>
      <c r="C1914">
        <v>4</v>
      </c>
      <c r="D1914" t="s">
        <v>75</v>
      </c>
      <c r="E1914">
        <v>2013</v>
      </c>
      <c r="F1914">
        <v>1234</v>
      </c>
      <c r="G1914" s="1">
        <v>0.377</v>
      </c>
      <c r="H1914" t="s">
        <v>23</v>
      </c>
      <c r="I1914" t="s">
        <v>23</v>
      </c>
      <c r="J1914" s="2">
        <f>F1914/(1-G1914)</f>
        <v>1980.7383627608347</v>
      </c>
      <c r="K1914" t="s">
        <v>23</v>
      </c>
      <c r="L1914" t="s">
        <v>23</v>
      </c>
      <c r="M1914" s="3">
        <v>0.61482999999999999</v>
      </c>
      <c r="N1914" s="3">
        <v>0.38007999999999997</v>
      </c>
      <c r="O1914" s="3">
        <v>5.0800000000000003E-3</v>
      </c>
      <c r="P1914" s="2" t="s">
        <v>23</v>
      </c>
      <c r="Q1914" s="2" t="s">
        <v>23</v>
      </c>
      <c r="R1914" s="2" t="s">
        <v>23</v>
      </c>
      <c r="S1914" s="2" t="s">
        <v>23</v>
      </c>
      <c r="T1914" s="2" t="s">
        <v>23</v>
      </c>
      <c r="U1914" s="2" t="s">
        <v>23</v>
      </c>
    </row>
    <row r="1915" spans="1:21" x14ac:dyDescent="0.25">
      <c r="A1915">
        <v>44</v>
      </c>
      <c r="B1915" t="s">
        <v>76</v>
      </c>
      <c r="C1915">
        <v>4</v>
      </c>
      <c r="D1915" t="s">
        <v>75</v>
      </c>
      <c r="E1915">
        <v>2014</v>
      </c>
      <c r="F1915">
        <v>2085</v>
      </c>
      <c r="G1915" s="1">
        <v>0.24399999999999999</v>
      </c>
      <c r="H1915" t="s">
        <v>23</v>
      </c>
      <c r="I1915" t="s">
        <v>23</v>
      </c>
      <c r="J1915" s="2">
        <f>F1915/(1-G1915)</f>
        <v>2757.936507936508</v>
      </c>
      <c r="K1915" t="s">
        <v>23</v>
      </c>
      <c r="L1915" t="s">
        <v>23</v>
      </c>
      <c r="M1915" s="3">
        <v>0.61482999999999999</v>
      </c>
      <c r="N1915" s="3">
        <v>0.38007999999999997</v>
      </c>
      <c r="O1915" s="3">
        <v>5.0800000000000003E-3</v>
      </c>
      <c r="P1915" s="2">
        <f>(J1918*$M1915)+(J1919*$N1915)+(J1920*$O1915)</f>
        <v>1868.3534322185967</v>
      </c>
      <c r="Q1915" s="2" t="s">
        <v>23</v>
      </c>
      <c r="R1915" s="2" t="s">
        <v>23</v>
      </c>
      <c r="S1915">
        <f>P1915/$F1915</f>
        <v>0.89609277324632941</v>
      </c>
      <c r="T1915" s="2" t="s">
        <v>23</v>
      </c>
      <c r="U1915" s="2" t="s">
        <v>23</v>
      </c>
    </row>
    <row r="1916" spans="1:21" x14ac:dyDescent="0.25">
      <c r="A1916">
        <v>44</v>
      </c>
      <c r="B1916" t="s">
        <v>76</v>
      </c>
      <c r="C1916">
        <v>4</v>
      </c>
      <c r="D1916" t="s">
        <v>75</v>
      </c>
      <c r="E1916">
        <v>2015</v>
      </c>
      <c r="F1916" t="s">
        <v>23</v>
      </c>
      <c r="G1916" s="1">
        <v>0.42400000000000004</v>
      </c>
      <c r="H1916" t="s">
        <v>23</v>
      </c>
      <c r="I1916" t="s">
        <v>23</v>
      </c>
      <c r="J1916" t="s">
        <v>23</v>
      </c>
      <c r="K1916" t="s">
        <v>23</v>
      </c>
      <c r="L1916" t="s">
        <v>23</v>
      </c>
      <c r="M1916" s="3">
        <v>0.61482999999999999</v>
      </c>
      <c r="N1916" s="3">
        <v>0.38007999999999997</v>
      </c>
      <c r="O1916" s="3">
        <v>5.0800000000000003E-3</v>
      </c>
      <c r="P1916" s="2">
        <f>(J1919*$M1916)+(J1920*$N1916)</f>
        <v>1967.9537509122806</v>
      </c>
      <c r="Q1916" s="2" t="s">
        <v>23</v>
      </c>
      <c r="R1916" s="2" t="s">
        <v>23</v>
      </c>
      <c r="S1916" s="2" t="s">
        <v>23</v>
      </c>
      <c r="T1916" s="2" t="s">
        <v>23</v>
      </c>
      <c r="U1916" s="2" t="s">
        <v>23</v>
      </c>
    </row>
    <row r="1917" spans="1:21" x14ac:dyDescent="0.25">
      <c r="A1917">
        <v>44</v>
      </c>
      <c r="B1917" t="s">
        <v>76</v>
      </c>
      <c r="C1917">
        <v>4</v>
      </c>
      <c r="D1917" t="s">
        <v>75</v>
      </c>
      <c r="E1917">
        <v>2016</v>
      </c>
      <c r="F1917" t="s">
        <v>23</v>
      </c>
      <c r="G1917" s="1">
        <v>0.42000000000000004</v>
      </c>
      <c r="H1917" t="s">
        <v>23</v>
      </c>
      <c r="I1917" t="s">
        <v>23</v>
      </c>
      <c r="J1917" t="s">
        <v>23</v>
      </c>
      <c r="K1917" t="s">
        <v>23</v>
      </c>
      <c r="L1917" t="s">
        <v>23</v>
      </c>
      <c r="M1917" s="3">
        <v>0.61482999999999999</v>
      </c>
      <c r="N1917" s="3">
        <v>0.38007999999999997</v>
      </c>
      <c r="O1917" s="3">
        <v>5.0800000000000003E-3</v>
      </c>
      <c r="P1917" s="2" t="s">
        <v>23</v>
      </c>
      <c r="Q1917" s="2" t="s">
        <v>23</v>
      </c>
      <c r="R1917" s="2" t="s">
        <v>23</v>
      </c>
      <c r="S1917" s="2" t="s">
        <v>23</v>
      </c>
      <c r="T1917" s="2" t="s">
        <v>23</v>
      </c>
      <c r="U1917" s="2" t="s">
        <v>23</v>
      </c>
    </row>
    <row r="1918" spans="1:21" x14ac:dyDescent="0.25">
      <c r="A1918">
        <v>44</v>
      </c>
      <c r="B1918" t="s">
        <v>76</v>
      </c>
      <c r="C1918">
        <v>4</v>
      </c>
      <c r="D1918" t="s">
        <v>75</v>
      </c>
      <c r="E1918">
        <v>2017</v>
      </c>
      <c r="F1918">
        <v>924</v>
      </c>
      <c r="G1918" s="1">
        <v>0.44035422259606583</v>
      </c>
      <c r="H1918" t="s">
        <v>23</v>
      </c>
      <c r="I1918" t="s">
        <v>23</v>
      </c>
      <c r="J1918" s="2">
        <f>F1918/(1-G1918)</f>
        <v>1651.0443521725829</v>
      </c>
      <c r="K1918" t="s">
        <v>23</v>
      </c>
      <c r="L1918" t="s">
        <v>23</v>
      </c>
      <c r="M1918" s="3">
        <v>0.61482999999999999</v>
      </c>
      <c r="N1918" s="3">
        <v>0.38007999999999997</v>
      </c>
      <c r="O1918" s="3">
        <v>5.0800000000000003E-3</v>
      </c>
      <c r="P1918" s="2" t="s">
        <v>23</v>
      </c>
      <c r="Q1918" s="2" t="s">
        <v>23</v>
      </c>
      <c r="R1918" s="2" t="s">
        <v>23</v>
      </c>
      <c r="S1918" s="2" t="s">
        <v>23</v>
      </c>
      <c r="T1918" s="2" t="s">
        <v>23</v>
      </c>
      <c r="U1918" s="2" t="s">
        <v>23</v>
      </c>
    </row>
    <row r="1919" spans="1:21" x14ac:dyDescent="0.25">
      <c r="A1919">
        <v>44</v>
      </c>
      <c r="B1919" t="s">
        <v>76</v>
      </c>
      <c r="C1919">
        <v>4</v>
      </c>
      <c r="D1919" t="s">
        <v>75</v>
      </c>
      <c r="E1919">
        <v>2018</v>
      </c>
      <c r="F1919">
        <v>1285</v>
      </c>
      <c r="G1919" s="1">
        <v>0.42215417185431725</v>
      </c>
      <c r="H1919" t="s">
        <v>23</v>
      </c>
      <c r="I1919" t="s">
        <v>23</v>
      </c>
      <c r="J1919" s="2">
        <f>F1919/(1-G1919)</f>
        <v>2223.7765462867269</v>
      </c>
      <c r="K1919" t="s">
        <v>23</v>
      </c>
      <c r="L1919" t="s">
        <v>23</v>
      </c>
      <c r="M1919" s="3">
        <v>0.61482999999999999</v>
      </c>
      <c r="N1919" s="3">
        <v>0.38007999999999997</v>
      </c>
      <c r="O1919" s="3">
        <v>5.0800000000000003E-3</v>
      </c>
      <c r="P1919" s="2" t="s">
        <v>23</v>
      </c>
      <c r="Q1919" s="2" t="s">
        <v>23</v>
      </c>
      <c r="R1919" s="2" t="s">
        <v>23</v>
      </c>
      <c r="S1919" s="2" t="s">
        <v>23</v>
      </c>
      <c r="T1919" s="2" t="s">
        <v>23</v>
      </c>
      <c r="U1919" s="2" t="s">
        <v>23</v>
      </c>
    </row>
    <row r="1920" spans="1:21" x14ac:dyDescent="0.25">
      <c r="A1920">
        <v>44</v>
      </c>
      <c r="B1920" t="s">
        <v>76</v>
      </c>
      <c r="C1920">
        <v>4</v>
      </c>
      <c r="D1920" t="s">
        <v>75</v>
      </c>
      <c r="E1920">
        <v>2019</v>
      </c>
      <c r="F1920">
        <v>963</v>
      </c>
      <c r="G1920" s="1">
        <v>0.39069181949126658</v>
      </c>
      <c r="H1920" t="s">
        <v>23</v>
      </c>
      <c r="I1920" t="s">
        <v>23</v>
      </c>
      <c r="J1920" s="2">
        <f>F1920/(1-G1920)</f>
        <v>1580.4809959977174</v>
      </c>
      <c r="K1920" t="s">
        <v>23</v>
      </c>
      <c r="L1920" t="s">
        <v>23</v>
      </c>
      <c r="M1920" s="3">
        <v>0.61482999999999999</v>
      </c>
      <c r="N1920" s="3">
        <v>0.38007999999999997</v>
      </c>
      <c r="O1920" s="3">
        <v>5.0800000000000003E-3</v>
      </c>
      <c r="P1920" s="2" t="s">
        <v>23</v>
      </c>
      <c r="Q1920" s="2" t="s">
        <v>23</v>
      </c>
      <c r="R1920" s="2" t="s">
        <v>23</v>
      </c>
      <c r="S1920" s="2" t="s">
        <v>23</v>
      </c>
      <c r="T1920" s="2" t="s">
        <v>23</v>
      </c>
      <c r="U1920" s="2" t="s">
        <v>23</v>
      </c>
    </row>
    <row r="1921" spans="1:21" x14ac:dyDescent="0.25">
      <c r="A1921">
        <v>44</v>
      </c>
      <c r="B1921" t="s">
        <v>76</v>
      </c>
      <c r="C1921">
        <v>4</v>
      </c>
      <c r="D1921" t="s">
        <v>75</v>
      </c>
      <c r="E1921">
        <v>2020</v>
      </c>
      <c r="F1921" t="s">
        <v>23</v>
      </c>
      <c r="G1921" s="1">
        <v>0.1793260797812265</v>
      </c>
      <c r="H1921" t="s">
        <v>23</v>
      </c>
      <c r="I1921" t="s">
        <v>23</v>
      </c>
      <c r="J1921" t="s">
        <v>23</v>
      </c>
      <c r="K1921" t="s">
        <v>23</v>
      </c>
      <c r="L1921" t="s">
        <v>23</v>
      </c>
      <c r="M1921" s="3">
        <v>0.61482999999999999</v>
      </c>
      <c r="N1921" s="3">
        <v>0.38007999999999997</v>
      </c>
      <c r="O1921" s="3">
        <v>5.0800000000000003E-3</v>
      </c>
      <c r="P1921" s="2" t="s">
        <v>23</v>
      </c>
      <c r="Q1921" s="2" t="s">
        <v>23</v>
      </c>
      <c r="R1921" s="2" t="s">
        <v>23</v>
      </c>
      <c r="S1921" s="2" t="s">
        <v>23</v>
      </c>
      <c r="T1921" s="2" t="s">
        <v>23</v>
      </c>
      <c r="U1921" s="2" t="s">
        <v>23</v>
      </c>
    </row>
    <row r="1922" spans="1:21" x14ac:dyDescent="0.25">
      <c r="A1922">
        <v>45</v>
      </c>
      <c r="B1922" t="s">
        <v>77</v>
      </c>
      <c r="C1922">
        <v>3</v>
      </c>
      <c r="D1922" t="s">
        <v>78</v>
      </c>
      <c r="E1922">
        <v>1980</v>
      </c>
      <c r="F1922">
        <v>300</v>
      </c>
      <c r="G1922" s="1">
        <v>0.67800000000000005</v>
      </c>
      <c r="H1922" t="s">
        <v>23</v>
      </c>
      <c r="I1922" t="s">
        <v>23</v>
      </c>
      <c r="J1922" s="2">
        <f>F1922/(1-G1922)</f>
        <v>931.67701863354046</v>
      </c>
      <c r="K1922" t="s">
        <v>23</v>
      </c>
      <c r="L1922" t="s">
        <v>23</v>
      </c>
      <c r="M1922" s="3">
        <v>0.57081999999999999</v>
      </c>
      <c r="N1922" s="3">
        <v>0.42637000000000003</v>
      </c>
      <c r="O1922" s="3">
        <v>2.8E-3</v>
      </c>
      <c r="P1922" s="2">
        <f>(J1925*$M1922)+(J1926*$N1922)+(J1927*$O1922)</f>
        <v>1963.448764876335</v>
      </c>
      <c r="Q1922" s="2" t="s">
        <v>23</v>
      </c>
      <c r="R1922" s="2" t="s">
        <v>23</v>
      </c>
      <c r="S1922">
        <f>P1922/$F1922</f>
        <v>6.5448292162544499</v>
      </c>
      <c r="T1922" s="2" t="s">
        <v>23</v>
      </c>
      <c r="U1922" s="2" t="s">
        <v>23</v>
      </c>
    </row>
    <row r="1923" spans="1:21" x14ac:dyDescent="0.25">
      <c r="A1923">
        <v>45</v>
      </c>
      <c r="B1923" t="s">
        <v>77</v>
      </c>
      <c r="C1923">
        <v>3</v>
      </c>
      <c r="D1923" t="s">
        <v>78</v>
      </c>
      <c r="E1923">
        <v>1981</v>
      </c>
      <c r="F1923">
        <v>1000</v>
      </c>
      <c r="G1923" s="1">
        <v>0.61399999999999999</v>
      </c>
      <c r="H1923" t="s">
        <v>23</v>
      </c>
      <c r="I1923" t="s">
        <v>23</v>
      </c>
      <c r="J1923" s="2">
        <f>F1923/(1-G1923)</f>
        <v>2590.6735751295337</v>
      </c>
      <c r="K1923" t="s">
        <v>23</v>
      </c>
      <c r="L1923" t="s">
        <v>23</v>
      </c>
      <c r="M1923" s="3">
        <v>0.57081999999999999</v>
      </c>
      <c r="N1923" s="3">
        <v>0.42637000000000003</v>
      </c>
      <c r="O1923" s="3">
        <v>2.8E-3</v>
      </c>
      <c r="P1923" s="2">
        <f>(J1926*$M1923)+(J1927*$N1923)+(J1928*$O1923)</f>
        <v>2208.645649314039</v>
      </c>
      <c r="Q1923" s="2" t="s">
        <v>23</v>
      </c>
      <c r="R1923" s="2" t="s">
        <v>23</v>
      </c>
      <c r="S1923">
        <f>P1923/$F1923</f>
        <v>2.2086456493140392</v>
      </c>
      <c r="T1923" s="2" t="s">
        <v>23</v>
      </c>
      <c r="U1923" s="2" t="s">
        <v>23</v>
      </c>
    </row>
    <row r="1924" spans="1:21" x14ac:dyDescent="0.25">
      <c r="A1924">
        <v>45</v>
      </c>
      <c r="B1924" t="s">
        <v>77</v>
      </c>
      <c r="C1924">
        <v>3</v>
      </c>
      <c r="D1924" t="s">
        <v>78</v>
      </c>
      <c r="E1924">
        <v>1982</v>
      </c>
      <c r="F1924">
        <v>150</v>
      </c>
      <c r="G1924" s="1">
        <v>0.53100000000000003</v>
      </c>
      <c r="H1924" t="s">
        <v>23</v>
      </c>
      <c r="I1924" t="s">
        <v>23</v>
      </c>
      <c r="J1924" s="2">
        <f>F1924/(1-G1924)</f>
        <v>319.82942430703628</v>
      </c>
      <c r="K1924" t="s">
        <v>23</v>
      </c>
      <c r="L1924" t="s">
        <v>23</v>
      </c>
      <c r="M1924" s="3">
        <v>0.57081999999999999</v>
      </c>
      <c r="N1924" s="3">
        <v>0.42637000000000003</v>
      </c>
      <c r="O1924" s="3">
        <v>2.8E-3</v>
      </c>
      <c r="P1924" s="2">
        <f>(J1927*$M1924)+(J1928*$N1924)+(J1929*$O1924)</f>
        <v>2893.012712799617</v>
      </c>
      <c r="Q1924" s="2" t="s">
        <v>23</v>
      </c>
      <c r="R1924" s="2" t="s">
        <v>23</v>
      </c>
      <c r="S1924">
        <f>P1924/$F1924</f>
        <v>19.286751418664114</v>
      </c>
      <c r="T1924" s="2" t="s">
        <v>23</v>
      </c>
      <c r="U1924" s="2" t="s">
        <v>23</v>
      </c>
    </row>
    <row r="1925" spans="1:21" x14ac:dyDescent="0.25">
      <c r="A1925">
        <v>45</v>
      </c>
      <c r="B1925" t="s">
        <v>77</v>
      </c>
      <c r="C1925">
        <v>3</v>
      </c>
      <c r="D1925" t="s">
        <v>78</v>
      </c>
      <c r="E1925">
        <v>1983</v>
      </c>
      <c r="F1925">
        <v>600</v>
      </c>
      <c r="G1925" s="1">
        <v>0.74199999999999999</v>
      </c>
      <c r="H1925" t="s">
        <v>23</v>
      </c>
      <c r="I1925" t="s">
        <v>23</v>
      </c>
      <c r="J1925" s="2">
        <f>F1925/(1-G1925)</f>
        <v>2325.5813953488373</v>
      </c>
      <c r="K1925" t="s">
        <v>23</v>
      </c>
      <c r="L1925" t="s">
        <v>23</v>
      </c>
      <c r="M1925" s="3">
        <v>0.57081999999999999</v>
      </c>
      <c r="N1925" s="3">
        <v>0.42637000000000003</v>
      </c>
      <c r="O1925" s="3">
        <v>2.8E-3</v>
      </c>
      <c r="P1925" s="2">
        <f>(J1928*$M1925)+(J1929*$N1925)</f>
        <v>1941.9896135265699</v>
      </c>
      <c r="Q1925" s="2" t="s">
        <v>23</v>
      </c>
      <c r="R1925" s="2" t="s">
        <v>23</v>
      </c>
      <c r="S1925">
        <f>P1925/$F1925</f>
        <v>3.2366493558776166</v>
      </c>
      <c r="T1925" s="2" t="s">
        <v>23</v>
      </c>
      <c r="U1925" s="2" t="s">
        <v>23</v>
      </c>
    </row>
    <row r="1926" spans="1:21" x14ac:dyDescent="0.25">
      <c r="A1926">
        <v>45</v>
      </c>
      <c r="B1926" t="s">
        <v>77</v>
      </c>
      <c r="C1926">
        <v>3</v>
      </c>
      <c r="D1926" t="s">
        <v>78</v>
      </c>
      <c r="E1926">
        <v>1984</v>
      </c>
      <c r="F1926">
        <v>500</v>
      </c>
      <c r="G1926" s="1">
        <v>0.66</v>
      </c>
      <c r="H1926" t="s">
        <v>23</v>
      </c>
      <c r="I1926" t="s">
        <v>23</v>
      </c>
      <c r="J1926" s="2">
        <f>F1926/(1-G1926)</f>
        <v>1470.5882352941178</v>
      </c>
      <c r="K1926" t="s">
        <v>23</v>
      </c>
      <c r="L1926" t="s">
        <v>23</v>
      </c>
      <c r="M1926" s="3">
        <v>0.57081999999999999</v>
      </c>
      <c r="N1926" s="3">
        <v>0.42637000000000003</v>
      </c>
      <c r="O1926" s="3">
        <v>2.8E-3</v>
      </c>
      <c r="P1926" s="2" t="s">
        <v>23</v>
      </c>
      <c r="Q1926" s="2" t="s">
        <v>23</v>
      </c>
      <c r="R1926" s="2" t="s">
        <v>23</v>
      </c>
      <c r="S1926" s="2" t="s">
        <v>23</v>
      </c>
      <c r="T1926" s="2" t="s">
        <v>23</v>
      </c>
      <c r="U1926" s="2" t="s">
        <v>23</v>
      </c>
    </row>
    <row r="1927" spans="1:21" x14ac:dyDescent="0.25">
      <c r="A1927">
        <v>45</v>
      </c>
      <c r="B1927" t="s">
        <v>77</v>
      </c>
      <c r="C1927">
        <v>3</v>
      </c>
      <c r="D1927" t="s">
        <v>78</v>
      </c>
      <c r="E1927">
        <v>1985</v>
      </c>
      <c r="F1927">
        <v>1000</v>
      </c>
      <c r="G1927" s="1">
        <v>0.68700000000000006</v>
      </c>
      <c r="H1927" t="s">
        <v>23</v>
      </c>
      <c r="I1927" t="s">
        <v>23</v>
      </c>
      <c r="J1927" s="2">
        <f>F1927/(1-G1927)</f>
        <v>3194.8881789137386</v>
      </c>
      <c r="K1927" t="s">
        <v>23</v>
      </c>
      <c r="L1927" t="s">
        <v>23</v>
      </c>
      <c r="M1927" s="3">
        <v>0.57081999999999999</v>
      </c>
      <c r="N1927" s="3">
        <v>0.42637000000000003</v>
      </c>
      <c r="O1927" s="3">
        <v>2.8E-3</v>
      </c>
      <c r="P1927" s="2" t="s">
        <v>23</v>
      </c>
      <c r="Q1927" s="2" t="s">
        <v>23</v>
      </c>
      <c r="R1927" s="2" t="s">
        <v>23</v>
      </c>
      <c r="S1927" s="2" t="s">
        <v>23</v>
      </c>
      <c r="T1927" s="2" t="s">
        <v>23</v>
      </c>
      <c r="U1927" s="2" t="s">
        <v>23</v>
      </c>
    </row>
    <row r="1928" spans="1:21" x14ac:dyDescent="0.25">
      <c r="A1928">
        <v>45</v>
      </c>
      <c r="B1928" t="s">
        <v>77</v>
      </c>
      <c r="C1928">
        <v>3</v>
      </c>
      <c r="D1928" t="s">
        <v>78</v>
      </c>
      <c r="E1928">
        <v>1986</v>
      </c>
      <c r="F1928">
        <v>600</v>
      </c>
      <c r="G1928" s="1">
        <v>0.76</v>
      </c>
      <c r="H1928" t="s">
        <v>23</v>
      </c>
      <c r="I1928" t="s">
        <v>23</v>
      </c>
      <c r="J1928" s="2">
        <f>F1928/(1-G1928)</f>
        <v>2500</v>
      </c>
      <c r="K1928" t="s">
        <v>23</v>
      </c>
      <c r="L1928" t="s">
        <v>23</v>
      </c>
      <c r="M1928" s="3">
        <v>0.57081999999999999</v>
      </c>
      <c r="N1928" s="3">
        <v>0.42637000000000003</v>
      </c>
      <c r="O1928" s="3">
        <v>2.8E-3</v>
      </c>
      <c r="P1928" s="2">
        <f>(J1931*$M1928)+(J1932*$N1928)+(J1933*$O1928)</f>
        <v>846.0162361022941</v>
      </c>
      <c r="Q1928" s="2" t="s">
        <v>23</v>
      </c>
      <c r="R1928" s="2" t="s">
        <v>23</v>
      </c>
      <c r="S1928">
        <f>P1928/$F1928</f>
        <v>1.4100270601704901</v>
      </c>
      <c r="T1928" s="2" t="s">
        <v>23</v>
      </c>
      <c r="U1928" s="2" t="s">
        <v>23</v>
      </c>
    </row>
    <row r="1929" spans="1:21" x14ac:dyDescent="0.25">
      <c r="A1929">
        <v>45</v>
      </c>
      <c r="B1929" t="s">
        <v>77</v>
      </c>
      <c r="C1929">
        <v>3</v>
      </c>
      <c r="D1929" t="s">
        <v>78</v>
      </c>
      <c r="E1929">
        <v>1987</v>
      </c>
      <c r="F1929">
        <v>500</v>
      </c>
      <c r="G1929" s="1">
        <v>0.58599999999999997</v>
      </c>
      <c r="H1929" t="s">
        <v>23</v>
      </c>
      <c r="I1929" t="s">
        <v>23</v>
      </c>
      <c r="J1929" s="2">
        <f>F1929/(1-G1929)</f>
        <v>1207.7294685990337</v>
      </c>
      <c r="K1929" t="s">
        <v>23</v>
      </c>
      <c r="L1929" t="s">
        <v>23</v>
      </c>
      <c r="M1929" s="13">
        <v>0.57081999999999999</v>
      </c>
      <c r="N1929" s="13">
        <v>0.42637000000000003</v>
      </c>
      <c r="O1929" s="13">
        <v>2.8E-3</v>
      </c>
      <c r="P1929" s="2">
        <f>(J1932*$M1929)+(J1933*$N1929)+(J1934*$O1929)</f>
        <v>582.76267576478995</v>
      </c>
      <c r="Q1929" s="2" t="s">
        <v>23</v>
      </c>
      <c r="R1929" s="2" t="s">
        <v>23</v>
      </c>
      <c r="S1929">
        <f>P1929/$F1929</f>
        <v>1.1655253515295798</v>
      </c>
      <c r="T1929" s="2" t="s">
        <v>23</v>
      </c>
      <c r="U1929" s="2" t="s">
        <v>23</v>
      </c>
    </row>
    <row r="1930" spans="1:21" x14ac:dyDescent="0.25">
      <c r="A1930">
        <v>45</v>
      </c>
      <c r="B1930" t="s">
        <v>77</v>
      </c>
      <c r="C1930">
        <v>3</v>
      </c>
      <c r="D1930" t="s">
        <v>78</v>
      </c>
      <c r="E1930">
        <v>1988</v>
      </c>
      <c r="F1930" t="s">
        <v>23</v>
      </c>
      <c r="G1930" s="1">
        <v>0.57699999999999996</v>
      </c>
      <c r="H1930" t="s">
        <v>23</v>
      </c>
      <c r="I1930" t="s">
        <v>23</v>
      </c>
      <c r="J1930" s="2" t="s">
        <v>23</v>
      </c>
      <c r="K1930" t="s">
        <v>23</v>
      </c>
      <c r="L1930" t="s">
        <v>23</v>
      </c>
      <c r="M1930" s="13">
        <v>0.57081999999999999</v>
      </c>
      <c r="N1930" s="13">
        <v>0.42637000000000003</v>
      </c>
      <c r="O1930" s="13">
        <v>2.8E-3</v>
      </c>
      <c r="P1930" s="2">
        <f>(J1933*$M1930)+(J1934*$N1930)+(J1935*$O1930)</f>
        <v>2525.5834194687354</v>
      </c>
      <c r="Q1930" s="2" t="s">
        <v>23</v>
      </c>
      <c r="R1930" s="2" t="s">
        <v>23</v>
      </c>
      <c r="S1930" s="2" t="s">
        <v>23</v>
      </c>
      <c r="T1930" s="2" t="s">
        <v>23</v>
      </c>
      <c r="U1930" s="2" t="s">
        <v>23</v>
      </c>
    </row>
    <row r="1931" spans="1:21" x14ac:dyDescent="0.25">
      <c r="A1931">
        <v>45</v>
      </c>
      <c r="B1931" t="s">
        <v>77</v>
      </c>
      <c r="C1931">
        <v>3</v>
      </c>
      <c r="D1931" t="s">
        <v>78</v>
      </c>
      <c r="E1931">
        <v>1989</v>
      </c>
      <c r="F1931">
        <v>600</v>
      </c>
      <c r="G1931" s="1">
        <v>0.56299999999999994</v>
      </c>
      <c r="H1931" t="s">
        <v>23</v>
      </c>
      <c r="I1931" t="s">
        <v>23</v>
      </c>
      <c r="J1931" s="2">
        <f>F1931/(1-G1931)</f>
        <v>1372.9977116704804</v>
      </c>
      <c r="K1931" t="s">
        <v>23</v>
      </c>
      <c r="L1931" t="s">
        <v>23</v>
      </c>
      <c r="M1931" s="13">
        <v>0.57081999999999999</v>
      </c>
      <c r="N1931" s="13">
        <v>0.42637000000000003</v>
      </c>
      <c r="O1931" s="13">
        <v>2.8E-3</v>
      </c>
      <c r="P1931" s="2">
        <f>(J1934*$M1931)+(J1935*$N1931)+(J1936*$O1931)</f>
        <v>3802.4524337487464</v>
      </c>
      <c r="Q1931" s="2" t="s">
        <v>23</v>
      </c>
      <c r="R1931" s="2" t="s">
        <v>23</v>
      </c>
      <c r="S1931">
        <f>P1931/$F1931</f>
        <v>6.3374207229145778</v>
      </c>
      <c r="T1931" s="2" t="s">
        <v>23</v>
      </c>
      <c r="U1931" s="2" t="s">
        <v>23</v>
      </c>
    </row>
    <row r="1932" spans="1:21" x14ac:dyDescent="0.25">
      <c r="A1932" s="4">
        <v>45</v>
      </c>
      <c r="B1932" s="4" t="s">
        <v>77</v>
      </c>
      <c r="C1932" s="4">
        <v>3</v>
      </c>
      <c r="D1932" s="4" t="s">
        <v>78</v>
      </c>
      <c r="E1932" s="4">
        <v>1990</v>
      </c>
      <c r="F1932" s="4">
        <v>50</v>
      </c>
      <c r="G1932" s="5">
        <v>0.63900000000000001</v>
      </c>
      <c r="H1932" s="4" t="s">
        <v>23</v>
      </c>
      <c r="I1932" s="4" t="s">
        <v>23</v>
      </c>
      <c r="J1932" s="6">
        <f>F1932/(1-G1932)</f>
        <v>138.50415512465375</v>
      </c>
      <c r="K1932" s="4" t="s">
        <v>23</v>
      </c>
      <c r="L1932" s="4" t="s">
        <v>23</v>
      </c>
      <c r="M1932" s="15">
        <v>0.57081999999999999</v>
      </c>
      <c r="N1932" s="15">
        <v>0.42637000000000003</v>
      </c>
      <c r="O1932" s="15">
        <v>2.8E-3</v>
      </c>
      <c r="P1932" s="6">
        <f>(J1935*$M1932)+(J1936*$N1932)+(J1937*$O1932)</f>
        <v>5541.6070788423503</v>
      </c>
      <c r="Q1932" s="6" t="s">
        <v>23</v>
      </c>
      <c r="R1932" s="6" t="s">
        <v>23</v>
      </c>
      <c r="S1932" s="4" t="s">
        <v>23</v>
      </c>
      <c r="T1932" s="6" t="s">
        <v>23</v>
      </c>
      <c r="U1932" s="6" t="s">
        <v>23</v>
      </c>
    </row>
    <row r="1933" spans="1:21" x14ac:dyDescent="0.25">
      <c r="A1933">
        <v>45</v>
      </c>
      <c r="B1933" t="s">
        <v>77</v>
      </c>
      <c r="C1933">
        <v>3</v>
      </c>
      <c r="D1933" t="s">
        <v>78</v>
      </c>
      <c r="E1933">
        <v>1991</v>
      </c>
      <c r="F1933">
        <v>400</v>
      </c>
      <c r="G1933" s="1">
        <v>0.65300000000000002</v>
      </c>
      <c r="H1933" t="s">
        <v>23</v>
      </c>
      <c r="I1933" t="s">
        <v>23</v>
      </c>
      <c r="J1933" s="2">
        <f>F1933/(1-G1933)</f>
        <v>1152.7377521613835</v>
      </c>
      <c r="K1933" t="s">
        <v>23</v>
      </c>
      <c r="L1933" t="s">
        <v>23</v>
      </c>
      <c r="M1933" s="13">
        <v>0.57081999999999999</v>
      </c>
      <c r="N1933" s="13">
        <v>0.42637000000000003</v>
      </c>
      <c r="O1933" s="13">
        <v>2.8E-3</v>
      </c>
      <c r="P1933" s="2">
        <f>(J1936*$M1933)+(J1937*$N1933)+(J1938*$O1933)</f>
        <v>6467.5534086545849</v>
      </c>
      <c r="Q1933" s="2" t="s">
        <v>23</v>
      </c>
      <c r="R1933" s="2" t="s">
        <v>23</v>
      </c>
      <c r="S1933">
        <f>P1933/$F1933</f>
        <v>16.168883521636463</v>
      </c>
      <c r="T1933" s="2" t="s">
        <v>23</v>
      </c>
      <c r="U1933" s="2" t="s">
        <v>23</v>
      </c>
    </row>
    <row r="1934" spans="1:21" x14ac:dyDescent="0.25">
      <c r="A1934">
        <v>45</v>
      </c>
      <c r="B1934" t="s">
        <v>77</v>
      </c>
      <c r="C1934">
        <v>3</v>
      </c>
      <c r="D1934" t="s">
        <v>78</v>
      </c>
      <c r="E1934">
        <v>1992</v>
      </c>
      <c r="F1934">
        <v>1561</v>
      </c>
      <c r="G1934" s="1">
        <v>0.64200000000000002</v>
      </c>
      <c r="H1934" t="s">
        <v>23</v>
      </c>
      <c r="I1934" t="s">
        <v>23</v>
      </c>
      <c r="J1934" s="2">
        <f>F1934/(1-G1934)</f>
        <v>4360.3351955307262</v>
      </c>
      <c r="K1934" t="s">
        <v>23</v>
      </c>
      <c r="L1934" t="s">
        <v>23</v>
      </c>
      <c r="M1934" s="13">
        <v>0.57081999999999999</v>
      </c>
      <c r="N1934" s="13">
        <v>0.42637000000000003</v>
      </c>
      <c r="O1934" s="13">
        <v>2.8E-3</v>
      </c>
      <c r="P1934" s="2">
        <f>(J1937*$M1934)+(J1938*$N1934)+(J1939*$O1934)</f>
        <v>2998.5769987960889</v>
      </c>
      <c r="Q1934" s="2" t="s">
        <v>23</v>
      </c>
      <c r="R1934" s="2" t="s">
        <v>23</v>
      </c>
      <c r="S1934">
        <f>P1934/$F1934</f>
        <v>1.9209333752697559</v>
      </c>
      <c r="T1934" s="2" t="s">
        <v>23</v>
      </c>
      <c r="U1934" s="2" t="s">
        <v>23</v>
      </c>
    </row>
    <row r="1935" spans="1:21" x14ac:dyDescent="0.25">
      <c r="A1935">
        <v>45</v>
      </c>
      <c r="B1935" t="s">
        <v>77</v>
      </c>
      <c r="C1935">
        <v>3</v>
      </c>
      <c r="D1935" t="s">
        <v>78</v>
      </c>
      <c r="E1935">
        <v>1993</v>
      </c>
      <c r="F1935">
        <v>1100</v>
      </c>
      <c r="G1935" s="1">
        <v>0.63600000000000001</v>
      </c>
      <c r="H1935" t="s">
        <v>23</v>
      </c>
      <c r="I1935" t="s">
        <v>23</v>
      </c>
      <c r="J1935" s="2">
        <f>F1935/(1-G1935)</f>
        <v>3021.9780219780218</v>
      </c>
      <c r="K1935" t="s">
        <v>23</v>
      </c>
      <c r="L1935" t="s">
        <v>23</v>
      </c>
      <c r="M1935" s="13">
        <v>0.57081999999999999</v>
      </c>
      <c r="N1935" s="13">
        <v>0.42637000000000003</v>
      </c>
      <c r="O1935" s="13">
        <v>2.8E-3</v>
      </c>
      <c r="P1935" s="2">
        <f>(J1938*$M1935)+(J1939*$N1935)+(J1940*$O1935)</f>
        <v>2017.534245135658</v>
      </c>
      <c r="Q1935" s="2" t="s">
        <v>23</v>
      </c>
      <c r="R1935" s="2" t="s">
        <v>23</v>
      </c>
      <c r="S1935">
        <f>P1935/$F1935</f>
        <v>1.8341220410324164</v>
      </c>
      <c r="T1935" s="2" t="s">
        <v>23</v>
      </c>
      <c r="U1935" s="2" t="s">
        <v>23</v>
      </c>
    </row>
    <row r="1936" spans="1:21" x14ac:dyDescent="0.25">
      <c r="A1936">
        <v>45</v>
      </c>
      <c r="B1936" t="s">
        <v>77</v>
      </c>
      <c r="C1936">
        <v>3</v>
      </c>
      <c r="D1936" t="s">
        <v>78</v>
      </c>
      <c r="E1936">
        <v>1994</v>
      </c>
      <c r="F1936">
        <v>2438</v>
      </c>
      <c r="G1936" s="1">
        <v>0.72699999999999998</v>
      </c>
      <c r="H1936" t="s">
        <v>23</v>
      </c>
      <c r="I1936" t="s">
        <v>23</v>
      </c>
      <c r="J1936" s="2">
        <f>F1936/(1-G1936)</f>
        <v>8930.40293040293</v>
      </c>
      <c r="K1936" t="s">
        <v>23</v>
      </c>
      <c r="L1936" t="s">
        <v>23</v>
      </c>
      <c r="M1936" s="13">
        <v>0.57081999999999999</v>
      </c>
      <c r="N1936" s="13">
        <v>0.42637000000000003</v>
      </c>
      <c r="O1936" s="13">
        <v>2.8E-3</v>
      </c>
      <c r="P1936" s="2">
        <f>(J1939*$M1936)+(J1940*$N1936)+(J1941*$O1936)</f>
        <v>1389.7200169724058</v>
      </c>
      <c r="Q1936" s="2" t="s">
        <v>23</v>
      </c>
      <c r="R1936" s="2" t="s">
        <v>23</v>
      </c>
      <c r="S1936">
        <f>P1936/$F1936</f>
        <v>0.57002461729795151</v>
      </c>
      <c r="T1936" s="2" t="s">
        <v>23</v>
      </c>
      <c r="U1936" s="2" t="s">
        <v>23</v>
      </c>
    </row>
    <row r="1937" spans="1:21" x14ac:dyDescent="0.25">
      <c r="A1937">
        <v>45</v>
      </c>
      <c r="B1937" t="s">
        <v>77</v>
      </c>
      <c r="C1937">
        <v>3</v>
      </c>
      <c r="D1937" t="s">
        <v>78</v>
      </c>
      <c r="E1937">
        <v>1995</v>
      </c>
      <c r="F1937">
        <v>1000</v>
      </c>
      <c r="G1937" s="1">
        <v>0.68700000000000006</v>
      </c>
      <c r="H1937" t="s">
        <v>23</v>
      </c>
      <c r="I1937" t="s">
        <v>23</v>
      </c>
      <c r="J1937" s="2">
        <f>F1937/(1-G1937)</f>
        <v>3194.8881789137386</v>
      </c>
      <c r="K1937" t="s">
        <v>23</v>
      </c>
      <c r="L1937" t="s">
        <v>23</v>
      </c>
      <c r="M1937" s="13">
        <v>0.57081999999999999</v>
      </c>
      <c r="N1937" s="13">
        <v>0.42637000000000003</v>
      </c>
      <c r="O1937" s="13">
        <v>2.8E-3</v>
      </c>
      <c r="P1937" s="2">
        <f>(J1940*$M1937)+(J1941*$N1937)+(J1942*$O1937)</f>
        <v>2250.9791871419611</v>
      </c>
      <c r="Q1937" s="2" t="s">
        <v>23</v>
      </c>
      <c r="R1937" s="2" t="s">
        <v>23</v>
      </c>
      <c r="S1937">
        <f>P1937/$F1937</f>
        <v>2.2509791871419611</v>
      </c>
      <c r="T1937" s="2" t="s">
        <v>23</v>
      </c>
      <c r="U1937" s="2" t="s">
        <v>23</v>
      </c>
    </row>
    <row r="1938" spans="1:21" x14ac:dyDescent="0.25">
      <c r="A1938">
        <v>45</v>
      </c>
      <c r="B1938" t="s">
        <v>77</v>
      </c>
      <c r="C1938">
        <v>3</v>
      </c>
      <c r="D1938" t="s">
        <v>78</v>
      </c>
      <c r="E1938">
        <v>1996</v>
      </c>
      <c r="F1938">
        <v>1050</v>
      </c>
      <c r="G1938" s="1">
        <v>0.61799999999999999</v>
      </c>
      <c r="H1938" t="s">
        <v>23</v>
      </c>
      <c r="I1938" t="s">
        <v>23</v>
      </c>
      <c r="J1938" s="2">
        <f>F1938/(1-G1938)</f>
        <v>2748.6910994764398</v>
      </c>
      <c r="K1938" t="s">
        <v>23</v>
      </c>
      <c r="L1938" t="s">
        <v>23</v>
      </c>
      <c r="M1938" s="13">
        <v>0.57081999999999999</v>
      </c>
      <c r="N1938" s="13">
        <v>0.42637000000000003</v>
      </c>
      <c r="O1938" s="13">
        <v>2.8E-3</v>
      </c>
      <c r="P1938" s="2">
        <f>(J1941*$M1938)+(J1942*$N1938)+(J1943*$O1938)</f>
        <v>2053.5346553075719</v>
      </c>
      <c r="Q1938" s="2" t="s">
        <v>23</v>
      </c>
      <c r="R1938" s="2" t="s">
        <v>23</v>
      </c>
      <c r="S1938">
        <f>P1938/$F1938</f>
        <v>1.9557472907691162</v>
      </c>
      <c r="T1938" s="2" t="s">
        <v>23</v>
      </c>
      <c r="U1938" s="2" t="s">
        <v>23</v>
      </c>
    </row>
    <row r="1939" spans="1:21" x14ac:dyDescent="0.25">
      <c r="A1939">
        <v>45</v>
      </c>
      <c r="B1939" t="s">
        <v>77</v>
      </c>
      <c r="C1939">
        <v>3</v>
      </c>
      <c r="D1939" t="s">
        <v>78</v>
      </c>
      <c r="E1939">
        <v>1997</v>
      </c>
      <c r="F1939">
        <v>470</v>
      </c>
      <c r="G1939" s="1">
        <v>0.54800000000000004</v>
      </c>
      <c r="H1939" t="s">
        <v>23</v>
      </c>
      <c r="I1939" t="s">
        <v>23</v>
      </c>
      <c r="J1939" s="2">
        <f>F1939/(1-G1939)</f>
        <v>1039.8230088495577</v>
      </c>
      <c r="K1939" t="s">
        <v>23</v>
      </c>
      <c r="L1939" t="s">
        <v>23</v>
      </c>
      <c r="M1939" s="13">
        <v>0.57081999999999999</v>
      </c>
      <c r="N1939" s="13">
        <v>0.42637000000000003</v>
      </c>
      <c r="O1939" s="13">
        <v>2.8E-3</v>
      </c>
      <c r="P1939" s="2">
        <f>(J1942*$M1939)+(J1943*$N1939)+(J1944*$O1939)</f>
        <v>2347.3964023755448</v>
      </c>
      <c r="Q1939" s="2" t="s">
        <v>23</v>
      </c>
      <c r="R1939" s="2" t="s">
        <v>23</v>
      </c>
      <c r="S1939">
        <f>P1939/$F1939</f>
        <v>4.9944604305862654</v>
      </c>
      <c r="T1939" s="2" t="s">
        <v>23</v>
      </c>
      <c r="U1939" s="2" t="s">
        <v>23</v>
      </c>
    </row>
    <row r="1940" spans="1:21" x14ac:dyDescent="0.25">
      <c r="A1940">
        <v>45</v>
      </c>
      <c r="B1940" t="s">
        <v>77</v>
      </c>
      <c r="C1940">
        <v>3</v>
      </c>
      <c r="D1940" t="s">
        <v>78</v>
      </c>
      <c r="E1940">
        <v>1998</v>
      </c>
      <c r="F1940">
        <v>967</v>
      </c>
      <c r="G1940" s="1">
        <v>0.47700000000000004</v>
      </c>
      <c r="H1940" t="s">
        <v>23</v>
      </c>
      <c r="I1940" t="s">
        <v>23</v>
      </c>
      <c r="J1940" s="2">
        <f>F1940/(1-G1940)</f>
        <v>1848.9483747609945</v>
      </c>
      <c r="K1940" t="s">
        <v>23</v>
      </c>
      <c r="L1940" t="s">
        <v>23</v>
      </c>
      <c r="M1940" s="13">
        <v>0.57081999999999999</v>
      </c>
      <c r="N1940" s="13">
        <v>0.42637000000000003</v>
      </c>
      <c r="O1940" s="13">
        <v>2.8E-3</v>
      </c>
      <c r="P1940" s="2">
        <f>(J1943*$M1940)+(J1944*$N1940)+(J1945*$O1940)</f>
        <v>4119.8349441736482</v>
      </c>
      <c r="Q1940" s="2" t="s">
        <v>23</v>
      </c>
      <c r="R1940" s="2" t="s">
        <v>23</v>
      </c>
      <c r="S1940">
        <f>P1940/$F1940</f>
        <v>4.2604291046263167</v>
      </c>
      <c r="T1940" s="2" t="s">
        <v>23</v>
      </c>
      <c r="U1940" s="2" t="s">
        <v>23</v>
      </c>
    </row>
    <row r="1941" spans="1:21" x14ac:dyDescent="0.25">
      <c r="A1941">
        <v>45</v>
      </c>
      <c r="B1941" t="s">
        <v>77</v>
      </c>
      <c r="C1941">
        <v>3</v>
      </c>
      <c r="D1941" t="s">
        <v>78</v>
      </c>
      <c r="E1941">
        <v>1999</v>
      </c>
      <c r="F1941">
        <v>1393</v>
      </c>
      <c r="G1941" s="1">
        <v>0.502</v>
      </c>
      <c r="H1941" t="s">
        <v>23</v>
      </c>
      <c r="I1941" t="s">
        <v>23</v>
      </c>
      <c r="J1941" s="2">
        <f>F1941/(1-G1941)</f>
        <v>2797.1887550200804</v>
      </c>
      <c r="K1941" t="s">
        <v>23</v>
      </c>
      <c r="L1941" t="s">
        <v>23</v>
      </c>
      <c r="M1941" s="13">
        <v>0.57081999999999999</v>
      </c>
      <c r="N1941" s="13">
        <v>0.42637000000000003</v>
      </c>
      <c r="O1941" s="13">
        <v>2.8E-3</v>
      </c>
      <c r="P1941" s="2">
        <f>(J1944*$M1941)+(J1945*$N1941)+(J1946*$O1941)</f>
        <v>4638.7041303123533</v>
      </c>
      <c r="Q1941" s="2" t="s">
        <v>23</v>
      </c>
      <c r="R1941" s="2" t="s">
        <v>23</v>
      </c>
      <c r="S1941">
        <f>P1941/$F1941</f>
        <v>3.3300101437992486</v>
      </c>
      <c r="T1941" s="2" t="s">
        <v>23</v>
      </c>
      <c r="U1941" s="2" t="s">
        <v>23</v>
      </c>
    </row>
    <row r="1942" spans="1:21" x14ac:dyDescent="0.25">
      <c r="A1942">
        <v>45</v>
      </c>
      <c r="B1942" t="s">
        <v>77</v>
      </c>
      <c r="C1942">
        <v>3</v>
      </c>
      <c r="D1942" t="s">
        <v>78</v>
      </c>
      <c r="E1942">
        <v>2000</v>
      </c>
      <c r="F1942">
        <v>491</v>
      </c>
      <c r="G1942" s="1">
        <v>0.53</v>
      </c>
      <c r="H1942" t="s">
        <v>23</v>
      </c>
      <c r="I1942" t="s">
        <v>23</v>
      </c>
      <c r="J1942" s="2">
        <f>F1942/(1-G1942)</f>
        <v>1044.6808510638298</v>
      </c>
      <c r="K1942" t="s">
        <v>23</v>
      </c>
      <c r="L1942" t="s">
        <v>23</v>
      </c>
      <c r="M1942" s="13">
        <v>0.57081999999999999</v>
      </c>
      <c r="N1942" s="13">
        <v>0.42637000000000003</v>
      </c>
      <c r="O1942" s="13">
        <v>2.8E-3</v>
      </c>
      <c r="P1942" s="2">
        <f>(J1945*$M1942)+(J1946*$N1942)+(J1947*$O1942)</f>
        <v>4617.9975961721775</v>
      </c>
      <c r="Q1942" s="2" t="s">
        <v>23</v>
      </c>
      <c r="R1942" s="2" t="s">
        <v>23</v>
      </c>
      <c r="S1942">
        <f>P1942/$F1942</f>
        <v>9.4052904199026024</v>
      </c>
      <c r="T1942" s="2" t="s">
        <v>23</v>
      </c>
      <c r="U1942" s="2" t="s">
        <v>23</v>
      </c>
    </row>
    <row r="1943" spans="1:21" x14ac:dyDescent="0.25">
      <c r="A1943">
        <v>45</v>
      </c>
      <c r="B1943" t="s">
        <v>77</v>
      </c>
      <c r="C1943">
        <v>3</v>
      </c>
      <c r="D1943" t="s">
        <v>78</v>
      </c>
      <c r="E1943">
        <v>2001</v>
      </c>
      <c r="F1943">
        <v>1897</v>
      </c>
      <c r="G1943" s="1">
        <v>0.53500000000000003</v>
      </c>
      <c r="H1943" t="s">
        <v>23</v>
      </c>
      <c r="I1943" t="s">
        <v>23</v>
      </c>
      <c r="J1943" s="2">
        <f>F1943/(1-G1943)</f>
        <v>4079.5698924731187</v>
      </c>
      <c r="K1943" t="s">
        <v>23</v>
      </c>
      <c r="L1943" t="s">
        <v>23</v>
      </c>
      <c r="M1943" s="13">
        <v>0.57081999999999999</v>
      </c>
      <c r="N1943" s="13">
        <v>0.42637000000000003</v>
      </c>
      <c r="O1943" s="13">
        <v>2.8E-3</v>
      </c>
      <c r="P1943" s="2">
        <f>(J1946*$M1943)+(J1947*$N1943)+(J1948*$O1943)</f>
        <v>3962.2490732436468</v>
      </c>
      <c r="Q1943" s="2" t="s">
        <v>23</v>
      </c>
      <c r="R1943" s="2" t="s">
        <v>23</v>
      </c>
      <c r="S1943">
        <f>P1943/$F1943</f>
        <v>2.088692184103135</v>
      </c>
      <c r="T1943" s="2" t="s">
        <v>23</v>
      </c>
      <c r="U1943" s="2" t="s">
        <v>23</v>
      </c>
    </row>
    <row r="1944" spans="1:21" x14ac:dyDescent="0.25">
      <c r="A1944">
        <v>45</v>
      </c>
      <c r="B1944" t="s">
        <v>77</v>
      </c>
      <c r="C1944">
        <v>3</v>
      </c>
      <c r="D1944" t="s">
        <v>78</v>
      </c>
      <c r="E1944">
        <v>2002</v>
      </c>
      <c r="F1944">
        <v>3233</v>
      </c>
      <c r="G1944" s="1">
        <v>0.224</v>
      </c>
      <c r="H1944" t="s">
        <v>23</v>
      </c>
      <c r="I1944" t="s">
        <v>23</v>
      </c>
      <c r="J1944" s="2">
        <f>F1944/(1-G1944)</f>
        <v>4166.2371134020614</v>
      </c>
      <c r="K1944" t="s">
        <v>23</v>
      </c>
      <c r="L1944" t="s">
        <v>23</v>
      </c>
      <c r="M1944" s="13">
        <v>0.57081999999999999</v>
      </c>
      <c r="N1944" s="13">
        <v>0.42637000000000003</v>
      </c>
      <c r="O1944" s="13">
        <v>2.8E-3</v>
      </c>
      <c r="P1944" s="2">
        <f>(J1947*$M1944)+(J1948*$N1944)+(J1949*$O1944)</f>
        <v>2664.3645396825395</v>
      </c>
      <c r="Q1944" s="2" t="s">
        <v>23</v>
      </c>
      <c r="R1944" s="2" t="s">
        <v>23</v>
      </c>
      <c r="S1944">
        <f>P1944/$F1944</f>
        <v>0.82411523033793366</v>
      </c>
      <c r="T1944" s="2" t="s">
        <v>23</v>
      </c>
      <c r="U1944" s="2" t="s">
        <v>23</v>
      </c>
    </row>
    <row r="1945" spans="1:21" x14ac:dyDescent="0.25">
      <c r="A1945">
        <v>45</v>
      </c>
      <c r="B1945" t="s">
        <v>77</v>
      </c>
      <c r="C1945">
        <v>3</v>
      </c>
      <c r="D1945" t="s">
        <v>78</v>
      </c>
      <c r="E1945">
        <v>2003</v>
      </c>
      <c r="F1945">
        <v>2855</v>
      </c>
      <c r="G1945" s="1">
        <v>0.45900000000000002</v>
      </c>
      <c r="H1945" t="s">
        <v>23</v>
      </c>
      <c r="I1945" t="s">
        <v>23</v>
      </c>
      <c r="J1945" s="2">
        <f>F1945/(1-G1945)</f>
        <v>5277.2643253234755</v>
      </c>
      <c r="K1945" t="s">
        <v>23</v>
      </c>
      <c r="L1945" t="s">
        <v>23</v>
      </c>
      <c r="M1945" s="13">
        <v>0.57081999999999999</v>
      </c>
      <c r="N1945" s="13">
        <v>0.42637000000000003</v>
      </c>
      <c r="O1945" s="13">
        <v>2.8E-3</v>
      </c>
      <c r="P1945" s="2">
        <f>(J1948*$M1945)+(J1949*$N1945)</f>
        <v>711.11430158730161</v>
      </c>
      <c r="Q1945" s="2" t="s">
        <v>23</v>
      </c>
      <c r="R1945" s="2" t="s">
        <v>23</v>
      </c>
      <c r="S1945">
        <f>P1945/$F1945</f>
        <v>0.24907681316542962</v>
      </c>
      <c r="T1945" s="2" t="s">
        <v>23</v>
      </c>
      <c r="U1945" s="2" t="s">
        <v>23</v>
      </c>
    </row>
    <row r="1946" spans="1:21" x14ac:dyDescent="0.25">
      <c r="A1946">
        <v>45</v>
      </c>
      <c r="B1946" t="s">
        <v>77</v>
      </c>
      <c r="C1946">
        <v>3</v>
      </c>
      <c r="D1946" t="s">
        <v>78</v>
      </c>
      <c r="E1946">
        <v>2004</v>
      </c>
      <c r="F1946">
        <v>1667</v>
      </c>
      <c r="G1946" s="1">
        <v>0.55399999999999994</v>
      </c>
      <c r="H1946" t="s">
        <v>23</v>
      </c>
      <c r="I1946" t="s">
        <v>23</v>
      </c>
      <c r="J1946" s="2">
        <f>F1946/(1-G1946)</f>
        <v>3737.6681614349773</v>
      </c>
      <c r="K1946" t="s">
        <v>23</v>
      </c>
      <c r="L1946" t="s">
        <v>23</v>
      </c>
      <c r="M1946" s="13">
        <v>0.57081999999999999</v>
      </c>
      <c r="N1946" s="13">
        <v>0.42637000000000003</v>
      </c>
      <c r="O1946" s="13">
        <v>2.8E-3</v>
      </c>
      <c r="P1946" s="2" t="s">
        <v>23</v>
      </c>
      <c r="Q1946" s="2" t="s">
        <v>23</v>
      </c>
      <c r="R1946" s="2" t="s">
        <v>23</v>
      </c>
      <c r="S1946" s="2" t="s">
        <v>23</v>
      </c>
      <c r="T1946" s="2" t="s">
        <v>23</v>
      </c>
      <c r="U1946" s="2" t="s">
        <v>23</v>
      </c>
    </row>
    <row r="1947" spans="1:21" x14ac:dyDescent="0.25">
      <c r="A1947">
        <v>45</v>
      </c>
      <c r="B1947" t="s">
        <v>77</v>
      </c>
      <c r="C1947">
        <v>3</v>
      </c>
      <c r="D1947" t="s">
        <v>78</v>
      </c>
      <c r="E1947">
        <v>2005</v>
      </c>
      <c r="F1947">
        <v>1830</v>
      </c>
      <c r="G1947" s="1">
        <v>0.57299999999999995</v>
      </c>
      <c r="H1947" t="s">
        <v>23</v>
      </c>
      <c r="I1947" t="s">
        <v>23</v>
      </c>
      <c r="J1947" s="2">
        <f>F1947/(1-G1947)</f>
        <v>4285.7142857142853</v>
      </c>
      <c r="K1947" t="s">
        <v>23</v>
      </c>
      <c r="L1947" t="s">
        <v>23</v>
      </c>
      <c r="M1947" s="13">
        <v>0.57081999999999999</v>
      </c>
      <c r="N1947" s="13">
        <v>0.42637000000000003</v>
      </c>
      <c r="O1947" s="13">
        <v>2.8E-3</v>
      </c>
      <c r="P1947" s="2" t="s">
        <v>23</v>
      </c>
      <c r="Q1947" s="2" t="s">
        <v>23</v>
      </c>
      <c r="R1947" s="2" t="s">
        <v>23</v>
      </c>
      <c r="S1947" s="2" t="s">
        <v>23</v>
      </c>
      <c r="T1947" s="2" t="s">
        <v>23</v>
      </c>
      <c r="U1947" s="2" t="s">
        <v>23</v>
      </c>
    </row>
    <row r="1948" spans="1:21" x14ac:dyDescent="0.25">
      <c r="A1948">
        <v>45</v>
      </c>
      <c r="B1948" t="s">
        <v>77</v>
      </c>
      <c r="C1948">
        <v>3</v>
      </c>
      <c r="D1948" t="s">
        <v>78</v>
      </c>
      <c r="E1948">
        <v>2006</v>
      </c>
      <c r="F1948">
        <v>265</v>
      </c>
      <c r="G1948" s="1">
        <v>0.47499999999999998</v>
      </c>
      <c r="H1948" t="s">
        <v>23</v>
      </c>
      <c r="I1948" t="s">
        <v>23</v>
      </c>
      <c r="J1948" s="2">
        <f>F1948/(1-G1948)</f>
        <v>504.76190476190476</v>
      </c>
      <c r="K1948" t="s">
        <v>23</v>
      </c>
      <c r="L1948" t="s">
        <v>23</v>
      </c>
      <c r="M1948" s="13">
        <v>0.57081999999999999</v>
      </c>
      <c r="N1948" s="13">
        <v>0.42637000000000003</v>
      </c>
      <c r="O1948" s="13">
        <v>2.8E-3</v>
      </c>
      <c r="P1948" s="2">
        <f>(J1951*$M1948)+(J1952*$N1948)+(J1953*$O1948)</f>
        <v>2846.3654738892506</v>
      </c>
      <c r="Q1948" s="2" t="s">
        <v>23</v>
      </c>
      <c r="R1948" s="2" t="s">
        <v>23</v>
      </c>
      <c r="S1948">
        <f>P1948/$F1948</f>
        <v>10.741001788261324</v>
      </c>
      <c r="T1948" s="2" t="s">
        <v>23</v>
      </c>
      <c r="U1948" s="2" t="s">
        <v>23</v>
      </c>
    </row>
    <row r="1949" spans="1:21" x14ac:dyDescent="0.25">
      <c r="A1949">
        <v>45</v>
      </c>
      <c r="B1949" t="s">
        <v>77</v>
      </c>
      <c r="C1949">
        <v>3</v>
      </c>
      <c r="D1949" t="s">
        <v>78</v>
      </c>
      <c r="E1949">
        <v>2007</v>
      </c>
      <c r="F1949">
        <v>500</v>
      </c>
      <c r="G1949" s="1">
        <v>0.496</v>
      </c>
      <c r="H1949" t="s">
        <v>23</v>
      </c>
      <c r="I1949" t="s">
        <v>23</v>
      </c>
      <c r="J1949" s="2">
        <f>F1949/(1-G1949)</f>
        <v>992.06349206349205</v>
      </c>
      <c r="K1949" t="s">
        <v>23</v>
      </c>
      <c r="L1949" t="s">
        <v>23</v>
      </c>
      <c r="M1949" s="13">
        <v>0.57081999999999999</v>
      </c>
      <c r="N1949" s="13">
        <v>0.42637000000000003</v>
      </c>
      <c r="O1949" s="13">
        <v>2.8E-3</v>
      </c>
      <c r="P1949" s="2">
        <f>(J1952*$M1949)+(J1953*$N1949)+(J1954*$O1949)</f>
        <v>1172.8778802697602</v>
      </c>
      <c r="Q1949" s="2" t="s">
        <v>23</v>
      </c>
      <c r="R1949" s="2" t="s">
        <v>23</v>
      </c>
      <c r="S1949">
        <f>P1949/$F1949</f>
        <v>2.3457557605395203</v>
      </c>
      <c r="T1949" s="2" t="s">
        <v>23</v>
      </c>
      <c r="U1949" s="2" t="s">
        <v>23</v>
      </c>
    </row>
    <row r="1950" spans="1:21" x14ac:dyDescent="0.25">
      <c r="A1950">
        <v>45</v>
      </c>
      <c r="B1950" t="s">
        <v>77</v>
      </c>
      <c r="C1950">
        <v>3</v>
      </c>
      <c r="D1950" t="s">
        <v>78</v>
      </c>
      <c r="E1950">
        <v>2008</v>
      </c>
      <c r="F1950" t="s">
        <v>23</v>
      </c>
      <c r="G1950" s="1">
        <v>0.40300000000000002</v>
      </c>
      <c r="H1950" t="s">
        <v>23</v>
      </c>
      <c r="I1950" t="s">
        <v>23</v>
      </c>
      <c r="J1950" t="s">
        <v>23</v>
      </c>
      <c r="K1950" t="s">
        <v>23</v>
      </c>
      <c r="L1950" t="s">
        <v>23</v>
      </c>
      <c r="M1950" s="13">
        <v>0.57081999999999999</v>
      </c>
      <c r="N1950" s="13">
        <v>0.42637000000000003</v>
      </c>
      <c r="O1950" s="13">
        <v>2.8E-3</v>
      </c>
      <c r="P1950" s="2">
        <f>(J1953*$M1950)+(J1954*$N1950)+(J1955*$O1950)</f>
        <v>1377.1722789835192</v>
      </c>
      <c r="Q1950" s="2" t="s">
        <v>23</v>
      </c>
      <c r="R1950" s="2" t="s">
        <v>23</v>
      </c>
      <c r="S1950" s="2" t="s">
        <v>23</v>
      </c>
      <c r="T1950" s="2" t="s">
        <v>23</v>
      </c>
      <c r="U1950" s="2" t="s">
        <v>23</v>
      </c>
    </row>
    <row r="1951" spans="1:21" x14ac:dyDescent="0.25">
      <c r="A1951">
        <v>45</v>
      </c>
      <c r="B1951" t="s">
        <v>77</v>
      </c>
      <c r="C1951">
        <v>3</v>
      </c>
      <c r="D1951" t="s">
        <v>78</v>
      </c>
      <c r="E1951">
        <v>2009</v>
      </c>
      <c r="F1951">
        <v>2579</v>
      </c>
      <c r="G1951" s="1">
        <v>0.34799999999999998</v>
      </c>
      <c r="H1951" t="s">
        <v>23</v>
      </c>
      <c r="I1951" t="s">
        <v>23</v>
      </c>
      <c r="J1951" s="2">
        <f>F1951/(1-G1951)</f>
        <v>3955.5214723926379</v>
      </c>
      <c r="K1951" t="s">
        <v>23</v>
      </c>
      <c r="L1951" t="s">
        <v>23</v>
      </c>
      <c r="M1951" s="13">
        <v>0.57081999999999999</v>
      </c>
      <c r="N1951" s="13">
        <v>0.42637000000000003</v>
      </c>
      <c r="O1951" s="13">
        <v>2.8E-3</v>
      </c>
      <c r="P1951" s="2">
        <f>(J1954*$M1951)+(J1955*$N1951)+(J1956*$O1951)</f>
        <v>2398.7012235793145</v>
      </c>
      <c r="Q1951" s="2" t="s">
        <v>23</v>
      </c>
      <c r="R1951" s="2" t="s">
        <v>23</v>
      </c>
      <c r="S1951">
        <f>P1951/$F1951</f>
        <v>0.9300896562928711</v>
      </c>
      <c r="T1951" s="2" t="s">
        <v>23</v>
      </c>
      <c r="U1951" s="2" t="s">
        <v>23</v>
      </c>
    </row>
    <row r="1952" spans="1:21" x14ac:dyDescent="0.25">
      <c r="A1952">
        <v>45</v>
      </c>
      <c r="B1952" t="s">
        <v>77</v>
      </c>
      <c r="C1952">
        <v>3</v>
      </c>
      <c r="D1952" t="s">
        <v>78</v>
      </c>
      <c r="E1952">
        <v>2010</v>
      </c>
      <c r="F1952">
        <v>738</v>
      </c>
      <c r="G1952" s="1">
        <v>0.46299999999999997</v>
      </c>
      <c r="H1952" t="s">
        <v>23</v>
      </c>
      <c r="I1952" t="s">
        <v>23</v>
      </c>
      <c r="J1952" s="2">
        <f>F1952/(1-G1952)</f>
        <v>1374.3016759776535</v>
      </c>
      <c r="K1952" t="s">
        <v>23</v>
      </c>
      <c r="L1952" t="s">
        <v>23</v>
      </c>
      <c r="M1952" s="13">
        <v>0.57081999999999999</v>
      </c>
      <c r="N1952" s="13">
        <v>0.42637000000000003</v>
      </c>
      <c r="O1952" s="13">
        <v>2.8E-3</v>
      </c>
      <c r="P1952" s="2">
        <f>(J1955*$M1952)+(J1956*$N1952)+(J1957*$O1952)</f>
        <v>3221.4987178401834</v>
      </c>
      <c r="Q1952" s="2" t="s">
        <v>23</v>
      </c>
      <c r="R1952" s="2" t="s">
        <v>23</v>
      </c>
      <c r="S1952">
        <f>P1952/$F1952</f>
        <v>4.3651744144175924</v>
      </c>
      <c r="T1952" s="2" t="s">
        <v>23</v>
      </c>
      <c r="U1952" s="2" t="s">
        <v>23</v>
      </c>
    </row>
    <row r="1953" spans="1:21" x14ac:dyDescent="0.25">
      <c r="A1953">
        <v>45</v>
      </c>
      <c r="B1953" t="s">
        <v>77</v>
      </c>
      <c r="C1953">
        <v>3</v>
      </c>
      <c r="D1953" t="s">
        <v>78</v>
      </c>
      <c r="E1953">
        <v>2011</v>
      </c>
      <c r="F1953">
        <v>439</v>
      </c>
      <c r="G1953" s="1">
        <v>0.51100000000000001</v>
      </c>
      <c r="H1953" t="s">
        <v>23</v>
      </c>
      <c r="I1953" t="s">
        <v>23</v>
      </c>
      <c r="J1953" s="2">
        <f>F1953/(1-G1953)</f>
        <v>897.7505112474438</v>
      </c>
      <c r="K1953" t="s">
        <v>23</v>
      </c>
      <c r="L1953" t="s">
        <v>23</v>
      </c>
      <c r="M1953" s="13">
        <v>0.57081999999999999</v>
      </c>
      <c r="N1953" s="13">
        <v>0.42637000000000003</v>
      </c>
      <c r="O1953" s="13">
        <v>2.8E-3</v>
      </c>
      <c r="P1953" s="2">
        <f>(J1956*$M1953)+(J1957*$N1953)+(J1958*$O1953)</f>
        <v>2235.1060609319693</v>
      </c>
      <c r="Q1953" s="2" t="s">
        <v>23</v>
      </c>
      <c r="R1953" s="2" t="s">
        <v>23</v>
      </c>
      <c r="S1953">
        <f>P1953/$F1953</f>
        <v>5.0913577697766952</v>
      </c>
      <c r="T1953" s="2" t="s">
        <v>23</v>
      </c>
      <c r="U1953" s="2" t="s">
        <v>23</v>
      </c>
    </row>
    <row r="1954" spans="1:21" x14ac:dyDescent="0.25">
      <c r="A1954">
        <v>45</v>
      </c>
      <c r="B1954" t="s">
        <v>77</v>
      </c>
      <c r="C1954">
        <v>3</v>
      </c>
      <c r="D1954" t="s">
        <v>78</v>
      </c>
      <c r="E1954">
        <v>2012</v>
      </c>
      <c r="F1954">
        <v>896</v>
      </c>
      <c r="G1954" s="1">
        <v>0.55400000000000005</v>
      </c>
      <c r="H1954" t="s">
        <v>23</v>
      </c>
      <c r="I1954" t="s">
        <v>23</v>
      </c>
      <c r="J1954" s="2">
        <f>F1954/(1-G1954)</f>
        <v>2008.9686098654711</v>
      </c>
      <c r="K1954" t="s">
        <v>23</v>
      </c>
      <c r="L1954" t="s">
        <v>23</v>
      </c>
      <c r="M1954" s="13">
        <v>0.57081999999999999</v>
      </c>
      <c r="N1954" s="13">
        <v>0.42637000000000003</v>
      </c>
      <c r="O1954" s="13">
        <v>2.8E-3</v>
      </c>
      <c r="P1954" s="2">
        <f>(J1957*$M1954)+(J1958*$N1954)+(J1959*$O1954)</f>
        <v>1199.9643677925771</v>
      </c>
      <c r="Q1954" s="2" t="s">
        <v>23</v>
      </c>
      <c r="R1954" s="2" t="s">
        <v>23</v>
      </c>
      <c r="S1954">
        <f>P1954/$F1954</f>
        <v>1.3392459461970727</v>
      </c>
      <c r="T1954" s="2" t="s">
        <v>23</v>
      </c>
      <c r="U1954" s="2" t="s">
        <v>23</v>
      </c>
    </row>
    <row r="1955" spans="1:21" x14ac:dyDescent="0.25">
      <c r="A1955">
        <v>45</v>
      </c>
      <c r="B1955" t="s">
        <v>77</v>
      </c>
      <c r="C1955">
        <v>3</v>
      </c>
      <c r="D1955" t="s">
        <v>78</v>
      </c>
      <c r="E1955">
        <v>2013</v>
      </c>
      <c r="F1955">
        <v>996</v>
      </c>
      <c r="G1955" s="1">
        <v>0.65800000000000003</v>
      </c>
      <c r="H1955" t="s">
        <v>23</v>
      </c>
      <c r="I1955" t="s">
        <v>23</v>
      </c>
      <c r="J1955" s="2">
        <f>F1955/(1-G1955)</f>
        <v>2912.2807017543864</v>
      </c>
      <c r="K1955" t="s">
        <v>23</v>
      </c>
      <c r="L1955" t="s">
        <v>23</v>
      </c>
      <c r="M1955" s="13">
        <v>0.57081999999999999</v>
      </c>
      <c r="N1955" s="13">
        <v>0.42637000000000003</v>
      </c>
      <c r="O1955" s="13">
        <v>2.8E-3</v>
      </c>
      <c r="P1955" s="2">
        <f>(J1958*$M1955)+(J1959*$N1955)+(J1960*$O1955)</f>
        <v>2590.1868271139829</v>
      </c>
      <c r="Q1955" s="2" t="s">
        <v>23</v>
      </c>
      <c r="R1955" s="2" t="s">
        <v>23</v>
      </c>
      <c r="S1955">
        <f>P1955/$F1955</f>
        <v>2.6005891838493804</v>
      </c>
      <c r="T1955" s="2" t="s">
        <v>23</v>
      </c>
      <c r="U1955" s="2" t="s">
        <v>23</v>
      </c>
    </row>
    <row r="1956" spans="1:21" x14ac:dyDescent="0.25">
      <c r="A1956">
        <v>45</v>
      </c>
      <c r="B1956" t="s">
        <v>77</v>
      </c>
      <c r="C1956">
        <v>3</v>
      </c>
      <c r="D1956" t="s">
        <v>78</v>
      </c>
      <c r="E1956">
        <v>2014</v>
      </c>
      <c r="F1956">
        <v>2105</v>
      </c>
      <c r="G1956" s="1">
        <v>0.42400000000000004</v>
      </c>
      <c r="H1956" t="s">
        <v>23</v>
      </c>
      <c r="I1956" t="s">
        <v>23</v>
      </c>
      <c r="J1956" s="2">
        <f>F1956/(1-G1956)</f>
        <v>3654.5138888888891</v>
      </c>
      <c r="K1956" t="s">
        <v>23</v>
      </c>
      <c r="L1956" t="s">
        <v>23</v>
      </c>
      <c r="M1956" s="13">
        <v>0.57081999999999999</v>
      </c>
      <c r="N1956" s="13">
        <v>0.42637000000000003</v>
      </c>
      <c r="O1956" s="13">
        <v>2.8E-3</v>
      </c>
      <c r="P1956" s="2">
        <f>(J1959*$M1956)+(J1960*$N1956)+(J1961*$O1956)</f>
        <v>2012.1122811907765</v>
      </c>
      <c r="Q1956" s="2" t="s">
        <v>23</v>
      </c>
      <c r="R1956" s="2" t="s">
        <v>23</v>
      </c>
      <c r="S1956">
        <f>P1956/$F1956</f>
        <v>0.95587281766782728</v>
      </c>
      <c r="T1956" s="2" t="s">
        <v>23</v>
      </c>
      <c r="U1956" s="2" t="s">
        <v>23</v>
      </c>
    </row>
    <row r="1957" spans="1:21" x14ac:dyDescent="0.25">
      <c r="A1957">
        <v>45</v>
      </c>
      <c r="B1957" t="s">
        <v>77</v>
      </c>
      <c r="C1957">
        <v>3</v>
      </c>
      <c r="D1957" t="s">
        <v>78</v>
      </c>
      <c r="E1957">
        <v>2015</v>
      </c>
      <c r="F1957">
        <v>140</v>
      </c>
      <c r="G1957" s="1">
        <v>0.58099999999999996</v>
      </c>
      <c r="H1957" t="s">
        <v>23</v>
      </c>
      <c r="I1957" t="s">
        <v>23</v>
      </c>
      <c r="J1957" s="2">
        <f>F1957/(1-G1957)</f>
        <v>334.12887828162286</v>
      </c>
      <c r="K1957" t="s">
        <v>23</v>
      </c>
      <c r="L1957" t="s">
        <v>23</v>
      </c>
      <c r="M1957" s="13">
        <v>0.57081999999999999</v>
      </c>
      <c r="N1957" s="13">
        <v>0.42637000000000003</v>
      </c>
      <c r="O1957" s="13">
        <v>2.8E-3</v>
      </c>
      <c r="P1957" s="2">
        <f>(J1960*$M1957)+(J1961*$N1957)+(J1962*$O1957)</f>
        <v>1184.8903494535348</v>
      </c>
      <c r="Q1957" s="2" t="s">
        <v>23</v>
      </c>
      <c r="R1957" s="2" t="s">
        <v>23</v>
      </c>
      <c r="S1957">
        <f>P1957/$F1957</f>
        <v>8.4635024960966767</v>
      </c>
      <c r="T1957" s="2" t="s">
        <v>23</v>
      </c>
      <c r="U1957" s="2" t="s">
        <v>23</v>
      </c>
    </row>
    <row r="1958" spans="1:21" x14ac:dyDescent="0.25">
      <c r="A1958">
        <v>45</v>
      </c>
      <c r="B1958" t="s">
        <v>77</v>
      </c>
      <c r="C1958">
        <v>3</v>
      </c>
      <c r="D1958" t="s">
        <v>78</v>
      </c>
      <c r="E1958">
        <v>2016</v>
      </c>
      <c r="F1958">
        <v>702</v>
      </c>
      <c r="G1958" s="1">
        <v>0.70100000000000007</v>
      </c>
      <c r="H1958" t="s">
        <v>23</v>
      </c>
      <c r="I1958" t="s">
        <v>23</v>
      </c>
      <c r="J1958" s="2">
        <f>F1958/(1-G1958)</f>
        <v>2347.8260869565224</v>
      </c>
      <c r="K1958" t="s">
        <v>23</v>
      </c>
      <c r="L1958" t="s">
        <v>23</v>
      </c>
      <c r="M1958" s="13">
        <v>0.57081999999999999</v>
      </c>
      <c r="N1958" s="13">
        <v>0.42637000000000003</v>
      </c>
      <c r="O1958" s="13">
        <v>2.8E-3</v>
      </c>
      <c r="P1958" s="2">
        <f>(J1961*$M1958)+(J1962*$N1958)</f>
        <v>1700.558199166564</v>
      </c>
      <c r="Q1958" s="2" t="s">
        <v>23</v>
      </c>
      <c r="R1958" s="2" t="s">
        <v>23</v>
      </c>
      <c r="S1958">
        <f>P1958/$F1958</f>
        <v>2.4224475771603475</v>
      </c>
      <c r="T1958" s="2" t="s">
        <v>23</v>
      </c>
      <c r="U1958" s="2" t="s">
        <v>23</v>
      </c>
    </row>
    <row r="1959" spans="1:21" x14ac:dyDescent="0.25">
      <c r="A1959">
        <v>45</v>
      </c>
      <c r="B1959" t="s">
        <v>77</v>
      </c>
      <c r="C1959">
        <v>3</v>
      </c>
      <c r="D1959" t="s">
        <v>78</v>
      </c>
      <c r="E1959">
        <v>2017</v>
      </c>
      <c r="F1959">
        <v>1235</v>
      </c>
      <c r="G1959" s="1">
        <v>0.57799999999999996</v>
      </c>
      <c r="H1959" t="s">
        <v>23</v>
      </c>
      <c r="I1959" t="s">
        <v>23</v>
      </c>
      <c r="J1959" s="2">
        <f>F1959/(1-G1959)</f>
        <v>2926.5402843601892</v>
      </c>
      <c r="K1959" t="s">
        <v>23</v>
      </c>
      <c r="L1959" t="s">
        <v>23</v>
      </c>
      <c r="M1959" s="13">
        <v>0.57081999999999999</v>
      </c>
      <c r="N1959" s="13">
        <v>0.42637000000000003</v>
      </c>
      <c r="O1959" s="13">
        <v>2.8E-3</v>
      </c>
      <c r="P1959" t="s">
        <v>23</v>
      </c>
      <c r="Q1959" s="2" t="s">
        <v>23</v>
      </c>
      <c r="R1959" s="2" t="s">
        <v>23</v>
      </c>
      <c r="S1959" s="2" t="s">
        <v>23</v>
      </c>
      <c r="T1959" s="2" t="s">
        <v>23</v>
      </c>
      <c r="U1959" s="2" t="s">
        <v>23</v>
      </c>
    </row>
    <row r="1960" spans="1:21" x14ac:dyDescent="0.25">
      <c r="A1960">
        <v>45</v>
      </c>
      <c r="B1960" t="s">
        <v>77</v>
      </c>
      <c r="C1960">
        <v>3</v>
      </c>
      <c r="D1960" t="s">
        <v>78</v>
      </c>
      <c r="E1960">
        <v>2018</v>
      </c>
      <c r="F1960">
        <v>414</v>
      </c>
      <c r="G1960" s="1">
        <v>0.47589229213996381</v>
      </c>
      <c r="H1960" t="s">
        <v>23</v>
      </c>
      <c r="I1960" t="s">
        <v>23</v>
      </c>
      <c r="J1960" s="2">
        <f>F1960/(1-G1960)</f>
        <v>789.91396957390168</v>
      </c>
      <c r="K1960" t="s">
        <v>23</v>
      </c>
      <c r="L1960" t="s">
        <v>23</v>
      </c>
      <c r="M1960" s="13">
        <v>0.57081999999999999</v>
      </c>
      <c r="N1960" s="13">
        <v>0.42637000000000003</v>
      </c>
      <c r="O1960" s="13">
        <v>2.8E-3</v>
      </c>
      <c r="P1960" t="s">
        <v>23</v>
      </c>
      <c r="Q1960" s="2" t="s">
        <v>23</v>
      </c>
      <c r="R1960" s="2" t="s">
        <v>23</v>
      </c>
      <c r="S1960" s="2" t="s">
        <v>23</v>
      </c>
      <c r="T1960" s="2" t="s">
        <v>23</v>
      </c>
      <c r="U1960" s="2" t="s">
        <v>23</v>
      </c>
    </row>
    <row r="1961" spans="1:21" x14ac:dyDescent="0.25">
      <c r="A1961">
        <v>45</v>
      </c>
      <c r="B1961" t="s">
        <v>77</v>
      </c>
      <c r="C1961">
        <v>3</v>
      </c>
      <c r="D1961" t="s">
        <v>78</v>
      </c>
      <c r="E1961">
        <v>2019</v>
      </c>
      <c r="F1961">
        <v>879</v>
      </c>
      <c r="G1961" s="1">
        <v>0.48606547353914631</v>
      </c>
      <c r="H1961" t="s">
        <v>23</v>
      </c>
      <c r="I1961" t="s">
        <v>23</v>
      </c>
      <c r="J1961" s="2">
        <f>F1961/(1-G1961)</f>
        <v>1710.3345946673876</v>
      </c>
      <c r="K1961" t="s">
        <v>23</v>
      </c>
      <c r="L1961" t="s">
        <v>23</v>
      </c>
      <c r="M1961" s="13">
        <v>0.57081999999999999</v>
      </c>
      <c r="N1961" s="13">
        <v>0.42637000000000003</v>
      </c>
      <c r="O1961" s="13">
        <v>2.8E-3</v>
      </c>
      <c r="P1961" t="s">
        <v>23</v>
      </c>
      <c r="Q1961" s="2" t="s">
        <v>23</v>
      </c>
      <c r="R1961" s="2" t="s">
        <v>23</v>
      </c>
      <c r="S1961" s="2" t="s">
        <v>23</v>
      </c>
      <c r="T1961" s="2" t="s">
        <v>23</v>
      </c>
      <c r="U1961" s="2" t="s">
        <v>23</v>
      </c>
    </row>
    <row r="1962" spans="1:21" x14ac:dyDescent="0.25">
      <c r="A1962">
        <v>45</v>
      </c>
      <c r="B1962" t="s">
        <v>77</v>
      </c>
      <c r="C1962">
        <v>3</v>
      </c>
      <c r="D1962" t="s">
        <v>78</v>
      </c>
      <c r="E1962">
        <v>2020</v>
      </c>
      <c r="F1962">
        <v>780</v>
      </c>
      <c r="G1962" s="1">
        <v>0.54081917900345744</v>
      </c>
      <c r="H1962" t="s">
        <v>23</v>
      </c>
      <c r="I1962" t="s">
        <v>23</v>
      </c>
      <c r="J1962" s="2">
        <f>F1962/(1-G1962)</f>
        <v>1698.6772189378378</v>
      </c>
      <c r="K1962" t="s">
        <v>23</v>
      </c>
      <c r="L1962" t="s">
        <v>23</v>
      </c>
      <c r="M1962" s="13">
        <v>0.57081999999999999</v>
      </c>
      <c r="N1962" s="13">
        <v>0.42637000000000003</v>
      </c>
      <c r="O1962" s="13">
        <v>2.8E-3</v>
      </c>
      <c r="P1962" t="s">
        <v>23</v>
      </c>
      <c r="Q1962" s="2" t="s">
        <v>23</v>
      </c>
      <c r="R1962" s="2" t="s">
        <v>23</v>
      </c>
      <c r="S1962" s="2" t="s">
        <v>23</v>
      </c>
      <c r="T1962" s="2" t="s">
        <v>23</v>
      </c>
      <c r="U1962" s="2" t="s">
        <v>23</v>
      </c>
    </row>
    <row r="1963" spans="1:21" x14ac:dyDescent="0.25">
      <c r="A1963">
        <v>46</v>
      </c>
      <c r="B1963" t="s">
        <v>79</v>
      </c>
      <c r="C1963">
        <v>3</v>
      </c>
      <c r="D1963" t="s">
        <v>80</v>
      </c>
      <c r="E1963">
        <v>1980</v>
      </c>
      <c r="F1963">
        <v>2600</v>
      </c>
      <c r="G1963" s="1">
        <v>0.67800000000000005</v>
      </c>
      <c r="H1963" t="s">
        <v>23</v>
      </c>
      <c r="I1963" t="s">
        <v>23</v>
      </c>
      <c r="J1963" s="2">
        <f>F1963/(1-G1963)</f>
        <v>8074.5341614906847</v>
      </c>
      <c r="K1963" t="s">
        <v>23</v>
      </c>
      <c r="L1963" t="s">
        <v>23</v>
      </c>
      <c r="M1963" s="16">
        <v>0.68127000000000004</v>
      </c>
      <c r="N1963" s="16">
        <v>0.31775999999999999</v>
      </c>
      <c r="O1963" s="16">
        <v>7.2000000000000005E-4</v>
      </c>
      <c r="P1963" s="2">
        <f>(J1966*M1963)+(J1967*N1963)+(J1968*O1963)</f>
        <v>5840.2136754325775</v>
      </c>
      <c r="Q1963" t="s">
        <v>23</v>
      </c>
      <c r="R1963" t="s">
        <v>23</v>
      </c>
      <c r="S1963">
        <f>P1963/$F1963</f>
        <v>2.2462360290125298</v>
      </c>
      <c r="T1963" s="2" t="s">
        <v>23</v>
      </c>
      <c r="U1963" s="2" t="s">
        <v>23</v>
      </c>
    </row>
    <row r="1964" spans="1:21" x14ac:dyDescent="0.25">
      <c r="A1964">
        <v>46</v>
      </c>
      <c r="B1964" t="s">
        <v>79</v>
      </c>
      <c r="C1964">
        <v>3</v>
      </c>
      <c r="D1964" t="s">
        <v>80</v>
      </c>
      <c r="E1964">
        <v>1981</v>
      </c>
      <c r="F1964">
        <v>2500</v>
      </c>
      <c r="G1964" s="1">
        <v>0.61399999999999999</v>
      </c>
      <c r="H1964" t="s">
        <v>23</v>
      </c>
      <c r="I1964" t="s">
        <v>23</v>
      </c>
      <c r="J1964" s="2">
        <f>F1964/(1-G1964)</f>
        <v>6476.6839378238337</v>
      </c>
      <c r="K1964" t="s">
        <v>23</v>
      </c>
      <c r="L1964" t="s">
        <v>23</v>
      </c>
      <c r="M1964" s="16">
        <v>0.68127000000000004</v>
      </c>
      <c r="N1964" s="16">
        <v>0.31775999999999999</v>
      </c>
      <c r="O1964" s="16">
        <v>7.2000000000000005E-4</v>
      </c>
      <c r="P1964" s="2">
        <f>(J1967*M1964)+(J1968*N1964)+(J1969*O1964)</f>
        <v>8508.6732719413667</v>
      </c>
      <c r="Q1964" t="s">
        <v>23</v>
      </c>
      <c r="R1964" t="s">
        <v>23</v>
      </c>
      <c r="S1964">
        <f>P1964/$F1964</f>
        <v>3.4034693087765469</v>
      </c>
      <c r="T1964" s="2" t="s">
        <v>23</v>
      </c>
      <c r="U1964" s="2" t="s">
        <v>23</v>
      </c>
    </row>
    <row r="1965" spans="1:21" x14ac:dyDescent="0.25">
      <c r="A1965">
        <v>46</v>
      </c>
      <c r="B1965" t="s">
        <v>79</v>
      </c>
      <c r="C1965">
        <v>3</v>
      </c>
      <c r="D1965" t="s">
        <v>80</v>
      </c>
      <c r="E1965">
        <v>1982</v>
      </c>
      <c r="F1965">
        <v>2500</v>
      </c>
      <c r="G1965" s="1">
        <v>0.53100000000000003</v>
      </c>
      <c r="H1965" t="s">
        <v>23</v>
      </c>
      <c r="I1965" t="s">
        <v>23</v>
      </c>
      <c r="J1965" s="2">
        <f>F1965/(1-G1965)</f>
        <v>5330.4904051172707</v>
      </c>
      <c r="K1965" t="s">
        <v>23</v>
      </c>
      <c r="L1965" t="s">
        <v>23</v>
      </c>
      <c r="M1965" s="16">
        <v>0.68127000000000004</v>
      </c>
      <c r="N1965" s="16">
        <v>0.31775999999999999</v>
      </c>
      <c r="O1965" s="16">
        <v>7.2000000000000005E-4</v>
      </c>
      <c r="P1965" s="2">
        <f>(J1968*M1965)+(J1969*N1965)+(J1970*O1965)</f>
        <v>16243.530905681349</v>
      </c>
      <c r="Q1965" t="s">
        <v>23</v>
      </c>
      <c r="R1965" t="s">
        <v>23</v>
      </c>
      <c r="S1965">
        <f>P1965/$F1965</f>
        <v>6.4974123622725397</v>
      </c>
      <c r="T1965" s="2" t="s">
        <v>23</v>
      </c>
      <c r="U1965" s="2" t="s">
        <v>23</v>
      </c>
    </row>
    <row r="1966" spans="1:21" x14ac:dyDescent="0.25">
      <c r="A1966">
        <v>46</v>
      </c>
      <c r="B1966" t="s">
        <v>79</v>
      </c>
      <c r="C1966">
        <v>3</v>
      </c>
      <c r="D1966" t="s">
        <v>80</v>
      </c>
      <c r="E1966">
        <v>1983</v>
      </c>
      <c r="F1966">
        <v>1500</v>
      </c>
      <c r="G1966" s="1">
        <v>0.74199999999999999</v>
      </c>
      <c r="H1966" t="s">
        <v>23</v>
      </c>
      <c r="I1966" t="s">
        <v>23</v>
      </c>
      <c r="J1966" s="2">
        <f>F1966/(1-G1966)</f>
        <v>5813.9534883720926</v>
      </c>
      <c r="K1966" t="s">
        <v>23</v>
      </c>
      <c r="L1966" t="s">
        <v>23</v>
      </c>
      <c r="M1966" s="16">
        <v>0.68127000000000004</v>
      </c>
      <c r="N1966" s="16">
        <v>0.31775999999999999</v>
      </c>
      <c r="O1966" s="16">
        <v>7.2000000000000005E-4</v>
      </c>
      <c r="P1966" s="2">
        <f>(J1969*M1966)+(J1970*N1966)+(J1971*O1966)</f>
        <v>16496.977950971326</v>
      </c>
      <c r="Q1966" t="s">
        <v>23</v>
      </c>
      <c r="R1966" t="s">
        <v>23</v>
      </c>
      <c r="S1966">
        <f>P1966/$F1966</f>
        <v>10.997985300647551</v>
      </c>
      <c r="T1966" s="2" t="s">
        <v>23</v>
      </c>
      <c r="U1966" s="2" t="s">
        <v>23</v>
      </c>
    </row>
    <row r="1967" spans="1:21" x14ac:dyDescent="0.25">
      <c r="A1967">
        <v>46</v>
      </c>
      <c r="B1967" t="s">
        <v>79</v>
      </c>
      <c r="C1967">
        <v>3</v>
      </c>
      <c r="D1967" t="s">
        <v>80</v>
      </c>
      <c r="E1967">
        <v>1984</v>
      </c>
      <c r="F1967">
        <v>2000</v>
      </c>
      <c r="G1967" s="1">
        <v>0.66</v>
      </c>
      <c r="H1967" t="s">
        <v>23</v>
      </c>
      <c r="I1967" t="s">
        <v>23</v>
      </c>
      <c r="J1967" s="2">
        <f>F1967/(1-G1967)</f>
        <v>5882.3529411764712</v>
      </c>
      <c r="K1967" t="s">
        <v>23</v>
      </c>
      <c r="L1967" t="s">
        <v>23</v>
      </c>
      <c r="M1967" s="16">
        <v>0.68127000000000004</v>
      </c>
      <c r="N1967" s="16">
        <v>0.31775999999999999</v>
      </c>
      <c r="O1967" s="16">
        <v>7.2000000000000005E-4</v>
      </c>
      <c r="P1967" s="2">
        <f>(J1970*M1967)+(J1971*N1967)+(J1972*O1967)</f>
        <v>5490.8132697145265</v>
      </c>
      <c r="Q1967" t="s">
        <v>23</v>
      </c>
      <c r="R1967" t="s">
        <v>23</v>
      </c>
      <c r="S1967">
        <f>P1967/$F1967</f>
        <v>2.7454066348572632</v>
      </c>
      <c r="T1967" s="2" t="s">
        <v>23</v>
      </c>
      <c r="U1967" s="2" t="s">
        <v>23</v>
      </c>
    </row>
    <row r="1968" spans="1:21" x14ac:dyDescent="0.25">
      <c r="A1968">
        <v>46</v>
      </c>
      <c r="B1968" t="s">
        <v>79</v>
      </c>
      <c r="C1968">
        <v>3</v>
      </c>
      <c r="D1968" t="s">
        <v>80</v>
      </c>
      <c r="E1968">
        <v>1985</v>
      </c>
      <c r="F1968">
        <v>4419</v>
      </c>
      <c r="G1968" s="1">
        <v>0.68700000000000006</v>
      </c>
      <c r="H1968" t="s">
        <v>23</v>
      </c>
      <c r="I1968" t="s">
        <v>23</v>
      </c>
      <c r="J1968" s="2">
        <f>F1968/(1-G1968)</f>
        <v>14118.210862619811</v>
      </c>
      <c r="K1968" t="s">
        <v>23</v>
      </c>
      <c r="L1968" t="s">
        <v>23</v>
      </c>
      <c r="M1968" s="16">
        <v>0.68127000000000004</v>
      </c>
      <c r="N1968" s="16">
        <v>0.31775999999999999</v>
      </c>
      <c r="O1968" s="16">
        <v>7.2000000000000005E-4</v>
      </c>
      <c r="P1968" s="2">
        <f>(J1971*M1968)+(J1972*N1968)+(J1973*O1968)</f>
        <v>3368.7158152440834</v>
      </c>
      <c r="Q1968" t="s">
        <v>23</v>
      </c>
      <c r="R1968" t="s">
        <v>23</v>
      </c>
      <c r="S1968">
        <f>P1968/$F1968</f>
        <v>0.76232537117992383</v>
      </c>
      <c r="T1968" s="2" t="s">
        <v>23</v>
      </c>
      <c r="U1968" s="2" t="s">
        <v>23</v>
      </c>
    </row>
    <row r="1969" spans="1:21" x14ac:dyDescent="0.25">
      <c r="A1969">
        <v>46</v>
      </c>
      <c r="B1969" t="s">
        <v>79</v>
      </c>
      <c r="C1969">
        <v>3</v>
      </c>
      <c r="D1969" t="s">
        <v>80</v>
      </c>
      <c r="E1969">
        <v>1986</v>
      </c>
      <c r="F1969">
        <v>5000</v>
      </c>
      <c r="G1969" s="1">
        <v>0.76</v>
      </c>
      <c r="H1969" t="s">
        <v>23</v>
      </c>
      <c r="I1969" t="s">
        <v>23</v>
      </c>
      <c r="J1969" s="2">
        <f>F1969/(1-G1969)</f>
        <v>20833.333333333336</v>
      </c>
      <c r="K1969" t="s">
        <v>23</v>
      </c>
      <c r="L1969" t="s">
        <v>23</v>
      </c>
      <c r="M1969" s="16">
        <v>0.68127000000000004</v>
      </c>
      <c r="N1969" s="16">
        <v>0.31775999999999999</v>
      </c>
      <c r="O1969" s="16">
        <v>7.2000000000000005E-4</v>
      </c>
      <c r="P1969" s="2">
        <f>(J1972*M1969)+(J1973*N1969)+(J1974*O1969)</f>
        <v>9078.2926788796522</v>
      </c>
      <c r="Q1969" t="s">
        <v>23</v>
      </c>
      <c r="R1969" t="s">
        <v>23</v>
      </c>
      <c r="S1969">
        <f>P1969/$F1969</f>
        <v>1.8156585357759305</v>
      </c>
      <c r="T1969" s="2" t="s">
        <v>23</v>
      </c>
      <c r="U1969" s="2" t="s">
        <v>23</v>
      </c>
    </row>
    <row r="1970" spans="1:21" x14ac:dyDescent="0.25">
      <c r="A1970">
        <v>46</v>
      </c>
      <c r="B1970" t="s">
        <v>79</v>
      </c>
      <c r="C1970">
        <v>3</v>
      </c>
      <c r="D1970" t="s">
        <v>80</v>
      </c>
      <c r="E1970">
        <v>1987</v>
      </c>
      <c r="F1970">
        <v>3000</v>
      </c>
      <c r="G1970" s="1">
        <v>0.58599999999999997</v>
      </c>
      <c r="H1970" t="s">
        <v>23</v>
      </c>
      <c r="I1970" t="s">
        <v>23</v>
      </c>
      <c r="J1970" s="2">
        <f>F1970/(1-G1970)</f>
        <v>7246.3768115942021</v>
      </c>
      <c r="K1970" t="s">
        <v>23</v>
      </c>
      <c r="L1970" t="s">
        <v>23</v>
      </c>
      <c r="M1970" s="16">
        <v>0.68127000000000004</v>
      </c>
      <c r="N1970" s="16">
        <v>0.31775999999999999</v>
      </c>
      <c r="O1970" s="16">
        <v>7.2000000000000005E-4</v>
      </c>
      <c r="P1970" s="2">
        <f>(J1973*M1970)+(J1974*N1970)+(J1975*O1970)</f>
        <v>9564.6072326904159</v>
      </c>
      <c r="Q1970" t="s">
        <v>23</v>
      </c>
      <c r="R1970" t="s">
        <v>23</v>
      </c>
      <c r="S1970">
        <f>P1970/$F1970</f>
        <v>3.1882024108968054</v>
      </c>
      <c r="T1970" s="2" t="s">
        <v>23</v>
      </c>
      <c r="U1970" s="2" t="s">
        <v>23</v>
      </c>
    </row>
    <row r="1971" spans="1:21" x14ac:dyDescent="0.25">
      <c r="A1971">
        <v>46</v>
      </c>
      <c r="B1971" t="s">
        <v>79</v>
      </c>
      <c r="C1971">
        <v>3</v>
      </c>
      <c r="D1971" t="s">
        <v>80</v>
      </c>
      <c r="E1971">
        <v>1988</v>
      </c>
      <c r="F1971">
        <v>731</v>
      </c>
      <c r="G1971" s="1">
        <v>0.57699999999999996</v>
      </c>
      <c r="H1971" t="s">
        <v>23</v>
      </c>
      <c r="I1971" t="s">
        <v>23</v>
      </c>
      <c r="J1971" s="2">
        <f>F1971/(1-G1971)</f>
        <v>1728.1323877068555</v>
      </c>
      <c r="K1971" t="s">
        <v>23</v>
      </c>
      <c r="L1971" t="s">
        <v>23</v>
      </c>
      <c r="M1971" s="16">
        <v>0.68127000000000004</v>
      </c>
      <c r="N1971" s="16">
        <v>0.31775999999999999</v>
      </c>
      <c r="O1971" s="16">
        <v>7.2000000000000005E-4</v>
      </c>
      <c r="P1971" s="2">
        <f>(J1974*M1971)+(J1975*N1971)+(J1976*O1971)</f>
        <v>3729.1579772067325</v>
      </c>
      <c r="Q1971" t="s">
        <v>23</v>
      </c>
      <c r="R1971" t="s">
        <v>23</v>
      </c>
      <c r="S1971">
        <f>P1971/$F1971</f>
        <v>5.1014473012404</v>
      </c>
      <c r="T1971" s="2" t="s">
        <v>23</v>
      </c>
      <c r="U1971" s="2" t="s">
        <v>23</v>
      </c>
    </row>
    <row r="1972" spans="1:21" x14ac:dyDescent="0.25">
      <c r="A1972">
        <v>46</v>
      </c>
      <c r="B1972" t="s">
        <v>79</v>
      </c>
      <c r="C1972">
        <v>3</v>
      </c>
      <c r="D1972" t="s">
        <v>80</v>
      </c>
      <c r="E1972">
        <v>1989</v>
      </c>
      <c r="F1972">
        <v>3000</v>
      </c>
      <c r="G1972" s="1">
        <v>0.56299999999999994</v>
      </c>
      <c r="H1972" t="s">
        <v>23</v>
      </c>
      <c r="I1972" t="s">
        <v>23</v>
      </c>
      <c r="J1972" s="2">
        <f>F1972/(1-G1972)</f>
        <v>6864.9885583524019</v>
      </c>
      <c r="K1972" t="s">
        <v>23</v>
      </c>
      <c r="L1972" t="s">
        <v>23</v>
      </c>
      <c r="M1972" s="16">
        <v>0.68127000000000004</v>
      </c>
      <c r="N1972" s="16">
        <v>0.31775999999999999</v>
      </c>
      <c r="O1972" s="16">
        <v>7.2000000000000005E-4</v>
      </c>
      <c r="P1972" s="2">
        <f>(J1975*M1972)+(J1976*N1972)+(J1977*O1972)</f>
        <v>8395.9373463687152</v>
      </c>
      <c r="Q1972" t="s">
        <v>23</v>
      </c>
      <c r="R1972" t="s">
        <v>23</v>
      </c>
      <c r="S1972">
        <f>P1972/$F1972</f>
        <v>2.7986457821229052</v>
      </c>
      <c r="T1972" s="2" t="s">
        <v>23</v>
      </c>
      <c r="U1972" s="2" t="s">
        <v>23</v>
      </c>
    </row>
    <row r="1973" spans="1:21" x14ac:dyDescent="0.25">
      <c r="A1973">
        <v>46</v>
      </c>
      <c r="B1973" t="s">
        <v>79</v>
      </c>
      <c r="C1973">
        <v>3</v>
      </c>
      <c r="D1973" t="s">
        <v>80</v>
      </c>
      <c r="E1973">
        <v>1990</v>
      </c>
      <c r="F1973">
        <v>5000</v>
      </c>
      <c r="G1973" s="1">
        <v>0.63900000000000001</v>
      </c>
      <c r="H1973" t="s">
        <v>23</v>
      </c>
      <c r="I1973" t="s">
        <v>23</v>
      </c>
      <c r="J1973" s="2">
        <f>F1973/(1-G1973)</f>
        <v>13850.415512465375</v>
      </c>
      <c r="K1973" t="s">
        <v>23</v>
      </c>
      <c r="L1973" t="s">
        <v>23</v>
      </c>
      <c r="M1973" s="16">
        <v>0.68127000000000004</v>
      </c>
      <c r="N1973" s="16">
        <v>0.31775999999999999</v>
      </c>
      <c r="O1973" s="16">
        <v>7.2000000000000005E-4</v>
      </c>
      <c r="P1973" s="2">
        <f>(J1976*M1973)+(J1977*N1973)+(J1978*O1973)</f>
        <v>6204.1678318646209</v>
      </c>
      <c r="Q1973" t="s">
        <v>23</v>
      </c>
      <c r="R1973" t="s">
        <v>23</v>
      </c>
      <c r="S1973">
        <f>P1973/$F1973</f>
        <v>1.2408335663729242</v>
      </c>
      <c r="T1973" s="2" t="s">
        <v>23</v>
      </c>
      <c r="U1973" s="2" t="s">
        <v>23</v>
      </c>
    </row>
    <row r="1974" spans="1:21" x14ac:dyDescent="0.25">
      <c r="A1974" s="4">
        <v>46</v>
      </c>
      <c r="B1974" s="4" t="s">
        <v>79</v>
      </c>
      <c r="C1974" s="4">
        <v>3</v>
      </c>
      <c r="D1974" s="4" t="s">
        <v>80</v>
      </c>
      <c r="E1974" s="4">
        <v>1991</v>
      </c>
      <c r="F1974" s="4">
        <v>132</v>
      </c>
      <c r="G1974" s="5">
        <v>0.65300000000000002</v>
      </c>
      <c r="H1974" s="4" t="s">
        <v>23</v>
      </c>
      <c r="I1974" s="4" t="s">
        <v>23</v>
      </c>
      <c r="J1974" s="6">
        <f>F1974/(1-G1974)</f>
        <v>380.4034582132565</v>
      </c>
      <c r="K1974" s="4" t="s">
        <v>23</v>
      </c>
      <c r="L1974" s="4" t="s">
        <v>23</v>
      </c>
      <c r="M1974" s="18">
        <v>0.68127000000000004</v>
      </c>
      <c r="N1974" s="18">
        <v>0.31775999999999999</v>
      </c>
      <c r="O1974" s="18">
        <v>7.2000000000000005E-4</v>
      </c>
      <c r="P1974" s="6">
        <f>(J1977*M1974)+(J1978*N1974)+(J1979*O1974)</f>
        <v>10741.838089599876</v>
      </c>
      <c r="Q1974" s="4" t="s">
        <v>23</v>
      </c>
      <c r="R1974" s="4" t="s">
        <v>23</v>
      </c>
      <c r="S1974" s="4" t="s">
        <v>23</v>
      </c>
      <c r="T1974" s="6" t="s">
        <v>23</v>
      </c>
      <c r="U1974" s="6" t="s">
        <v>23</v>
      </c>
    </row>
    <row r="1975" spans="1:21" x14ac:dyDescent="0.25">
      <c r="A1975">
        <v>46</v>
      </c>
      <c r="B1975" t="s">
        <v>79</v>
      </c>
      <c r="C1975">
        <v>3</v>
      </c>
      <c r="D1975" t="s">
        <v>80</v>
      </c>
      <c r="E1975">
        <v>1992</v>
      </c>
      <c r="F1975">
        <v>3907</v>
      </c>
      <c r="G1975" s="1">
        <v>0.64200000000000002</v>
      </c>
      <c r="H1975" t="s">
        <v>23</v>
      </c>
      <c r="I1975" t="s">
        <v>23</v>
      </c>
      <c r="J1975" s="2">
        <f>F1975/(1-G1975)</f>
        <v>10913.407821229051</v>
      </c>
      <c r="K1975" t="s">
        <v>23</v>
      </c>
      <c r="L1975" t="s">
        <v>23</v>
      </c>
      <c r="M1975" s="16">
        <v>0.68127000000000004</v>
      </c>
      <c r="N1975" s="16">
        <v>0.31775999999999999</v>
      </c>
      <c r="O1975" s="16">
        <v>7.2000000000000005E-4</v>
      </c>
      <c r="P1975" s="2">
        <f>(J1978*M1975)+(J1979*N1975)+(J1980*O1975)</f>
        <v>5529.3830396186577</v>
      </c>
      <c r="Q1975" t="s">
        <v>23</v>
      </c>
      <c r="R1975" t="s">
        <v>23</v>
      </c>
      <c r="S1975">
        <f>P1975/$F1975</f>
        <v>1.4152503300790011</v>
      </c>
      <c r="T1975" s="2" t="s">
        <v>23</v>
      </c>
      <c r="U1975" s="2" t="s">
        <v>23</v>
      </c>
    </row>
    <row r="1976" spans="1:21" x14ac:dyDescent="0.25">
      <c r="A1976">
        <v>46</v>
      </c>
      <c r="B1976" t="s">
        <v>79</v>
      </c>
      <c r="C1976">
        <v>3</v>
      </c>
      <c r="D1976" t="s">
        <v>80</v>
      </c>
      <c r="E1976">
        <v>1993</v>
      </c>
      <c r="F1976">
        <v>1090</v>
      </c>
      <c r="G1976" s="1">
        <v>0.63600000000000001</v>
      </c>
      <c r="H1976" t="s">
        <v>23</v>
      </c>
      <c r="I1976" t="s">
        <v>23</v>
      </c>
      <c r="J1976" s="2">
        <f>F1976/(1-G1976)</f>
        <v>2994.5054945054944</v>
      </c>
      <c r="K1976" t="s">
        <v>23</v>
      </c>
      <c r="L1976" t="s">
        <v>23</v>
      </c>
      <c r="M1976" s="16">
        <v>0.68127000000000004</v>
      </c>
      <c r="N1976" s="16">
        <v>0.31775999999999999</v>
      </c>
      <c r="O1976" s="16">
        <v>7.2000000000000005E-4</v>
      </c>
      <c r="P1976" s="2">
        <f>(J1979*M1976)+(J1980*N1976)+(J1981*O1976)</f>
        <v>3957.5996069178982</v>
      </c>
      <c r="Q1976" t="s">
        <v>23</v>
      </c>
      <c r="R1976" t="s">
        <v>23</v>
      </c>
      <c r="S1976">
        <f>P1976/$F1976</f>
        <v>3.6308253274476132</v>
      </c>
      <c r="T1976" s="2" t="s">
        <v>23</v>
      </c>
      <c r="U1976" s="2" t="s">
        <v>23</v>
      </c>
    </row>
    <row r="1977" spans="1:21" x14ac:dyDescent="0.25">
      <c r="A1977">
        <v>46</v>
      </c>
      <c r="B1977" t="s">
        <v>79</v>
      </c>
      <c r="C1977">
        <v>3</v>
      </c>
      <c r="D1977" t="s">
        <v>80</v>
      </c>
      <c r="E1977">
        <v>1994</v>
      </c>
      <c r="F1977">
        <v>3574</v>
      </c>
      <c r="G1977" s="1">
        <v>0.72699999999999998</v>
      </c>
      <c r="H1977" t="s">
        <v>23</v>
      </c>
      <c r="I1977" t="s">
        <v>23</v>
      </c>
      <c r="J1977" s="2">
        <f>F1977/(1-G1977)</f>
        <v>13091.57509157509</v>
      </c>
      <c r="K1977" t="s">
        <v>23</v>
      </c>
      <c r="L1977" t="s">
        <v>23</v>
      </c>
      <c r="M1977" s="16">
        <v>0.68127000000000004</v>
      </c>
      <c r="N1977" s="16">
        <v>0.31775999999999999</v>
      </c>
      <c r="O1977" s="16">
        <v>7.2000000000000005E-4</v>
      </c>
      <c r="P1977" s="2">
        <f>(J1980*M1977)+(J1981*N1977)+(J1982*O1977)</f>
        <v>2209.6494587349553</v>
      </c>
      <c r="Q1977" t="s">
        <v>23</v>
      </c>
      <c r="R1977" t="s">
        <v>23</v>
      </c>
      <c r="S1977">
        <f>P1977/$F1977</f>
        <v>0.61825670361918161</v>
      </c>
      <c r="T1977" s="2" t="s">
        <v>23</v>
      </c>
      <c r="U1977" s="2" t="s">
        <v>23</v>
      </c>
    </row>
    <row r="1978" spans="1:21" x14ac:dyDescent="0.25">
      <c r="A1978">
        <v>46</v>
      </c>
      <c r="B1978" t="s">
        <v>79</v>
      </c>
      <c r="C1978">
        <v>3</v>
      </c>
      <c r="D1978" t="s">
        <v>80</v>
      </c>
      <c r="E1978">
        <v>1995</v>
      </c>
      <c r="F1978">
        <v>1792</v>
      </c>
      <c r="G1978" s="1">
        <v>0.68700000000000006</v>
      </c>
      <c r="H1978" t="s">
        <v>23</v>
      </c>
      <c r="I1978" t="s">
        <v>23</v>
      </c>
      <c r="J1978" s="2">
        <f>F1978/(1-G1978)</f>
        <v>5725.2396166134195</v>
      </c>
      <c r="K1978" t="s">
        <v>23</v>
      </c>
      <c r="L1978" t="s">
        <v>23</v>
      </c>
      <c r="M1978" s="16">
        <v>0.68127000000000004</v>
      </c>
      <c r="N1978" s="16">
        <v>0.31775999999999999</v>
      </c>
      <c r="O1978" s="16">
        <v>7.2000000000000005E-4</v>
      </c>
      <c r="P1978" s="2">
        <f>(J1981*M1978)+(J1982*N1978)+(J1983*O1978)</f>
        <v>4492.0365646167111</v>
      </c>
      <c r="Q1978" t="s">
        <v>23</v>
      </c>
      <c r="R1978" t="s">
        <v>23</v>
      </c>
      <c r="S1978">
        <f>P1978/$F1978</f>
        <v>2.5067168329334324</v>
      </c>
      <c r="T1978" s="2" t="s">
        <v>23</v>
      </c>
      <c r="U1978" s="2" t="s">
        <v>23</v>
      </c>
    </row>
    <row r="1979" spans="1:21" x14ac:dyDescent="0.25">
      <c r="A1979">
        <v>46</v>
      </c>
      <c r="B1979" t="s">
        <v>79</v>
      </c>
      <c r="C1979">
        <v>3</v>
      </c>
      <c r="D1979" t="s">
        <v>80</v>
      </c>
      <c r="E1979">
        <v>1996</v>
      </c>
      <c r="F1979">
        <v>1957</v>
      </c>
      <c r="G1979" s="1">
        <v>0.61799999999999999</v>
      </c>
      <c r="H1979" t="s">
        <v>23</v>
      </c>
      <c r="I1979" t="s">
        <v>23</v>
      </c>
      <c r="J1979" s="2">
        <f>F1979/(1-G1979)</f>
        <v>5123.0366492146595</v>
      </c>
      <c r="K1979" t="s">
        <v>23</v>
      </c>
      <c r="L1979" t="s">
        <v>23</v>
      </c>
      <c r="M1979" s="16">
        <v>0.68127000000000004</v>
      </c>
      <c r="N1979" s="16">
        <v>0.31775999999999999</v>
      </c>
      <c r="O1979" s="16">
        <v>7.2000000000000005E-4</v>
      </c>
      <c r="P1979" s="2">
        <f>(J1982*M1979)+(J1983*N1979)+(J1984*O1979)</f>
        <v>5047.1743900075253</v>
      </c>
      <c r="Q1979" t="s">
        <v>23</v>
      </c>
      <c r="R1979" t="s">
        <v>23</v>
      </c>
      <c r="S1979">
        <f>P1979/$F1979</f>
        <v>2.579036479308904</v>
      </c>
      <c r="T1979" s="2" t="s">
        <v>23</v>
      </c>
      <c r="U1979" s="2" t="s">
        <v>23</v>
      </c>
    </row>
    <row r="1980" spans="1:21" x14ac:dyDescent="0.25">
      <c r="A1980">
        <v>46</v>
      </c>
      <c r="B1980" t="s">
        <v>79</v>
      </c>
      <c r="C1980">
        <v>3</v>
      </c>
      <c r="D1980" t="s">
        <v>80</v>
      </c>
      <c r="E1980">
        <v>1997</v>
      </c>
      <c r="F1980">
        <v>661</v>
      </c>
      <c r="G1980" s="1">
        <v>0.54800000000000004</v>
      </c>
      <c r="H1980" t="s">
        <v>23</v>
      </c>
      <c r="I1980" t="s">
        <v>23</v>
      </c>
      <c r="J1980" s="2">
        <f>F1980/(1-G1980)</f>
        <v>1462.3893805309735</v>
      </c>
      <c r="K1980" t="s">
        <v>23</v>
      </c>
      <c r="L1980" t="s">
        <v>23</v>
      </c>
      <c r="M1980" s="16">
        <v>0.68127000000000004</v>
      </c>
      <c r="N1980" s="16">
        <v>0.31775999999999999</v>
      </c>
      <c r="O1980" s="16">
        <v>7.2000000000000005E-4</v>
      </c>
      <c r="P1980" s="2">
        <f>(J1983*M1980)+(J1984*N1980)+(J1985*O1980)</f>
        <v>6143.8079646640117</v>
      </c>
      <c r="Q1980" t="s">
        <v>23</v>
      </c>
      <c r="R1980" t="s">
        <v>23</v>
      </c>
      <c r="S1980">
        <f>P1980/$F1980</f>
        <v>9.294717041851758</v>
      </c>
      <c r="T1980" s="2" t="s">
        <v>23</v>
      </c>
      <c r="U1980" s="2" t="s">
        <v>23</v>
      </c>
    </row>
    <row r="1981" spans="1:21" x14ac:dyDescent="0.25">
      <c r="A1981">
        <v>46</v>
      </c>
      <c r="B1981" t="s">
        <v>79</v>
      </c>
      <c r="C1981">
        <v>3</v>
      </c>
      <c r="D1981" t="s">
        <v>80</v>
      </c>
      <c r="E1981">
        <v>1998</v>
      </c>
      <c r="F1981">
        <v>1990</v>
      </c>
      <c r="G1981" s="1">
        <v>0.47700000000000004</v>
      </c>
      <c r="H1981" t="s">
        <v>23</v>
      </c>
      <c r="I1981" t="s">
        <v>23</v>
      </c>
      <c r="J1981" s="2">
        <f>F1981/(1-G1981)</f>
        <v>3804.971319311664</v>
      </c>
      <c r="K1981" t="s">
        <v>23</v>
      </c>
      <c r="L1981" t="s">
        <v>23</v>
      </c>
      <c r="M1981" s="16">
        <v>0.68127000000000004</v>
      </c>
      <c r="N1981" s="16">
        <v>0.31775999999999999</v>
      </c>
      <c r="O1981" s="16">
        <v>7.2000000000000005E-4</v>
      </c>
      <c r="P1981" s="2">
        <f>(J1984*M1981)+(J1985*N1981)+(J1986*O1981)</f>
        <v>10791.805148880587</v>
      </c>
      <c r="Q1981" t="s">
        <v>23</v>
      </c>
      <c r="R1981" t="s">
        <v>23</v>
      </c>
      <c r="S1981">
        <f>P1981/$F1981</f>
        <v>5.4230176627540638</v>
      </c>
      <c r="T1981" s="2" t="s">
        <v>23</v>
      </c>
      <c r="U1981" s="2" t="s">
        <v>23</v>
      </c>
    </row>
    <row r="1982" spans="1:21" x14ac:dyDescent="0.25">
      <c r="A1982">
        <v>46</v>
      </c>
      <c r="B1982" t="s">
        <v>79</v>
      </c>
      <c r="C1982">
        <v>3</v>
      </c>
      <c r="D1982" t="s">
        <v>80</v>
      </c>
      <c r="E1982">
        <v>1999</v>
      </c>
      <c r="F1982">
        <v>2974</v>
      </c>
      <c r="G1982" s="1">
        <v>0.502</v>
      </c>
      <c r="H1982" t="s">
        <v>23</v>
      </c>
      <c r="I1982" t="s">
        <v>23</v>
      </c>
      <c r="J1982" s="2">
        <f>F1982/(1-G1982)</f>
        <v>5971.8875502008032</v>
      </c>
      <c r="K1982" t="s">
        <v>23</v>
      </c>
      <c r="L1982" t="s">
        <v>23</v>
      </c>
      <c r="M1982" s="16">
        <v>0.68127000000000004</v>
      </c>
      <c r="N1982" s="16">
        <v>0.31775999999999999</v>
      </c>
      <c r="O1982" s="16">
        <v>7.2000000000000005E-4</v>
      </c>
      <c r="P1982" s="2">
        <f>(J1985*M1982)+(J1986*N1982)+(J1987*O1982)</f>
        <v>6763.1540366702184</v>
      </c>
      <c r="Q1982" t="s">
        <v>23</v>
      </c>
      <c r="R1982" t="s">
        <v>23</v>
      </c>
      <c r="S1982">
        <f>P1982/$F1982</f>
        <v>2.2740934891291924</v>
      </c>
      <c r="T1982" s="2" t="s">
        <v>23</v>
      </c>
      <c r="U1982" s="2" t="s">
        <v>23</v>
      </c>
    </row>
    <row r="1983" spans="1:21" x14ac:dyDescent="0.25">
      <c r="A1983">
        <v>46</v>
      </c>
      <c r="B1983" t="s">
        <v>79</v>
      </c>
      <c r="C1983">
        <v>3</v>
      </c>
      <c r="D1983" t="s">
        <v>80</v>
      </c>
      <c r="E1983">
        <v>2000</v>
      </c>
      <c r="F1983">
        <v>1434</v>
      </c>
      <c r="G1983" s="1">
        <v>0.53</v>
      </c>
      <c r="H1983" t="s">
        <v>23</v>
      </c>
      <c r="I1983" t="s">
        <v>23</v>
      </c>
      <c r="J1983" s="2">
        <f>F1983/(1-G1983)</f>
        <v>3051.0638297872342</v>
      </c>
      <c r="K1983" t="s">
        <v>23</v>
      </c>
      <c r="L1983" t="s">
        <v>23</v>
      </c>
      <c r="M1983" s="16">
        <v>0.68127000000000004</v>
      </c>
      <c r="N1983" s="16">
        <v>0.31775999999999999</v>
      </c>
      <c r="O1983" s="16">
        <v>7.2000000000000005E-4</v>
      </c>
      <c r="P1983" s="2">
        <f>(J1986*M1983)+(J1987*N1983)+(J1988*O1983)</f>
        <v>7904.5334606595989</v>
      </c>
      <c r="Q1983" t="s">
        <v>23</v>
      </c>
      <c r="R1983" t="s">
        <v>23</v>
      </c>
      <c r="S1983">
        <f>P1983/$F1983</f>
        <v>5.5122269600136669</v>
      </c>
      <c r="T1983" s="2" t="s">
        <v>23</v>
      </c>
      <c r="U1983" s="2" t="s">
        <v>23</v>
      </c>
    </row>
    <row r="1984" spans="1:21" x14ac:dyDescent="0.25">
      <c r="A1984">
        <v>46</v>
      </c>
      <c r="B1984" t="s">
        <v>79</v>
      </c>
      <c r="C1984">
        <v>3</v>
      </c>
      <c r="D1984" t="s">
        <v>80</v>
      </c>
      <c r="E1984">
        <v>2001</v>
      </c>
      <c r="F1984">
        <v>5942</v>
      </c>
      <c r="G1984" s="1">
        <v>0.53500000000000003</v>
      </c>
      <c r="H1984" t="s">
        <v>23</v>
      </c>
      <c r="I1984" t="s">
        <v>23</v>
      </c>
      <c r="J1984" s="2">
        <f>F1984/(1-G1984)</f>
        <v>12778.494623655915</v>
      </c>
      <c r="K1984" t="s">
        <v>23</v>
      </c>
      <c r="L1984" t="s">
        <v>23</v>
      </c>
      <c r="M1984" s="16">
        <v>0.68127000000000004</v>
      </c>
      <c r="N1984" s="16">
        <v>0.31775999999999999</v>
      </c>
      <c r="O1984" s="16">
        <v>7.2000000000000005E-4</v>
      </c>
      <c r="P1984" s="2">
        <f>(J1987*M1984)+(J1988*N1984)+(J1989*O1984)</f>
        <v>11729.35702797492</v>
      </c>
      <c r="Q1984" t="s">
        <v>23</v>
      </c>
      <c r="R1984" t="s">
        <v>23</v>
      </c>
      <c r="S1984">
        <f>P1984/$F1984</f>
        <v>1.9739745923889129</v>
      </c>
      <c r="T1984" s="2" t="s">
        <v>23</v>
      </c>
      <c r="U1984" s="2" t="s">
        <v>23</v>
      </c>
    </row>
    <row r="1985" spans="1:21" x14ac:dyDescent="0.25">
      <c r="A1985">
        <v>46</v>
      </c>
      <c r="B1985" t="s">
        <v>79</v>
      </c>
      <c r="C1985">
        <v>3</v>
      </c>
      <c r="D1985" t="s">
        <v>80</v>
      </c>
      <c r="E1985">
        <v>2002</v>
      </c>
      <c r="F1985">
        <v>5082</v>
      </c>
      <c r="G1985" s="1">
        <v>0.224</v>
      </c>
      <c r="H1985" t="s">
        <v>23</v>
      </c>
      <c r="I1985" t="s">
        <v>23</v>
      </c>
      <c r="J1985" s="2">
        <f>F1985/(1-G1985)</f>
        <v>6548.9690721649486</v>
      </c>
      <c r="K1985" t="s">
        <v>23</v>
      </c>
      <c r="L1985" t="s">
        <v>23</v>
      </c>
      <c r="M1985" s="16">
        <v>0.68127000000000004</v>
      </c>
      <c r="N1985" s="16">
        <v>0.31775999999999999</v>
      </c>
      <c r="O1985" s="16">
        <v>7.2000000000000005E-4</v>
      </c>
      <c r="P1985" s="2">
        <f>(J1988*M1985)+(J1989*N1985)+(J1990*O1985)</f>
        <v>14780.223599063233</v>
      </c>
      <c r="Q1985" t="s">
        <v>23</v>
      </c>
      <c r="R1985" t="s">
        <v>23</v>
      </c>
      <c r="S1985">
        <f>P1985/$F1985</f>
        <v>2.9083478156362128</v>
      </c>
      <c r="T1985" s="2" t="s">
        <v>23</v>
      </c>
      <c r="U1985" s="2" t="s">
        <v>23</v>
      </c>
    </row>
    <row r="1986" spans="1:21" x14ac:dyDescent="0.25">
      <c r="A1986">
        <v>46</v>
      </c>
      <c r="B1986" t="s">
        <v>79</v>
      </c>
      <c r="C1986">
        <v>3</v>
      </c>
      <c r="D1986" t="s">
        <v>80</v>
      </c>
      <c r="E1986">
        <v>2003</v>
      </c>
      <c r="F1986">
        <v>3907</v>
      </c>
      <c r="G1986" s="1">
        <v>0.45900000000000002</v>
      </c>
      <c r="H1986" t="s">
        <v>23</v>
      </c>
      <c r="I1986" t="s">
        <v>23</v>
      </c>
      <c r="J1986" s="2">
        <f>F1986/(1-G1986)</f>
        <v>7221.8114602587812</v>
      </c>
      <c r="K1986" t="s">
        <v>23</v>
      </c>
      <c r="L1986" t="s">
        <v>23</v>
      </c>
      <c r="M1986" s="16">
        <v>0.68127000000000004</v>
      </c>
      <c r="N1986" s="16">
        <v>0.31775999999999999</v>
      </c>
      <c r="O1986" s="16">
        <v>7.2000000000000005E-4</v>
      </c>
      <c r="P1986" s="2">
        <f>(J1989*M1986)+(J1990*N1986)+(J1991*O1986)</f>
        <v>8676.3567760708302</v>
      </c>
      <c r="Q1986" t="s">
        <v>23</v>
      </c>
      <c r="R1986" t="s">
        <v>23</v>
      </c>
      <c r="S1986">
        <f>P1986/$F1986</f>
        <v>2.2207209562505326</v>
      </c>
      <c r="T1986" s="2" t="s">
        <v>23</v>
      </c>
      <c r="U1986" s="2" t="s">
        <v>23</v>
      </c>
    </row>
    <row r="1987" spans="1:21" x14ac:dyDescent="0.25">
      <c r="A1987">
        <v>46</v>
      </c>
      <c r="B1987" t="s">
        <v>79</v>
      </c>
      <c r="C1987">
        <v>3</v>
      </c>
      <c r="D1987" t="s">
        <v>80</v>
      </c>
      <c r="E1987">
        <v>2004</v>
      </c>
      <c r="F1987">
        <v>4172</v>
      </c>
      <c r="G1987" s="1">
        <v>0.55399999999999994</v>
      </c>
      <c r="H1987" t="s">
        <v>23</v>
      </c>
      <c r="I1987" t="s">
        <v>23</v>
      </c>
      <c r="J1987" s="2">
        <f>F1987/(1-G1987)</f>
        <v>9354.2600896860968</v>
      </c>
      <c r="K1987" t="s">
        <v>23</v>
      </c>
      <c r="L1987" t="s">
        <v>23</v>
      </c>
      <c r="M1987" s="16">
        <v>0.68127000000000004</v>
      </c>
      <c r="N1987" s="16">
        <v>0.31775999999999999</v>
      </c>
      <c r="O1987" s="16">
        <v>7.2000000000000005E-4</v>
      </c>
      <c r="P1987" s="2">
        <f>(J1990*M1987)+(J1991*N1987)+(J1992*O1987)</f>
        <v>5443.1182979607365</v>
      </c>
      <c r="Q1987" t="s">
        <v>23</v>
      </c>
      <c r="R1987" t="s">
        <v>23</v>
      </c>
      <c r="S1987">
        <f>P1987/$F1987</f>
        <v>1.3046784031545389</v>
      </c>
      <c r="T1987" s="2" t="s">
        <v>23</v>
      </c>
      <c r="U1987" s="2" t="s">
        <v>23</v>
      </c>
    </row>
    <row r="1988" spans="1:21" x14ac:dyDescent="0.25">
      <c r="A1988">
        <v>46</v>
      </c>
      <c r="B1988" t="s">
        <v>79</v>
      </c>
      <c r="C1988">
        <v>3</v>
      </c>
      <c r="D1988" t="s">
        <v>80</v>
      </c>
      <c r="E1988">
        <v>2005</v>
      </c>
      <c r="F1988">
        <v>7188</v>
      </c>
      <c r="G1988" s="1">
        <v>0.57299999999999995</v>
      </c>
      <c r="H1988" t="s">
        <v>23</v>
      </c>
      <c r="I1988" t="s">
        <v>23</v>
      </c>
      <c r="J1988" s="2">
        <f>F1988/(1-G1988)</f>
        <v>16833.723653395784</v>
      </c>
      <c r="K1988" t="s">
        <v>23</v>
      </c>
      <c r="L1988" t="s">
        <v>23</v>
      </c>
      <c r="M1988" s="16">
        <v>0.68127000000000004</v>
      </c>
      <c r="N1988" s="16">
        <v>0.31775999999999999</v>
      </c>
      <c r="O1988" s="16">
        <v>7.2000000000000005E-4</v>
      </c>
      <c r="P1988" s="2">
        <f>(J1991*M1988)+(J1992*N1988)+(J1993*O1988)</f>
        <v>7052.2202999643669</v>
      </c>
      <c r="Q1988" t="s">
        <v>23</v>
      </c>
      <c r="R1988" t="s">
        <v>23</v>
      </c>
      <c r="S1988">
        <f>P1988/$F1988</f>
        <v>0.98111022537066872</v>
      </c>
      <c r="T1988" s="2" t="s">
        <v>23</v>
      </c>
      <c r="U1988" s="2" t="s">
        <v>23</v>
      </c>
    </row>
    <row r="1989" spans="1:21" x14ac:dyDescent="0.25">
      <c r="A1989">
        <v>46</v>
      </c>
      <c r="B1989" t="s">
        <v>79</v>
      </c>
      <c r="C1989">
        <v>3</v>
      </c>
      <c r="D1989" t="s">
        <v>80</v>
      </c>
      <c r="E1989">
        <v>2006</v>
      </c>
      <c r="F1989">
        <v>5466</v>
      </c>
      <c r="G1989" s="1">
        <v>0.47499999999999998</v>
      </c>
      <c r="H1989" t="s">
        <v>23</v>
      </c>
      <c r="I1989" t="s">
        <v>23</v>
      </c>
      <c r="J1989" s="2">
        <f>F1989/(1-G1989)</f>
        <v>10411.428571428571</v>
      </c>
      <c r="K1989" t="s">
        <v>23</v>
      </c>
      <c r="L1989" t="s">
        <v>23</v>
      </c>
      <c r="M1989" s="16">
        <v>0.68127000000000004</v>
      </c>
      <c r="N1989" s="16">
        <v>0.31775999999999999</v>
      </c>
      <c r="O1989" s="16">
        <v>7.2000000000000005E-4</v>
      </c>
      <c r="P1989" s="2">
        <f>(J1992*M1989)+(J1993*N1989)+(J1994*O1989)</f>
        <v>8125.7929024574159</v>
      </c>
      <c r="Q1989" t="s">
        <v>23</v>
      </c>
      <c r="R1989" t="s">
        <v>23</v>
      </c>
      <c r="S1989">
        <f>P1989/$F1989</f>
        <v>1.4866068244525092</v>
      </c>
      <c r="T1989" s="2" t="s">
        <v>23</v>
      </c>
      <c r="U1989" s="2" t="s">
        <v>23</v>
      </c>
    </row>
    <row r="1990" spans="1:21" x14ac:dyDescent="0.25">
      <c r="A1990">
        <v>46</v>
      </c>
      <c r="B1990" t="s">
        <v>79</v>
      </c>
      <c r="C1990">
        <v>3</v>
      </c>
      <c r="D1990" t="s">
        <v>80</v>
      </c>
      <c r="E1990">
        <v>2007</v>
      </c>
      <c r="F1990">
        <v>2504</v>
      </c>
      <c r="G1990" s="1">
        <v>0.496</v>
      </c>
      <c r="H1990" t="s">
        <v>23</v>
      </c>
      <c r="I1990" t="s">
        <v>23</v>
      </c>
      <c r="J1990" s="2">
        <f>F1990/(1-G1990)</f>
        <v>4968.2539682539682</v>
      </c>
      <c r="K1990" t="s">
        <v>23</v>
      </c>
      <c r="L1990" t="s">
        <v>23</v>
      </c>
      <c r="M1990" s="16">
        <v>0.68127000000000004</v>
      </c>
      <c r="N1990" s="16">
        <v>0.31775999999999999</v>
      </c>
      <c r="O1990" s="16">
        <v>7.2000000000000005E-4</v>
      </c>
      <c r="P1990" s="2">
        <f>(J1993*M1990)+(J1994*N1990)+(J1995*O1990)</f>
        <v>6775.7213668085205</v>
      </c>
      <c r="Q1990" t="s">
        <v>23</v>
      </c>
      <c r="R1990" t="s">
        <v>23</v>
      </c>
      <c r="S1990">
        <f>P1990/$F1990</f>
        <v>2.705959012303722</v>
      </c>
      <c r="T1990" s="2" t="s">
        <v>23</v>
      </c>
      <c r="U1990" s="2" t="s">
        <v>23</v>
      </c>
    </row>
    <row r="1991" spans="1:21" x14ac:dyDescent="0.25">
      <c r="A1991">
        <v>46</v>
      </c>
      <c r="B1991" t="s">
        <v>79</v>
      </c>
      <c r="C1991">
        <v>3</v>
      </c>
      <c r="D1991" t="s">
        <v>80</v>
      </c>
      <c r="E1991">
        <v>2008</v>
      </c>
      <c r="F1991">
        <v>3856</v>
      </c>
      <c r="G1991" s="1">
        <v>0.40300000000000002</v>
      </c>
      <c r="H1991" t="s">
        <v>23</v>
      </c>
      <c r="I1991" t="s">
        <v>23</v>
      </c>
      <c r="J1991" s="2">
        <f>F1991/(1-G1991)</f>
        <v>6458.9614740368515</v>
      </c>
      <c r="K1991" t="s">
        <v>23</v>
      </c>
      <c r="L1991" t="s">
        <v>23</v>
      </c>
      <c r="M1991" s="16">
        <v>0.68127000000000004</v>
      </c>
      <c r="N1991" s="16">
        <v>0.31775999999999999</v>
      </c>
      <c r="O1991" s="16">
        <v>7.2000000000000005E-4</v>
      </c>
      <c r="P1991" s="2">
        <f>(J1994*M1991)+(J1995*N1991)+(J1996*O1991)</f>
        <v>6815.0674127283601</v>
      </c>
      <c r="Q1991" t="s">
        <v>23</v>
      </c>
      <c r="R1991" t="s">
        <v>23</v>
      </c>
      <c r="S1991">
        <f>P1991/$F1991</f>
        <v>1.7673930012262344</v>
      </c>
      <c r="T1991" s="2" t="s">
        <v>23</v>
      </c>
      <c r="U1991" s="2" t="s">
        <v>23</v>
      </c>
    </row>
    <row r="1992" spans="1:21" x14ac:dyDescent="0.25">
      <c r="A1992">
        <v>46</v>
      </c>
      <c r="B1992" t="s">
        <v>79</v>
      </c>
      <c r="C1992">
        <v>3</v>
      </c>
      <c r="D1992" t="s">
        <v>80</v>
      </c>
      <c r="E1992">
        <v>2009</v>
      </c>
      <c r="F1992">
        <v>5430</v>
      </c>
      <c r="G1992" s="1">
        <v>0.34799999999999998</v>
      </c>
      <c r="H1992" t="s">
        <v>23</v>
      </c>
      <c r="I1992" t="s">
        <v>23</v>
      </c>
      <c r="J1992" s="2">
        <f>F1992/(1-G1992)</f>
        <v>8328.2208588957055</v>
      </c>
      <c r="K1992" t="s">
        <v>23</v>
      </c>
      <c r="L1992" t="s">
        <v>23</v>
      </c>
      <c r="M1992" s="16">
        <v>0.68127000000000004</v>
      </c>
      <c r="N1992" s="16">
        <v>0.31775999999999999</v>
      </c>
      <c r="O1992" s="16">
        <v>7.2000000000000005E-4</v>
      </c>
      <c r="P1992" s="2">
        <f>(J1995*M1992)+(J1996*N1992)+(J1997*O1992)</f>
        <v>13129.601816438519</v>
      </c>
      <c r="Q1992" t="s">
        <v>23</v>
      </c>
      <c r="R1992" t="s">
        <v>23</v>
      </c>
      <c r="S1992">
        <f>P1992/$F1992</f>
        <v>2.417974551830298</v>
      </c>
      <c r="T1992" s="2" t="s">
        <v>23</v>
      </c>
      <c r="U1992" s="2" t="s">
        <v>23</v>
      </c>
    </row>
    <row r="1993" spans="1:21" x14ac:dyDescent="0.25">
      <c r="A1993">
        <v>46</v>
      </c>
      <c r="B1993" t="s">
        <v>79</v>
      </c>
      <c r="C1993">
        <v>3</v>
      </c>
      <c r="D1993" t="s">
        <v>80</v>
      </c>
      <c r="E1993">
        <v>2010</v>
      </c>
      <c r="F1993">
        <v>4138</v>
      </c>
      <c r="G1993" s="1">
        <v>0.46299999999999997</v>
      </c>
      <c r="H1993" t="s">
        <v>23</v>
      </c>
      <c r="I1993" t="s">
        <v>23</v>
      </c>
      <c r="J1993" s="2">
        <f>F1993/(1-G1993)</f>
        <v>7705.7728119180629</v>
      </c>
      <c r="K1993" t="s">
        <v>23</v>
      </c>
      <c r="L1993" t="s">
        <v>23</v>
      </c>
      <c r="M1993" s="16">
        <v>0.68127000000000004</v>
      </c>
      <c r="N1993" s="16">
        <v>0.31775999999999999</v>
      </c>
      <c r="O1993" s="16">
        <v>7.2000000000000005E-4</v>
      </c>
      <c r="P1993" s="2">
        <f>(J1996*M1993)+(J1997*N1993)+(J1998*O1993)</f>
        <v>15877.285728970399</v>
      </c>
      <c r="Q1993" t="s">
        <v>23</v>
      </c>
      <c r="R1993" t="s">
        <v>23</v>
      </c>
      <c r="S1993">
        <f>P1993/$F1993</f>
        <v>3.8369467687217012</v>
      </c>
      <c r="T1993" s="2" t="s">
        <v>23</v>
      </c>
      <c r="U1993" s="2" t="s">
        <v>23</v>
      </c>
    </row>
    <row r="1994" spans="1:21" x14ac:dyDescent="0.25">
      <c r="A1994">
        <v>46</v>
      </c>
      <c r="B1994" t="s">
        <v>79</v>
      </c>
      <c r="C1994">
        <v>3</v>
      </c>
      <c r="D1994" t="s">
        <v>80</v>
      </c>
      <c r="E1994">
        <v>2011</v>
      </c>
      <c r="F1994">
        <v>2336</v>
      </c>
      <c r="G1994" s="1">
        <v>0.51100000000000001</v>
      </c>
      <c r="H1994" t="s">
        <v>23</v>
      </c>
      <c r="I1994" t="s">
        <v>23</v>
      </c>
      <c r="J1994" s="2">
        <f>F1994/(1-G1994)</f>
        <v>4777.0961145194278</v>
      </c>
      <c r="K1994" t="s">
        <v>23</v>
      </c>
      <c r="L1994" t="s">
        <v>23</v>
      </c>
      <c r="M1994" s="16">
        <v>0.68127000000000004</v>
      </c>
      <c r="N1994" s="16">
        <v>0.31775999999999999</v>
      </c>
      <c r="O1994" s="16">
        <v>7.2000000000000005E-4</v>
      </c>
      <c r="P1994" s="2">
        <f>(J1997*M1994)+(J1998*N1994)+(J1999*O1994)</f>
        <v>10757.015244133272</v>
      </c>
      <c r="Q1994" t="s">
        <v>23</v>
      </c>
      <c r="R1994" t="s">
        <v>23</v>
      </c>
      <c r="S1994">
        <f>P1994/$F1994</f>
        <v>4.6048866627282843</v>
      </c>
      <c r="T1994" s="2" t="s">
        <v>23</v>
      </c>
      <c r="U1994" s="2" t="s">
        <v>23</v>
      </c>
    </row>
    <row r="1995" spans="1:21" x14ac:dyDescent="0.25">
      <c r="A1995">
        <v>46</v>
      </c>
      <c r="B1995" t="s">
        <v>79</v>
      </c>
      <c r="C1995">
        <v>3</v>
      </c>
      <c r="D1995" t="s">
        <v>80</v>
      </c>
      <c r="E1995">
        <v>2012</v>
      </c>
      <c r="F1995">
        <v>4980</v>
      </c>
      <c r="G1995" s="1">
        <v>0.55400000000000005</v>
      </c>
      <c r="H1995" t="s">
        <v>23</v>
      </c>
      <c r="I1995" t="s">
        <v>23</v>
      </c>
      <c r="J1995" s="2">
        <f>F1995/(1-G1995)</f>
        <v>11165.919282511211</v>
      </c>
      <c r="K1995" t="s">
        <v>23</v>
      </c>
      <c r="L1995" t="s">
        <v>23</v>
      </c>
      <c r="M1995" s="16">
        <v>0.68127000000000004</v>
      </c>
      <c r="N1995" s="16">
        <v>0.31775999999999999</v>
      </c>
      <c r="O1995" s="16">
        <v>7.2000000000000005E-4</v>
      </c>
      <c r="P1995" s="2">
        <f>(J1998*M1995)+(J1999*N1995)+(J2000*O1995)</f>
        <v>9792.2919986327634</v>
      </c>
      <c r="Q1995" t="s">
        <v>23</v>
      </c>
      <c r="R1995" t="s">
        <v>23</v>
      </c>
      <c r="S1995">
        <f>P1995/$F1995</f>
        <v>1.966323694504571</v>
      </c>
      <c r="T1995" s="2" t="s">
        <v>23</v>
      </c>
      <c r="U1995" s="2" t="s">
        <v>23</v>
      </c>
    </row>
    <row r="1996" spans="1:21" x14ac:dyDescent="0.25">
      <c r="A1996">
        <v>46</v>
      </c>
      <c r="B1996" t="s">
        <v>79</v>
      </c>
      <c r="C1996">
        <v>3</v>
      </c>
      <c r="D1996" t="s">
        <v>80</v>
      </c>
      <c r="E1996">
        <v>2013</v>
      </c>
      <c r="F1996">
        <v>5934</v>
      </c>
      <c r="G1996" s="1">
        <v>0.65800000000000003</v>
      </c>
      <c r="H1996" t="s">
        <v>23</v>
      </c>
      <c r="I1996" t="s">
        <v>23</v>
      </c>
      <c r="J1996" s="2">
        <f>F1996/(1-G1996)</f>
        <v>17350.877192982458</v>
      </c>
      <c r="K1996" t="s">
        <v>23</v>
      </c>
      <c r="L1996" t="s">
        <v>23</v>
      </c>
      <c r="M1996" s="16">
        <v>0.68127000000000004</v>
      </c>
      <c r="N1996" s="16">
        <v>0.31775999999999999</v>
      </c>
      <c r="O1996" s="16">
        <v>7.2000000000000005E-4</v>
      </c>
      <c r="P1996" s="2">
        <f>(J1999*M1996)+(J2000*N1996)+(J2001*O1996)</f>
        <v>17336.037221187013</v>
      </c>
      <c r="Q1996" t="s">
        <v>23</v>
      </c>
      <c r="R1996" t="s">
        <v>23</v>
      </c>
      <c r="S1996">
        <f>P1996/$F1996</f>
        <v>2.9214757703382226</v>
      </c>
      <c r="T1996" s="2" t="s">
        <v>23</v>
      </c>
      <c r="U1996" s="2" t="s">
        <v>23</v>
      </c>
    </row>
    <row r="1997" spans="1:21" x14ac:dyDescent="0.25">
      <c r="A1997">
        <v>46</v>
      </c>
      <c r="B1997" t="s">
        <v>79</v>
      </c>
      <c r="C1997">
        <v>3</v>
      </c>
      <c r="D1997" t="s">
        <v>80</v>
      </c>
      <c r="E1997">
        <v>2014</v>
      </c>
      <c r="F1997">
        <v>7345</v>
      </c>
      <c r="G1997" s="1">
        <v>0.42400000000000004</v>
      </c>
      <c r="H1997" t="s">
        <v>23</v>
      </c>
      <c r="I1997" t="s">
        <v>23</v>
      </c>
      <c r="J1997" s="2">
        <f>F1997/(1-G1997)</f>
        <v>12751.736111111111</v>
      </c>
      <c r="K1997" t="s">
        <v>23</v>
      </c>
      <c r="L1997" t="s">
        <v>23</v>
      </c>
      <c r="M1997" s="16">
        <v>0.68127000000000004</v>
      </c>
      <c r="N1997" s="16">
        <v>0.31775999999999999</v>
      </c>
      <c r="O1997" s="16">
        <v>7.2000000000000005E-4</v>
      </c>
      <c r="P1997" s="2">
        <f>(J2000*M1997)+(J2001*N1997)+(J2002*O1997)</f>
        <v>13823.663376359178</v>
      </c>
      <c r="Q1997" t="s">
        <v>23</v>
      </c>
      <c r="R1997" t="s">
        <v>23</v>
      </c>
      <c r="S1997">
        <f>P1997/$F1997</f>
        <v>1.8820508340856608</v>
      </c>
      <c r="T1997" s="2" t="s">
        <v>23</v>
      </c>
      <c r="U1997" s="2" t="s">
        <v>23</v>
      </c>
    </row>
    <row r="1998" spans="1:21" x14ac:dyDescent="0.25">
      <c r="A1998">
        <v>46</v>
      </c>
      <c r="B1998" t="s">
        <v>79</v>
      </c>
      <c r="C1998">
        <v>3</v>
      </c>
      <c r="D1998" t="s">
        <v>80</v>
      </c>
      <c r="E1998">
        <v>2015</v>
      </c>
      <c r="F1998">
        <v>2713</v>
      </c>
      <c r="G1998" s="1">
        <v>0.58099999999999996</v>
      </c>
      <c r="H1998" t="s">
        <v>23</v>
      </c>
      <c r="I1998" t="s">
        <v>23</v>
      </c>
      <c r="J1998" s="2">
        <f>F1998/(1-G1998)</f>
        <v>6474.940334128878</v>
      </c>
      <c r="K1998" t="s">
        <v>23</v>
      </c>
      <c r="L1998" t="s">
        <v>23</v>
      </c>
      <c r="M1998" s="16">
        <v>0.68127000000000004</v>
      </c>
      <c r="N1998" s="16">
        <v>0.31775999999999999</v>
      </c>
      <c r="O1998" s="16">
        <v>7.2000000000000005E-4</v>
      </c>
      <c r="P1998" s="2">
        <f>(J2001*M1998)+(J2002*N1998)+(J2003*O1998)</f>
        <v>5595.4481567687226</v>
      </c>
      <c r="Q1998" t="s">
        <v>23</v>
      </c>
      <c r="R1998" t="s">
        <v>23</v>
      </c>
      <c r="S1998">
        <f>P1998/$F1998</f>
        <v>2.0624578535822788</v>
      </c>
      <c r="T1998" s="2" t="s">
        <v>23</v>
      </c>
      <c r="U1998" s="2" t="s">
        <v>23</v>
      </c>
    </row>
    <row r="1999" spans="1:21" x14ac:dyDescent="0.25">
      <c r="A1999">
        <v>46</v>
      </c>
      <c r="B1999" t="s">
        <v>79</v>
      </c>
      <c r="C1999">
        <v>3</v>
      </c>
      <c r="D1999" t="s">
        <v>80</v>
      </c>
      <c r="E1999">
        <v>2016</v>
      </c>
      <c r="F1999">
        <v>5051</v>
      </c>
      <c r="G1999" s="1">
        <v>0.70100000000000007</v>
      </c>
      <c r="H1999" t="s">
        <v>23</v>
      </c>
      <c r="I1999" t="s">
        <v>23</v>
      </c>
      <c r="J1999" s="2">
        <f>F1999/(1-G1999)</f>
        <v>16892.976588628768</v>
      </c>
      <c r="K1999" t="s">
        <v>23</v>
      </c>
      <c r="L1999" t="s">
        <v>23</v>
      </c>
      <c r="M1999" s="16">
        <v>0.68127000000000004</v>
      </c>
      <c r="N1999" s="16">
        <v>0.31775999999999999</v>
      </c>
      <c r="O1999" s="16">
        <v>7.2000000000000005E-4</v>
      </c>
      <c r="P1999" s="2">
        <f>(J2002*M1999)+(J2003*N1999)</f>
        <v>7324.8166834812901</v>
      </c>
      <c r="Q1999" t="s">
        <v>23</v>
      </c>
      <c r="R1999" t="s">
        <v>23</v>
      </c>
      <c r="S1999">
        <f>P1999/$F1999</f>
        <v>1.4501715865138172</v>
      </c>
      <c r="T1999" s="2" t="s">
        <v>23</v>
      </c>
      <c r="U1999" s="2" t="s">
        <v>23</v>
      </c>
    </row>
    <row r="2000" spans="1:21" x14ac:dyDescent="0.25">
      <c r="A2000">
        <v>46</v>
      </c>
      <c r="B2000" t="s">
        <v>79</v>
      </c>
      <c r="C2000">
        <v>3</v>
      </c>
      <c r="D2000" t="s">
        <v>80</v>
      </c>
      <c r="E2000">
        <v>2017</v>
      </c>
      <c r="F2000">
        <v>7735</v>
      </c>
      <c r="G2000" s="1">
        <v>0.57799999999999996</v>
      </c>
      <c r="H2000" t="s">
        <v>23</v>
      </c>
      <c r="I2000" t="s">
        <v>23</v>
      </c>
      <c r="J2000" s="2">
        <f>F2000/(1-G2000)</f>
        <v>18329.383886255924</v>
      </c>
      <c r="K2000" t="s">
        <v>23</v>
      </c>
      <c r="L2000" t="s">
        <v>23</v>
      </c>
      <c r="M2000" s="16">
        <v>0.68127000000000004</v>
      </c>
      <c r="N2000" s="16">
        <v>0.31775999999999999</v>
      </c>
      <c r="O2000" s="16">
        <v>7.2000000000000005E-4</v>
      </c>
      <c r="P2000" t="s">
        <v>23</v>
      </c>
      <c r="Q2000" t="s">
        <v>23</v>
      </c>
      <c r="R2000" t="s">
        <v>23</v>
      </c>
      <c r="S2000" s="2" t="s">
        <v>23</v>
      </c>
      <c r="T2000" s="2" t="s">
        <v>23</v>
      </c>
      <c r="U2000" s="2" t="s">
        <v>23</v>
      </c>
    </row>
    <row r="2001" spans="1:21" x14ac:dyDescent="0.25">
      <c r="A2001">
        <v>46</v>
      </c>
      <c r="B2001" t="s">
        <v>79</v>
      </c>
      <c r="C2001">
        <v>3</v>
      </c>
      <c r="D2001" t="s">
        <v>80</v>
      </c>
      <c r="E2001">
        <v>2018</v>
      </c>
      <c r="F2001">
        <v>2194</v>
      </c>
      <c r="G2001" s="1">
        <v>0.47589229213996381</v>
      </c>
      <c r="H2001" t="s">
        <v>23</v>
      </c>
      <c r="I2001" t="s">
        <v>23</v>
      </c>
      <c r="J2001" s="2">
        <f>F2001/(1-G2001)</f>
        <v>4186.1624377901935</v>
      </c>
      <c r="K2001" t="s">
        <v>23</v>
      </c>
      <c r="L2001" t="s">
        <v>23</v>
      </c>
      <c r="M2001" s="16">
        <v>0.68127000000000004</v>
      </c>
      <c r="N2001" s="16">
        <v>0.31775999999999999</v>
      </c>
      <c r="O2001" s="16">
        <v>7.2000000000000005E-4</v>
      </c>
      <c r="P2001" t="s">
        <v>23</v>
      </c>
      <c r="Q2001" t="s">
        <v>23</v>
      </c>
      <c r="R2001" t="s">
        <v>23</v>
      </c>
      <c r="S2001" s="2" t="s">
        <v>23</v>
      </c>
      <c r="T2001" s="2" t="s">
        <v>23</v>
      </c>
      <c r="U2001" s="2" t="s">
        <v>23</v>
      </c>
    </row>
    <row r="2002" spans="1:21" x14ac:dyDescent="0.25">
      <c r="A2002">
        <v>46</v>
      </c>
      <c r="B2002" t="s">
        <v>79</v>
      </c>
      <c r="C2002">
        <v>3</v>
      </c>
      <c r="D2002" t="s">
        <v>80</v>
      </c>
      <c r="E2002">
        <v>2019</v>
      </c>
      <c r="F2002">
        <v>4432</v>
      </c>
      <c r="G2002" s="1">
        <v>0.48606547353914631</v>
      </c>
      <c r="H2002" t="s">
        <v>23</v>
      </c>
      <c r="I2002" t="s">
        <v>23</v>
      </c>
      <c r="J2002" s="2">
        <f>F2002/(1-G2002)</f>
        <v>8623.6665797108781</v>
      </c>
      <c r="K2002" t="s">
        <v>23</v>
      </c>
      <c r="L2002" t="s">
        <v>23</v>
      </c>
      <c r="M2002" s="16">
        <v>0.68127000000000004</v>
      </c>
      <c r="N2002" s="16">
        <v>0.31775999999999999</v>
      </c>
      <c r="O2002" s="16">
        <v>7.2000000000000005E-4</v>
      </c>
      <c r="P2002" t="s">
        <v>23</v>
      </c>
      <c r="Q2002" t="s">
        <v>23</v>
      </c>
      <c r="R2002" t="s">
        <v>23</v>
      </c>
      <c r="S2002" s="2" t="s">
        <v>23</v>
      </c>
      <c r="T2002" s="2" t="s">
        <v>23</v>
      </c>
      <c r="U2002" s="2" t="s">
        <v>23</v>
      </c>
    </row>
    <row r="2003" spans="1:21" x14ac:dyDescent="0.25">
      <c r="A2003">
        <v>46</v>
      </c>
      <c r="B2003" t="s">
        <v>79</v>
      </c>
      <c r="C2003">
        <v>3</v>
      </c>
      <c r="D2003" t="s">
        <v>80</v>
      </c>
      <c r="E2003">
        <v>2020</v>
      </c>
      <c r="F2003">
        <v>2095</v>
      </c>
      <c r="G2003" s="1">
        <v>0.54081917900345744</v>
      </c>
      <c r="H2003" t="s">
        <v>23</v>
      </c>
      <c r="I2003" t="s">
        <v>23</v>
      </c>
      <c r="J2003" s="2">
        <f>F2003/(1-G2003)</f>
        <v>4562.4727867625261</v>
      </c>
      <c r="K2003" t="s">
        <v>23</v>
      </c>
      <c r="L2003" t="s">
        <v>23</v>
      </c>
      <c r="M2003" s="16">
        <v>0.68127000000000004</v>
      </c>
      <c r="N2003" s="16">
        <v>0.31775999999999999</v>
      </c>
      <c r="O2003" s="16">
        <v>7.2000000000000005E-4</v>
      </c>
      <c r="P2003" t="s">
        <v>23</v>
      </c>
      <c r="Q2003" t="s">
        <v>23</v>
      </c>
      <c r="R2003" t="s">
        <v>23</v>
      </c>
      <c r="S2003" s="2" t="s">
        <v>23</v>
      </c>
      <c r="T2003" s="2" t="s">
        <v>23</v>
      </c>
      <c r="U2003" s="2" t="s">
        <v>23</v>
      </c>
    </row>
    <row r="2004" spans="1:21" x14ac:dyDescent="0.25">
      <c r="A2004">
        <v>47</v>
      </c>
      <c r="B2004" t="s">
        <v>81</v>
      </c>
      <c r="C2004">
        <v>3</v>
      </c>
      <c r="D2004" t="s">
        <v>78</v>
      </c>
      <c r="E2004">
        <v>1980</v>
      </c>
      <c r="F2004">
        <v>1200</v>
      </c>
      <c r="G2004" s="1">
        <v>0.67800000000000005</v>
      </c>
      <c r="H2004" t="s">
        <v>23</v>
      </c>
      <c r="I2004" t="s">
        <v>23</v>
      </c>
      <c r="J2004" s="2">
        <f>F2004/(1-G2004)</f>
        <v>3726.7080745341618</v>
      </c>
      <c r="K2004" t="s">
        <v>23</v>
      </c>
      <c r="L2004" t="s">
        <v>23</v>
      </c>
      <c r="M2004" s="13">
        <v>0.57081999999999999</v>
      </c>
      <c r="N2004" s="13">
        <v>0.42637000000000003</v>
      </c>
      <c r="O2004" s="13">
        <v>2.8E-3</v>
      </c>
      <c r="P2004" s="2">
        <f>(J2007*M2004)+(J2008*N2004)+(J2009*O2004)</f>
        <v>2843.0736007977753</v>
      </c>
      <c r="Q2004" t="s">
        <v>23</v>
      </c>
      <c r="R2004" t="s">
        <v>23</v>
      </c>
      <c r="S2004">
        <f>P2004/$F2004</f>
        <v>2.3692280006648128</v>
      </c>
      <c r="T2004" s="2" t="s">
        <v>23</v>
      </c>
      <c r="U2004" s="2" t="s">
        <v>23</v>
      </c>
    </row>
    <row r="2005" spans="1:21" x14ac:dyDescent="0.25">
      <c r="A2005">
        <v>47</v>
      </c>
      <c r="B2005" t="s">
        <v>81</v>
      </c>
      <c r="C2005">
        <v>3</v>
      </c>
      <c r="D2005" t="s">
        <v>78</v>
      </c>
      <c r="E2005">
        <v>1981</v>
      </c>
      <c r="F2005">
        <v>500</v>
      </c>
      <c r="G2005" s="1">
        <v>0.61399999999999999</v>
      </c>
      <c r="H2005" t="s">
        <v>23</v>
      </c>
      <c r="I2005" t="s">
        <v>23</v>
      </c>
      <c r="J2005" s="2">
        <f>F2005/(1-G2005)</f>
        <v>1295.3367875647668</v>
      </c>
      <c r="K2005" t="s">
        <v>23</v>
      </c>
      <c r="L2005" t="s">
        <v>23</v>
      </c>
      <c r="M2005" s="13">
        <v>0.57081999999999999</v>
      </c>
      <c r="N2005" s="13">
        <v>0.42637000000000003</v>
      </c>
      <c r="O2005" s="13">
        <v>2.8E-3</v>
      </c>
      <c r="P2005" s="2">
        <f>(J2008*M2005)+(J2009*N2005)</f>
        <v>1384.3229656079686</v>
      </c>
      <c r="Q2005" t="s">
        <v>23</v>
      </c>
      <c r="R2005" t="s">
        <v>23</v>
      </c>
      <c r="S2005">
        <f>P2005/$F2005</f>
        <v>2.7686459312159371</v>
      </c>
      <c r="T2005" s="2" t="s">
        <v>23</v>
      </c>
      <c r="U2005" s="2" t="s">
        <v>23</v>
      </c>
    </row>
    <row r="2006" spans="1:21" x14ac:dyDescent="0.25">
      <c r="A2006">
        <v>47</v>
      </c>
      <c r="B2006" t="s">
        <v>81</v>
      </c>
      <c r="C2006">
        <v>3</v>
      </c>
      <c r="D2006" t="s">
        <v>78</v>
      </c>
      <c r="E2006">
        <v>1982</v>
      </c>
      <c r="F2006">
        <v>600</v>
      </c>
      <c r="G2006" s="1">
        <v>0.53100000000000003</v>
      </c>
      <c r="H2006" t="s">
        <v>23</v>
      </c>
      <c r="I2006" t="s">
        <v>23</v>
      </c>
      <c r="J2006" s="2">
        <f>F2006/(1-G2006)</f>
        <v>1279.3176972281451</v>
      </c>
      <c r="K2006" t="s">
        <v>23</v>
      </c>
      <c r="L2006" t="s">
        <v>23</v>
      </c>
      <c r="M2006" s="13">
        <v>0.57081999999999999</v>
      </c>
      <c r="N2006" s="13">
        <v>0.42637000000000003</v>
      </c>
      <c r="O2006" s="13">
        <v>2.8E-3</v>
      </c>
      <c r="P2006" s="2" t="s">
        <v>23</v>
      </c>
      <c r="Q2006" t="s">
        <v>23</v>
      </c>
      <c r="R2006" t="s">
        <v>23</v>
      </c>
      <c r="S2006" s="2" t="s">
        <v>23</v>
      </c>
      <c r="T2006" s="2" t="s">
        <v>23</v>
      </c>
      <c r="U2006" s="2" t="s">
        <v>23</v>
      </c>
    </row>
    <row r="2007" spans="1:21" x14ac:dyDescent="0.25">
      <c r="A2007">
        <v>47</v>
      </c>
      <c r="B2007" t="s">
        <v>81</v>
      </c>
      <c r="C2007">
        <v>3</v>
      </c>
      <c r="D2007" t="s">
        <v>78</v>
      </c>
      <c r="E2007">
        <v>1983</v>
      </c>
      <c r="F2007">
        <v>1000</v>
      </c>
      <c r="G2007" s="1">
        <v>0.74199999999999999</v>
      </c>
      <c r="H2007" t="s">
        <v>23</v>
      </c>
      <c r="I2007" t="s">
        <v>23</v>
      </c>
      <c r="J2007" s="2">
        <f>F2007/(1-G2007)</f>
        <v>3875.968992248062</v>
      </c>
      <c r="K2007" t="s">
        <v>23</v>
      </c>
      <c r="L2007" t="s">
        <v>23</v>
      </c>
      <c r="M2007" s="13">
        <v>0.57081999999999999</v>
      </c>
      <c r="N2007" s="13">
        <v>0.42637000000000003</v>
      </c>
      <c r="O2007" s="13">
        <v>2.8E-3</v>
      </c>
      <c r="P2007" s="2" t="s">
        <v>23</v>
      </c>
      <c r="Q2007" t="s">
        <v>23</v>
      </c>
      <c r="R2007" t="s">
        <v>23</v>
      </c>
      <c r="S2007" s="2" t="s">
        <v>23</v>
      </c>
      <c r="T2007" s="2" t="s">
        <v>23</v>
      </c>
      <c r="U2007" s="2" t="s">
        <v>23</v>
      </c>
    </row>
    <row r="2008" spans="1:21" x14ac:dyDescent="0.25">
      <c r="A2008">
        <v>47</v>
      </c>
      <c r="B2008" t="s">
        <v>81</v>
      </c>
      <c r="C2008">
        <v>3</v>
      </c>
      <c r="D2008" t="s">
        <v>78</v>
      </c>
      <c r="E2008">
        <v>1984</v>
      </c>
      <c r="F2008">
        <v>500</v>
      </c>
      <c r="G2008" s="1">
        <v>0.66</v>
      </c>
      <c r="H2008" t="s">
        <v>23</v>
      </c>
      <c r="I2008" t="s">
        <v>23</v>
      </c>
      <c r="J2008" s="2">
        <f>F2008/(1-G2008)</f>
        <v>1470.5882352941178</v>
      </c>
      <c r="K2008" t="s">
        <v>23</v>
      </c>
      <c r="L2008" t="s">
        <v>23</v>
      </c>
      <c r="M2008" s="13">
        <v>0.57081999999999999</v>
      </c>
      <c r="N2008" s="13">
        <v>0.42637000000000003</v>
      </c>
      <c r="O2008" s="13">
        <v>2.8E-3</v>
      </c>
      <c r="P2008" s="2" t="s">
        <v>23</v>
      </c>
      <c r="Q2008" t="s">
        <v>23</v>
      </c>
      <c r="R2008" t="s">
        <v>23</v>
      </c>
      <c r="S2008" s="2" t="s">
        <v>23</v>
      </c>
      <c r="T2008" s="2" t="s">
        <v>23</v>
      </c>
      <c r="U2008" s="2" t="s">
        <v>23</v>
      </c>
    </row>
    <row r="2009" spans="1:21" x14ac:dyDescent="0.25">
      <c r="A2009">
        <v>47</v>
      </c>
      <c r="B2009" t="s">
        <v>81</v>
      </c>
      <c r="C2009">
        <v>3</v>
      </c>
      <c r="D2009" t="s">
        <v>78</v>
      </c>
      <c r="E2009">
        <v>1985</v>
      </c>
      <c r="F2009">
        <v>400</v>
      </c>
      <c r="G2009" s="1">
        <v>0.68700000000000006</v>
      </c>
      <c r="H2009" t="s">
        <v>23</v>
      </c>
      <c r="I2009" t="s">
        <v>23</v>
      </c>
      <c r="J2009" s="2">
        <f>F2009/(1-G2009)</f>
        <v>1277.9552715654954</v>
      </c>
      <c r="K2009" t="s">
        <v>23</v>
      </c>
      <c r="L2009" t="s">
        <v>23</v>
      </c>
      <c r="M2009" s="13">
        <v>0.57081999999999999</v>
      </c>
      <c r="N2009" s="13">
        <v>0.42637000000000003</v>
      </c>
      <c r="O2009" s="13">
        <v>2.8E-3</v>
      </c>
      <c r="P2009" s="2" t="s">
        <v>23</v>
      </c>
      <c r="Q2009" t="s">
        <v>23</v>
      </c>
      <c r="R2009" t="s">
        <v>23</v>
      </c>
      <c r="S2009" s="2" t="s">
        <v>23</v>
      </c>
      <c r="T2009" s="2" t="s">
        <v>23</v>
      </c>
      <c r="U2009" s="2" t="s">
        <v>23</v>
      </c>
    </row>
    <row r="2010" spans="1:21" x14ac:dyDescent="0.25">
      <c r="A2010">
        <v>47</v>
      </c>
      <c r="B2010" t="s">
        <v>81</v>
      </c>
      <c r="C2010">
        <v>3</v>
      </c>
      <c r="D2010" t="s">
        <v>78</v>
      </c>
      <c r="E2010">
        <v>1986</v>
      </c>
      <c r="F2010" t="s">
        <v>23</v>
      </c>
      <c r="G2010" s="1">
        <v>0.76</v>
      </c>
      <c r="H2010" t="s">
        <v>23</v>
      </c>
      <c r="I2010" t="s">
        <v>23</v>
      </c>
      <c r="J2010" t="s">
        <v>23</v>
      </c>
      <c r="K2010" t="s">
        <v>23</v>
      </c>
      <c r="L2010" t="s">
        <v>23</v>
      </c>
      <c r="M2010" s="13">
        <v>0.57081999999999999</v>
      </c>
      <c r="N2010" s="13">
        <v>0.42637000000000003</v>
      </c>
      <c r="O2010" s="13">
        <v>2.8E-3</v>
      </c>
      <c r="P2010" s="2" t="s">
        <v>23</v>
      </c>
      <c r="Q2010" t="s">
        <v>23</v>
      </c>
      <c r="R2010" t="s">
        <v>23</v>
      </c>
      <c r="S2010" s="2" t="s">
        <v>23</v>
      </c>
      <c r="T2010" s="2" t="s">
        <v>23</v>
      </c>
      <c r="U2010" s="2" t="s">
        <v>23</v>
      </c>
    </row>
    <row r="2011" spans="1:21" x14ac:dyDescent="0.25">
      <c r="A2011">
        <v>47</v>
      </c>
      <c r="B2011" t="s">
        <v>81</v>
      </c>
      <c r="C2011">
        <v>3</v>
      </c>
      <c r="D2011" t="s">
        <v>78</v>
      </c>
      <c r="E2011">
        <v>1987</v>
      </c>
      <c r="F2011" t="s">
        <v>23</v>
      </c>
      <c r="G2011" s="1">
        <v>0.58599999999999997</v>
      </c>
      <c r="H2011" t="s">
        <v>23</v>
      </c>
      <c r="I2011" t="s">
        <v>23</v>
      </c>
      <c r="J2011" t="s">
        <v>23</v>
      </c>
      <c r="K2011" t="s">
        <v>23</v>
      </c>
      <c r="L2011" t="s">
        <v>23</v>
      </c>
      <c r="M2011" s="13">
        <v>0.57081999999999999</v>
      </c>
      <c r="N2011" s="13">
        <v>0.42637000000000003</v>
      </c>
      <c r="O2011" s="13">
        <v>2.8E-3</v>
      </c>
      <c r="P2011" s="2" t="s">
        <v>23</v>
      </c>
      <c r="Q2011" t="s">
        <v>23</v>
      </c>
      <c r="R2011" t="s">
        <v>23</v>
      </c>
      <c r="S2011" s="2" t="s">
        <v>23</v>
      </c>
      <c r="T2011" s="2" t="s">
        <v>23</v>
      </c>
      <c r="U2011" s="2" t="s">
        <v>23</v>
      </c>
    </row>
    <row r="2012" spans="1:21" x14ac:dyDescent="0.25">
      <c r="A2012">
        <v>47</v>
      </c>
      <c r="B2012" t="s">
        <v>81</v>
      </c>
      <c r="C2012">
        <v>3</v>
      </c>
      <c r="D2012" t="s">
        <v>78</v>
      </c>
      <c r="E2012">
        <v>1988</v>
      </c>
      <c r="F2012" t="s">
        <v>23</v>
      </c>
      <c r="G2012" s="1">
        <v>0.57699999999999996</v>
      </c>
      <c r="H2012" t="s">
        <v>23</v>
      </c>
      <c r="I2012" t="s">
        <v>23</v>
      </c>
      <c r="J2012" t="s">
        <v>23</v>
      </c>
      <c r="K2012" t="s">
        <v>23</v>
      </c>
      <c r="L2012" t="s">
        <v>23</v>
      </c>
      <c r="M2012" s="13">
        <v>0.57081999999999999</v>
      </c>
      <c r="N2012" s="13">
        <v>0.42637000000000003</v>
      </c>
      <c r="O2012" s="13">
        <v>2.8E-3</v>
      </c>
      <c r="P2012" s="2" t="s">
        <v>23</v>
      </c>
      <c r="Q2012" t="s">
        <v>23</v>
      </c>
      <c r="R2012" t="s">
        <v>23</v>
      </c>
      <c r="S2012" s="2" t="s">
        <v>23</v>
      </c>
      <c r="T2012" s="2" t="s">
        <v>23</v>
      </c>
      <c r="U2012" s="2" t="s">
        <v>23</v>
      </c>
    </row>
    <row r="2013" spans="1:21" x14ac:dyDescent="0.25">
      <c r="A2013">
        <v>47</v>
      </c>
      <c r="B2013" t="s">
        <v>81</v>
      </c>
      <c r="C2013">
        <v>3</v>
      </c>
      <c r="D2013" t="s">
        <v>78</v>
      </c>
      <c r="E2013">
        <v>1989</v>
      </c>
      <c r="F2013" t="s">
        <v>23</v>
      </c>
      <c r="G2013" s="1">
        <v>0.56299999999999994</v>
      </c>
      <c r="H2013" t="s">
        <v>23</v>
      </c>
      <c r="I2013" t="s">
        <v>23</v>
      </c>
      <c r="J2013" t="s">
        <v>23</v>
      </c>
      <c r="K2013" t="s">
        <v>23</v>
      </c>
      <c r="L2013" t="s">
        <v>23</v>
      </c>
      <c r="M2013" s="13">
        <v>0.57081999999999999</v>
      </c>
      <c r="N2013" s="13">
        <v>0.42637000000000003</v>
      </c>
      <c r="O2013" s="13">
        <v>2.8E-3</v>
      </c>
      <c r="P2013" s="2" t="s">
        <v>23</v>
      </c>
      <c r="Q2013" t="s">
        <v>23</v>
      </c>
      <c r="R2013" t="s">
        <v>23</v>
      </c>
      <c r="S2013" s="2" t="s">
        <v>23</v>
      </c>
      <c r="T2013" s="2" t="s">
        <v>23</v>
      </c>
      <c r="U2013" s="2" t="s">
        <v>23</v>
      </c>
    </row>
    <row r="2014" spans="1:21" x14ac:dyDescent="0.25">
      <c r="A2014">
        <v>47</v>
      </c>
      <c r="B2014" t="s">
        <v>81</v>
      </c>
      <c r="C2014">
        <v>3</v>
      </c>
      <c r="D2014" t="s">
        <v>78</v>
      </c>
      <c r="E2014">
        <v>1990</v>
      </c>
      <c r="F2014" t="s">
        <v>23</v>
      </c>
      <c r="G2014" s="1">
        <v>0.63900000000000001</v>
      </c>
      <c r="H2014" t="s">
        <v>23</v>
      </c>
      <c r="I2014" t="s">
        <v>23</v>
      </c>
      <c r="J2014" t="s">
        <v>23</v>
      </c>
      <c r="K2014" t="s">
        <v>23</v>
      </c>
      <c r="L2014" t="s">
        <v>23</v>
      </c>
      <c r="M2014" s="13">
        <v>0.57081999999999999</v>
      </c>
      <c r="N2014" s="13">
        <v>0.42637000000000003</v>
      </c>
      <c r="O2014" s="13">
        <v>2.8E-3</v>
      </c>
      <c r="P2014" s="2" t="s">
        <v>23</v>
      </c>
      <c r="Q2014" t="s">
        <v>23</v>
      </c>
      <c r="R2014" t="s">
        <v>23</v>
      </c>
      <c r="S2014" s="2" t="s">
        <v>23</v>
      </c>
      <c r="T2014" s="2" t="s">
        <v>23</v>
      </c>
      <c r="U2014" s="2" t="s">
        <v>23</v>
      </c>
    </row>
    <row r="2015" spans="1:21" x14ac:dyDescent="0.25">
      <c r="A2015">
        <v>47</v>
      </c>
      <c r="B2015" t="s">
        <v>81</v>
      </c>
      <c r="C2015">
        <v>3</v>
      </c>
      <c r="D2015" t="s">
        <v>78</v>
      </c>
      <c r="E2015">
        <v>1991</v>
      </c>
      <c r="F2015" t="s">
        <v>23</v>
      </c>
      <c r="G2015" s="1">
        <v>0.65300000000000002</v>
      </c>
      <c r="H2015" t="s">
        <v>23</v>
      </c>
      <c r="I2015" t="s">
        <v>23</v>
      </c>
      <c r="J2015" t="s">
        <v>23</v>
      </c>
      <c r="K2015" t="s">
        <v>23</v>
      </c>
      <c r="L2015" t="s">
        <v>23</v>
      </c>
      <c r="M2015" s="13">
        <v>0.57081999999999999</v>
      </c>
      <c r="N2015" s="13">
        <v>0.42637000000000003</v>
      </c>
      <c r="O2015" s="13">
        <v>2.8E-3</v>
      </c>
      <c r="P2015" s="2" t="s">
        <v>23</v>
      </c>
      <c r="Q2015" t="s">
        <v>23</v>
      </c>
      <c r="R2015" t="s">
        <v>23</v>
      </c>
      <c r="S2015" s="2" t="s">
        <v>23</v>
      </c>
      <c r="T2015" s="2" t="s">
        <v>23</v>
      </c>
      <c r="U2015" s="2" t="s">
        <v>23</v>
      </c>
    </row>
    <row r="2016" spans="1:21" x14ac:dyDescent="0.25">
      <c r="A2016">
        <v>47</v>
      </c>
      <c r="B2016" t="s">
        <v>81</v>
      </c>
      <c r="C2016">
        <v>3</v>
      </c>
      <c r="D2016" t="s">
        <v>78</v>
      </c>
      <c r="E2016">
        <v>1992</v>
      </c>
      <c r="F2016" t="s">
        <v>23</v>
      </c>
      <c r="G2016" s="1">
        <v>0.64200000000000002</v>
      </c>
      <c r="H2016" t="s">
        <v>23</v>
      </c>
      <c r="I2016" t="s">
        <v>23</v>
      </c>
      <c r="J2016" t="s">
        <v>23</v>
      </c>
      <c r="K2016" t="s">
        <v>23</v>
      </c>
      <c r="L2016" t="s">
        <v>23</v>
      </c>
      <c r="M2016" s="13">
        <v>0.57081999999999999</v>
      </c>
      <c r="N2016" s="13">
        <v>0.42637000000000003</v>
      </c>
      <c r="O2016" s="13">
        <v>2.8E-3</v>
      </c>
      <c r="P2016" s="2" t="s">
        <v>23</v>
      </c>
      <c r="Q2016" t="s">
        <v>23</v>
      </c>
      <c r="R2016" t="s">
        <v>23</v>
      </c>
      <c r="S2016" s="2" t="s">
        <v>23</v>
      </c>
      <c r="T2016" s="2" t="s">
        <v>23</v>
      </c>
      <c r="U2016" s="2" t="s">
        <v>23</v>
      </c>
    </row>
    <row r="2017" spans="1:21" x14ac:dyDescent="0.25">
      <c r="A2017">
        <v>47</v>
      </c>
      <c r="B2017" t="s">
        <v>81</v>
      </c>
      <c r="C2017">
        <v>3</v>
      </c>
      <c r="D2017" t="s">
        <v>78</v>
      </c>
      <c r="E2017">
        <v>1993</v>
      </c>
      <c r="F2017" t="s">
        <v>23</v>
      </c>
      <c r="G2017" s="1">
        <v>0.63600000000000001</v>
      </c>
      <c r="H2017" t="s">
        <v>23</v>
      </c>
      <c r="I2017" t="s">
        <v>23</v>
      </c>
      <c r="J2017" t="s">
        <v>23</v>
      </c>
      <c r="K2017" t="s">
        <v>23</v>
      </c>
      <c r="L2017" t="s">
        <v>23</v>
      </c>
      <c r="M2017" s="13">
        <v>0.57081999999999999</v>
      </c>
      <c r="N2017" s="13">
        <v>0.42637000000000003</v>
      </c>
      <c r="O2017" s="13">
        <v>2.8E-3</v>
      </c>
      <c r="P2017" s="2" t="s">
        <v>23</v>
      </c>
      <c r="Q2017" t="s">
        <v>23</v>
      </c>
      <c r="R2017" t="s">
        <v>23</v>
      </c>
      <c r="S2017" s="2" t="s">
        <v>23</v>
      </c>
      <c r="T2017" s="2" t="s">
        <v>23</v>
      </c>
      <c r="U2017" s="2" t="s">
        <v>23</v>
      </c>
    </row>
    <row r="2018" spans="1:21" x14ac:dyDescent="0.25">
      <c r="A2018">
        <v>47</v>
      </c>
      <c r="B2018" t="s">
        <v>81</v>
      </c>
      <c r="C2018">
        <v>3</v>
      </c>
      <c r="D2018" t="s">
        <v>78</v>
      </c>
      <c r="E2018">
        <v>1994</v>
      </c>
      <c r="F2018" t="s">
        <v>23</v>
      </c>
      <c r="G2018" s="1">
        <v>0.72699999999999998</v>
      </c>
      <c r="H2018" t="s">
        <v>23</v>
      </c>
      <c r="I2018" t="s">
        <v>23</v>
      </c>
      <c r="J2018" t="s">
        <v>23</v>
      </c>
      <c r="K2018" t="s">
        <v>23</v>
      </c>
      <c r="L2018" t="s">
        <v>23</v>
      </c>
      <c r="M2018" s="13">
        <v>0.57081999999999999</v>
      </c>
      <c r="N2018" s="13">
        <v>0.42637000000000003</v>
      </c>
      <c r="O2018" s="13">
        <v>2.8E-3</v>
      </c>
      <c r="P2018" s="2" t="s">
        <v>23</v>
      </c>
      <c r="Q2018" t="s">
        <v>23</v>
      </c>
      <c r="R2018" t="s">
        <v>23</v>
      </c>
      <c r="S2018" s="2" t="s">
        <v>23</v>
      </c>
      <c r="T2018" s="2" t="s">
        <v>23</v>
      </c>
      <c r="U2018" s="2" t="s">
        <v>23</v>
      </c>
    </row>
    <row r="2019" spans="1:21" x14ac:dyDescent="0.25">
      <c r="A2019">
        <v>47</v>
      </c>
      <c r="B2019" t="s">
        <v>81</v>
      </c>
      <c r="C2019">
        <v>3</v>
      </c>
      <c r="D2019" t="s">
        <v>78</v>
      </c>
      <c r="E2019">
        <v>1995</v>
      </c>
      <c r="F2019" t="s">
        <v>23</v>
      </c>
      <c r="G2019" s="1">
        <v>0.68700000000000006</v>
      </c>
      <c r="H2019" t="s">
        <v>23</v>
      </c>
      <c r="I2019" t="s">
        <v>23</v>
      </c>
      <c r="J2019" t="s">
        <v>23</v>
      </c>
      <c r="K2019" t="s">
        <v>23</v>
      </c>
      <c r="L2019" t="s">
        <v>23</v>
      </c>
      <c r="M2019" s="13">
        <v>0.57081999999999999</v>
      </c>
      <c r="N2019" s="13">
        <v>0.42637000000000003</v>
      </c>
      <c r="O2019" s="13">
        <v>2.8E-3</v>
      </c>
      <c r="P2019" s="2" t="s">
        <v>23</v>
      </c>
      <c r="Q2019" t="s">
        <v>23</v>
      </c>
      <c r="R2019" t="s">
        <v>23</v>
      </c>
      <c r="S2019" s="2" t="s">
        <v>23</v>
      </c>
      <c r="T2019" s="2" t="s">
        <v>23</v>
      </c>
      <c r="U2019" s="2" t="s">
        <v>23</v>
      </c>
    </row>
    <row r="2020" spans="1:21" x14ac:dyDescent="0.25">
      <c r="A2020">
        <v>47</v>
      </c>
      <c r="B2020" t="s">
        <v>81</v>
      </c>
      <c r="C2020">
        <v>3</v>
      </c>
      <c r="D2020" t="s">
        <v>78</v>
      </c>
      <c r="E2020">
        <v>1996</v>
      </c>
      <c r="F2020" t="s">
        <v>23</v>
      </c>
      <c r="G2020" s="1">
        <v>0.61799999999999999</v>
      </c>
      <c r="H2020" t="s">
        <v>23</v>
      </c>
      <c r="I2020" t="s">
        <v>23</v>
      </c>
      <c r="J2020" t="s">
        <v>23</v>
      </c>
      <c r="K2020" t="s">
        <v>23</v>
      </c>
      <c r="L2020" t="s">
        <v>23</v>
      </c>
      <c r="M2020" s="13">
        <v>0.57081999999999999</v>
      </c>
      <c r="N2020" s="13">
        <v>0.42637000000000003</v>
      </c>
      <c r="O2020" s="13">
        <v>2.8E-3</v>
      </c>
      <c r="P2020" s="2" t="s">
        <v>23</v>
      </c>
      <c r="Q2020" t="s">
        <v>23</v>
      </c>
      <c r="R2020" t="s">
        <v>23</v>
      </c>
      <c r="S2020" s="2" t="s">
        <v>23</v>
      </c>
      <c r="T2020" s="2" t="s">
        <v>23</v>
      </c>
      <c r="U2020" s="2" t="s">
        <v>23</v>
      </c>
    </row>
    <row r="2021" spans="1:21" x14ac:dyDescent="0.25">
      <c r="A2021">
        <v>47</v>
      </c>
      <c r="B2021" t="s">
        <v>81</v>
      </c>
      <c r="C2021">
        <v>3</v>
      </c>
      <c r="D2021" t="s">
        <v>78</v>
      </c>
      <c r="E2021">
        <v>1997</v>
      </c>
      <c r="F2021" t="s">
        <v>23</v>
      </c>
      <c r="G2021" s="1">
        <v>0.54800000000000004</v>
      </c>
      <c r="H2021" t="s">
        <v>23</v>
      </c>
      <c r="I2021" t="s">
        <v>23</v>
      </c>
      <c r="J2021" t="s">
        <v>23</v>
      </c>
      <c r="K2021" t="s">
        <v>23</v>
      </c>
      <c r="L2021" t="s">
        <v>23</v>
      </c>
      <c r="M2021" s="13">
        <v>0.57081999999999999</v>
      </c>
      <c r="N2021" s="13">
        <v>0.42637000000000003</v>
      </c>
      <c r="O2021" s="13">
        <v>2.8E-3</v>
      </c>
      <c r="P2021" s="2">
        <f>(J2024*M2021)+(J2025*N2021)+(J2026*O2021)</f>
        <v>4019.5967907883974</v>
      </c>
      <c r="Q2021" t="s">
        <v>23</v>
      </c>
      <c r="R2021" t="s">
        <v>23</v>
      </c>
      <c r="S2021" s="2" t="s">
        <v>23</v>
      </c>
      <c r="T2021" s="2" t="s">
        <v>23</v>
      </c>
      <c r="U2021" s="2" t="s">
        <v>23</v>
      </c>
    </row>
    <row r="2022" spans="1:21" x14ac:dyDescent="0.25">
      <c r="A2022">
        <v>47</v>
      </c>
      <c r="B2022" t="s">
        <v>81</v>
      </c>
      <c r="C2022">
        <v>3</v>
      </c>
      <c r="D2022" t="s">
        <v>78</v>
      </c>
      <c r="E2022">
        <v>1998</v>
      </c>
      <c r="F2022" t="s">
        <v>23</v>
      </c>
      <c r="G2022" s="1">
        <v>0.47700000000000004</v>
      </c>
      <c r="H2022" t="s">
        <v>23</v>
      </c>
      <c r="I2022" t="s">
        <v>23</v>
      </c>
      <c r="J2022" t="s">
        <v>23</v>
      </c>
      <c r="K2022" t="s">
        <v>23</v>
      </c>
      <c r="L2022" t="s">
        <v>23</v>
      </c>
      <c r="M2022" s="13">
        <v>0.57081999999999999</v>
      </c>
      <c r="N2022" s="13">
        <v>0.42637000000000003</v>
      </c>
      <c r="O2022" s="13">
        <v>2.8E-3</v>
      </c>
      <c r="P2022" s="2">
        <f>(J2025*M2022)+(J2026*N2022)+(J2027*O2022)</f>
        <v>5489.2155710172356</v>
      </c>
      <c r="Q2022" t="s">
        <v>23</v>
      </c>
      <c r="R2022" t="s">
        <v>23</v>
      </c>
      <c r="S2022" s="2" t="s">
        <v>23</v>
      </c>
      <c r="T2022" s="2" t="s">
        <v>23</v>
      </c>
      <c r="U2022" s="2" t="s">
        <v>23</v>
      </c>
    </row>
    <row r="2023" spans="1:21" x14ac:dyDescent="0.25">
      <c r="A2023">
        <v>47</v>
      </c>
      <c r="B2023" t="s">
        <v>81</v>
      </c>
      <c r="C2023">
        <v>3</v>
      </c>
      <c r="D2023" t="s">
        <v>78</v>
      </c>
      <c r="E2023">
        <v>1999</v>
      </c>
      <c r="F2023" t="s">
        <v>23</v>
      </c>
      <c r="G2023" s="1">
        <v>0.502</v>
      </c>
      <c r="H2023" t="s">
        <v>23</v>
      </c>
      <c r="I2023" t="s">
        <v>23</v>
      </c>
      <c r="J2023" t="s">
        <v>23</v>
      </c>
      <c r="K2023" t="s">
        <v>23</v>
      </c>
      <c r="L2023" t="s">
        <v>23</v>
      </c>
      <c r="M2023" s="13">
        <v>0.57081999999999999</v>
      </c>
      <c r="N2023" s="13">
        <v>0.42637000000000003</v>
      </c>
      <c r="O2023" s="13">
        <v>2.8E-3</v>
      </c>
      <c r="P2023" s="2">
        <f>(J2026*M2023)+(J2027*N2023)+(J2028*O2023)</f>
        <v>5326.7391964711687</v>
      </c>
      <c r="Q2023" t="s">
        <v>23</v>
      </c>
      <c r="R2023" t="s">
        <v>23</v>
      </c>
      <c r="S2023" s="2" t="s">
        <v>23</v>
      </c>
      <c r="T2023" s="2" t="s">
        <v>23</v>
      </c>
      <c r="U2023" s="2" t="s">
        <v>23</v>
      </c>
    </row>
    <row r="2024" spans="1:21" x14ac:dyDescent="0.25">
      <c r="A2024">
        <v>47</v>
      </c>
      <c r="B2024" t="s">
        <v>81</v>
      </c>
      <c r="C2024">
        <v>3</v>
      </c>
      <c r="D2024" t="s">
        <v>78</v>
      </c>
      <c r="E2024">
        <v>2000</v>
      </c>
      <c r="F2024">
        <v>1059</v>
      </c>
      <c r="G2024" s="1">
        <v>0.53</v>
      </c>
      <c r="H2024" t="s">
        <v>23</v>
      </c>
      <c r="I2024" t="s">
        <v>23</v>
      </c>
      <c r="J2024" s="2">
        <f>F2024/(1-G2024)</f>
        <v>2253.1914893617022</v>
      </c>
      <c r="K2024" t="s">
        <v>23</v>
      </c>
      <c r="L2024" t="s">
        <v>23</v>
      </c>
      <c r="M2024" s="13">
        <v>0.57081999999999999</v>
      </c>
      <c r="N2024" s="13">
        <v>0.42637000000000003</v>
      </c>
      <c r="O2024" s="13">
        <v>2.8E-3</v>
      </c>
      <c r="P2024" s="2">
        <f>(J2027*M2024)+(J2028*N2024)+(J2029*O2024)</f>
        <v>4750.4184170665849</v>
      </c>
      <c r="Q2024" t="s">
        <v>23</v>
      </c>
      <c r="R2024" t="s">
        <v>23</v>
      </c>
      <c r="S2024">
        <f>P2024/$F2024</f>
        <v>4.4857586563423846</v>
      </c>
      <c r="T2024" s="2" t="s">
        <v>23</v>
      </c>
      <c r="U2024" s="2" t="s">
        <v>23</v>
      </c>
    </row>
    <row r="2025" spans="1:21" x14ac:dyDescent="0.25">
      <c r="A2025">
        <v>47</v>
      </c>
      <c r="B2025" t="s">
        <v>81</v>
      </c>
      <c r="C2025">
        <v>3</v>
      </c>
      <c r="D2025" t="s">
        <v>78</v>
      </c>
      <c r="E2025">
        <v>2001</v>
      </c>
      <c r="F2025">
        <v>2968</v>
      </c>
      <c r="G2025" s="1">
        <v>0.53500000000000003</v>
      </c>
      <c r="H2025" t="s">
        <v>23</v>
      </c>
      <c r="I2025" t="s">
        <v>23</v>
      </c>
      <c r="J2025" s="2">
        <f>F2025/(1-G2025)</f>
        <v>6382.7956989247314</v>
      </c>
      <c r="K2025" t="s">
        <v>23</v>
      </c>
      <c r="L2025" t="s">
        <v>23</v>
      </c>
      <c r="M2025" s="13">
        <v>0.57081999999999999</v>
      </c>
      <c r="N2025" s="13">
        <v>0.42637000000000003</v>
      </c>
      <c r="O2025" s="13">
        <v>2.8E-3</v>
      </c>
      <c r="P2025" s="2">
        <f>(J2028*M2025)+(J2029*N2025)+(J2030*O2025)</f>
        <v>2776.9354712930963</v>
      </c>
      <c r="Q2025" t="s">
        <v>23</v>
      </c>
      <c r="R2025" t="s">
        <v>23</v>
      </c>
      <c r="S2025">
        <f>P2025/$F2025</f>
        <v>0.93562515879147445</v>
      </c>
      <c r="T2025" s="2" t="s">
        <v>23</v>
      </c>
      <c r="U2025" s="2" t="s">
        <v>23</v>
      </c>
    </row>
    <row r="2026" spans="1:21" x14ac:dyDescent="0.25">
      <c r="A2026">
        <v>47</v>
      </c>
      <c r="B2026" t="s">
        <v>81</v>
      </c>
      <c r="C2026">
        <v>3</v>
      </c>
      <c r="D2026" t="s">
        <v>78</v>
      </c>
      <c r="E2026">
        <v>2002</v>
      </c>
      <c r="F2026">
        <v>3325</v>
      </c>
      <c r="G2026" s="1">
        <v>0.224</v>
      </c>
      <c r="H2026" t="s">
        <v>23</v>
      </c>
      <c r="I2026" t="s">
        <v>23</v>
      </c>
      <c r="J2026" s="2">
        <f>F2026/(1-G2026)</f>
        <v>4284.7938144329892</v>
      </c>
      <c r="K2026" t="s">
        <v>23</v>
      </c>
      <c r="L2026" t="s">
        <v>23</v>
      </c>
      <c r="M2026" s="13">
        <v>0.57081999999999999</v>
      </c>
      <c r="N2026" s="13">
        <v>0.42637000000000003</v>
      </c>
      <c r="O2026" s="13">
        <v>2.8E-3</v>
      </c>
      <c r="P2026" s="2">
        <f>(J2029*M2026)+(J2030*N2026)+(J2031*O2026)</f>
        <v>3109.544925943273</v>
      </c>
      <c r="Q2026" t="s">
        <v>23</v>
      </c>
      <c r="R2026" t="s">
        <v>23</v>
      </c>
      <c r="S2026">
        <f>P2026/$F2026</f>
        <v>0.93520148148669868</v>
      </c>
      <c r="T2026" s="2" t="s">
        <v>23</v>
      </c>
      <c r="U2026" s="2" t="s">
        <v>23</v>
      </c>
    </row>
    <row r="2027" spans="1:21" x14ac:dyDescent="0.25">
      <c r="A2027">
        <v>47</v>
      </c>
      <c r="B2027" t="s">
        <v>81</v>
      </c>
      <c r="C2027">
        <v>3</v>
      </c>
      <c r="D2027" t="s">
        <v>78</v>
      </c>
      <c r="E2027">
        <v>2003</v>
      </c>
      <c r="F2027">
        <v>3648</v>
      </c>
      <c r="G2027" s="1">
        <v>0.45900000000000002</v>
      </c>
      <c r="H2027" t="s">
        <v>23</v>
      </c>
      <c r="I2027" t="s">
        <v>23</v>
      </c>
      <c r="J2027" s="2">
        <f>F2027/(1-G2027)</f>
        <v>6743.0683918669138</v>
      </c>
      <c r="K2027" t="s">
        <v>23</v>
      </c>
      <c r="L2027" t="s">
        <v>23</v>
      </c>
      <c r="M2027" s="13">
        <v>0.57081999999999999</v>
      </c>
      <c r="N2027" s="13">
        <v>0.42637000000000003</v>
      </c>
      <c r="O2027" s="13">
        <v>2.8E-3</v>
      </c>
      <c r="P2027" s="2">
        <f>(J2030*M2027)+(J2031*N2027)+(J2032*O2027)</f>
        <v>4049.5142077131691</v>
      </c>
      <c r="Q2027" t="s">
        <v>23</v>
      </c>
      <c r="R2027" t="s">
        <v>23</v>
      </c>
      <c r="S2027">
        <f>P2027/$F2027</f>
        <v>1.1100642016757591</v>
      </c>
      <c r="T2027" s="2" t="s">
        <v>23</v>
      </c>
      <c r="U2027" s="2" t="s">
        <v>23</v>
      </c>
    </row>
    <row r="2028" spans="1:21" x14ac:dyDescent="0.25">
      <c r="A2028">
        <v>47</v>
      </c>
      <c r="B2028" t="s">
        <v>81</v>
      </c>
      <c r="C2028">
        <v>3</v>
      </c>
      <c r="D2028" t="s">
        <v>78</v>
      </c>
      <c r="E2028">
        <v>2004</v>
      </c>
      <c r="F2028">
        <v>932</v>
      </c>
      <c r="G2028" s="1">
        <v>0.55399999999999994</v>
      </c>
      <c r="H2028" t="s">
        <v>23</v>
      </c>
      <c r="I2028" t="s">
        <v>23</v>
      </c>
      <c r="J2028" s="2">
        <f>F2028/(1-G2028)</f>
        <v>2089.6860986547081</v>
      </c>
      <c r="K2028" t="s">
        <v>23</v>
      </c>
      <c r="L2028" t="s">
        <v>23</v>
      </c>
      <c r="M2028" s="13">
        <v>0.57081999999999999</v>
      </c>
      <c r="N2028" s="13">
        <v>0.42637000000000003</v>
      </c>
      <c r="O2028" s="13">
        <v>2.8E-3</v>
      </c>
      <c r="P2028" s="2">
        <f>(J2031*M2028)+(J2032*N2028)+(J2033*O2028)</f>
        <v>4565.12013978501</v>
      </c>
      <c r="Q2028" t="s">
        <v>23</v>
      </c>
      <c r="R2028" t="s">
        <v>23</v>
      </c>
      <c r="S2028">
        <f>P2028/$F2028</f>
        <v>4.8981975748766198</v>
      </c>
      <c r="T2028" s="2" t="s">
        <v>23</v>
      </c>
      <c r="U2028" s="2" t="s">
        <v>23</v>
      </c>
    </row>
    <row r="2029" spans="1:21" x14ac:dyDescent="0.25">
      <c r="A2029">
        <v>47</v>
      </c>
      <c r="B2029" t="s">
        <v>81</v>
      </c>
      <c r="C2029">
        <v>3</v>
      </c>
      <c r="D2029" t="s">
        <v>78</v>
      </c>
      <c r="E2029">
        <v>2005</v>
      </c>
      <c r="F2029">
        <v>1580</v>
      </c>
      <c r="G2029" s="1">
        <v>0.57299999999999995</v>
      </c>
      <c r="H2029" t="s">
        <v>23</v>
      </c>
      <c r="I2029" t="s">
        <v>23</v>
      </c>
      <c r="J2029" s="2">
        <f>F2029/(1-G2029)</f>
        <v>3700.2341920374702</v>
      </c>
      <c r="K2029" t="s">
        <v>23</v>
      </c>
      <c r="L2029" t="s">
        <v>23</v>
      </c>
      <c r="M2029" s="13">
        <v>0.57081999999999999</v>
      </c>
      <c r="N2029" s="13">
        <v>0.42637000000000003</v>
      </c>
      <c r="O2029" s="13">
        <v>2.8E-3</v>
      </c>
      <c r="P2029" s="2">
        <f>(J2032*M2029)+(J2033*N2029)+(J2034*O2029)</f>
        <v>5521.5635479671264</v>
      </c>
      <c r="Q2029" t="s">
        <v>23</v>
      </c>
      <c r="R2029" t="s">
        <v>23</v>
      </c>
      <c r="S2029">
        <f>P2029/$F2029</f>
        <v>3.4946604733969155</v>
      </c>
      <c r="T2029" s="2" t="s">
        <v>23</v>
      </c>
      <c r="U2029" s="2" t="s">
        <v>23</v>
      </c>
    </row>
    <row r="2030" spans="1:21" x14ac:dyDescent="0.25">
      <c r="A2030">
        <v>47</v>
      </c>
      <c r="B2030" t="s">
        <v>81</v>
      </c>
      <c r="C2030">
        <v>3</v>
      </c>
      <c r="D2030" t="s">
        <v>78</v>
      </c>
      <c r="E2030">
        <v>2006</v>
      </c>
      <c r="F2030">
        <v>1206</v>
      </c>
      <c r="G2030" s="1">
        <v>0.47499999999999998</v>
      </c>
      <c r="H2030" t="s">
        <v>23</v>
      </c>
      <c r="I2030" t="s">
        <v>23</v>
      </c>
      <c r="J2030" s="2">
        <f>F2030/(1-G2030)</f>
        <v>2297.1428571428569</v>
      </c>
      <c r="K2030" t="s">
        <v>23</v>
      </c>
      <c r="L2030" t="s">
        <v>23</v>
      </c>
      <c r="M2030" s="13">
        <v>0.57081999999999999</v>
      </c>
      <c r="N2030" s="13">
        <v>0.42637000000000003</v>
      </c>
      <c r="O2030" s="13">
        <v>2.8E-3</v>
      </c>
      <c r="P2030" s="2">
        <f>(J2033*M2030)+(J2034*N2030)+(J2035*O2030)</f>
        <v>8098.0146602917821</v>
      </c>
      <c r="Q2030" t="s">
        <v>23</v>
      </c>
      <c r="R2030" t="s">
        <v>23</v>
      </c>
      <c r="S2030">
        <f>P2030/$F2030</f>
        <v>6.7147716917842306</v>
      </c>
      <c r="T2030" s="2" t="s">
        <v>23</v>
      </c>
      <c r="U2030" s="2" t="s">
        <v>23</v>
      </c>
    </row>
    <row r="2031" spans="1:21" x14ac:dyDescent="0.25">
      <c r="A2031">
        <v>47</v>
      </c>
      <c r="B2031" t="s">
        <v>81</v>
      </c>
      <c r="C2031">
        <v>3</v>
      </c>
      <c r="D2031" t="s">
        <v>78</v>
      </c>
      <c r="E2031">
        <v>2007</v>
      </c>
      <c r="F2031">
        <v>3230</v>
      </c>
      <c r="G2031" s="1">
        <v>0.496</v>
      </c>
      <c r="H2031" t="s">
        <v>23</v>
      </c>
      <c r="I2031" t="s">
        <v>23</v>
      </c>
      <c r="J2031" s="2">
        <f>F2031/(1-G2031)</f>
        <v>6408.730158730159</v>
      </c>
      <c r="K2031" t="s">
        <v>23</v>
      </c>
      <c r="L2031" t="s">
        <v>23</v>
      </c>
      <c r="M2031" s="13">
        <v>0.57081999999999999</v>
      </c>
      <c r="N2031" s="13">
        <v>0.42637000000000003</v>
      </c>
      <c r="O2031" s="13">
        <v>2.8E-3</v>
      </c>
      <c r="P2031" s="2">
        <f>(J2034*M2031)+(J2035*N2031)+(J2036*O2031)</f>
        <v>3263.6104572560662</v>
      </c>
      <c r="Q2031" t="s">
        <v>23</v>
      </c>
      <c r="R2031" t="s">
        <v>23</v>
      </c>
      <c r="S2031">
        <f>P2031/$F2031</f>
        <v>1.0104057143207634</v>
      </c>
      <c r="T2031" s="2" t="s">
        <v>23</v>
      </c>
      <c r="U2031" s="2" t="s">
        <v>23</v>
      </c>
    </row>
    <row r="2032" spans="1:21" x14ac:dyDescent="0.25">
      <c r="A2032">
        <v>47</v>
      </c>
      <c r="B2032" t="s">
        <v>81</v>
      </c>
      <c r="C2032">
        <v>3</v>
      </c>
      <c r="D2032" t="s">
        <v>78</v>
      </c>
      <c r="E2032">
        <v>2008</v>
      </c>
      <c r="F2032">
        <v>1230</v>
      </c>
      <c r="G2032" s="1">
        <v>0.40300000000000002</v>
      </c>
      <c r="H2032" t="s">
        <v>23</v>
      </c>
      <c r="I2032" t="s">
        <v>23</v>
      </c>
      <c r="J2032" s="2">
        <f>F2032/(1-G2032)</f>
        <v>2060.3015075376884</v>
      </c>
      <c r="K2032" t="s">
        <v>23</v>
      </c>
      <c r="L2032" t="s">
        <v>23</v>
      </c>
      <c r="M2032" s="13">
        <v>0.57081999999999999</v>
      </c>
      <c r="N2032" s="13">
        <v>0.42637000000000003</v>
      </c>
      <c r="O2032" s="13">
        <v>2.8E-3</v>
      </c>
      <c r="P2032" s="2">
        <f>(J2035*M2032)+(J2036*N2032)+(J2037*O2032)</f>
        <v>2185.193277577559</v>
      </c>
      <c r="Q2032" t="s">
        <v>23</v>
      </c>
      <c r="R2032" t="s">
        <v>23</v>
      </c>
      <c r="S2032">
        <f>P2032/$F2032</f>
        <v>1.7765799004695602</v>
      </c>
      <c r="T2032" s="2" t="s">
        <v>23</v>
      </c>
      <c r="U2032" s="2" t="s">
        <v>23</v>
      </c>
    </row>
    <row r="2033" spans="1:21" x14ac:dyDescent="0.25">
      <c r="A2033">
        <v>47</v>
      </c>
      <c r="B2033" t="s">
        <v>81</v>
      </c>
      <c r="C2033">
        <v>3</v>
      </c>
      <c r="D2033" t="s">
        <v>78</v>
      </c>
      <c r="E2033">
        <v>2009</v>
      </c>
      <c r="F2033">
        <v>6622</v>
      </c>
      <c r="G2033" s="1">
        <v>0.34799999999999998</v>
      </c>
      <c r="H2033" t="s">
        <v>23</v>
      </c>
      <c r="I2033" t="s">
        <v>23</v>
      </c>
      <c r="J2033" s="2">
        <f>F2033/(1-G2033)</f>
        <v>10156.441717791411</v>
      </c>
      <c r="K2033" t="s">
        <v>23</v>
      </c>
      <c r="L2033" t="s">
        <v>23</v>
      </c>
      <c r="M2033" s="13">
        <v>0.57081999999999999</v>
      </c>
      <c r="N2033" s="13">
        <v>0.42637000000000003</v>
      </c>
      <c r="O2033" s="13">
        <v>2.8E-3</v>
      </c>
      <c r="P2033" s="2">
        <f>(J2036*M2033)+(J2037*N2033)+(J2038*O2033)</f>
        <v>8425.4147091430004</v>
      </c>
      <c r="Q2033" t="s">
        <v>23</v>
      </c>
      <c r="R2033" t="s">
        <v>23</v>
      </c>
      <c r="S2033">
        <f>P2033/$F2033</f>
        <v>1.2723368633559349</v>
      </c>
      <c r="T2033" s="2" t="s">
        <v>23</v>
      </c>
      <c r="U2033" s="2" t="s">
        <v>23</v>
      </c>
    </row>
    <row r="2034" spans="1:21" x14ac:dyDescent="0.25">
      <c r="A2034">
        <v>47</v>
      </c>
      <c r="B2034" t="s">
        <v>81</v>
      </c>
      <c r="C2034">
        <v>3</v>
      </c>
      <c r="D2034" t="s">
        <v>78</v>
      </c>
      <c r="E2034">
        <v>2010</v>
      </c>
      <c r="F2034">
        <v>2896</v>
      </c>
      <c r="G2034" s="1">
        <v>0.46299999999999997</v>
      </c>
      <c r="H2034" t="s">
        <v>23</v>
      </c>
      <c r="I2034" t="s">
        <v>23</v>
      </c>
      <c r="J2034" s="2">
        <f>F2034/(1-G2034)</f>
        <v>5392.9236499068902</v>
      </c>
      <c r="K2034" t="s">
        <v>23</v>
      </c>
      <c r="L2034" t="s">
        <v>23</v>
      </c>
      <c r="M2034" s="13">
        <v>0.57081999999999999</v>
      </c>
      <c r="N2034" s="13">
        <v>0.42637000000000003</v>
      </c>
      <c r="O2034" s="13">
        <v>2.8E-3</v>
      </c>
      <c r="P2034" s="2">
        <f>(J2037*M2034)+(J2038*N2034)+(J2039*O2034)</f>
        <v>12907.685481097522</v>
      </c>
      <c r="Q2034" t="s">
        <v>23</v>
      </c>
      <c r="R2034" t="s">
        <v>23</v>
      </c>
      <c r="S2034">
        <f>P2034/$F2034</f>
        <v>4.4570737158485922</v>
      </c>
      <c r="T2034" s="2" t="s">
        <v>23</v>
      </c>
      <c r="U2034" s="2" t="s">
        <v>23</v>
      </c>
    </row>
    <row r="2035" spans="1:21" x14ac:dyDescent="0.25">
      <c r="A2035">
        <v>47</v>
      </c>
      <c r="B2035" t="s">
        <v>81</v>
      </c>
      <c r="C2035">
        <v>3</v>
      </c>
      <c r="D2035" t="s">
        <v>78</v>
      </c>
      <c r="E2035">
        <v>2011</v>
      </c>
      <c r="F2035">
        <v>198</v>
      </c>
      <c r="G2035" s="1">
        <v>0.51100000000000001</v>
      </c>
      <c r="H2035" t="s">
        <v>23</v>
      </c>
      <c r="I2035" t="s">
        <v>23</v>
      </c>
      <c r="J2035" s="2">
        <f>F2035/(1-G2035)</f>
        <v>404.90797546012271</v>
      </c>
      <c r="K2035" t="s">
        <v>23</v>
      </c>
      <c r="L2035" t="s">
        <v>23</v>
      </c>
      <c r="M2035" s="13">
        <v>0.57081999999999999</v>
      </c>
      <c r="N2035" s="13">
        <v>0.42637000000000003</v>
      </c>
      <c r="O2035" s="13">
        <v>2.8E-3</v>
      </c>
      <c r="P2035" s="2">
        <f>(J2038*M2035)+(J2039*N2035)+(J2040*O2035)</f>
        <v>7485.4964390519572</v>
      </c>
      <c r="Q2035" t="s">
        <v>23</v>
      </c>
      <c r="R2035" t="s">
        <v>23</v>
      </c>
      <c r="S2035">
        <f>P2035/$F2035</f>
        <v>37.805537570969477</v>
      </c>
      <c r="T2035" s="2" t="s">
        <v>23</v>
      </c>
      <c r="U2035" s="2" t="s">
        <v>23</v>
      </c>
    </row>
    <row r="2036" spans="1:21" x14ac:dyDescent="0.25">
      <c r="A2036">
        <v>47</v>
      </c>
      <c r="B2036" t="s">
        <v>81</v>
      </c>
      <c r="C2036">
        <v>3</v>
      </c>
      <c r="D2036" t="s">
        <v>78</v>
      </c>
      <c r="E2036">
        <v>2012</v>
      </c>
      <c r="F2036">
        <v>2004</v>
      </c>
      <c r="G2036" s="1">
        <v>0.55400000000000005</v>
      </c>
      <c r="H2036" t="s">
        <v>23</v>
      </c>
      <c r="I2036" t="s">
        <v>23</v>
      </c>
      <c r="J2036" s="2">
        <f>F2036/(1-G2036)</f>
        <v>4493.2735426008976</v>
      </c>
      <c r="K2036" t="s">
        <v>23</v>
      </c>
      <c r="L2036" t="s">
        <v>23</v>
      </c>
      <c r="M2036" s="13">
        <v>0.57081999999999999</v>
      </c>
      <c r="N2036" s="13">
        <v>0.42637000000000003</v>
      </c>
      <c r="O2036" s="13">
        <v>2.8E-3</v>
      </c>
      <c r="P2036" s="2">
        <f>(J2039*M2036)+(J2040*N2036)+(J2041*O2036)</f>
        <v>5398.0707395034742</v>
      </c>
      <c r="Q2036" t="s">
        <v>23</v>
      </c>
      <c r="R2036" t="s">
        <v>23</v>
      </c>
      <c r="S2036">
        <f>P2036/$F2036</f>
        <v>2.6936480736045278</v>
      </c>
      <c r="T2036" s="2" t="s">
        <v>23</v>
      </c>
      <c r="U2036" s="2" t="s">
        <v>23</v>
      </c>
    </row>
    <row r="2037" spans="1:21" x14ac:dyDescent="0.25">
      <c r="A2037">
        <v>47</v>
      </c>
      <c r="B2037" t="s">
        <v>81</v>
      </c>
      <c r="C2037">
        <v>3</v>
      </c>
      <c r="D2037" t="s">
        <v>78</v>
      </c>
      <c r="E2037">
        <v>2013</v>
      </c>
      <c r="F2037" s="4">
        <v>4674</v>
      </c>
      <c r="G2037" s="1">
        <v>0.65800000000000003</v>
      </c>
      <c r="H2037" t="s">
        <v>23</v>
      </c>
      <c r="I2037" t="s">
        <v>23</v>
      </c>
      <c r="J2037" s="6">
        <f>F2037/(1-G2037)</f>
        <v>13666.666666666668</v>
      </c>
      <c r="K2037" t="s">
        <v>23</v>
      </c>
      <c r="L2037" t="s">
        <v>23</v>
      </c>
      <c r="M2037" s="13">
        <v>0.57081999999999999</v>
      </c>
      <c r="N2037" s="13">
        <v>0.42637000000000003</v>
      </c>
      <c r="O2037" s="13">
        <v>2.8E-3</v>
      </c>
      <c r="P2037" s="2">
        <f>(J2040*M2037)+(J2041*N2037)</f>
        <v>12328.165515066019</v>
      </c>
      <c r="Q2037" t="s">
        <v>23</v>
      </c>
      <c r="R2037" t="s">
        <v>23</v>
      </c>
      <c r="S2037">
        <f>P2037/$F2037</f>
        <v>2.6376049454570003</v>
      </c>
      <c r="T2037" s="2" t="s">
        <v>23</v>
      </c>
      <c r="U2037" s="2" t="s">
        <v>23</v>
      </c>
    </row>
    <row r="2038" spans="1:21" x14ac:dyDescent="0.25">
      <c r="A2038">
        <v>47</v>
      </c>
      <c r="B2038" t="s">
        <v>81</v>
      </c>
      <c r="C2038">
        <v>3</v>
      </c>
      <c r="D2038" t="s">
        <v>78</v>
      </c>
      <c r="E2038">
        <v>2014</v>
      </c>
      <c r="F2038">
        <v>6893</v>
      </c>
      <c r="G2038" s="1">
        <v>0.42400000000000004</v>
      </c>
      <c r="H2038" t="s">
        <v>23</v>
      </c>
      <c r="I2038" t="s">
        <v>23</v>
      </c>
      <c r="J2038" s="2">
        <f>F2038/(1-G2038)</f>
        <v>11967.013888888891</v>
      </c>
      <c r="K2038" t="s">
        <v>23</v>
      </c>
      <c r="L2038" t="s">
        <v>23</v>
      </c>
      <c r="M2038" s="13">
        <v>0.57081999999999999</v>
      </c>
      <c r="N2038" s="13">
        <v>0.42637000000000003</v>
      </c>
      <c r="O2038" s="13">
        <v>2.8E-3</v>
      </c>
      <c r="P2038" s="2" t="s">
        <v>23</v>
      </c>
      <c r="Q2038" t="s">
        <v>23</v>
      </c>
      <c r="R2038" t="s">
        <v>23</v>
      </c>
      <c r="S2038" s="2" t="s">
        <v>23</v>
      </c>
      <c r="T2038" s="2" t="s">
        <v>23</v>
      </c>
      <c r="U2038" s="2" t="s">
        <v>23</v>
      </c>
    </row>
    <row r="2039" spans="1:21" x14ac:dyDescent="0.25">
      <c r="A2039">
        <v>47</v>
      </c>
      <c r="B2039" t="s">
        <v>81</v>
      </c>
      <c r="C2039">
        <v>3</v>
      </c>
      <c r="D2039" t="s">
        <v>78</v>
      </c>
      <c r="E2039">
        <v>2015</v>
      </c>
      <c r="F2039">
        <v>614</v>
      </c>
      <c r="G2039" s="1">
        <v>0.58099999999999996</v>
      </c>
      <c r="H2039" t="s">
        <v>23</v>
      </c>
      <c r="I2039" t="s">
        <v>23</v>
      </c>
      <c r="J2039" s="2">
        <f>F2039/(1-G2039)</f>
        <v>1465.3937947494032</v>
      </c>
      <c r="K2039" t="s">
        <v>23</v>
      </c>
      <c r="L2039" t="s">
        <v>23</v>
      </c>
      <c r="M2039" s="13">
        <v>0.57081999999999999</v>
      </c>
      <c r="N2039" s="13">
        <v>0.42637000000000003</v>
      </c>
      <c r="O2039" s="13">
        <v>2.8E-3</v>
      </c>
      <c r="P2039" s="2" t="s">
        <v>23</v>
      </c>
      <c r="Q2039" t="s">
        <v>23</v>
      </c>
      <c r="R2039" t="s">
        <v>23</v>
      </c>
      <c r="S2039" s="2" t="s">
        <v>23</v>
      </c>
      <c r="T2039" s="2" t="s">
        <v>23</v>
      </c>
      <c r="U2039" s="2" t="s">
        <v>23</v>
      </c>
    </row>
    <row r="2040" spans="1:21" x14ac:dyDescent="0.25">
      <c r="A2040">
        <v>47</v>
      </c>
      <c r="B2040" t="s">
        <v>81</v>
      </c>
      <c r="C2040">
        <v>3</v>
      </c>
      <c r="D2040" t="s">
        <v>78</v>
      </c>
      <c r="E2040">
        <v>2016</v>
      </c>
      <c r="F2040">
        <v>3170</v>
      </c>
      <c r="G2040" s="1">
        <v>0.70100000000000007</v>
      </c>
      <c r="H2040" t="s">
        <v>23</v>
      </c>
      <c r="I2040" t="s">
        <v>23</v>
      </c>
      <c r="J2040" s="2">
        <f>F2040/(1-G2040)</f>
        <v>10602.006688963213</v>
      </c>
      <c r="K2040" t="s">
        <v>23</v>
      </c>
      <c r="L2040" t="s">
        <v>23</v>
      </c>
      <c r="M2040" s="13">
        <v>0.57081999999999999</v>
      </c>
      <c r="N2040" s="13">
        <v>0.42637000000000003</v>
      </c>
      <c r="O2040" s="13">
        <v>2.8E-3</v>
      </c>
      <c r="P2040" s="2">
        <f>(J2043*M2040)+(J2044*N2040)</f>
        <v>3351.2547882700005</v>
      </c>
      <c r="Q2040" t="s">
        <v>23</v>
      </c>
      <c r="R2040" t="s">
        <v>23</v>
      </c>
      <c r="S2040">
        <f>P2040/$F2040</f>
        <v>1.057178166646688</v>
      </c>
      <c r="T2040" s="2" t="s">
        <v>23</v>
      </c>
      <c r="U2040" s="2" t="s">
        <v>23</v>
      </c>
    </row>
    <row r="2041" spans="1:21" x14ac:dyDescent="0.25">
      <c r="A2041">
        <v>47</v>
      </c>
      <c r="B2041" t="s">
        <v>81</v>
      </c>
      <c r="C2041">
        <v>3</v>
      </c>
      <c r="D2041" t="s">
        <v>78</v>
      </c>
      <c r="E2041">
        <v>2017</v>
      </c>
      <c r="F2041">
        <v>6212</v>
      </c>
      <c r="G2041" s="1">
        <v>0.57799999999999996</v>
      </c>
      <c r="H2041" t="s">
        <v>23</v>
      </c>
      <c r="I2041" t="s">
        <v>23</v>
      </c>
      <c r="J2041" s="2">
        <f>F2041/(1-G2041)</f>
        <v>14720.379146919429</v>
      </c>
      <c r="K2041" t="s">
        <v>23</v>
      </c>
      <c r="L2041" t="s">
        <v>23</v>
      </c>
      <c r="M2041" s="13">
        <v>0.57081999999999999</v>
      </c>
      <c r="N2041" s="13">
        <v>0.42637000000000003</v>
      </c>
      <c r="O2041" s="13">
        <v>2.8E-3</v>
      </c>
      <c r="P2041" s="2" t="s">
        <v>23</v>
      </c>
      <c r="Q2041" t="s">
        <v>23</v>
      </c>
      <c r="R2041" t="s">
        <v>23</v>
      </c>
      <c r="S2041" s="2" t="s">
        <v>23</v>
      </c>
      <c r="T2041" s="2" t="s">
        <v>23</v>
      </c>
      <c r="U2041" s="2" t="s">
        <v>23</v>
      </c>
    </row>
    <row r="2042" spans="1:21" x14ac:dyDescent="0.25">
      <c r="A2042">
        <v>47</v>
      </c>
      <c r="B2042" t="s">
        <v>81</v>
      </c>
      <c r="C2042">
        <v>3</v>
      </c>
      <c r="D2042" t="s">
        <v>78</v>
      </c>
      <c r="E2042">
        <v>2018</v>
      </c>
      <c r="F2042" t="s">
        <v>23</v>
      </c>
      <c r="G2042" s="1">
        <v>0.47589229213996381</v>
      </c>
      <c r="H2042" t="s">
        <v>23</v>
      </c>
      <c r="I2042" t="s">
        <v>23</v>
      </c>
      <c r="J2042" t="s">
        <v>23</v>
      </c>
      <c r="K2042" t="s">
        <v>23</v>
      </c>
      <c r="L2042" t="s">
        <v>23</v>
      </c>
      <c r="M2042" s="13">
        <v>0.57081999999999999</v>
      </c>
      <c r="N2042" s="13">
        <v>0.42637000000000003</v>
      </c>
      <c r="O2042" s="13">
        <v>2.8E-3</v>
      </c>
      <c r="P2042" s="2" t="s">
        <v>23</v>
      </c>
      <c r="Q2042" t="s">
        <v>23</v>
      </c>
      <c r="R2042" t="s">
        <v>23</v>
      </c>
      <c r="S2042" s="2" t="s">
        <v>23</v>
      </c>
      <c r="T2042" s="2" t="s">
        <v>23</v>
      </c>
      <c r="U2042" s="2" t="s">
        <v>23</v>
      </c>
    </row>
    <row r="2043" spans="1:21" x14ac:dyDescent="0.25">
      <c r="A2043">
        <v>47</v>
      </c>
      <c r="B2043" t="s">
        <v>81</v>
      </c>
      <c r="C2043">
        <v>3</v>
      </c>
      <c r="D2043" t="s">
        <v>78</v>
      </c>
      <c r="E2043">
        <v>2019</v>
      </c>
      <c r="F2043">
        <v>2096</v>
      </c>
      <c r="G2043" s="1">
        <v>0.48606547353914631</v>
      </c>
      <c r="H2043" t="s">
        <v>23</v>
      </c>
      <c r="I2043" t="s">
        <v>23</v>
      </c>
      <c r="J2043" s="2">
        <f>F2043/(1-G2043)</f>
        <v>4078.3405124264441</v>
      </c>
      <c r="K2043" t="s">
        <v>23</v>
      </c>
      <c r="L2043" t="s">
        <v>23</v>
      </c>
      <c r="M2043" s="13">
        <v>0.57081999999999999</v>
      </c>
      <c r="N2043" s="13">
        <v>0.42637000000000003</v>
      </c>
      <c r="O2043" s="13">
        <v>2.8E-3</v>
      </c>
      <c r="P2043" s="2" t="s">
        <v>23</v>
      </c>
      <c r="Q2043" t="s">
        <v>23</v>
      </c>
      <c r="R2043" t="s">
        <v>23</v>
      </c>
      <c r="S2043" s="2" t="s">
        <v>23</v>
      </c>
      <c r="T2043" s="2" t="s">
        <v>23</v>
      </c>
      <c r="U2043" s="2" t="s">
        <v>23</v>
      </c>
    </row>
    <row r="2044" spans="1:21" x14ac:dyDescent="0.25">
      <c r="A2044">
        <v>47</v>
      </c>
      <c r="B2044" t="s">
        <v>81</v>
      </c>
      <c r="C2044">
        <v>3</v>
      </c>
      <c r="D2044" t="s">
        <v>78</v>
      </c>
      <c r="E2044">
        <v>2020</v>
      </c>
      <c r="F2044">
        <v>1102</v>
      </c>
      <c r="G2044" s="1">
        <v>0.54081917900345744</v>
      </c>
      <c r="H2044" t="s">
        <v>23</v>
      </c>
      <c r="I2044" t="s">
        <v>23</v>
      </c>
      <c r="J2044" s="2">
        <f>F2044/(1-G2044)</f>
        <v>2399.9260195762786</v>
      </c>
      <c r="K2044" t="s">
        <v>23</v>
      </c>
      <c r="L2044" t="s">
        <v>23</v>
      </c>
      <c r="M2044" s="13">
        <v>0.57081999999999999</v>
      </c>
      <c r="N2044" s="13">
        <v>0.42637000000000003</v>
      </c>
      <c r="O2044" s="13">
        <v>2.8E-3</v>
      </c>
      <c r="P2044" s="2" t="s">
        <v>23</v>
      </c>
      <c r="Q2044" t="s">
        <v>23</v>
      </c>
      <c r="R2044" t="s">
        <v>23</v>
      </c>
      <c r="S2044" s="2" t="s">
        <v>23</v>
      </c>
      <c r="T2044" s="2" t="s">
        <v>23</v>
      </c>
      <c r="U2044" s="2" t="s">
        <v>23</v>
      </c>
    </row>
    <row r="2045" spans="1:21" x14ac:dyDescent="0.25">
      <c r="A2045">
        <v>48</v>
      </c>
      <c r="B2045" t="s">
        <v>82</v>
      </c>
      <c r="C2045">
        <v>3</v>
      </c>
      <c r="D2045" t="s">
        <v>83</v>
      </c>
      <c r="E2045">
        <v>1980</v>
      </c>
      <c r="F2045">
        <v>100</v>
      </c>
      <c r="G2045" s="1">
        <v>0.67800000000000005</v>
      </c>
      <c r="H2045" t="s">
        <v>23</v>
      </c>
      <c r="I2045" t="s">
        <v>23</v>
      </c>
      <c r="J2045" s="2">
        <f>F2045/(1-G2045)</f>
        <v>310.55900621118019</v>
      </c>
      <c r="K2045" t="s">
        <v>23</v>
      </c>
      <c r="L2045" t="s">
        <v>23</v>
      </c>
      <c r="M2045" s="16">
        <v>0.54757999999999996</v>
      </c>
      <c r="N2045" s="16">
        <v>0.44964999999999999</v>
      </c>
      <c r="O2045" s="16">
        <v>2.7499999999999998E-3</v>
      </c>
      <c r="P2045" s="2" t="s">
        <v>23</v>
      </c>
      <c r="Q2045" t="s">
        <v>23</v>
      </c>
      <c r="R2045" t="s">
        <v>23</v>
      </c>
      <c r="S2045" s="2" t="s">
        <v>23</v>
      </c>
      <c r="T2045" s="2" t="s">
        <v>23</v>
      </c>
      <c r="U2045" s="2" t="s">
        <v>23</v>
      </c>
    </row>
    <row r="2046" spans="1:21" x14ac:dyDescent="0.25">
      <c r="A2046">
        <v>48</v>
      </c>
      <c r="B2046" t="s">
        <v>82</v>
      </c>
      <c r="C2046">
        <v>3</v>
      </c>
      <c r="D2046" t="s">
        <v>83</v>
      </c>
      <c r="E2046">
        <v>1981</v>
      </c>
      <c r="F2046">
        <v>300</v>
      </c>
      <c r="G2046" s="1">
        <v>0.61399999999999999</v>
      </c>
      <c r="H2046" t="s">
        <v>23</v>
      </c>
      <c r="I2046" t="s">
        <v>23</v>
      </c>
      <c r="J2046" s="2">
        <f>F2046/(1-G2046)</f>
        <v>777.20207253886008</v>
      </c>
      <c r="K2046" t="s">
        <v>23</v>
      </c>
      <c r="L2046" t="s">
        <v>23</v>
      </c>
      <c r="M2046" s="16">
        <v>0.54757999999999996</v>
      </c>
      <c r="N2046" s="16">
        <v>0.44964999999999999</v>
      </c>
      <c r="O2046" s="16">
        <v>2.7499999999999998E-3</v>
      </c>
      <c r="P2046" s="2" t="s">
        <v>23</v>
      </c>
      <c r="Q2046" t="s">
        <v>23</v>
      </c>
      <c r="R2046" t="s">
        <v>23</v>
      </c>
      <c r="S2046" s="2" t="s">
        <v>23</v>
      </c>
      <c r="T2046" s="2" t="s">
        <v>23</v>
      </c>
      <c r="U2046" s="2" t="s">
        <v>23</v>
      </c>
    </row>
    <row r="2047" spans="1:21" x14ac:dyDescent="0.25">
      <c r="A2047">
        <v>48</v>
      </c>
      <c r="B2047" t="s">
        <v>82</v>
      </c>
      <c r="C2047">
        <v>3</v>
      </c>
      <c r="D2047" t="s">
        <v>83</v>
      </c>
      <c r="E2047">
        <v>1982</v>
      </c>
      <c r="F2047">
        <v>200</v>
      </c>
      <c r="G2047" s="1">
        <v>0.53100000000000003</v>
      </c>
      <c r="H2047" t="s">
        <v>23</v>
      </c>
      <c r="I2047" t="s">
        <v>23</v>
      </c>
      <c r="J2047" s="2">
        <f>F2047/(1-G2047)</f>
        <v>426.4392324093817</v>
      </c>
      <c r="K2047" t="s">
        <v>23</v>
      </c>
      <c r="L2047" t="s">
        <v>23</v>
      </c>
      <c r="M2047" s="16">
        <v>0.54757999999999996</v>
      </c>
      <c r="N2047" s="16">
        <v>0.44964999999999999</v>
      </c>
      <c r="O2047" s="16">
        <v>2.7499999999999998E-3</v>
      </c>
      <c r="P2047" s="2" t="s">
        <v>23</v>
      </c>
      <c r="Q2047" t="s">
        <v>23</v>
      </c>
      <c r="R2047" t="s">
        <v>23</v>
      </c>
      <c r="S2047" s="2" t="s">
        <v>23</v>
      </c>
      <c r="T2047" s="2" t="s">
        <v>23</v>
      </c>
      <c r="U2047" s="2" t="s">
        <v>23</v>
      </c>
    </row>
    <row r="2048" spans="1:21" x14ac:dyDescent="0.25">
      <c r="A2048">
        <v>48</v>
      </c>
      <c r="B2048" t="s">
        <v>82</v>
      </c>
      <c r="C2048">
        <v>3</v>
      </c>
      <c r="D2048" t="s">
        <v>83</v>
      </c>
      <c r="E2048">
        <v>1983</v>
      </c>
      <c r="F2048">
        <v>200</v>
      </c>
      <c r="G2048" s="1">
        <v>0.74199999999999999</v>
      </c>
      <c r="H2048" t="s">
        <v>23</v>
      </c>
      <c r="I2048" t="s">
        <v>23</v>
      </c>
      <c r="J2048" s="2">
        <f>F2048/(1-G2048)</f>
        <v>775.19379844961236</v>
      </c>
      <c r="K2048" t="s">
        <v>23</v>
      </c>
      <c r="L2048" t="s">
        <v>23</v>
      </c>
      <c r="M2048" s="16">
        <v>0.54757999999999996</v>
      </c>
      <c r="N2048" s="16">
        <v>0.44964999999999999</v>
      </c>
      <c r="O2048" s="16">
        <v>2.7499999999999998E-3</v>
      </c>
      <c r="P2048" s="2">
        <f>(J2051*M2048)+(J2052*N2048)+(J2053*O2048)</f>
        <v>730.44491725768319</v>
      </c>
      <c r="Q2048" t="s">
        <v>23</v>
      </c>
      <c r="R2048" t="s">
        <v>23</v>
      </c>
      <c r="S2048">
        <f>P2048/$F2048</f>
        <v>3.652224586288416</v>
      </c>
      <c r="T2048" s="2" t="s">
        <v>23</v>
      </c>
      <c r="U2048" s="2" t="s">
        <v>23</v>
      </c>
    </row>
    <row r="2049" spans="1:21" x14ac:dyDescent="0.25">
      <c r="A2049">
        <v>48</v>
      </c>
      <c r="B2049" t="s">
        <v>82</v>
      </c>
      <c r="C2049">
        <v>3</v>
      </c>
      <c r="D2049" t="s">
        <v>83</v>
      </c>
      <c r="E2049">
        <v>1984</v>
      </c>
      <c r="F2049">
        <v>2500</v>
      </c>
      <c r="G2049" s="1">
        <v>0.66</v>
      </c>
      <c r="H2049" t="s">
        <v>23</v>
      </c>
      <c r="I2049" t="s">
        <v>23</v>
      </c>
      <c r="J2049" s="2">
        <f>F2049/(1-G2049)</f>
        <v>7352.9411764705892</v>
      </c>
      <c r="K2049" t="s">
        <v>23</v>
      </c>
      <c r="L2049" t="s">
        <v>23</v>
      </c>
      <c r="M2049" s="16">
        <v>0.54757999999999996</v>
      </c>
      <c r="N2049" s="16">
        <v>0.44964999999999999</v>
      </c>
      <c r="O2049" s="16">
        <v>2.7499999999999998E-3</v>
      </c>
      <c r="P2049" s="2">
        <f>(J2052*M2049)+(J2053*N2049)+(J2054*O2049)</f>
        <v>759.62206182276532</v>
      </c>
      <c r="Q2049" t="s">
        <v>23</v>
      </c>
      <c r="R2049" t="s">
        <v>23</v>
      </c>
      <c r="S2049">
        <f>P2049/$F2049</f>
        <v>0.30384882472910613</v>
      </c>
      <c r="T2049" s="2" t="s">
        <v>23</v>
      </c>
      <c r="U2049" s="2" t="s">
        <v>23</v>
      </c>
    </row>
    <row r="2050" spans="1:21" x14ac:dyDescent="0.25">
      <c r="A2050">
        <v>48</v>
      </c>
      <c r="B2050" t="s">
        <v>82</v>
      </c>
      <c r="C2050">
        <v>3</v>
      </c>
      <c r="D2050" t="s">
        <v>83</v>
      </c>
      <c r="E2050">
        <v>1985</v>
      </c>
      <c r="F2050" t="s">
        <v>23</v>
      </c>
      <c r="G2050" s="1">
        <v>0.68700000000000006</v>
      </c>
      <c r="H2050" t="s">
        <v>23</v>
      </c>
      <c r="I2050" t="s">
        <v>23</v>
      </c>
      <c r="J2050" t="s">
        <v>23</v>
      </c>
      <c r="K2050" t="s">
        <v>23</v>
      </c>
      <c r="L2050" t="s">
        <v>23</v>
      </c>
      <c r="M2050" s="16">
        <v>0.54757999999999996</v>
      </c>
      <c r="N2050" s="16">
        <v>0.44964999999999999</v>
      </c>
      <c r="O2050" s="16">
        <v>2.7499999999999998E-3</v>
      </c>
      <c r="P2050" s="2">
        <f>(J2053*M2050)+(J2054*N2050)+(J2055*O2050)</f>
        <v>1142.8211050208574</v>
      </c>
      <c r="Q2050" t="s">
        <v>23</v>
      </c>
      <c r="R2050" t="s">
        <v>23</v>
      </c>
      <c r="S2050" s="2" t="s">
        <v>23</v>
      </c>
      <c r="T2050" s="2" t="s">
        <v>23</v>
      </c>
      <c r="U2050" s="2" t="s">
        <v>23</v>
      </c>
    </row>
    <row r="2051" spans="1:21" x14ac:dyDescent="0.25">
      <c r="A2051">
        <v>48</v>
      </c>
      <c r="B2051" t="s">
        <v>82</v>
      </c>
      <c r="C2051">
        <v>3</v>
      </c>
      <c r="D2051" t="s">
        <v>83</v>
      </c>
      <c r="E2051">
        <v>1986</v>
      </c>
      <c r="F2051">
        <v>200</v>
      </c>
      <c r="G2051" s="1">
        <v>0.76</v>
      </c>
      <c r="H2051" t="s">
        <v>23</v>
      </c>
      <c r="I2051" t="s">
        <v>23</v>
      </c>
      <c r="J2051" s="2">
        <f>F2051/(1-G2051)</f>
        <v>833.33333333333337</v>
      </c>
      <c r="K2051" t="s">
        <v>23</v>
      </c>
      <c r="L2051" t="s">
        <v>23</v>
      </c>
      <c r="M2051" s="16">
        <v>0.54757999999999996</v>
      </c>
      <c r="N2051" s="16">
        <v>0.44964999999999999</v>
      </c>
      <c r="O2051" s="16">
        <v>2.7499999999999998E-3</v>
      </c>
      <c r="P2051" s="2">
        <f>(J2054*M2051)+(J2055*N2051)+(J2056*O2051)</f>
        <v>2511.3934068238937</v>
      </c>
      <c r="Q2051" t="s">
        <v>23</v>
      </c>
      <c r="R2051" t="s">
        <v>23</v>
      </c>
      <c r="S2051">
        <f>P2051/$F2051</f>
        <v>12.556967034119468</v>
      </c>
      <c r="T2051" s="2" t="s">
        <v>23</v>
      </c>
      <c r="U2051" s="2" t="s">
        <v>23</v>
      </c>
    </row>
    <row r="2052" spans="1:21" x14ac:dyDescent="0.25">
      <c r="A2052">
        <v>48</v>
      </c>
      <c r="B2052" t="s">
        <v>82</v>
      </c>
      <c r="C2052">
        <v>3</v>
      </c>
      <c r="D2052" t="s">
        <v>83</v>
      </c>
      <c r="E2052">
        <v>1987</v>
      </c>
      <c r="F2052">
        <v>250</v>
      </c>
      <c r="G2052" s="1">
        <v>0.58599999999999997</v>
      </c>
      <c r="H2052" t="s">
        <v>23</v>
      </c>
      <c r="I2052" t="s">
        <v>23</v>
      </c>
      <c r="J2052" s="2">
        <f>F2052/(1-G2052)</f>
        <v>603.86473429951684</v>
      </c>
      <c r="K2052" t="s">
        <v>23</v>
      </c>
      <c r="L2052" t="s">
        <v>23</v>
      </c>
      <c r="M2052" s="16">
        <v>0.54757999999999996</v>
      </c>
      <c r="N2052" s="16">
        <v>0.44964999999999999</v>
      </c>
      <c r="O2052" s="16">
        <v>2.7499999999999998E-3</v>
      </c>
      <c r="P2052" s="2">
        <f>(J2055*M2052)+(J2056*N2052)+(J2057*O2052)</f>
        <v>3500.9155439449491</v>
      </c>
      <c r="Q2052" t="s">
        <v>23</v>
      </c>
      <c r="R2052" t="s">
        <v>23</v>
      </c>
      <c r="S2052">
        <f>P2052/$F2052</f>
        <v>14.003662175779796</v>
      </c>
      <c r="T2052" s="2" t="s">
        <v>23</v>
      </c>
      <c r="U2052" s="2" t="s">
        <v>23</v>
      </c>
    </row>
    <row r="2053" spans="1:21" x14ac:dyDescent="0.25">
      <c r="A2053">
        <v>48</v>
      </c>
      <c r="B2053" t="s">
        <v>82</v>
      </c>
      <c r="C2053">
        <v>3</v>
      </c>
      <c r="D2053" t="s">
        <v>83</v>
      </c>
      <c r="E2053">
        <v>1988</v>
      </c>
      <c r="F2053">
        <v>400</v>
      </c>
      <c r="G2053" s="1">
        <v>0.57699999999999996</v>
      </c>
      <c r="H2053" t="s">
        <v>23</v>
      </c>
      <c r="I2053" t="s">
        <v>23</v>
      </c>
      <c r="J2053" s="2">
        <f>F2053/(1-G2053)</f>
        <v>945.62647754137106</v>
      </c>
      <c r="K2053" t="s">
        <v>23</v>
      </c>
      <c r="L2053" t="s">
        <v>23</v>
      </c>
      <c r="M2053" s="16">
        <v>0.54757999999999996</v>
      </c>
      <c r="N2053" s="16">
        <v>0.44964999999999999</v>
      </c>
      <c r="O2053" s="16">
        <v>2.7499999999999998E-3</v>
      </c>
      <c r="P2053" s="2">
        <f>(J2056*M2053)+(J2057*N2053)+(J2058*O2053)</f>
        <v>2164.7841581888238</v>
      </c>
      <c r="Q2053" t="s">
        <v>23</v>
      </c>
      <c r="R2053" t="s">
        <v>23</v>
      </c>
      <c r="S2053">
        <f>P2053/$F2053</f>
        <v>5.4119603954720592</v>
      </c>
      <c r="T2053" s="2" t="s">
        <v>23</v>
      </c>
      <c r="U2053" s="2" t="s">
        <v>23</v>
      </c>
    </row>
    <row r="2054" spans="1:21" x14ac:dyDescent="0.25">
      <c r="A2054">
        <v>48</v>
      </c>
      <c r="B2054" t="s">
        <v>82</v>
      </c>
      <c r="C2054">
        <v>3</v>
      </c>
      <c r="D2054" t="s">
        <v>83</v>
      </c>
      <c r="E2054">
        <v>1989</v>
      </c>
      <c r="F2054">
        <v>597</v>
      </c>
      <c r="G2054" s="1">
        <v>0.56299999999999994</v>
      </c>
      <c r="H2054" t="s">
        <v>23</v>
      </c>
      <c r="I2054" t="s">
        <v>23</v>
      </c>
      <c r="J2054" s="2">
        <f>F2054/(1-G2054)</f>
        <v>1366.1327231121279</v>
      </c>
      <c r="K2054" t="s">
        <v>23</v>
      </c>
      <c r="L2054" t="s">
        <v>23</v>
      </c>
      <c r="M2054" s="16">
        <v>0.54757999999999996</v>
      </c>
      <c r="N2054" s="16">
        <v>0.44964999999999999</v>
      </c>
      <c r="O2054" s="16">
        <v>2.7499999999999998E-3</v>
      </c>
      <c r="P2054" s="2">
        <f>(J2057*M2054)+(J2058*N2054)+(J2059*O2054)</f>
        <v>1514.5052949843453</v>
      </c>
      <c r="Q2054" t="s">
        <v>23</v>
      </c>
      <c r="R2054" t="s">
        <v>23</v>
      </c>
      <c r="S2054">
        <f>P2054/$F2054</f>
        <v>2.5368597905935433</v>
      </c>
      <c r="T2054" s="2" t="s">
        <v>23</v>
      </c>
      <c r="U2054" s="2" t="s">
        <v>23</v>
      </c>
    </row>
    <row r="2055" spans="1:21" x14ac:dyDescent="0.25">
      <c r="A2055">
        <v>48</v>
      </c>
      <c r="B2055" t="s">
        <v>82</v>
      </c>
      <c r="C2055">
        <v>3</v>
      </c>
      <c r="D2055" t="s">
        <v>83</v>
      </c>
      <c r="E2055">
        <v>1990</v>
      </c>
      <c r="F2055">
        <v>1409</v>
      </c>
      <c r="G2055" s="1">
        <v>0.63900000000000001</v>
      </c>
      <c r="H2055" t="s">
        <v>23</v>
      </c>
      <c r="I2055" t="s">
        <v>23</v>
      </c>
      <c r="J2055" s="2">
        <f>F2055/(1-G2055)</f>
        <v>3903.0470914127427</v>
      </c>
      <c r="K2055" t="s">
        <v>23</v>
      </c>
      <c r="L2055" t="s">
        <v>23</v>
      </c>
      <c r="M2055" s="16">
        <v>0.54757999999999996</v>
      </c>
      <c r="N2055" s="16">
        <v>0.44964999999999999</v>
      </c>
      <c r="O2055" s="16">
        <v>2.7499999999999998E-3</v>
      </c>
      <c r="P2055" s="2">
        <f>(J2058*M2055)+(J2059*N2055)+(J2060*O2055)</f>
        <v>3260.8822279956462</v>
      </c>
      <c r="Q2055" t="s">
        <v>23</v>
      </c>
      <c r="R2055" t="s">
        <v>23</v>
      </c>
      <c r="S2055">
        <f>P2055/$F2055</f>
        <v>2.3143237955966263</v>
      </c>
      <c r="T2055" s="2" t="s">
        <v>23</v>
      </c>
      <c r="U2055" s="2" t="s">
        <v>23</v>
      </c>
    </row>
    <row r="2056" spans="1:21" x14ac:dyDescent="0.25">
      <c r="A2056">
        <v>48</v>
      </c>
      <c r="B2056" t="s">
        <v>82</v>
      </c>
      <c r="C2056">
        <v>3</v>
      </c>
      <c r="D2056" t="s">
        <v>83</v>
      </c>
      <c r="E2056">
        <v>1991</v>
      </c>
      <c r="F2056">
        <v>1050</v>
      </c>
      <c r="G2056" s="1">
        <v>0.65300000000000002</v>
      </c>
      <c r="H2056" t="s">
        <v>23</v>
      </c>
      <c r="I2056" t="s">
        <v>23</v>
      </c>
      <c r="J2056" s="2">
        <f>F2056/(1-G2056)</f>
        <v>3025.9365994236314</v>
      </c>
      <c r="K2056" t="s">
        <v>23</v>
      </c>
      <c r="L2056" t="s">
        <v>23</v>
      </c>
      <c r="M2056" s="16">
        <v>0.54757999999999996</v>
      </c>
      <c r="N2056" s="16">
        <v>0.44964999999999999</v>
      </c>
      <c r="O2056" s="16">
        <v>2.7499999999999998E-3</v>
      </c>
      <c r="P2056" s="2">
        <f>(J2059*M2056)+(J2060*N2056)+(J2061*O2056)</f>
        <v>4050.2079788770852</v>
      </c>
      <c r="Q2056" t="s">
        <v>23</v>
      </c>
      <c r="R2056" t="s">
        <v>23</v>
      </c>
      <c r="S2056">
        <f>P2056/$F2056</f>
        <v>3.8573409322638907</v>
      </c>
      <c r="T2056" s="2" t="s">
        <v>23</v>
      </c>
      <c r="U2056" s="2" t="s">
        <v>23</v>
      </c>
    </row>
    <row r="2057" spans="1:21" x14ac:dyDescent="0.25">
      <c r="A2057">
        <v>48</v>
      </c>
      <c r="B2057" t="s">
        <v>82</v>
      </c>
      <c r="C2057">
        <v>3</v>
      </c>
      <c r="D2057" t="s">
        <v>83</v>
      </c>
      <c r="E2057">
        <v>1992</v>
      </c>
      <c r="F2057">
        <v>400</v>
      </c>
      <c r="G2057" s="1">
        <v>0.64200000000000002</v>
      </c>
      <c r="H2057" t="s">
        <v>23</v>
      </c>
      <c r="I2057" t="s">
        <v>23</v>
      </c>
      <c r="J2057" s="2">
        <f>F2057/(1-G2057)</f>
        <v>1117.31843575419</v>
      </c>
      <c r="K2057" t="s">
        <v>23</v>
      </c>
      <c r="L2057" t="s">
        <v>23</v>
      </c>
      <c r="M2057" s="16">
        <v>0.54757999999999996</v>
      </c>
      <c r="N2057" s="16">
        <v>0.44964999999999999</v>
      </c>
      <c r="O2057" s="16">
        <v>2.7499999999999998E-3</v>
      </c>
      <c r="P2057" s="2">
        <f>(J2060*M2057)+(J2061*N2057)+(J2062*O2057)</f>
        <v>3005.1358378695281</v>
      </c>
      <c r="Q2057" t="s">
        <v>23</v>
      </c>
      <c r="R2057" t="s">
        <v>23</v>
      </c>
      <c r="S2057">
        <f>P2057/$F2057</f>
        <v>7.51283959467382</v>
      </c>
      <c r="T2057" s="2" t="s">
        <v>23</v>
      </c>
      <c r="U2057" s="2" t="s">
        <v>23</v>
      </c>
    </row>
    <row r="2058" spans="1:21" x14ac:dyDescent="0.25">
      <c r="A2058">
        <v>48</v>
      </c>
      <c r="B2058" t="s">
        <v>82</v>
      </c>
      <c r="C2058">
        <v>3</v>
      </c>
      <c r="D2058" t="s">
        <v>83</v>
      </c>
      <c r="E2058">
        <v>1993</v>
      </c>
      <c r="F2058">
        <v>720</v>
      </c>
      <c r="G2058" s="1">
        <v>0.63600000000000001</v>
      </c>
      <c r="H2058" t="s">
        <v>23</v>
      </c>
      <c r="I2058" t="s">
        <v>23</v>
      </c>
      <c r="J2058" s="2">
        <f>F2058/(1-G2058)</f>
        <v>1978.0219780219782</v>
      </c>
      <c r="K2058" t="s">
        <v>23</v>
      </c>
      <c r="L2058" t="s">
        <v>23</v>
      </c>
      <c r="M2058" s="16">
        <v>0.54757999999999996</v>
      </c>
      <c r="N2058" s="16">
        <v>0.44964999999999999</v>
      </c>
      <c r="O2058" s="16">
        <v>2.7499999999999998E-3</v>
      </c>
      <c r="P2058" s="2">
        <f>(J2061*M2058)+(J2062*N2058)+(J2063*O2058)</f>
        <v>2336.7702517600915</v>
      </c>
      <c r="Q2058" t="s">
        <v>23</v>
      </c>
      <c r="R2058" t="s">
        <v>23</v>
      </c>
      <c r="S2058">
        <f>P2058/$F2058</f>
        <v>3.2455142385556828</v>
      </c>
      <c r="T2058" s="2" t="s">
        <v>23</v>
      </c>
      <c r="U2058" s="2" t="s">
        <v>23</v>
      </c>
    </row>
    <row r="2059" spans="1:21" x14ac:dyDescent="0.25">
      <c r="A2059">
        <v>48</v>
      </c>
      <c r="B2059" t="s">
        <v>82</v>
      </c>
      <c r="C2059">
        <v>3</v>
      </c>
      <c r="D2059" t="s">
        <v>83</v>
      </c>
      <c r="E2059">
        <v>1994</v>
      </c>
      <c r="F2059">
        <v>1317</v>
      </c>
      <c r="G2059" s="1">
        <v>0.72699999999999998</v>
      </c>
      <c r="H2059" t="s">
        <v>23</v>
      </c>
      <c r="I2059" t="s">
        <v>23</v>
      </c>
      <c r="J2059" s="2">
        <f>F2059/(1-G2059)</f>
        <v>4824.1758241758234</v>
      </c>
      <c r="K2059" t="s">
        <v>23</v>
      </c>
      <c r="L2059" t="s">
        <v>23</v>
      </c>
      <c r="M2059" s="16">
        <v>0.54757999999999996</v>
      </c>
      <c r="N2059" s="16">
        <v>0.44964999999999999</v>
      </c>
      <c r="O2059" s="16">
        <v>2.7499999999999998E-3</v>
      </c>
      <c r="P2059" s="2">
        <f>(J2062*M2059)+(J2063*N2059)+(J2064*O2059)</f>
        <v>1891.5445143673903</v>
      </c>
      <c r="Q2059" t="s">
        <v>23</v>
      </c>
      <c r="R2059" t="s">
        <v>23</v>
      </c>
      <c r="S2059">
        <f>P2059/$F2059</f>
        <v>1.4362524786388688</v>
      </c>
      <c r="T2059" s="2" t="s">
        <v>23</v>
      </c>
      <c r="U2059" s="2" t="s">
        <v>23</v>
      </c>
    </row>
    <row r="2060" spans="1:21" x14ac:dyDescent="0.25">
      <c r="A2060">
        <v>48</v>
      </c>
      <c r="B2060" t="s">
        <v>82</v>
      </c>
      <c r="C2060">
        <v>3</v>
      </c>
      <c r="D2060" t="s">
        <v>83</v>
      </c>
      <c r="E2060">
        <v>1995</v>
      </c>
      <c r="F2060">
        <v>975</v>
      </c>
      <c r="G2060" s="1">
        <v>0.68700000000000006</v>
      </c>
      <c r="H2060" t="s">
        <v>23</v>
      </c>
      <c r="I2060" t="s">
        <v>23</v>
      </c>
      <c r="J2060" s="2">
        <f>F2060/(1-G2060)</f>
        <v>3115.0159744408952</v>
      </c>
      <c r="K2060" t="s">
        <v>23</v>
      </c>
      <c r="L2060" t="s">
        <v>23</v>
      </c>
      <c r="M2060" s="16">
        <v>0.54757999999999996</v>
      </c>
      <c r="N2060" s="16">
        <v>0.44964999999999999</v>
      </c>
      <c r="O2060" s="16">
        <v>2.7499999999999998E-3</v>
      </c>
      <c r="P2060" s="2">
        <f>(J2063*M2060)+(J2064*N2060)+(J2065*O2060)</f>
        <v>2313.5321782978299</v>
      </c>
      <c r="Q2060" t="s">
        <v>23</v>
      </c>
      <c r="R2060" t="s">
        <v>23</v>
      </c>
      <c r="S2060">
        <f>P2060/$F2060</f>
        <v>2.3728535162029023</v>
      </c>
      <c r="T2060" s="2" t="s">
        <v>23</v>
      </c>
      <c r="U2060" s="2" t="s">
        <v>23</v>
      </c>
    </row>
    <row r="2061" spans="1:21" x14ac:dyDescent="0.25">
      <c r="A2061">
        <v>48</v>
      </c>
      <c r="B2061" t="s">
        <v>82</v>
      </c>
      <c r="C2061">
        <v>3</v>
      </c>
      <c r="D2061" t="s">
        <v>83</v>
      </c>
      <c r="E2061">
        <v>1996</v>
      </c>
      <c r="F2061">
        <v>1100</v>
      </c>
      <c r="G2061" s="1">
        <v>0.61799999999999999</v>
      </c>
      <c r="H2061" t="s">
        <v>23</v>
      </c>
      <c r="I2061" t="s">
        <v>23</v>
      </c>
      <c r="J2061" s="2">
        <f>F2061/(1-G2061)</f>
        <v>2879.5811518324608</v>
      </c>
      <c r="K2061" t="s">
        <v>23</v>
      </c>
      <c r="L2061" t="s">
        <v>23</v>
      </c>
      <c r="M2061" s="16">
        <v>0.54757999999999996</v>
      </c>
      <c r="N2061" s="16">
        <v>0.44964999999999999</v>
      </c>
      <c r="O2061" s="16">
        <v>2.7499999999999998E-3</v>
      </c>
      <c r="P2061" s="2">
        <f>(J2064*M2061)+(J2065*N2061)+(J2066*O2061)</f>
        <v>2850.499476354285</v>
      </c>
      <c r="Q2061" t="s">
        <v>23</v>
      </c>
      <c r="R2061" t="s">
        <v>23</v>
      </c>
      <c r="S2061">
        <f>P2061/$F2061</f>
        <v>2.5913631603220773</v>
      </c>
      <c r="T2061" s="2" t="s">
        <v>23</v>
      </c>
      <c r="U2061" s="2" t="s">
        <v>23</v>
      </c>
    </row>
    <row r="2062" spans="1:21" x14ac:dyDescent="0.25">
      <c r="A2062">
        <v>48</v>
      </c>
      <c r="B2062" t="s">
        <v>82</v>
      </c>
      <c r="C2062">
        <v>3</v>
      </c>
      <c r="D2062" t="s">
        <v>83</v>
      </c>
      <c r="E2062">
        <v>1997</v>
      </c>
      <c r="F2062">
        <v>758</v>
      </c>
      <c r="G2062" s="1">
        <v>0.54800000000000004</v>
      </c>
      <c r="H2062" t="s">
        <v>23</v>
      </c>
      <c r="I2062" t="s">
        <v>23</v>
      </c>
      <c r="J2062" s="2">
        <f>F2062/(1-G2062)</f>
        <v>1676.9911504424781</v>
      </c>
      <c r="K2062" t="s">
        <v>23</v>
      </c>
      <c r="L2062" t="s">
        <v>23</v>
      </c>
      <c r="M2062" s="16">
        <v>0.54757999999999996</v>
      </c>
      <c r="N2062" s="16">
        <v>0.44964999999999999</v>
      </c>
      <c r="O2062" s="16">
        <v>2.7499999999999998E-3</v>
      </c>
      <c r="P2062" s="2">
        <f>(J2065*M2062)+(J2066*N2062)+(J2067*O2062)</f>
        <v>3518.9003349902241</v>
      </c>
      <c r="Q2062" t="s">
        <v>23</v>
      </c>
      <c r="R2062" t="s">
        <v>23</v>
      </c>
      <c r="S2062">
        <f>P2062/$F2062</f>
        <v>4.6423487269000319</v>
      </c>
      <c r="T2062" s="2" t="s">
        <v>23</v>
      </c>
      <c r="U2062" s="2" t="s">
        <v>23</v>
      </c>
    </row>
    <row r="2063" spans="1:21" x14ac:dyDescent="0.25">
      <c r="A2063">
        <v>48</v>
      </c>
      <c r="B2063" t="s">
        <v>82</v>
      </c>
      <c r="C2063">
        <v>3</v>
      </c>
      <c r="D2063" t="s">
        <v>83</v>
      </c>
      <c r="E2063">
        <v>1998</v>
      </c>
      <c r="F2063">
        <v>1124</v>
      </c>
      <c r="G2063" s="1">
        <v>0.47700000000000004</v>
      </c>
      <c r="H2063" t="s">
        <v>23</v>
      </c>
      <c r="I2063" t="s">
        <v>23</v>
      </c>
      <c r="J2063" s="2">
        <f>F2063/(1-G2063)</f>
        <v>2149.1395793499046</v>
      </c>
      <c r="K2063" t="s">
        <v>23</v>
      </c>
      <c r="L2063" t="s">
        <v>23</v>
      </c>
      <c r="M2063" s="16">
        <v>0.54757999999999996</v>
      </c>
      <c r="N2063" s="16">
        <v>0.44964999999999999</v>
      </c>
      <c r="O2063" s="16">
        <v>2.7499999999999998E-3</v>
      </c>
      <c r="P2063" s="2">
        <f>(J2066*M2063)+(J2067*N2063)+(J2068*O2063)</f>
        <v>4001.0616865427578</v>
      </c>
      <c r="Q2063" t="s">
        <v>23</v>
      </c>
      <c r="R2063" t="s">
        <v>23</v>
      </c>
      <c r="S2063">
        <f>P2063/$F2063</f>
        <v>3.5596634221910657</v>
      </c>
      <c r="T2063" s="2" t="s">
        <v>23</v>
      </c>
      <c r="U2063" s="2" t="s">
        <v>23</v>
      </c>
    </row>
    <row r="2064" spans="1:21" x14ac:dyDescent="0.25">
      <c r="A2064">
        <v>48</v>
      </c>
      <c r="B2064" t="s">
        <v>82</v>
      </c>
      <c r="C2064">
        <v>3</v>
      </c>
      <c r="D2064" t="s">
        <v>83</v>
      </c>
      <c r="E2064">
        <v>1999</v>
      </c>
      <c r="F2064">
        <v>1249</v>
      </c>
      <c r="G2064" s="1">
        <v>0.502</v>
      </c>
      <c r="H2064" t="s">
        <v>23</v>
      </c>
      <c r="I2064" t="s">
        <v>23</v>
      </c>
      <c r="J2064" s="2">
        <f>F2064/(1-G2064)</f>
        <v>2508.0321285140562</v>
      </c>
      <c r="K2064" t="s">
        <v>23</v>
      </c>
      <c r="L2064" t="s">
        <v>23</v>
      </c>
      <c r="M2064" s="16">
        <v>0.54757999999999996</v>
      </c>
      <c r="N2064" s="16">
        <v>0.44964999999999999</v>
      </c>
      <c r="O2064" s="16">
        <v>2.7499999999999998E-3</v>
      </c>
      <c r="P2064" s="2">
        <f>(J2067*M2064)+(J2068*N2064)</f>
        <v>3216.5578435314519</v>
      </c>
      <c r="Q2064" t="s">
        <v>23</v>
      </c>
      <c r="R2064" t="s">
        <v>23</v>
      </c>
      <c r="S2064">
        <f>P2064/$F2064</f>
        <v>2.5753065200411944</v>
      </c>
      <c r="T2064" s="2" t="s">
        <v>23</v>
      </c>
      <c r="U2064" s="2" t="s">
        <v>23</v>
      </c>
    </row>
    <row r="2065" spans="1:21" x14ac:dyDescent="0.25">
      <c r="A2065">
        <v>48</v>
      </c>
      <c r="B2065" t="s">
        <v>82</v>
      </c>
      <c r="C2065">
        <v>3</v>
      </c>
      <c r="D2065" t="s">
        <v>83</v>
      </c>
      <c r="E2065">
        <v>2000</v>
      </c>
      <c r="F2065">
        <v>1533</v>
      </c>
      <c r="G2065" s="1">
        <v>0.53</v>
      </c>
      <c r="H2065" t="s">
        <v>23</v>
      </c>
      <c r="I2065" t="s">
        <v>23</v>
      </c>
      <c r="J2065" s="2">
        <f>F2065/(1-G2065)</f>
        <v>3261.7021276595747</v>
      </c>
      <c r="K2065" t="s">
        <v>23</v>
      </c>
      <c r="L2065" t="s">
        <v>23</v>
      </c>
      <c r="M2065" s="16">
        <v>0.54757999999999996</v>
      </c>
      <c r="N2065" s="16">
        <v>0.44964999999999999</v>
      </c>
      <c r="O2065" s="16">
        <v>2.7499999999999998E-3</v>
      </c>
      <c r="P2065" s="2" t="s">
        <v>23</v>
      </c>
      <c r="Q2065" t="s">
        <v>23</v>
      </c>
      <c r="R2065" t="s">
        <v>23</v>
      </c>
      <c r="S2065" s="2" t="s">
        <v>23</v>
      </c>
      <c r="T2065" s="2" t="s">
        <v>23</v>
      </c>
      <c r="U2065" s="2" t="s">
        <v>23</v>
      </c>
    </row>
    <row r="2066" spans="1:21" x14ac:dyDescent="0.25">
      <c r="A2066">
        <v>48</v>
      </c>
      <c r="B2066" t="s">
        <v>82</v>
      </c>
      <c r="C2066">
        <v>3</v>
      </c>
      <c r="D2066" t="s">
        <v>83</v>
      </c>
      <c r="E2066">
        <v>2001</v>
      </c>
      <c r="F2066">
        <v>1780</v>
      </c>
      <c r="G2066" s="1">
        <v>0.53500000000000003</v>
      </c>
      <c r="H2066" t="s">
        <v>23</v>
      </c>
      <c r="I2066" t="s">
        <v>23</v>
      </c>
      <c r="J2066" s="2">
        <f>F2066/(1-G2066)</f>
        <v>3827.9569892473119</v>
      </c>
      <c r="K2066" t="s">
        <v>23</v>
      </c>
      <c r="L2066" t="s">
        <v>23</v>
      </c>
      <c r="M2066" s="16">
        <v>0.54757999999999996</v>
      </c>
      <c r="N2066" s="16">
        <v>0.44964999999999999</v>
      </c>
      <c r="O2066" s="16">
        <v>2.7499999999999998E-3</v>
      </c>
      <c r="P2066" s="2" t="s">
        <v>23</v>
      </c>
      <c r="Q2066" t="s">
        <v>23</v>
      </c>
      <c r="R2066" t="s">
        <v>23</v>
      </c>
      <c r="S2066" s="2" t="s">
        <v>23</v>
      </c>
      <c r="T2066" s="2" t="s">
        <v>23</v>
      </c>
      <c r="U2066" s="2" t="s">
        <v>23</v>
      </c>
    </row>
    <row r="2067" spans="1:21" x14ac:dyDescent="0.25">
      <c r="A2067">
        <v>48</v>
      </c>
      <c r="B2067" t="s">
        <v>82</v>
      </c>
      <c r="C2067">
        <v>3</v>
      </c>
      <c r="D2067" t="s">
        <v>83</v>
      </c>
      <c r="E2067">
        <v>2002</v>
      </c>
      <c r="F2067">
        <v>3278</v>
      </c>
      <c r="G2067" s="1">
        <v>0.224</v>
      </c>
      <c r="H2067" t="s">
        <v>23</v>
      </c>
      <c r="I2067" t="s">
        <v>23</v>
      </c>
      <c r="J2067" s="2">
        <f>F2067/(1-G2067)</f>
        <v>4224.2268041237112</v>
      </c>
      <c r="K2067" t="s">
        <v>23</v>
      </c>
      <c r="L2067" t="s">
        <v>23</v>
      </c>
      <c r="M2067" s="16">
        <v>0.54757999999999996</v>
      </c>
      <c r="N2067" s="16">
        <v>0.44964999999999999</v>
      </c>
      <c r="O2067" s="16">
        <v>2.7499999999999998E-3</v>
      </c>
      <c r="P2067" s="2" t="s">
        <v>23</v>
      </c>
      <c r="Q2067" t="s">
        <v>23</v>
      </c>
      <c r="R2067" t="s">
        <v>23</v>
      </c>
      <c r="S2067" s="2" t="s">
        <v>23</v>
      </c>
      <c r="T2067" s="2" t="s">
        <v>23</v>
      </c>
      <c r="U2067" s="2" t="s">
        <v>23</v>
      </c>
    </row>
    <row r="2068" spans="1:21" x14ac:dyDescent="0.25">
      <c r="A2068">
        <v>48</v>
      </c>
      <c r="B2068" t="s">
        <v>82</v>
      </c>
      <c r="C2068">
        <v>3</v>
      </c>
      <c r="D2068" t="s">
        <v>83</v>
      </c>
      <c r="E2068">
        <v>2003</v>
      </c>
      <c r="F2068">
        <v>1087</v>
      </c>
      <c r="G2068" s="1">
        <v>0.45900000000000002</v>
      </c>
      <c r="H2068" t="s">
        <v>23</v>
      </c>
      <c r="I2068" t="s">
        <v>23</v>
      </c>
      <c r="J2068" s="2">
        <f>F2068/(1-G2068)</f>
        <v>2009.2421441774495</v>
      </c>
      <c r="K2068" t="s">
        <v>23</v>
      </c>
      <c r="L2068" t="s">
        <v>23</v>
      </c>
      <c r="M2068" s="16">
        <v>0.54757999999999996</v>
      </c>
      <c r="N2068" s="16">
        <v>0.44964999999999999</v>
      </c>
      <c r="O2068" s="16">
        <v>2.7499999999999998E-3</v>
      </c>
      <c r="P2068" s="2" t="s">
        <v>23</v>
      </c>
      <c r="Q2068" t="s">
        <v>23</v>
      </c>
      <c r="R2068" t="s">
        <v>23</v>
      </c>
      <c r="S2068" s="2" t="s">
        <v>23</v>
      </c>
      <c r="T2068" s="2" t="s">
        <v>23</v>
      </c>
      <c r="U2068" s="2" t="s">
        <v>23</v>
      </c>
    </row>
    <row r="2069" spans="1:21" x14ac:dyDescent="0.25">
      <c r="A2069">
        <v>48</v>
      </c>
      <c r="B2069" t="s">
        <v>82</v>
      </c>
      <c r="C2069">
        <v>3</v>
      </c>
      <c r="D2069" t="s">
        <v>83</v>
      </c>
      <c r="E2069">
        <v>2004</v>
      </c>
      <c r="F2069" t="s">
        <v>23</v>
      </c>
      <c r="G2069" s="1">
        <v>0.55399999999999994</v>
      </c>
      <c r="H2069" t="s">
        <v>23</v>
      </c>
      <c r="I2069" t="s">
        <v>23</v>
      </c>
      <c r="J2069" t="s">
        <v>23</v>
      </c>
      <c r="K2069" t="s">
        <v>23</v>
      </c>
      <c r="L2069" t="s">
        <v>23</v>
      </c>
      <c r="M2069" s="16">
        <v>0.54757999999999996</v>
      </c>
      <c r="N2069" s="16">
        <v>0.44964999999999999</v>
      </c>
      <c r="O2069" s="16">
        <v>2.7499999999999998E-3</v>
      </c>
      <c r="P2069" s="2" t="s">
        <v>23</v>
      </c>
      <c r="Q2069" t="s">
        <v>23</v>
      </c>
      <c r="R2069" t="s">
        <v>23</v>
      </c>
      <c r="S2069" s="2" t="s">
        <v>23</v>
      </c>
      <c r="T2069" s="2" t="s">
        <v>23</v>
      </c>
      <c r="U2069" s="2" t="s">
        <v>23</v>
      </c>
    </row>
    <row r="2070" spans="1:21" x14ac:dyDescent="0.25">
      <c r="A2070">
        <v>48</v>
      </c>
      <c r="B2070" t="s">
        <v>82</v>
      </c>
      <c r="C2070">
        <v>3</v>
      </c>
      <c r="D2070" t="s">
        <v>83</v>
      </c>
      <c r="E2070">
        <v>2005</v>
      </c>
      <c r="F2070" t="s">
        <v>23</v>
      </c>
      <c r="G2070" s="1">
        <v>0.57299999999999995</v>
      </c>
      <c r="H2070" t="s">
        <v>23</v>
      </c>
      <c r="I2070" t="s">
        <v>23</v>
      </c>
      <c r="J2070" t="s">
        <v>23</v>
      </c>
      <c r="K2070" t="s">
        <v>23</v>
      </c>
      <c r="L2070" t="s">
        <v>23</v>
      </c>
      <c r="M2070" s="16">
        <v>0.54757999999999996</v>
      </c>
      <c r="N2070" s="16">
        <v>0.44964999999999999</v>
      </c>
      <c r="O2070" s="16">
        <v>2.7499999999999998E-3</v>
      </c>
      <c r="P2070" s="2" t="s">
        <v>23</v>
      </c>
      <c r="Q2070" t="s">
        <v>23</v>
      </c>
      <c r="R2070" t="s">
        <v>23</v>
      </c>
      <c r="S2070" s="2" t="s">
        <v>23</v>
      </c>
      <c r="T2070" s="2" t="s">
        <v>23</v>
      </c>
      <c r="U2070" s="2" t="s">
        <v>23</v>
      </c>
    </row>
    <row r="2071" spans="1:21" x14ac:dyDescent="0.25">
      <c r="A2071">
        <v>48</v>
      </c>
      <c r="B2071" t="s">
        <v>82</v>
      </c>
      <c r="C2071">
        <v>3</v>
      </c>
      <c r="D2071" t="s">
        <v>83</v>
      </c>
      <c r="E2071">
        <v>2006</v>
      </c>
      <c r="F2071" t="s">
        <v>23</v>
      </c>
      <c r="G2071" s="1">
        <v>0.47499999999999998</v>
      </c>
      <c r="H2071" t="s">
        <v>23</v>
      </c>
      <c r="I2071" t="s">
        <v>23</v>
      </c>
      <c r="J2071" t="s">
        <v>23</v>
      </c>
      <c r="K2071" t="s">
        <v>23</v>
      </c>
      <c r="L2071" t="s">
        <v>23</v>
      </c>
      <c r="M2071" s="16">
        <v>0.54757999999999996</v>
      </c>
      <c r="N2071" s="16">
        <v>0.44964999999999999</v>
      </c>
      <c r="O2071" s="16">
        <v>2.7499999999999998E-3</v>
      </c>
      <c r="P2071" s="2" t="s">
        <v>23</v>
      </c>
      <c r="Q2071" t="s">
        <v>23</v>
      </c>
      <c r="R2071" t="s">
        <v>23</v>
      </c>
      <c r="S2071" s="2" t="s">
        <v>23</v>
      </c>
      <c r="T2071" s="2" t="s">
        <v>23</v>
      </c>
      <c r="U2071" s="2" t="s">
        <v>23</v>
      </c>
    </row>
    <row r="2072" spans="1:21" x14ac:dyDescent="0.25">
      <c r="A2072">
        <v>48</v>
      </c>
      <c r="B2072" t="s">
        <v>82</v>
      </c>
      <c r="C2072">
        <v>3</v>
      </c>
      <c r="D2072" t="s">
        <v>83</v>
      </c>
      <c r="E2072">
        <v>2007</v>
      </c>
      <c r="F2072" t="s">
        <v>23</v>
      </c>
      <c r="G2072" s="1">
        <v>0.496</v>
      </c>
      <c r="H2072" t="s">
        <v>23</v>
      </c>
      <c r="I2072" t="s">
        <v>23</v>
      </c>
      <c r="J2072" t="s">
        <v>23</v>
      </c>
      <c r="K2072" t="s">
        <v>23</v>
      </c>
      <c r="L2072" t="s">
        <v>23</v>
      </c>
      <c r="M2072" s="16">
        <v>0.54757999999999996</v>
      </c>
      <c r="N2072" s="16">
        <v>0.44964999999999999</v>
      </c>
      <c r="O2072" s="16">
        <v>2.7499999999999998E-3</v>
      </c>
      <c r="P2072" s="2" t="s">
        <v>23</v>
      </c>
      <c r="Q2072" t="s">
        <v>23</v>
      </c>
      <c r="R2072" t="s">
        <v>23</v>
      </c>
      <c r="S2072" s="2" t="s">
        <v>23</v>
      </c>
      <c r="T2072" s="2" t="s">
        <v>23</v>
      </c>
      <c r="U2072" s="2" t="s">
        <v>23</v>
      </c>
    </row>
    <row r="2073" spans="1:21" x14ac:dyDescent="0.25">
      <c r="A2073">
        <v>48</v>
      </c>
      <c r="B2073" t="s">
        <v>82</v>
      </c>
      <c r="C2073">
        <v>3</v>
      </c>
      <c r="D2073" t="s">
        <v>83</v>
      </c>
      <c r="E2073">
        <v>2008</v>
      </c>
      <c r="F2073" t="s">
        <v>23</v>
      </c>
      <c r="G2073" s="1">
        <v>0.40300000000000002</v>
      </c>
      <c r="H2073" t="s">
        <v>23</v>
      </c>
      <c r="I2073" t="s">
        <v>23</v>
      </c>
      <c r="J2073" t="s">
        <v>23</v>
      </c>
      <c r="K2073" t="s">
        <v>23</v>
      </c>
      <c r="L2073" t="s">
        <v>23</v>
      </c>
      <c r="M2073" s="16">
        <v>0.54757999999999996</v>
      </c>
      <c r="N2073" s="16">
        <v>0.44964999999999999</v>
      </c>
      <c r="O2073" s="16">
        <v>2.7499999999999998E-3</v>
      </c>
      <c r="P2073" s="2" t="s">
        <v>23</v>
      </c>
      <c r="Q2073" t="s">
        <v>23</v>
      </c>
      <c r="R2073" t="s">
        <v>23</v>
      </c>
      <c r="S2073" s="2" t="s">
        <v>23</v>
      </c>
      <c r="T2073" s="2" t="s">
        <v>23</v>
      </c>
      <c r="U2073" s="2" t="s">
        <v>23</v>
      </c>
    </row>
    <row r="2074" spans="1:21" x14ac:dyDescent="0.25">
      <c r="A2074">
        <v>48</v>
      </c>
      <c r="B2074" t="s">
        <v>82</v>
      </c>
      <c r="C2074">
        <v>3</v>
      </c>
      <c r="D2074" t="s">
        <v>83</v>
      </c>
      <c r="E2074">
        <v>2009</v>
      </c>
      <c r="F2074" t="s">
        <v>23</v>
      </c>
      <c r="G2074" s="1">
        <v>0.34799999999999998</v>
      </c>
      <c r="H2074" t="s">
        <v>23</v>
      </c>
      <c r="I2074" t="s">
        <v>23</v>
      </c>
      <c r="J2074" t="s">
        <v>23</v>
      </c>
      <c r="K2074" t="s">
        <v>23</v>
      </c>
      <c r="L2074" t="s">
        <v>23</v>
      </c>
      <c r="M2074" s="16">
        <v>0.54757999999999996</v>
      </c>
      <c r="N2074" s="16">
        <v>0.44964999999999999</v>
      </c>
      <c r="O2074" s="16">
        <v>2.7499999999999998E-3</v>
      </c>
      <c r="P2074" s="2" t="s">
        <v>23</v>
      </c>
      <c r="Q2074" t="s">
        <v>23</v>
      </c>
      <c r="R2074" t="s">
        <v>23</v>
      </c>
      <c r="S2074" s="2" t="s">
        <v>23</v>
      </c>
      <c r="T2074" s="2" t="s">
        <v>23</v>
      </c>
      <c r="U2074" s="2" t="s">
        <v>23</v>
      </c>
    </row>
    <row r="2075" spans="1:21" x14ac:dyDescent="0.25">
      <c r="A2075">
        <v>48</v>
      </c>
      <c r="B2075" t="s">
        <v>82</v>
      </c>
      <c r="C2075">
        <v>3</v>
      </c>
      <c r="D2075" t="s">
        <v>83</v>
      </c>
      <c r="E2075">
        <v>2010</v>
      </c>
      <c r="F2075" t="s">
        <v>23</v>
      </c>
      <c r="G2075" s="1">
        <v>0.46299999999999997</v>
      </c>
      <c r="H2075" t="s">
        <v>23</v>
      </c>
      <c r="I2075" t="s">
        <v>23</v>
      </c>
      <c r="J2075" t="s">
        <v>23</v>
      </c>
      <c r="K2075" t="s">
        <v>23</v>
      </c>
      <c r="L2075" t="s">
        <v>23</v>
      </c>
      <c r="M2075" s="16">
        <v>0.54757999999999996</v>
      </c>
      <c r="N2075" s="16">
        <v>0.44964999999999999</v>
      </c>
      <c r="O2075" s="16">
        <v>2.7499999999999998E-3</v>
      </c>
      <c r="P2075" s="2" t="s">
        <v>23</v>
      </c>
      <c r="Q2075" t="s">
        <v>23</v>
      </c>
      <c r="R2075" t="s">
        <v>23</v>
      </c>
      <c r="S2075" s="2" t="s">
        <v>23</v>
      </c>
      <c r="T2075" s="2" t="s">
        <v>23</v>
      </c>
      <c r="U2075" s="2" t="s">
        <v>23</v>
      </c>
    </row>
    <row r="2076" spans="1:21" x14ac:dyDescent="0.25">
      <c r="A2076">
        <v>48</v>
      </c>
      <c r="B2076" t="s">
        <v>82</v>
      </c>
      <c r="C2076">
        <v>3</v>
      </c>
      <c r="D2076" t="s">
        <v>83</v>
      </c>
      <c r="E2076">
        <v>2011</v>
      </c>
      <c r="F2076" t="s">
        <v>23</v>
      </c>
      <c r="G2076" s="1">
        <v>0.51100000000000001</v>
      </c>
      <c r="H2076" t="s">
        <v>23</v>
      </c>
      <c r="I2076" t="s">
        <v>23</v>
      </c>
      <c r="J2076" t="s">
        <v>23</v>
      </c>
      <c r="K2076" t="s">
        <v>23</v>
      </c>
      <c r="L2076" t="s">
        <v>23</v>
      </c>
      <c r="M2076" s="16">
        <v>0.54757999999999996</v>
      </c>
      <c r="N2076" s="16">
        <v>0.44964999999999999</v>
      </c>
      <c r="O2076" s="16">
        <v>2.7499999999999998E-3</v>
      </c>
      <c r="P2076" s="2" t="s">
        <v>23</v>
      </c>
      <c r="Q2076" t="s">
        <v>23</v>
      </c>
      <c r="R2076" t="s">
        <v>23</v>
      </c>
      <c r="S2076" s="2" t="s">
        <v>23</v>
      </c>
      <c r="T2076" s="2" t="s">
        <v>23</v>
      </c>
      <c r="U2076" s="2" t="s">
        <v>23</v>
      </c>
    </row>
    <row r="2077" spans="1:21" x14ac:dyDescent="0.25">
      <c r="A2077">
        <v>48</v>
      </c>
      <c r="B2077" t="s">
        <v>82</v>
      </c>
      <c r="C2077">
        <v>3</v>
      </c>
      <c r="D2077" t="s">
        <v>83</v>
      </c>
      <c r="E2077">
        <v>2012</v>
      </c>
      <c r="F2077" t="s">
        <v>23</v>
      </c>
      <c r="G2077" s="1">
        <v>0.55400000000000005</v>
      </c>
      <c r="H2077" t="s">
        <v>23</v>
      </c>
      <c r="I2077" t="s">
        <v>23</v>
      </c>
      <c r="J2077" t="s">
        <v>23</v>
      </c>
      <c r="K2077" t="s">
        <v>23</v>
      </c>
      <c r="L2077" t="s">
        <v>23</v>
      </c>
      <c r="M2077" s="16">
        <v>0.54757999999999996</v>
      </c>
      <c r="N2077" s="16">
        <v>0.44964999999999999</v>
      </c>
      <c r="O2077" s="16">
        <v>2.7499999999999998E-3</v>
      </c>
      <c r="P2077" s="2" t="s">
        <v>23</v>
      </c>
      <c r="Q2077" t="s">
        <v>23</v>
      </c>
      <c r="R2077" t="s">
        <v>23</v>
      </c>
      <c r="S2077" s="2" t="s">
        <v>23</v>
      </c>
      <c r="T2077" s="2" t="s">
        <v>23</v>
      </c>
      <c r="U2077" s="2" t="s">
        <v>23</v>
      </c>
    </row>
    <row r="2078" spans="1:21" x14ac:dyDescent="0.25">
      <c r="A2078">
        <v>48</v>
      </c>
      <c r="B2078" t="s">
        <v>82</v>
      </c>
      <c r="C2078">
        <v>3</v>
      </c>
      <c r="D2078" t="s">
        <v>83</v>
      </c>
      <c r="E2078">
        <v>2013</v>
      </c>
      <c r="F2078" t="s">
        <v>23</v>
      </c>
      <c r="G2078" s="1">
        <v>0.65800000000000003</v>
      </c>
      <c r="H2078" t="s">
        <v>23</v>
      </c>
      <c r="I2078" t="s">
        <v>23</v>
      </c>
      <c r="J2078" t="s">
        <v>23</v>
      </c>
      <c r="K2078" t="s">
        <v>23</v>
      </c>
      <c r="L2078" t="s">
        <v>23</v>
      </c>
      <c r="M2078" s="16">
        <v>0.54757999999999996</v>
      </c>
      <c r="N2078" s="16">
        <v>0.44964999999999999</v>
      </c>
      <c r="O2078" s="16">
        <v>2.7499999999999998E-3</v>
      </c>
      <c r="P2078" s="2" t="s">
        <v>23</v>
      </c>
      <c r="Q2078" t="s">
        <v>23</v>
      </c>
      <c r="R2078" t="s">
        <v>23</v>
      </c>
      <c r="S2078" s="2" t="s">
        <v>23</v>
      </c>
      <c r="T2078" s="2" t="s">
        <v>23</v>
      </c>
      <c r="U2078" s="2" t="s">
        <v>23</v>
      </c>
    </row>
    <row r="2079" spans="1:21" x14ac:dyDescent="0.25">
      <c r="A2079">
        <v>48</v>
      </c>
      <c r="B2079" t="s">
        <v>82</v>
      </c>
      <c r="C2079">
        <v>3</v>
      </c>
      <c r="D2079" t="s">
        <v>83</v>
      </c>
      <c r="E2079">
        <v>2014</v>
      </c>
      <c r="F2079" t="s">
        <v>23</v>
      </c>
      <c r="G2079" s="1">
        <v>0.42400000000000004</v>
      </c>
      <c r="H2079" t="s">
        <v>23</v>
      </c>
      <c r="I2079" t="s">
        <v>23</v>
      </c>
      <c r="J2079" t="s">
        <v>23</v>
      </c>
      <c r="K2079" t="s">
        <v>23</v>
      </c>
      <c r="L2079" t="s">
        <v>23</v>
      </c>
      <c r="M2079" s="16">
        <v>0.54757999999999996</v>
      </c>
      <c r="N2079" s="16">
        <v>0.44964999999999999</v>
      </c>
      <c r="O2079" s="16">
        <v>2.7499999999999998E-3</v>
      </c>
      <c r="P2079" s="2" t="s">
        <v>23</v>
      </c>
      <c r="Q2079" t="s">
        <v>23</v>
      </c>
      <c r="R2079" t="s">
        <v>23</v>
      </c>
      <c r="S2079" s="2" t="s">
        <v>23</v>
      </c>
      <c r="T2079" s="2" t="s">
        <v>23</v>
      </c>
      <c r="U2079" s="2" t="s">
        <v>23</v>
      </c>
    </row>
    <row r="2080" spans="1:21" x14ac:dyDescent="0.25">
      <c r="A2080">
        <v>48</v>
      </c>
      <c r="B2080" t="s">
        <v>82</v>
      </c>
      <c r="C2080">
        <v>3</v>
      </c>
      <c r="D2080" t="s">
        <v>83</v>
      </c>
      <c r="E2080">
        <v>2015</v>
      </c>
      <c r="F2080" t="s">
        <v>23</v>
      </c>
      <c r="G2080" s="1">
        <v>0.58099999999999996</v>
      </c>
      <c r="H2080" t="s">
        <v>23</v>
      </c>
      <c r="I2080" t="s">
        <v>23</v>
      </c>
      <c r="J2080" t="s">
        <v>23</v>
      </c>
      <c r="K2080" t="s">
        <v>23</v>
      </c>
      <c r="L2080" t="s">
        <v>23</v>
      </c>
      <c r="M2080" s="16">
        <v>0.54757999999999996</v>
      </c>
      <c r="N2080" s="16">
        <v>0.44964999999999999</v>
      </c>
      <c r="O2080" s="16">
        <v>2.7499999999999998E-3</v>
      </c>
      <c r="P2080" s="2" t="s">
        <v>23</v>
      </c>
      <c r="Q2080" t="s">
        <v>23</v>
      </c>
      <c r="R2080" t="s">
        <v>23</v>
      </c>
      <c r="S2080" s="2" t="s">
        <v>23</v>
      </c>
      <c r="T2080" s="2" t="s">
        <v>23</v>
      </c>
      <c r="U2080" s="2" t="s">
        <v>23</v>
      </c>
    </row>
    <row r="2081" spans="1:21" x14ac:dyDescent="0.25">
      <c r="A2081">
        <v>48</v>
      </c>
      <c r="B2081" t="s">
        <v>82</v>
      </c>
      <c r="C2081">
        <v>3</v>
      </c>
      <c r="D2081" t="s">
        <v>83</v>
      </c>
      <c r="E2081">
        <v>2016</v>
      </c>
      <c r="F2081" t="s">
        <v>23</v>
      </c>
      <c r="G2081" s="1">
        <v>0.70100000000000007</v>
      </c>
      <c r="H2081" t="s">
        <v>23</v>
      </c>
      <c r="I2081" t="s">
        <v>23</v>
      </c>
      <c r="J2081" t="s">
        <v>23</v>
      </c>
      <c r="K2081" t="s">
        <v>23</v>
      </c>
      <c r="L2081" t="s">
        <v>23</v>
      </c>
      <c r="M2081" s="16">
        <v>0.54757999999999996</v>
      </c>
      <c r="N2081" s="16">
        <v>0.44964999999999999</v>
      </c>
      <c r="O2081" s="16">
        <v>2.7499999999999998E-3</v>
      </c>
      <c r="P2081" s="2" t="s">
        <v>23</v>
      </c>
      <c r="Q2081" t="s">
        <v>23</v>
      </c>
      <c r="R2081" t="s">
        <v>23</v>
      </c>
      <c r="S2081" s="2" t="s">
        <v>23</v>
      </c>
      <c r="T2081" s="2" t="s">
        <v>23</v>
      </c>
      <c r="U2081" s="2" t="s">
        <v>23</v>
      </c>
    </row>
    <row r="2082" spans="1:21" x14ac:dyDescent="0.25">
      <c r="A2082">
        <v>48</v>
      </c>
      <c r="B2082" t="s">
        <v>82</v>
      </c>
      <c r="C2082">
        <v>3</v>
      </c>
      <c r="D2082" t="s">
        <v>83</v>
      </c>
      <c r="E2082">
        <v>2017</v>
      </c>
      <c r="F2082" t="s">
        <v>23</v>
      </c>
      <c r="G2082" s="1">
        <v>0.57799999999999996</v>
      </c>
      <c r="H2082" t="s">
        <v>23</v>
      </c>
      <c r="I2082" t="s">
        <v>23</v>
      </c>
      <c r="J2082" t="s">
        <v>23</v>
      </c>
      <c r="K2082" t="s">
        <v>23</v>
      </c>
      <c r="L2082" t="s">
        <v>23</v>
      </c>
      <c r="M2082" s="16">
        <v>0.54757999999999996</v>
      </c>
      <c r="N2082" s="16">
        <v>0.44964999999999999</v>
      </c>
      <c r="O2082" s="16">
        <v>2.7499999999999998E-3</v>
      </c>
      <c r="P2082" s="2" t="s">
        <v>23</v>
      </c>
      <c r="Q2082" t="s">
        <v>23</v>
      </c>
      <c r="R2082" t="s">
        <v>23</v>
      </c>
      <c r="S2082" s="2" t="s">
        <v>23</v>
      </c>
      <c r="T2082" s="2" t="s">
        <v>23</v>
      </c>
      <c r="U2082" s="2" t="s">
        <v>23</v>
      </c>
    </row>
    <row r="2083" spans="1:21" x14ac:dyDescent="0.25">
      <c r="A2083">
        <v>48</v>
      </c>
      <c r="B2083" t="s">
        <v>82</v>
      </c>
      <c r="C2083">
        <v>3</v>
      </c>
      <c r="D2083" t="s">
        <v>83</v>
      </c>
      <c r="E2083">
        <v>2018</v>
      </c>
      <c r="F2083">
        <v>1392</v>
      </c>
      <c r="G2083" s="1">
        <v>0.47589229213996381</v>
      </c>
      <c r="H2083" t="s">
        <v>23</v>
      </c>
      <c r="I2083" t="s">
        <v>23</v>
      </c>
      <c r="J2083" s="2">
        <f>F2083/(1-G2083)</f>
        <v>2655.9426223354376</v>
      </c>
      <c r="K2083" t="s">
        <v>23</v>
      </c>
      <c r="L2083" t="s">
        <v>23</v>
      </c>
      <c r="M2083" s="16">
        <v>0.54757999999999996</v>
      </c>
      <c r="N2083" s="16">
        <v>0.44964999999999999</v>
      </c>
      <c r="O2083" s="16">
        <v>2.7499999999999998E-3</v>
      </c>
      <c r="P2083" s="2" t="s">
        <v>23</v>
      </c>
      <c r="Q2083" t="s">
        <v>23</v>
      </c>
      <c r="R2083" t="s">
        <v>23</v>
      </c>
      <c r="S2083" s="2" t="s">
        <v>23</v>
      </c>
      <c r="T2083" s="2" t="s">
        <v>23</v>
      </c>
      <c r="U2083" s="2" t="s">
        <v>23</v>
      </c>
    </row>
    <row r="2084" spans="1:21" x14ac:dyDescent="0.25">
      <c r="A2084">
        <v>48</v>
      </c>
      <c r="B2084" t="s">
        <v>82</v>
      </c>
      <c r="C2084">
        <v>3</v>
      </c>
      <c r="D2084" t="s">
        <v>83</v>
      </c>
      <c r="E2084">
        <v>2019</v>
      </c>
      <c r="F2084" t="s">
        <v>23</v>
      </c>
      <c r="G2084" s="1">
        <v>0.48606547353914631</v>
      </c>
      <c r="H2084" t="s">
        <v>23</v>
      </c>
      <c r="I2084" t="s">
        <v>23</v>
      </c>
      <c r="J2084" t="s">
        <v>23</v>
      </c>
      <c r="K2084" t="s">
        <v>23</v>
      </c>
      <c r="L2084" t="s">
        <v>23</v>
      </c>
      <c r="M2084" s="16">
        <v>0.54757999999999996</v>
      </c>
      <c r="N2084" s="16">
        <v>0.44964999999999999</v>
      </c>
      <c r="O2084" s="16">
        <v>2.7499999999999998E-3</v>
      </c>
      <c r="P2084" s="2" t="s">
        <v>23</v>
      </c>
      <c r="Q2084" t="s">
        <v>23</v>
      </c>
      <c r="R2084" t="s">
        <v>23</v>
      </c>
      <c r="S2084" s="2" t="s">
        <v>23</v>
      </c>
      <c r="T2084" s="2" t="s">
        <v>23</v>
      </c>
      <c r="U2084" s="2" t="s">
        <v>23</v>
      </c>
    </row>
    <row r="2085" spans="1:21" x14ac:dyDescent="0.25">
      <c r="A2085">
        <v>48</v>
      </c>
      <c r="B2085" t="s">
        <v>82</v>
      </c>
      <c r="C2085">
        <v>3</v>
      </c>
      <c r="D2085" t="s">
        <v>83</v>
      </c>
      <c r="E2085">
        <v>2020</v>
      </c>
      <c r="F2085" t="s">
        <v>23</v>
      </c>
      <c r="G2085" s="1">
        <v>0.54081917900345744</v>
      </c>
      <c r="H2085" t="s">
        <v>23</v>
      </c>
      <c r="I2085" t="s">
        <v>23</v>
      </c>
      <c r="J2085" t="s">
        <v>23</v>
      </c>
      <c r="K2085" t="s">
        <v>23</v>
      </c>
      <c r="L2085" t="s">
        <v>23</v>
      </c>
      <c r="M2085" s="16">
        <v>0.54757999999999996</v>
      </c>
      <c r="N2085" s="16">
        <v>0.44964999999999999</v>
      </c>
      <c r="O2085" s="16">
        <v>2.7499999999999998E-3</v>
      </c>
      <c r="P2085" s="2" t="s">
        <v>23</v>
      </c>
      <c r="Q2085" t="s">
        <v>23</v>
      </c>
      <c r="R2085" t="s">
        <v>23</v>
      </c>
      <c r="S2085" s="2" t="s">
        <v>23</v>
      </c>
      <c r="T2085" s="2" t="s">
        <v>23</v>
      </c>
      <c r="U2085" s="2" t="s">
        <v>23</v>
      </c>
    </row>
    <row r="2086" spans="1:21" x14ac:dyDescent="0.25">
      <c r="A2086">
        <v>49</v>
      </c>
      <c r="B2086" t="s">
        <v>84</v>
      </c>
      <c r="C2086">
        <v>2</v>
      </c>
      <c r="D2086" t="s">
        <v>85</v>
      </c>
      <c r="E2086">
        <v>1980</v>
      </c>
      <c r="F2086">
        <v>6000</v>
      </c>
      <c r="G2086" s="1">
        <v>0.309</v>
      </c>
      <c r="H2086" t="s">
        <v>23</v>
      </c>
      <c r="I2086" t="s">
        <v>23</v>
      </c>
      <c r="J2086" s="2">
        <f>F2086/(1-G2086)</f>
        <v>8683.0680173661349</v>
      </c>
      <c r="K2086" t="s">
        <v>23</v>
      </c>
      <c r="L2086" t="s">
        <v>23</v>
      </c>
      <c r="M2086" s="1">
        <v>0.85441</v>
      </c>
      <c r="N2086" s="1">
        <v>0.14116999999999999</v>
      </c>
      <c r="O2086" s="1">
        <v>4.4099999999999999E-3</v>
      </c>
      <c r="P2086" s="2">
        <f>(J2089*M2086)+(J2090*N2086)+(J2091*O2086)</f>
        <v>6566.1364722293465</v>
      </c>
      <c r="Q2086" t="s">
        <v>23</v>
      </c>
      <c r="R2086" t="s">
        <v>23</v>
      </c>
      <c r="S2086">
        <f>P2086/$F2086</f>
        <v>1.0943560787048912</v>
      </c>
      <c r="T2086" s="2" t="s">
        <v>23</v>
      </c>
      <c r="U2086" s="2" t="s">
        <v>23</v>
      </c>
    </row>
    <row r="2087" spans="1:21" x14ac:dyDescent="0.25">
      <c r="A2087">
        <v>49</v>
      </c>
      <c r="B2087" t="s">
        <v>84</v>
      </c>
      <c r="C2087">
        <v>2</v>
      </c>
      <c r="D2087" t="s">
        <v>85</v>
      </c>
      <c r="E2087">
        <v>1981</v>
      </c>
      <c r="F2087">
        <v>5000</v>
      </c>
      <c r="G2087" s="1">
        <v>0.28000000000000003</v>
      </c>
      <c r="H2087" t="s">
        <v>23</v>
      </c>
      <c r="I2087" t="s">
        <v>23</v>
      </c>
      <c r="J2087" s="2">
        <f>F2087/(1-G2087)</f>
        <v>6944.4444444444443</v>
      </c>
      <c r="K2087" t="s">
        <v>23</v>
      </c>
      <c r="L2087" t="s">
        <v>23</v>
      </c>
      <c r="M2087" s="1">
        <v>0.85441</v>
      </c>
      <c r="N2087" s="1">
        <v>0.14116999999999999</v>
      </c>
      <c r="O2087" s="1">
        <v>4.4099999999999999E-3</v>
      </c>
      <c r="P2087" s="2">
        <f>(J2090*M2087)+(J2091*N2087)+(J2092*O2087)</f>
        <v>5942.3230153430286</v>
      </c>
      <c r="Q2087" t="s">
        <v>23</v>
      </c>
      <c r="R2087" t="s">
        <v>23</v>
      </c>
      <c r="S2087">
        <f>P2087/$F2087</f>
        <v>1.1884646030686057</v>
      </c>
      <c r="T2087" s="2" t="s">
        <v>23</v>
      </c>
      <c r="U2087" s="2" t="s">
        <v>23</v>
      </c>
    </row>
    <row r="2088" spans="1:21" x14ac:dyDescent="0.25">
      <c r="A2088">
        <v>49</v>
      </c>
      <c r="B2088" t="s">
        <v>84</v>
      </c>
      <c r="C2088">
        <v>2</v>
      </c>
      <c r="D2088" t="s">
        <v>85</v>
      </c>
      <c r="E2088">
        <v>1982</v>
      </c>
      <c r="F2088">
        <v>5000</v>
      </c>
      <c r="G2088" s="1">
        <v>0.24199999999999999</v>
      </c>
      <c r="H2088" t="s">
        <v>23</v>
      </c>
      <c r="I2088" t="s">
        <v>23</v>
      </c>
      <c r="J2088" s="2">
        <f>F2088/(1-G2088)</f>
        <v>6596.3060686015833</v>
      </c>
      <c r="K2088" t="s">
        <v>23</v>
      </c>
      <c r="L2088" t="s">
        <v>23</v>
      </c>
      <c r="M2088" s="1">
        <v>0.85441</v>
      </c>
      <c r="N2088" s="1">
        <v>0.14116999999999999</v>
      </c>
      <c r="O2088" s="1">
        <v>4.4099999999999999E-3</v>
      </c>
      <c r="P2088" s="2">
        <f>(J2091*M2088)+(J2092*N2088)+(J2093*O2088)</f>
        <v>10613.062844232341</v>
      </c>
      <c r="Q2088" t="s">
        <v>23</v>
      </c>
      <c r="R2088" t="s">
        <v>23</v>
      </c>
      <c r="S2088">
        <f>P2088/$F2088</f>
        <v>2.1226125688464683</v>
      </c>
      <c r="T2088" s="2" t="s">
        <v>23</v>
      </c>
      <c r="U2088" s="2" t="s">
        <v>23</v>
      </c>
    </row>
    <row r="2089" spans="1:21" x14ac:dyDescent="0.25">
      <c r="A2089">
        <v>49</v>
      </c>
      <c r="B2089" t="s">
        <v>84</v>
      </c>
      <c r="C2089">
        <v>2</v>
      </c>
      <c r="D2089" t="s">
        <v>85</v>
      </c>
      <c r="E2089">
        <v>1983</v>
      </c>
      <c r="F2089">
        <v>4500</v>
      </c>
      <c r="G2089" s="1">
        <v>0.33800000000000002</v>
      </c>
      <c r="H2089" t="s">
        <v>23</v>
      </c>
      <c r="I2089" t="s">
        <v>23</v>
      </c>
      <c r="J2089" s="2">
        <f>F2089/(1-G2089)</f>
        <v>6797.5830815709978</v>
      </c>
      <c r="K2089" t="s">
        <v>23</v>
      </c>
      <c r="L2089" t="s">
        <v>23</v>
      </c>
      <c r="M2089" s="1">
        <v>0.85441</v>
      </c>
      <c r="N2089" s="1">
        <v>0.14116999999999999</v>
      </c>
      <c r="O2089" s="1">
        <v>4.4099999999999999E-3</v>
      </c>
      <c r="P2089" s="2">
        <f>(J2092*M2089)+(J2093*N2089)+(J2094*O2089)</f>
        <v>4439.7046017237008</v>
      </c>
      <c r="Q2089" t="s">
        <v>23</v>
      </c>
      <c r="R2089" t="s">
        <v>23</v>
      </c>
      <c r="S2089">
        <f>P2089/$F2089</f>
        <v>0.98660102260526683</v>
      </c>
      <c r="T2089" s="2" t="s">
        <v>23</v>
      </c>
      <c r="U2089" s="2" t="s">
        <v>23</v>
      </c>
    </row>
    <row r="2090" spans="1:21" x14ac:dyDescent="0.25">
      <c r="A2090">
        <v>49</v>
      </c>
      <c r="B2090" t="s">
        <v>84</v>
      </c>
      <c r="C2090">
        <v>2</v>
      </c>
      <c r="D2090" t="s">
        <v>85</v>
      </c>
      <c r="E2090">
        <v>1984</v>
      </c>
      <c r="F2090">
        <v>3500</v>
      </c>
      <c r="G2090" s="1">
        <v>0.30099999999999999</v>
      </c>
      <c r="H2090" t="s">
        <v>23</v>
      </c>
      <c r="I2090" t="s">
        <v>23</v>
      </c>
      <c r="J2090" s="2">
        <f>F2090/(1-G2090)</f>
        <v>5007.1530758226036</v>
      </c>
      <c r="K2090" t="s">
        <v>23</v>
      </c>
      <c r="L2090" t="s">
        <v>23</v>
      </c>
      <c r="M2090" s="1">
        <v>0.85441</v>
      </c>
      <c r="N2090" s="1">
        <v>0.14116999999999999</v>
      </c>
      <c r="O2090" s="1">
        <v>4.4099999999999999E-3</v>
      </c>
      <c r="P2090" s="2">
        <f>(J2093*M2090)+(J2094*N2090)+(J2095*O2090)</f>
        <v>4003.2057930790065</v>
      </c>
      <c r="Q2090" t="s">
        <v>23</v>
      </c>
      <c r="R2090" t="s">
        <v>23</v>
      </c>
      <c r="S2090">
        <f>P2090/$F2090</f>
        <v>1.1437730837368589</v>
      </c>
      <c r="T2090" s="2" t="s">
        <v>23</v>
      </c>
      <c r="U2090" s="2" t="s">
        <v>23</v>
      </c>
    </row>
    <row r="2091" spans="1:21" x14ac:dyDescent="0.25">
      <c r="A2091">
        <v>49</v>
      </c>
      <c r="B2091" t="s">
        <v>84</v>
      </c>
      <c r="C2091">
        <v>2</v>
      </c>
      <c r="D2091" t="s">
        <v>85</v>
      </c>
      <c r="E2091">
        <v>1985</v>
      </c>
      <c r="F2091">
        <v>8000</v>
      </c>
      <c r="G2091" s="1">
        <v>0.313</v>
      </c>
      <c r="H2091" t="s">
        <v>23</v>
      </c>
      <c r="I2091" t="s">
        <v>23</v>
      </c>
      <c r="J2091" s="2">
        <f>F2091/(1-G2091)</f>
        <v>11644.832605531294</v>
      </c>
      <c r="K2091" t="s">
        <v>23</v>
      </c>
      <c r="L2091" t="s">
        <v>23</v>
      </c>
      <c r="M2091" s="1">
        <v>0.85441</v>
      </c>
      <c r="N2091" s="1">
        <v>0.14116999999999999</v>
      </c>
      <c r="O2091" s="1">
        <v>4.4099999999999999E-3</v>
      </c>
      <c r="P2091" s="2">
        <f>(J2094*M2091)+(J2095*N2091)+(J2096*O2091)</f>
        <v>7520.8590510073045</v>
      </c>
      <c r="Q2091" t="s">
        <v>23</v>
      </c>
      <c r="R2091" t="s">
        <v>23</v>
      </c>
      <c r="S2091">
        <f>P2091/$F2091</f>
        <v>0.9401073813759131</v>
      </c>
      <c r="T2091" s="2" t="s">
        <v>23</v>
      </c>
      <c r="U2091" s="2" t="s">
        <v>23</v>
      </c>
    </row>
    <row r="2092" spans="1:21" x14ac:dyDescent="0.25">
      <c r="A2092">
        <v>49</v>
      </c>
      <c r="B2092" t="s">
        <v>84</v>
      </c>
      <c r="C2092">
        <v>2</v>
      </c>
      <c r="D2092" t="s">
        <v>85</v>
      </c>
      <c r="E2092">
        <v>1986</v>
      </c>
      <c r="F2092">
        <v>3000</v>
      </c>
      <c r="G2092" s="1">
        <v>0.34699999999999998</v>
      </c>
      <c r="H2092" t="s">
        <v>23</v>
      </c>
      <c r="I2092" t="s">
        <v>23</v>
      </c>
      <c r="J2092" s="2">
        <f>F2092/(1-G2092)</f>
        <v>4594.1807044410416</v>
      </c>
      <c r="K2092" t="s">
        <v>23</v>
      </c>
      <c r="L2092" t="s">
        <v>23</v>
      </c>
      <c r="M2092" s="1">
        <v>0.85441</v>
      </c>
      <c r="N2092" s="1">
        <v>0.14116999999999999</v>
      </c>
      <c r="O2092" s="1">
        <v>4.4099999999999999E-3</v>
      </c>
      <c r="P2092" s="2">
        <f>(J2095*M2092)+(J2096*N2092)+(J2097*O2092)</f>
        <v>7057.3839713228799</v>
      </c>
      <c r="Q2092" t="s">
        <v>23</v>
      </c>
      <c r="R2092" t="s">
        <v>23</v>
      </c>
      <c r="S2092">
        <f>P2092/$F2092</f>
        <v>2.3524613237742935</v>
      </c>
      <c r="T2092" s="2" t="s">
        <v>23</v>
      </c>
      <c r="U2092" s="2" t="s">
        <v>23</v>
      </c>
    </row>
    <row r="2093" spans="1:21" x14ac:dyDescent="0.25">
      <c r="A2093">
        <v>49</v>
      </c>
      <c r="B2093" t="s">
        <v>84</v>
      </c>
      <c r="C2093">
        <v>2</v>
      </c>
      <c r="D2093" t="s">
        <v>85</v>
      </c>
      <c r="E2093">
        <v>1987</v>
      </c>
      <c r="F2093">
        <v>2500</v>
      </c>
      <c r="G2093" s="1">
        <v>0.26700000000000002</v>
      </c>
      <c r="H2093" t="s">
        <v>23</v>
      </c>
      <c r="I2093" t="s">
        <v>23</v>
      </c>
      <c r="J2093" s="2">
        <f>F2093/(1-G2093)</f>
        <v>3410.6412005457028</v>
      </c>
      <c r="K2093" t="s">
        <v>23</v>
      </c>
      <c r="L2093" t="s">
        <v>23</v>
      </c>
      <c r="M2093" s="1">
        <v>0.85441</v>
      </c>
      <c r="N2093" s="1">
        <v>0.14116999999999999</v>
      </c>
      <c r="O2093" s="1">
        <v>4.4099999999999999E-3</v>
      </c>
      <c r="P2093" s="2">
        <f>(J2096*M2093)+(J2097*N2093)+(J2098*O2093)</f>
        <v>1185.5078645928988</v>
      </c>
      <c r="Q2093" t="s">
        <v>23</v>
      </c>
      <c r="R2093" t="s">
        <v>23</v>
      </c>
      <c r="S2093">
        <f>P2093/$F2093</f>
        <v>0.47420314583715956</v>
      </c>
      <c r="T2093" s="2" t="s">
        <v>23</v>
      </c>
      <c r="U2093" s="2" t="s">
        <v>23</v>
      </c>
    </row>
    <row r="2094" spans="1:21" x14ac:dyDescent="0.25">
      <c r="A2094">
        <v>49</v>
      </c>
      <c r="B2094" t="s">
        <v>84</v>
      </c>
      <c r="C2094">
        <v>2</v>
      </c>
      <c r="D2094" t="s">
        <v>85</v>
      </c>
      <c r="E2094">
        <v>1988</v>
      </c>
      <c r="F2094">
        <v>5500</v>
      </c>
      <c r="G2094" s="1">
        <v>0.26300000000000001</v>
      </c>
      <c r="H2094" t="s">
        <v>23</v>
      </c>
      <c r="I2094" t="s">
        <v>23</v>
      </c>
      <c r="J2094" s="2">
        <f>F2094/(1-G2094)</f>
        <v>7462.686567164179</v>
      </c>
      <c r="K2094" t="s">
        <v>23</v>
      </c>
      <c r="L2094" t="s">
        <v>23</v>
      </c>
      <c r="M2094" s="1">
        <v>0.85441</v>
      </c>
      <c r="N2094" s="1">
        <v>0.14116999999999999</v>
      </c>
      <c r="O2094" s="1">
        <v>4.4099999999999999E-3</v>
      </c>
      <c r="P2094" s="2">
        <f>(J2097*M2094)+(J2098*N2094)+(J2099*O2094)</f>
        <v>2068.8137758675348</v>
      </c>
      <c r="Q2094" t="s">
        <v>23</v>
      </c>
      <c r="R2094" t="s">
        <v>23</v>
      </c>
      <c r="S2094">
        <f>P2094/$F2094</f>
        <v>0.37614795924864269</v>
      </c>
      <c r="T2094" s="2" t="s">
        <v>23</v>
      </c>
      <c r="U2094" s="2" t="s">
        <v>23</v>
      </c>
    </row>
    <row r="2095" spans="1:21" x14ac:dyDescent="0.25">
      <c r="A2095">
        <v>49</v>
      </c>
      <c r="B2095" t="s">
        <v>84</v>
      </c>
      <c r="C2095">
        <v>2</v>
      </c>
      <c r="D2095" t="s">
        <v>85</v>
      </c>
      <c r="E2095">
        <v>1989</v>
      </c>
      <c r="F2095">
        <v>6000</v>
      </c>
      <c r="G2095" s="1">
        <v>0.25700000000000001</v>
      </c>
      <c r="H2095" t="s">
        <v>23</v>
      </c>
      <c r="I2095" t="s">
        <v>23</v>
      </c>
      <c r="J2095" s="2">
        <f>F2095/(1-G2095)</f>
        <v>8075.3701211305515</v>
      </c>
      <c r="K2095" t="s">
        <v>23</v>
      </c>
      <c r="L2095" t="s">
        <v>23</v>
      </c>
      <c r="M2095" s="1">
        <v>0.85441</v>
      </c>
      <c r="N2095" s="1">
        <v>0.14116999999999999</v>
      </c>
      <c r="O2095" s="1">
        <v>4.4099999999999999E-3</v>
      </c>
      <c r="P2095" s="2">
        <f>(J2098*M2095)+(J2099*N2095)+(J2100*O2095)</f>
        <v>3039.5905016332836</v>
      </c>
      <c r="Q2095" t="s">
        <v>23</v>
      </c>
      <c r="R2095" t="s">
        <v>23</v>
      </c>
      <c r="S2095">
        <f>P2095/$F2095</f>
        <v>0.50659841693888064</v>
      </c>
      <c r="T2095" s="2" t="s">
        <v>23</v>
      </c>
      <c r="U2095" s="2" t="s">
        <v>23</v>
      </c>
    </row>
    <row r="2096" spans="1:21" x14ac:dyDescent="0.25">
      <c r="A2096">
        <v>49</v>
      </c>
      <c r="B2096" t="s">
        <v>84</v>
      </c>
      <c r="C2096">
        <v>2</v>
      </c>
      <c r="D2096" t="s">
        <v>85</v>
      </c>
      <c r="E2096">
        <v>1990</v>
      </c>
      <c r="F2096">
        <v>750</v>
      </c>
      <c r="G2096" s="1">
        <v>0.29099999999999998</v>
      </c>
      <c r="H2096" t="s">
        <v>23</v>
      </c>
      <c r="I2096" t="s">
        <v>23</v>
      </c>
      <c r="J2096" s="2">
        <f>F2096/(1-G2096)</f>
        <v>1057.8279266572636</v>
      </c>
      <c r="K2096" t="s">
        <v>23</v>
      </c>
      <c r="L2096" t="s">
        <v>23</v>
      </c>
      <c r="M2096" s="1">
        <v>0.85441</v>
      </c>
      <c r="N2096" s="1">
        <v>0.14116999999999999</v>
      </c>
      <c r="O2096" s="1">
        <v>4.4099999999999999E-3</v>
      </c>
      <c r="P2096" s="2">
        <f>(J2099*M2096)+(J2100*N2096)+(J2101*O2096)</f>
        <v>4598.8849002223023</v>
      </c>
      <c r="Q2096" t="s">
        <v>23</v>
      </c>
      <c r="R2096" t="s">
        <v>23</v>
      </c>
      <c r="S2096">
        <f>P2096/$F2096</f>
        <v>6.1318465336297363</v>
      </c>
      <c r="T2096" s="2" t="s">
        <v>23</v>
      </c>
      <c r="U2096" s="2" t="s">
        <v>23</v>
      </c>
    </row>
    <row r="2097" spans="1:21" x14ac:dyDescent="0.25">
      <c r="A2097">
        <v>49</v>
      </c>
      <c r="B2097" t="s">
        <v>84</v>
      </c>
      <c r="C2097">
        <v>2</v>
      </c>
      <c r="D2097" t="s">
        <v>85</v>
      </c>
      <c r="E2097">
        <v>1991</v>
      </c>
      <c r="F2097">
        <v>1500</v>
      </c>
      <c r="G2097" s="1">
        <v>0.21</v>
      </c>
      <c r="H2097" t="s">
        <v>23</v>
      </c>
      <c r="I2097" t="s">
        <v>23</v>
      </c>
      <c r="J2097" s="2">
        <f>F2097/(1-G2097)</f>
        <v>1898.7341772151897</v>
      </c>
      <c r="K2097" t="s">
        <v>23</v>
      </c>
      <c r="L2097" t="s">
        <v>23</v>
      </c>
      <c r="M2097" s="1">
        <v>0.85441</v>
      </c>
      <c r="N2097" s="1">
        <v>0.14116999999999999</v>
      </c>
      <c r="O2097" s="1">
        <v>4.4099999999999999E-3</v>
      </c>
      <c r="P2097" s="2">
        <f>(J2100*M2097)+(J2101*N2097)+(J2102*O2097)</f>
        <v>16615.366199355918</v>
      </c>
      <c r="Q2097" t="s">
        <v>23</v>
      </c>
      <c r="R2097" t="s">
        <v>23</v>
      </c>
      <c r="S2097">
        <f>P2097/$F2097</f>
        <v>11.076910799570612</v>
      </c>
      <c r="T2097" s="2" t="s">
        <v>23</v>
      </c>
      <c r="U2097" s="2" t="s">
        <v>23</v>
      </c>
    </row>
    <row r="2098" spans="1:21" x14ac:dyDescent="0.25">
      <c r="A2098">
        <v>49</v>
      </c>
      <c r="B2098" t="s">
        <v>84</v>
      </c>
      <c r="C2098">
        <v>2</v>
      </c>
      <c r="D2098" t="s">
        <v>85</v>
      </c>
      <c r="E2098">
        <v>1992</v>
      </c>
      <c r="F2098">
        <v>2500</v>
      </c>
      <c r="G2098" s="1">
        <v>0.192</v>
      </c>
      <c r="H2098" t="s">
        <v>23</v>
      </c>
      <c r="I2098" t="s">
        <v>23</v>
      </c>
      <c r="J2098" s="2">
        <f>F2098/(1-G2098)</f>
        <v>3094.0594059405939</v>
      </c>
      <c r="K2098" t="s">
        <v>23</v>
      </c>
      <c r="L2098" t="s">
        <v>23</v>
      </c>
      <c r="M2098" s="1">
        <v>0.85441</v>
      </c>
      <c r="N2098" s="1">
        <v>0.14116999999999999</v>
      </c>
      <c r="O2098" s="1">
        <v>4.4099999999999999E-3</v>
      </c>
      <c r="P2098" s="2">
        <f>(J2101*M2098)+(J2102*N2098)+(J2103*O2098)</f>
        <v>2027.8017235199161</v>
      </c>
      <c r="Q2098" t="s">
        <v>23</v>
      </c>
      <c r="R2098" t="s">
        <v>23</v>
      </c>
      <c r="S2098">
        <f>P2098/$F2098</f>
        <v>0.81112068940796644</v>
      </c>
      <c r="T2098" s="2" t="s">
        <v>23</v>
      </c>
      <c r="U2098" s="2" t="s">
        <v>23</v>
      </c>
    </row>
    <row r="2099" spans="1:21" x14ac:dyDescent="0.25">
      <c r="A2099">
        <v>49</v>
      </c>
      <c r="B2099" t="s">
        <v>84</v>
      </c>
      <c r="C2099">
        <v>2</v>
      </c>
      <c r="D2099" t="s">
        <v>85</v>
      </c>
      <c r="E2099">
        <v>1993</v>
      </c>
      <c r="F2099">
        <v>1800</v>
      </c>
      <c r="G2099" s="1">
        <v>0.184</v>
      </c>
      <c r="H2099" t="s">
        <v>23</v>
      </c>
      <c r="I2099" t="s">
        <v>23</v>
      </c>
      <c r="J2099" s="2">
        <f>F2099/(1-G2099)</f>
        <v>2205.8823529411761</v>
      </c>
      <c r="K2099" t="s">
        <v>23</v>
      </c>
      <c r="L2099" t="s">
        <v>23</v>
      </c>
      <c r="M2099" s="1">
        <v>0.85441</v>
      </c>
      <c r="N2099" s="1">
        <v>0.14116999999999999</v>
      </c>
      <c r="O2099" s="1">
        <v>4.4099999999999999E-3</v>
      </c>
      <c r="P2099" s="2">
        <f>(J2102*M2099)+(J2103*N2099)+(J2104*O2099)</f>
        <v>5152.2038778899032</v>
      </c>
      <c r="Q2099" t="s">
        <v>23</v>
      </c>
      <c r="R2099" t="s">
        <v>23</v>
      </c>
      <c r="S2099">
        <f>P2099/$F2099</f>
        <v>2.8623354877166127</v>
      </c>
      <c r="T2099" s="2" t="s">
        <v>23</v>
      </c>
      <c r="U2099" s="2" t="s">
        <v>23</v>
      </c>
    </row>
    <row r="2100" spans="1:21" x14ac:dyDescent="0.25">
      <c r="A2100">
        <v>49</v>
      </c>
      <c r="B2100" t="s">
        <v>84</v>
      </c>
      <c r="C2100">
        <v>2</v>
      </c>
      <c r="D2100" t="s">
        <v>85</v>
      </c>
      <c r="E2100">
        <v>1994</v>
      </c>
      <c r="F2100">
        <v>15000</v>
      </c>
      <c r="G2100" s="1">
        <v>0.218</v>
      </c>
      <c r="H2100" t="s">
        <v>23</v>
      </c>
      <c r="I2100" t="s">
        <v>23</v>
      </c>
      <c r="J2100" s="2">
        <f>F2100/(1-G2100)</f>
        <v>19181.585677749361</v>
      </c>
      <c r="K2100" t="s">
        <v>23</v>
      </c>
      <c r="L2100" t="s">
        <v>23</v>
      </c>
      <c r="M2100" s="1">
        <v>0.85441</v>
      </c>
      <c r="N2100" s="1">
        <v>0.14116999999999999</v>
      </c>
      <c r="O2100" s="1">
        <v>4.4099999999999999E-3</v>
      </c>
      <c r="P2100" s="2">
        <f>(J2103*M2100)+(J2104*N2100)+(J2105*O2100)</f>
        <v>2852.2297957584124</v>
      </c>
      <c r="Q2100" t="s">
        <v>23</v>
      </c>
      <c r="R2100" t="s">
        <v>23</v>
      </c>
      <c r="S2100">
        <f>P2100/$F2100</f>
        <v>0.19014865305056083</v>
      </c>
      <c r="T2100" s="2" t="s">
        <v>23</v>
      </c>
      <c r="U2100" s="2" t="s">
        <v>23</v>
      </c>
    </row>
    <row r="2101" spans="1:21" x14ac:dyDescent="0.25">
      <c r="A2101">
        <v>49</v>
      </c>
      <c r="B2101" t="s">
        <v>84</v>
      </c>
      <c r="C2101">
        <v>2</v>
      </c>
      <c r="D2101" t="s">
        <v>85</v>
      </c>
      <c r="E2101">
        <v>1995</v>
      </c>
      <c r="F2101">
        <v>1200</v>
      </c>
      <c r="G2101" s="1">
        <v>0.159</v>
      </c>
      <c r="H2101" t="s">
        <v>23</v>
      </c>
      <c r="I2101" t="s">
        <v>23</v>
      </c>
      <c r="J2101" s="2">
        <f>F2101/(1-G2101)</f>
        <v>1426.872770511296</v>
      </c>
      <c r="K2101" t="s">
        <v>23</v>
      </c>
      <c r="L2101" t="s">
        <v>23</v>
      </c>
      <c r="M2101" s="1">
        <v>0.85441</v>
      </c>
      <c r="N2101" s="1">
        <v>0.14116999999999999</v>
      </c>
      <c r="O2101" s="1">
        <v>4.4099999999999999E-3</v>
      </c>
      <c r="P2101" s="2">
        <f>(J2104*M2101)+(J2105*N2101)+(J2106*O2101)</f>
        <v>7915.4257845385273</v>
      </c>
      <c r="Q2101" t="s">
        <v>23</v>
      </c>
      <c r="R2101" t="s">
        <v>23</v>
      </c>
      <c r="S2101">
        <f>P2101/$F2101</f>
        <v>6.5961881537821059</v>
      </c>
      <c r="T2101" s="2" t="s">
        <v>23</v>
      </c>
      <c r="U2101" s="2" t="s">
        <v>23</v>
      </c>
    </row>
    <row r="2102" spans="1:21" x14ac:dyDescent="0.25">
      <c r="A2102">
        <v>49</v>
      </c>
      <c r="B2102" t="s">
        <v>84</v>
      </c>
      <c r="C2102">
        <v>2</v>
      </c>
      <c r="D2102" t="s">
        <v>85</v>
      </c>
      <c r="E2102">
        <v>1996</v>
      </c>
      <c r="F2102">
        <v>4200</v>
      </c>
      <c r="G2102" s="1">
        <v>0.25900000000000001</v>
      </c>
      <c r="H2102" t="s">
        <v>23</v>
      </c>
      <c r="I2102" t="s">
        <v>23</v>
      </c>
      <c r="J2102" s="2">
        <f>F2102/(1-G2102)</f>
        <v>5668.0161943319836</v>
      </c>
      <c r="K2102" t="s">
        <v>23</v>
      </c>
      <c r="L2102" t="s">
        <v>23</v>
      </c>
      <c r="M2102" s="1">
        <v>0.85441</v>
      </c>
      <c r="N2102" s="1">
        <v>0.14116999999999999</v>
      </c>
      <c r="O2102" s="1">
        <v>4.4099999999999999E-3</v>
      </c>
      <c r="P2102" s="2">
        <f>(J2105*M2102)+(J2106*N2102)+(J2107*O2102)</f>
        <v>5918.7520571282648</v>
      </c>
      <c r="Q2102" t="s">
        <v>23</v>
      </c>
      <c r="R2102" t="s">
        <v>23</v>
      </c>
      <c r="S2102">
        <f>P2102/$F2102</f>
        <v>1.4092266802686344</v>
      </c>
      <c r="T2102" s="2" t="s">
        <v>23</v>
      </c>
      <c r="U2102" s="2" t="s">
        <v>23</v>
      </c>
    </row>
    <row r="2103" spans="1:21" x14ac:dyDescent="0.25">
      <c r="A2103">
        <v>49</v>
      </c>
      <c r="B2103" t="s">
        <v>84</v>
      </c>
      <c r="C2103">
        <v>2</v>
      </c>
      <c r="D2103" t="s">
        <v>85</v>
      </c>
      <c r="E2103">
        <v>1997</v>
      </c>
      <c r="F2103">
        <v>1500</v>
      </c>
      <c r="G2103" s="1">
        <v>0.223</v>
      </c>
      <c r="H2103" t="s">
        <v>23</v>
      </c>
      <c r="I2103" t="s">
        <v>23</v>
      </c>
      <c r="J2103" s="2">
        <f>F2103/(1-G2103)</f>
        <v>1930.5019305019305</v>
      </c>
      <c r="K2103" t="s">
        <v>23</v>
      </c>
      <c r="L2103" t="s">
        <v>23</v>
      </c>
      <c r="M2103" s="1">
        <v>0.85441</v>
      </c>
      <c r="N2103" s="1">
        <v>0.14116999999999999</v>
      </c>
      <c r="O2103" s="1">
        <v>4.4099999999999999E-3</v>
      </c>
      <c r="P2103" s="2">
        <f>(J2106*M2103)+(J2107*N2103)</f>
        <v>9850.3373775510208</v>
      </c>
      <c r="Q2103" t="s">
        <v>23</v>
      </c>
      <c r="R2103" t="s">
        <v>23</v>
      </c>
      <c r="S2103">
        <f>P2103/$F2103</f>
        <v>6.5668915850340142</v>
      </c>
      <c r="T2103" s="2" t="s">
        <v>23</v>
      </c>
      <c r="U2103" s="2" t="s">
        <v>23</v>
      </c>
    </row>
    <row r="2104" spans="1:21" x14ac:dyDescent="0.25">
      <c r="A2104">
        <v>49</v>
      </c>
      <c r="B2104" t="s">
        <v>84</v>
      </c>
      <c r="C2104">
        <v>2</v>
      </c>
      <c r="D2104" t="s">
        <v>85</v>
      </c>
      <c r="E2104">
        <v>1998</v>
      </c>
      <c r="F2104">
        <v>8000</v>
      </c>
      <c r="G2104" s="1">
        <v>4.2999999999999997E-2</v>
      </c>
      <c r="H2104" t="s">
        <v>23</v>
      </c>
      <c r="I2104" t="s">
        <v>23</v>
      </c>
      <c r="J2104" s="2">
        <f>F2104/(1-G2104)</f>
        <v>8359.4566353187038</v>
      </c>
      <c r="K2104" t="s">
        <v>23</v>
      </c>
      <c r="L2104" t="s">
        <v>23</v>
      </c>
      <c r="M2104" s="1">
        <v>0.85441</v>
      </c>
      <c r="N2104" s="1">
        <v>0.14116999999999999</v>
      </c>
      <c r="O2104" s="1">
        <v>4.4099999999999999E-3</v>
      </c>
      <c r="P2104" s="2" t="s">
        <v>23</v>
      </c>
      <c r="Q2104" t="s">
        <v>23</v>
      </c>
      <c r="R2104" t="s">
        <v>23</v>
      </c>
      <c r="S2104" s="2" t="s">
        <v>23</v>
      </c>
      <c r="T2104" s="2" t="s">
        <v>23</v>
      </c>
      <c r="U2104" s="2" t="s">
        <v>23</v>
      </c>
    </row>
    <row r="2105" spans="1:21" x14ac:dyDescent="0.25">
      <c r="A2105">
        <v>49</v>
      </c>
      <c r="B2105" t="s">
        <v>84</v>
      </c>
      <c r="C2105">
        <v>2</v>
      </c>
      <c r="D2105" t="s">
        <v>85</v>
      </c>
      <c r="E2105">
        <v>1999</v>
      </c>
      <c r="F2105">
        <v>5036</v>
      </c>
      <c r="G2105" s="1">
        <v>2.1000000000000001E-2</v>
      </c>
      <c r="H2105" t="s">
        <v>23</v>
      </c>
      <c r="I2105" t="s">
        <v>23</v>
      </c>
      <c r="J2105" s="2">
        <f>F2105/(1-G2105)</f>
        <v>5144.0245148110316</v>
      </c>
      <c r="K2105" t="s">
        <v>23</v>
      </c>
      <c r="L2105" t="s">
        <v>23</v>
      </c>
      <c r="M2105" s="1">
        <v>0.85441</v>
      </c>
      <c r="N2105" s="1">
        <v>0.14116999999999999</v>
      </c>
      <c r="O2105" s="1">
        <v>4.4099999999999999E-3</v>
      </c>
      <c r="P2105" s="2" t="s">
        <v>23</v>
      </c>
      <c r="Q2105" t="s">
        <v>23</v>
      </c>
      <c r="R2105" t="s">
        <v>23</v>
      </c>
      <c r="S2105" s="2" t="s">
        <v>23</v>
      </c>
      <c r="T2105" s="2" t="s">
        <v>23</v>
      </c>
      <c r="U2105" s="2" t="s">
        <v>23</v>
      </c>
    </row>
    <row r="2106" spans="1:21" x14ac:dyDescent="0.25">
      <c r="A2106">
        <v>49</v>
      </c>
      <c r="B2106" t="s">
        <v>84</v>
      </c>
      <c r="C2106">
        <v>2</v>
      </c>
      <c r="D2106" t="s">
        <v>85</v>
      </c>
      <c r="E2106">
        <v>2000</v>
      </c>
      <c r="F2106">
        <v>10409</v>
      </c>
      <c r="G2106" s="1">
        <v>0.02</v>
      </c>
      <c r="H2106" t="s">
        <v>23</v>
      </c>
      <c r="I2106" t="s">
        <v>23</v>
      </c>
      <c r="J2106" s="2">
        <f>F2106/(1-G2106)</f>
        <v>10621.428571428572</v>
      </c>
      <c r="K2106" t="s">
        <v>23</v>
      </c>
      <c r="L2106" t="s">
        <v>23</v>
      </c>
      <c r="M2106" s="1">
        <v>0.85441</v>
      </c>
      <c r="N2106" s="1">
        <v>0.14116999999999999</v>
      </c>
      <c r="O2106" s="1">
        <v>4.4099999999999999E-3</v>
      </c>
      <c r="P2106" s="2" t="s">
        <v>23</v>
      </c>
      <c r="Q2106" t="s">
        <v>23</v>
      </c>
      <c r="R2106" t="s">
        <v>23</v>
      </c>
      <c r="S2106" s="2" t="s">
        <v>23</v>
      </c>
      <c r="T2106" s="2" t="s">
        <v>23</v>
      </c>
      <c r="U2106" s="2" t="s">
        <v>23</v>
      </c>
    </row>
    <row r="2107" spans="1:21" x14ac:dyDescent="0.25">
      <c r="A2107">
        <v>49</v>
      </c>
      <c r="B2107" t="s">
        <v>84</v>
      </c>
      <c r="C2107">
        <v>2</v>
      </c>
      <c r="D2107" t="s">
        <v>85</v>
      </c>
      <c r="E2107">
        <v>2001</v>
      </c>
      <c r="F2107">
        <v>5382</v>
      </c>
      <c r="G2107" s="1">
        <v>0.02</v>
      </c>
      <c r="H2107" t="s">
        <v>23</v>
      </c>
      <c r="I2107" t="s">
        <v>23</v>
      </c>
      <c r="J2107" s="2">
        <f>F2107/(1-G2107)</f>
        <v>5491.8367346938776</v>
      </c>
      <c r="K2107" t="s">
        <v>23</v>
      </c>
      <c r="L2107" t="s">
        <v>23</v>
      </c>
      <c r="M2107" s="1">
        <v>0.85441</v>
      </c>
      <c r="N2107" s="1">
        <v>0.14116999999999999</v>
      </c>
      <c r="O2107" s="1">
        <v>4.4099999999999999E-3</v>
      </c>
      <c r="P2107" s="2" t="s">
        <v>23</v>
      </c>
      <c r="Q2107" t="s">
        <v>23</v>
      </c>
      <c r="R2107" t="s">
        <v>23</v>
      </c>
      <c r="S2107" s="2" t="s">
        <v>23</v>
      </c>
      <c r="T2107" s="2" t="s">
        <v>23</v>
      </c>
      <c r="U2107" s="2" t="s">
        <v>23</v>
      </c>
    </row>
    <row r="2108" spans="1:21" x14ac:dyDescent="0.25">
      <c r="A2108">
        <v>49</v>
      </c>
      <c r="B2108" t="s">
        <v>84</v>
      </c>
      <c r="C2108">
        <v>2</v>
      </c>
      <c r="D2108" t="s">
        <v>85</v>
      </c>
      <c r="E2108">
        <v>2002</v>
      </c>
      <c r="F2108" t="s">
        <v>23</v>
      </c>
      <c r="G2108" s="1">
        <v>0.02</v>
      </c>
      <c r="H2108" t="s">
        <v>23</v>
      </c>
      <c r="I2108" t="s">
        <v>23</v>
      </c>
      <c r="J2108" t="s">
        <v>23</v>
      </c>
      <c r="K2108" t="s">
        <v>23</v>
      </c>
      <c r="L2108" t="s">
        <v>23</v>
      </c>
      <c r="M2108" s="1">
        <v>0.85441</v>
      </c>
      <c r="N2108" s="1">
        <v>0.14116999999999999</v>
      </c>
      <c r="O2108" s="1">
        <v>4.4099999999999999E-3</v>
      </c>
      <c r="P2108" s="2">
        <f>(J2111*M2108)+(J2112*N2108)+(J2113*O2108)</f>
        <v>17576.63674519417</v>
      </c>
      <c r="Q2108" t="s">
        <v>23</v>
      </c>
      <c r="R2108" t="s">
        <v>23</v>
      </c>
      <c r="S2108" s="2" t="s">
        <v>23</v>
      </c>
      <c r="T2108" s="2" t="s">
        <v>23</v>
      </c>
      <c r="U2108" s="2" t="s">
        <v>23</v>
      </c>
    </row>
    <row r="2109" spans="1:21" x14ac:dyDescent="0.25">
      <c r="A2109">
        <v>49</v>
      </c>
      <c r="B2109" t="s">
        <v>84</v>
      </c>
      <c r="C2109">
        <v>2</v>
      </c>
      <c r="D2109" t="s">
        <v>85</v>
      </c>
      <c r="E2109">
        <v>2003</v>
      </c>
      <c r="F2109" t="s">
        <v>23</v>
      </c>
      <c r="G2109" s="1">
        <v>5.0999999999999997E-2</v>
      </c>
      <c r="H2109" t="s">
        <v>23</v>
      </c>
      <c r="I2109" t="s">
        <v>23</v>
      </c>
      <c r="J2109" t="s">
        <v>23</v>
      </c>
      <c r="K2109" t="s">
        <v>23</v>
      </c>
      <c r="L2109" t="s">
        <v>23</v>
      </c>
      <c r="M2109" s="1">
        <v>0.85441</v>
      </c>
      <c r="N2109" s="1">
        <v>0.14116999999999999</v>
      </c>
      <c r="O2109" s="1">
        <v>4.4099999999999999E-3</v>
      </c>
      <c r="P2109" s="2">
        <f>(J2112*M2109)+(J2113*N2109)+(J2114*O2109)</f>
        <v>14028.64644548487</v>
      </c>
      <c r="Q2109" t="s">
        <v>23</v>
      </c>
      <c r="R2109" t="s">
        <v>23</v>
      </c>
      <c r="S2109" s="2" t="s">
        <v>23</v>
      </c>
      <c r="T2109" s="2" t="s">
        <v>23</v>
      </c>
      <c r="U2109" s="2" t="s">
        <v>23</v>
      </c>
    </row>
    <row r="2110" spans="1:21" x14ac:dyDescent="0.25">
      <c r="A2110">
        <v>49</v>
      </c>
      <c r="B2110" t="s">
        <v>84</v>
      </c>
      <c r="C2110">
        <v>2</v>
      </c>
      <c r="D2110" t="s">
        <v>85</v>
      </c>
      <c r="E2110">
        <v>2004</v>
      </c>
      <c r="F2110" t="s">
        <v>23</v>
      </c>
      <c r="G2110" s="1">
        <v>0.55900000000000005</v>
      </c>
      <c r="H2110" t="s">
        <v>23</v>
      </c>
      <c r="I2110" t="s">
        <v>23</v>
      </c>
      <c r="J2110" t="s">
        <v>23</v>
      </c>
      <c r="K2110" t="s">
        <v>23</v>
      </c>
      <c r="L2110" t="s">
        <v>23</v>
      </c>
      <c r="M2110" s="1">
        <v>0.85441</v>
      </c>
      <c r="N2110" s="1">
        <v>0.14116999999999999</v>
      </c>
      <c r="O2110" s="1">
        <v>4.4099999999999999E-3</v>
      </c>
      <c r="P2110" s="2">
        <f>(J2113*M2110)+(J2114*N2110)+(J2115*O2110)</f>
        <v>10665.812380287416</v>
      </c>
      <c r="Q2110" t="s">
        <v>23</v>
      </c>
      <c r="R2110" t="s">
        <v>23</v>
      </c>
      <c r="S2110" s="2" t="s">
        <v>23</v>
      </c>
      <c r="T2110" s="2" t="s">
        <v>23</v>
      </c>
      <c r="U2110" s="2" t="s">
        <v>23</v>
      </c>
    </row>
    <row r="2111" spans="1:21" x14ac:dyDescent="0.25">
      <c r="A2111">
        <v>49</v>
      </c>
      <c r="B2111" t="s">
        <v>84</v>
      </c>
      <c r="C2111">
        <v>2</v>
      </c>
      <c r="D2111" t="s">
        <v>85</v>
      </c>
      <c r="E2111">
        <v>2005</v>
      </c>
      <c r="F2111">
        <v>6757</v>
      </c>
      <c r="G2111" s="1">
        <v>0.627</v>
      </c>
      <c r="H2111" t="s">
        <v>23</v>
      </c>
      <c r="I2111" t="s">
        <v>23</v>
      </c>
      <c r="J2111" s="2">
        <f>F2111/(1-G2111)</f>
        <v>18115.281501340483</v>
      </c>
      <c r="K2111" t="s">
        <v>23</v>
      </c>
      <c r="L2111" t="s">
        <v>23</v>
      </c>
      <c r="M2111" s="1">
        <v>0.85441</v>
      </c>
      <c r="N2111" s="1">
        <v>0.14116999999999999</v>
      </c>
      <c r="O2111" s="1">
        <v>4.4099999999999999E-3</v>
      </c>
      <c r="P2111" s="2">
        <f>(J2114*M2111)+(J2115*N2111)+(J2116*O2111)</f>
        <v>8127.0665515329174</v>
      </c>
      <c r="Q2111" t="s">
        <v>23</v>
      </c>
      <c r="R2111" t="s">
        <v>23</v>
      </c>
      <c r="S2111">
        <f>P2111/$F2111</f>
        <v>1.2027625501750654</v>
      </c>
      <c r="T2111" s="2" t="s">
        <v>23</v>
      </c>
      <c r="U2111" s="2" t="s">
        <v>23</v>
      </c>
    </row>
    <row r="2112" spans="1:21" x14ac:dyDescent="0.25">
      <c r="A2112">
        <v>49</v>
      </c>
      <c r="B2112" t="s">
        <v>84</v>
      </c>
      <c r="C2112">
        <v>2</v>
      </c>
      <c r="D2112" t="s">
        <v>85</v>
      </c>
      <c r="E2112">
        <v>2006</v>
      </c>
      <c r="F2112">
        <v>11523</v>
      </c>
      <c r="G2112" s="1">
        <v>0.20599999999999999</v>
      </c>
      <c r="H2112" t="s">
        <v>23</v>
      </c>
      <c r="I2112" t="s">
        <v>23</v>
      </c>
      <c r="J2112" s="2">
        <f>F2112/(1-G2112)</f>
        <v>14512.594458438287</v>
      </c>
      <c r="K2112" t="s">
        <v>23</v>
      </c>
      <c r="L2112" t="s">
        <v>23</v>
      </c>
      <c r="M2112" s="1">
        <v>0.85441</v>
      </c>
      <c r="N2112" s="1">
        <v>0.14116999999999999</v>
      </c>
      <c r="O2112" s="1">
        <v>4.4099999999999999E-3</v>
      </c>
      <c r="P2112" s="2">
        <f>(J2115*M2112)+(J2116*N2112)+(J2117*O2112)</f>
        <v>17822.298601245857</v>
      </c>
      <c r="Q2112" t="s">
        <v>23</v>
      </c>
      <c r="R2112" t="s">
        <v>23</v>
      </c>
      <c r="S2112">
        <f>P2112/$F2112</f>
        <v>1.5466717522559974</v>
      </c>
      <c r="T2112" s="2" t="s">
        <v>23</v>
      </c>
      <c r="U2112" s="2" t="s">
        <v>23</v>
      </c>
    </row>
    <row r="2113" spans="1:21" x14ac:dyDescent="0.25">
      <c r="A2113">
        <v>49</v>
      </c>
      <c r="B2113" t="s">
        <v>84</v>
      </c>
      <c r="C2113">
        <v>2</v>
      </c>
      <c r="D2113" t="s">
        <v>85</v>
      </c>
      <c r="E2113">
        <v>2007</v>
      </c>
      <c r="F2113">
        <v>9232</v>
      </c>
      <c r="G2113" s="1">
        <v>0.186</v>
      </c>
      <c r="H2113" t="s">
        <v>23</v>
      </c>
      <c r="I2113" t="s">
        <v>23</v>
      </c>
      <c r="J2113" s="2">
        <f>F2113/(1-G2113)</f>
        <v>11341.523341523342</v>
      </c>
      <c r="K2113" t="s">
        <v>23</v>
      </c>
      <c r="L2113" t="s">
        <v>23</v>
      </c>
      <c r="M2113" s="1">
        <v>0.85441</v>
      </c>
      <c r="N2113" s="1">
        <v>0.14116999999999999</v>
      </c>
      <c r="O2113" s="1">
        <v>4.4099999999999999E-3</v>
      </c>
      <c r="P2113" s="2">
        <f>(J2116*M2113)+(J2117*N2113)+(J2118*O2113)</f>
        <v>10284.782764605781</v>
      </c>
      <c r="Q2113" t="s">
        <v>23</v>
      </c>
      <c r="R2113" t="s">
        <v>23</v>
      </c>
      <c r="S2113">
        <f>P2113/$F2113</f>
        <v>1.1140362613307822</v>
      </c>
      <c r="T2113" s="2" t="s">
        <v>23</v>
      </c>
      <c r="U2113" s="2" t="s">
        <v>23</v>
      </c>
    </row>
    <row r="2114" spans="1:21" x14ac:dyDescent="0.25">
      <c r="A2114">
        <v>49</v>
      </c>
      <c r="B2114" t="s">
        <v>84</v>
      </c>
      <c r="C2114">
        <v>2</v>
      </c>
      <c r="D2114" t="s">
        <v>85</v>
      </c>
      <c r="E2114">
        <v>2008</v>
      </c>
      <c r="F2114">
        <v>5142</v>
      </c>
      <c r="G2114" s="1">
        <v>0.186</v>
      </c>
      <c r="H2114" t="s">
        <v>23</v>
      </c>
      <c r="I2114" t="s">
        <v>23</v>
      </c>
      <c r="J2114" s="2">
        <f>F2114/(1-G2114)</f>
        <v>6316.9533169533161</v>
      </c>
      <c r="K2114" t="s">
        <v>23</v>
      </c>
      <c r="L2114" t="s">
        <v>23</v>
      </c>
      <c r="M2114" s="1">
        <v>0.85441</v>
      </c>
      <c r="N2114" s="1">
        <v>0.14116999999999999</v>
      </c>
      <c r="O2114" s="1">
        <v>4.4099999999999999E-3</v>
      </c>
      <c r="P2114" s="2">
        <f>(J2117*M2114)+(J2118*N2114)</f>
        <v>5565.2330968155393</v>
      </c>
      <c r="Q2114" t="s">
        <v>23</v>
      </c>
      <c r="R2114" t="s">
        <v>23</v>
      </c>
      <c r="S2114">
        <f>P2114/$F2114</f>
        <v>1.0823090425545585</v>
      </c>
      <c r="T2114" s="2" t="s">
        <v>23</v>
      </c>
      <c r="U2114" s="2" t="s">
        <v>23</v>
      </c>
    </row>
    <row r="2115" spans="1:21" x14ac:dyDescent="0.25">
      <c r="A2115">
        <v>49</v>
      </c>
      <c r="B2115" t="s">
        <v>84</v>
      </c>
      <c r="C2115">
        <v>2</v>
      </c>
      <c r="D2115" t="s">
        <v>85</v>
      </c>
      <c r="E2115">
        <v>2009</v>
      </c>
      <c r="F2115">
        <v>15836</v>
      </c>
      <c r="G2115" s="1">
        <v>0.16600000000000001</v>
      </c>
      <c r="H2115" t="s">
        <v>23</v>
      </c>
      <c r="I2115" t="s">
        <v>23</v>
      </c>
      <c r="J2115" s="2">
        <f>F2115/(1-G2115)</f>
        <v>18988.00959232614</v>
      </c>
      <c r="K2115" t="s">
        <v>23</v>
      </c>
      <c r="L2115" t="s">
        <v>23</v>
      </c>
      <c r="M2115" s="1">
        <v>0.85441</v>
      </c>
      <c r="N2115" s="1">
        <v>0.14116999999999999</v>
      </c>
      <c r="O2115" s="1">
        <v>4.4099999999999999E-3</v>
      </c>
      <c r="P2115" s="2" t="s">
        <v>23</v>
      </c>
      <c r="Q2115" t="s">
        <v>23</v>
      </c>
      <c r="R2115" t="s">
        <v>23</v>
      </c>
      <c r="S2115" s="2" t="s">
        <v>23</v>
      </c>
      <c r="T2115" s="2" t="s">
        <v>23</v>
      </c>
      <c r="U2115" s="2" t="s">
        <v>23</v>
      </c>
    </row>
    <row r="2116" spans="1:21" x14ac:dyDescent="0.25">
      <c r="A2116">
        <v>49</v>
      </c>
      <c r="B2116" t="s">
        <v>84</v>
      </c>
      <c r="C2116">
        <v>2</v>
      </c>
      <c r="D2116" t="s">
        <v>85</v>
      </c>
      <c r="E2116">
        <v>2010</v>
      </c>
      <c r="F2116">
        <v>8132</v>
      </c>
      <c r="G2116" s="1">
        <v>0.27200000000000002</v>
      </c>
      <c r="H2116" t="s">
        <v>23</v>
      </c>
      <c r="I2116" t="s">
        <v>23</v>
      </c>
      <c r="J2116" s="2">
        <f>F2116/(1-G2116)</f>
        <v>11170.329670329671</v>
      </c>
      <c r="K2116" t="s">
        <v>23</v>
      </c>
      <c r="L2116" t="s">
        <v>23</v>
      </c>
      <c r="M2116" s="1">
        <v>0.85441</v>
      </c>
      <c r="N2116" s="1">
        <v>0.14116999999999999</v>
      </c>
      <c r="O2116" s="1">
        <v>4.4099999999999999E-3</v>
      </c>
      <c r="P2116" s="2" t="s">
        <v>23</v>
      </c>
      <c r="Q2116" t="s">
        <v>23</v>
      </c>
      <c r="R2116" t="s">
        <v>23</v>
      </c>
      <c r="S2116" s="2" t="s">
        <v>23</v>
      </c>
      <c r="T2116" s="2" t="s">
        <v>23</v>
      </c>
      <c r="U2116" s="2" t="s">
        <v>23</v>
      </c>
    </row>
    <row r="2117" spans="1:21" x14ac:dyDescent="0.25">
      <c r="A2117">
        <v>49</v>
      </c>
      <c r="B2117" t="s">
        <v>84</v>
      </c>
      <c r="C2117">
        <v>2</v>
      </c>
      <c r="D2117" t="s">
        <v>85</v>
      </c>
      <c r="E2117">
        <v>2011</v>
      </c>
      <c r="F2117">
        <v>4427</v>
      </c>
      <c r="G2117" s="1">
        <v>0.106</v>
      </c>
      <c r="H2117" t="s">
        <v>23</v>
      </c>
      <c r="I2117" t="s">
        <v>23</v>
      </c>
      <c r="J2117" s="2">
        <f>F2117/(1-G2117)</f>
        <v>4951.9015659955257</v>
      </c>
      <c r="K2117" t="s">
        <v>23</v>
      </c>
      <c r="L2117" t="s">
        <v>23</v>
      </c>
      <c r="M2117" s="1">
        <v>0.85441</v>
      </c>
      <c r="N2117" s="1">
        <v>0.14116999999999999</v>
      </c>
      <c r="O2117" s="1">
        <v>4.4099999999999999E-3</v>
      </c>
      <c r="P2117" s="2" t="s">
        <v>23</v>
      </c>
      <c r="Q2117" t="s">
        <v>23</v>
      </c>
      <c r="R2117" t="s">
        <v>23</v>
      </c>
      <c r="S2117" s="2" t="s">
        <v>23</v>
      </c>
      <c r="T2117" s="2" t="s">
        <v>23</v>
      </c>
      <c r="U2117" s="2" t="s">
        <v>23</v>
      </c>
    </row>
    <row r="2118" spans="1:21" x14ac:dyDescent="0.25">
      <c r="A2118">
        <v>49</v>
      </c>
      <c r="B2118" t="s">
        <v>84</v>
      </c>
      <c r="C2118">
        <v>2</v>
      </c>
      <c r="D2118" t="s">
        <v>85</v>
      </c>
      <c r="E2118">
        <v>2012</v>
      </c>
      <c r="F2118">
        <v>8100</v>
      </c>
      <c r="G2118" s="1">
        <v>0.14299999999999999</v>
      </c>
      <c r="H2118" t="s">
        <v>23</v>
      </c>
      <c r="I2118" t="s">
        <v>23</v>
      </c>
      <c r="J2118" s="2">
        <f>F2118/(1-G2118)</f>
        <v>9451.5752625437581</v>
      </c>
      <c r="K2118" t="s">
        <v>23</v>
      </c>
      <c r="L2118" t="s">
        <v>23</v>
      </c>
      <c r="M2118" s="1">
        <v>0.85441</v>
      </c>
      <c r="N2118" s="1">
        <v>0.14116999999999999</v>
      </c>
      <c r="O2118" s="1">
        <v>4.4099999999999999E-3</v>
      </c>
      <c r="P2118" s="2">
        <f>(J2121*M2118)+(J2122*N2118)+(J2123*O2118)</f>
        <v>15949.23792697291</v>
      </c>
      <c r="Q2118" t="s">
        <v>23</v>
      </c>
      <c r="R2118" t="s">
        <v>23</v>
      </c>
      <c r="S2118">
        <f>P2118/$F2118</f>
        <v>1.9690417193793717</v>
      </c>
      <c r="T2118" s="2" t="s">
        <v>23</v>
      </c>
      <c r="U2118" s="2" t="s">
        <v>23</v>
      </c>
    </row>
    <row r="2119" spans="1:21" x14ac:dyDescent="0.25">
      <c r="A2119">
        <v>49</v>
      </c>
      <c r="B2119" t="s">
        <v>84</v>
      </c>
      <c r="C2119">
        <v>2</v>
      </c>
      <c r="D2119" t="s">
        <v>85</v>
      </c>
      <c r="E2119">
        <v>2013</v>
      </c>
      <c r="F2119" t="s">
        <v>23</v>
      </c>
      <c r="G2119" s="1">
        <v>0.18</v>
      </c>
      <c r="H2119" t="s">
        <v>23</v>
      </c>
      <c r="I2119" t="s">
        <v>23</v>
      </c>
      <c r="J2119" t="s">
        <v>23</v>
      </c>
      <c r="K2119" t="s">
        <v>23</v>
      </c>
      <c r="L2119" t="s">
        <v>23</v>
      </c>
      <c r="M2119" s="1">
        <v>0.85441</v>
      </c>
      <c r="N2119" s="1">
        <v>0.14116999999999999</v>
      </c>
      <c r="O2119" s="1">
        <v>4.4099999999999999E-3</v>
      </c>
      <c r="P2119" s="2">
        <f>(J2122*M2119)+(J2123*N2119)+(J2124*O2119)</f>
        <v>15243.61521101407</v>
      </c>
      <c r="Q2119" t="s">
        <v>23</v>
      </c>
      <c r="R2119" t="s">
        <v>23</v>
      </c>
      <c r="S2119" s="2" t="s">
        <v>23</v>
      </c>
      <c r="T2119" s="2" t="s">
        <v>23</v>
      </c>
      <c r="U2119" s="2" t="s">
        <v>23</v>
      </c>
    </row>
    <row r="2120" spans="1:21" x14ac:dyDescent="0.25">
      <c r="A2120">
        <v>49</v>
      </c>
      <c r="B2120" t="s">
        <v>84</v>
      </c>
      <c r="C2120">
        <v>2</v>
      </c>
      <c r="D2120" t="s">
        <v>85</v>
      </c>
      <c r="E2120">
        <v>2014</v>
      </c>
      <c r="F2120" t="s">
        <v>23</v>
      </c>
      <c r="G2120" s="1">
        <v>0.17599999999999999</v>
      </c>
      <c r="H2120" t="s">
        <v>23</v>
      </c>
      <c r="I2120" t="s">
        <v>23</v>
      </c>
      <c r="J2120" t="s">
        <v>23</v>
      </c>
      <c r="K2120" t="s">
        <v>23</v>
      </c>
      <c r="L2120" t="s">
        <v>23</v>
      </c>
      <c r="M2120" s="1">
        <v>0.85441</v>
      </c>
      <c r="N2120" s="1">
        <v>0.14116999999999999</v>
      </c>
      <c r="O2120" s="1">
        <v>4.4099999999999999E-3</v>
      </c>
      <c r="P2120" s="2">
        <f>(J2123*M2120)+(J2124*N2120)+(J2125*O2120)</f>
        <v>7621.9856474320513</v>
      </c>
      <c r="Q2120" t="s">
        <v>23</v>
      </c>
      <c r="R2120" t="s">
        <v>23</v>
      </c>
      <c r="S2120" s="2" t="s">
        <v>23</v>
      </c>
      <c r="T2120" s="2" t="s">
        <v>23</v>
      </c>
      <c r="U2120" s="2" t="s">
        <v>23</v>
      </c>
    </row>
    <row r="2121" spans="1:21" x14ac:dyDescent="0.25">
      <c r="A2121">
        <v>49</v>
      </c>
      <c r="B2121" t="s">
        <v>84</v>
      </c>
      <c r="C2121">
        <v>2</v>
      </c>
      <c r="D2121" t="s">
        <v>85</v>
      </c>
      <c r="E2121">
        <v>2015</v>
      </c>
      <c r="F2121">
        <v>13500</v>
      </c>
      <c r="G2121" s="1">
        <v>0.151</v>
      </c>
      <c r="H2121" t="s">
        <v>23</v>
      </c>
      <c r="I2121" t="s">
        <v>23</v>
      </c>
      <c r="J2121" s="2">
        <f>F2121/(1-G2121)</f>
        <v>15901.060070671378</v>
      </c>
      <c r="K2121" t="s">
        <v>23</v>
      </c>
      <c r="L2121" t="s">
        <v>23</v>
      </c>
      <c r="M2121" s="1">
        <v>0.85441</v>
      </c>
      <c r="N2121" s="1">
        <v>0.14116999999999999</v>
      </c>
      <c r="O2121" s="1">
        <v>4.4099999999999999E-3</v>
      </c>
      <c r="P2121" s="2">
        <f>(J2124*M2121)+(J2125*N2121)</f>
        <v>5219.7454245283025</v>
      </c>
      <c r="Q2121" t="s">
        <v>23</v>
      </c>
      <c r="R2121" t="s">
        <v>23</v>
      </c>
      <c r="S2121">
        <f>P2121/$F2121</f>
        <v>0.38664780922431868</v>
      </c>
      <c r="T2121" s="2" t="s">
        <v>23</v>
      </c>
      <c r="U2121" s="2" t="s">
        <v>23</v>
      </c>
    </row>
    <row r="2122" spans="1:21" x14ac:dyDescent="0.25">
      <c r="A2122">
        <v>49</v>
      </c>
      <c r="B2122" t="s">
        <v>84</v>
      </c>
      <c r="C2122">
        <v>2</v>
      </c>
      <c r="D2122" t="s">
        <v>85</v>
      </c>
      <c r="E2122">
        <v>2016</v>
      </c>
      <c r="F2122">
        <v>14000</v>
      </c>
      <c r="G2122" s="1">
        <v>0.151</v>
      </c>
      <c r="H2122" t="s">
        <v>23</v>
      </c>
      <c r="I2122" t="s">
        <v>23</v>
      </c>
      <c r="J2122" s="2">
        <f>F2122/(1-G2122)</f>
        <v>16489.988221436986</v>
      </c>
      <c r="K2122" t="s">
        <v>23</v>
      </c>
      <c r="L2122" t="s">
        <v>23</v>
      </c>
      <c r="M2122" s="1">
        <v>0.85441</v>
      </c>
      <c r="N2122" s="1">
        <v>0.14116999999999999</v>
      </c>
      <c r="O2122" s="1">
        <v>4.4099999999999999E-3</v>
      </c>
      <c r="P2122" s="2" t="s">
        <v>23</v>
      </c>
      <c r="Q2122" t="s">
        <v>23</v>
      </c>
      <c r="R2122" t="s">
        <v>23</v>
      </c>
      <c r="S2122" s="2" t="s">
        <v>23</v>
      </c>
      <c r="T2122" s="2" t="s">
        <v>23</v>
      </c>
      <c r="U2122" s="2" t="s">
        <v>23</v>
      </c>
    </row>
    <row r="2123" spans="1:21" x14ac:dyDescent="0.25">
      <c r="A2123">
        <v>49</v>
      </c>
      <c r="B2123" t="s">
        <v>84</v>
      </c>
      <c r="C2123">
        <v>2</v>
      </c>
      <c r="D2123" t="s">
        <v>85</v>
      </c>
      <c r="E2123">
        <v>2017</v>
      </c>
      <c r="F2123">
        <v>6800</v>
      </c>
      <c r="G2123" s="1">
        <v>0.151</v>
      </c>
      <c r="H2123" t="s">
        <v>23</v>
      </c>
      <c r="I2123" t="s">
        <v>23</v>
      </c>
      <c r="J2123" s="2">
        <f>F2123/(1-G2123)</f>
        <v>8009.4228504122502</v>
      </c>
      <c r="K2123" t="s">
        <v>23</v>
      </c>
      <c r="L2123" t="s">
        <v>23</v>
      </c>
      <c r="M2123" s="1">
        <v>0.85441</v>
      </c>
      <c r="N2123" s="1">
        <v>0.14116999999999999</v>
      </c>
      <c r="O2123" s="1">
        <v>4.4099999999999999E-3</v>
      </c>
      <c r="P2123" s="2" t="s">
        <v>23</v>
      </c>
      <c r="Q2123" t="s">
        <v>23</v>
      </c>
      <c r="R2123" t="s">
        <v>23</v>
      </c>
      <c r="S2123" s="2" t="s">
        <v>23</v>
      </c>
      <c r="T2123" s="2" t="s">
        <v>23</v>
      </c>
      <c r="U2123" s="2" t="s">
        <v>23</v>
      </c>
    </row>
    <row r="2124" spans="1:21" x14ac:dyDescent="0.25">
      <c r="A2124">
        <v>49</v>
      </c>
      <c r="B2124" t="s">
        <v>84</v>
      </c>
      <c r="C2124">
        <v>2</v>
      </c>
      <c r="D2124" t="s">
        <v>85</v>
      </c>
      <c r="E2124">
        <v>2018</v>
      </c>
      <c r="F2124">
        <v>4560</v>
      </c>
      <c r="G2124" s="1">
        <v>0.152</v>
      </c>
      <c r="H2124" t="s">
        <v>23</v>
      </c>
      <c r="I2124" t="s">
        <v>23</v>
      </c>
      <c r="J2124" s="2">
        <f>F2124/(1-G2124)</f>
        <v>5377.3584905660382</v>
      </c>
      <c r="K2124" t="s">
        <v>23</v>
      </c>
      <c r="L2124" t="s">
        <v>23</v>
      </c>
      <c r="M2124" s="1">
        <v>0.85441</v>
      </c>
      <c r="N2124" s="1">
        <v>0.14116999999999999</v>
      </c>
      <c r="O2124" s="1">
        <v>4.4099999999999999E-3</v>
      </c>
      <c r="P2124" s="2" t="s">
        <v>23</v>
      </c>
      <c r="Q2124" t="s">
        <v>23</v>
      </c>
      <c r="R2124" t="s">
        <v>23</v>
      </c>
      <c r="S2124" s="2" t="s">
        <v>23</v>
      </c>
      <c r="T2124" s="2" t="s">
        <v>23</v>
      </c>
      <c r="U2124" s="2" t="s">
        <v>23</v>
      </c>
    </row>
    <row r="2125" spans="1:21" x14ac:dyDescent="0.25">
      <c r="A2125">
        <v>49</v>
      </c>
      <c r="B2125" t="s">
        <v>84</v>
      </c>
      <c r="C2125">
        <v>2</v>
      </c>
      <c r="D2125" t="s">
        <v>85</v>
      </c>
      <c r="E2125">
        <v>2019</v>
      </c>
      <c r="F2125">
        <v>3756</v>
      </c>
      <c r="G2125" s="1">
        <v>0.152</v>
      </c>
      <c r="H2125" t="s">
        <v>23</v>
      </c>
      <c r="I2125" t="s">
        <v>23</v>
      </c>
      <c r="J2125" s="2">
        <f>F2125/(1-G2125)</f>
        <v>4429.2452830188677</v>
      </c>
      <c r="K2125" t="s">
        <v>23</v>
      </c>
      <c r="L2125" t="s">
        <v>23</v>
      </c>
      <c r="M2125" s="1">
        <v>0.85441</v>
      </c>
      <c r="N2125" s="1">
        <v>0.14116999999999999</v>
      </c>
      <c r="O2125" s="1">
        <v>4.4099999999999999E-3</v>
      </c>
      <c r="P2125" s="2" t="s">
        <v>23</v>
      </c>
      <c r="Q2125" t="s">
        <v>23</v>
      </c>
      <c r="R2125" t="s">
        <v>23</v>
      </c>
      <c r="S2125" s="2" t="s">
        <v>23</v>
      </c>
      <c r="T2125" s="2" t="s">
        <v>23</v>
      </c>
      <c r="U2125" s="2" t="s">
        <v>23</v>
      </c>
    </row>
    <row r="2126" spans="1:21" x14ac:dyDescent="0.25">
      <c r="A2126">
        <v>49</v>
      </c>
      <c r="B2126" t="s">
        <v>84</v>
      </c>
      <c r="C2126">
        <v>2</v>
      </c>
      <c r="D2126" t="s">
        <v>85</v>
      </c>
      <c r="E2126">
        <v>2020</v>
      </c>
      <c r="F2126" t="s">
        <v>23</v>
      </c>
      <c r="G2126" s="1">
        <v>0.08</v>
      </c>
      <c r="H2126" t="s">
        <v>23</v>
      </c>
      <c r="I2126" t="s">
        <v>23</v>
      </c>
      <c r="J2126" t="s">
        <v>23</v>
      </c>
      <c r="K2126" t="s">
        <v>23</v>
      </c>
      <c r="L2126" t="s">
        <v>23</v>
      </c>
      <c r="M2126" s="1">
        <v>0.85441</v>
      </c>
      <c r="N2126" s="1">
        <v>0.14116999999999999</v>
      </c>
      <c r="O2126" s="1">
        <v>4.4099999999999999E-3</v>
      </c>
      <c r="P2126" s="2" t="s">
        <v>23</v>
      </c>
      <c r="Q2126" t="s">
        <v>23</v>
      </c>
      <c r="R2126" t="s">
        <v>23</v>
      </c>
      <c r="S2126" s="2" t="s">
        <v>23</v>
      </c>
      <c r="T2126" s="2" t="s">
        <v>23</v>
      </c>
      <c r="U2126" s="2" t="s">
        <v>23</v>
      </c>
    </row>
    <row r="2127" spans="1:21" x14ac:dyDescent="0.25">
      <c r="A2127">
        <v>50</v>
      </c>
      <c r="B2127" t="s">
        <v>86</v>
      </c>
      <c r="C2127">
        <v>2</v>
      </c>
      <c r="D2127" t="s">
        <v>87</v>
      </c>
      <c r="E2127">
        <v>1980</v>
      </c>
      <c r="F2127">
        <v>3000</v>
      </c>
      <c r="G2127" s="1">
        <v>0.309</v>
      </c>
      <c r="H2127" t="s">
        <v>23</v>
      </c>
      <c r="I2127" t="s">
        <v>23</v>
      </c>
      <c r="J2127" s="2">
        <f>F2127/(1-G2127)</f>
        <v>4341.5340086830674</v>
      </c>
      <c r="K2127" t="s">
        <v>23</v>
      </c>
      <c r="L2127" t="s">
        <v>23</v>
      </c>
      <c r="M2127" s="17">
        <v>0.85441</v>
      </c>
      <c r="N2127" s="17">
        <v>0.14116999999999999</v>
      </c>
      <c r="O2127" s="17">
        <v>4.4099999999999999E-3</v>
      </c>
      <c r="P2127" s="2">
        <f>(J2130*M2127)+(J2131*N2127)+(J2132*O2127)</f>
        <v>3798.5309208143876</v>
      </c>
      <c r="Q2127" t="s">
        <v>23</v>
      </c>
      <c r="R2127" t="s">
        <v>23</v>
      </c>
      <c r="S2127">
        <f>P2127/$F2127</f>
        <v>1.2661769736047959</v>
      </c>
      <c r="T2127" s="2" t="s">
        <v>23</v>
      </c>
      <c r="U2127" s="2" t="s">
        <v>23</v>
      </c>
    </row>
    <row r="2128" spans="1:21" x14ac:dyDescent="0.25">
      <c r="A2128">
        <v>50</v>
      </c>
      <c r="B2128" t="s">
        <v>86</v>
      </c>
      <c r="C2128">
        <v>2</v>
      </c>
      <c r="D2128" t="s">
        <v>87</v>
      </c>
      <c r="E2128">
        <v>1981</v>
      </c>
      <c r="F2128">
        <v>6000</v>
      </c>
      <c r="G2128" s="1">
        <v>0.28000000000000003</v>
      </c>
      <c r="H2128" t="s">
        <v>23</v>
      </c>
      <c r="I2128" t="s">
        <v>23</v>
      </c>
      <c r="J2128" s="2">
        <f>F2128/(1-G2128)</f>
        <v>8333.3333333333339</v>
      </c>
      <c r="K2128" t="s">
        <v>23</v>
      </c>
      <c r="L2128" t="s">
        <v>23</v>
      </c>
      <c r="M2128" s="17">
        <v>0.85441</v>
      </c>
      <c r="N2128" s="17">
        <v>0.14116999999999999</v>
      </c>
      <c r="O2128" s="17">
        <v>4.4099999999999999E-3</v>
      </c>
      <c r="P2128" s="2">
        <f>(J2131*M2128)+(J2132*N2128)+(J2133*O2128)</f>
        <v>3642.536863092615</v>
      </c>
      <c r="Q2128" t="s">
        <v>23</v>
      </c>
      <c r="R2128" t="s">
        <v>23</v>
      </c>
      <c r="S2128">
        <f>P2128/$F2128</f>
        <v>0.60708947718210249</v>
      </c>
      <c r="T2128" s="2" t="s">
        <v>23</v>
      </c>
      <c r="U2128" s="2" t="s">
        <v>23</v>
      </c>
    </row>
    <row r="2129" spans="1:21" x14ac:dyDescent="0.25">
      <c r="A2129">
        <v>50</v>
      </c>
      <c r="B2129" t="s">
        <v>86</v>
      </c>
      <c r="C2129">
        <v>2</v>
      </c>
      <c r="D2129" t="s">
        <v>87</v>
      </c>
      <c r="E2129">
        <v>1982</v>
      </c>
      <c r="F2129">
        <v>4000</v>
      </c>
      <c r="G2129" s="1">
        <v>0.24199999999999999</v>
      </c>
      <c r="H2129" t="s">
        <v>23</v>
      </c>
      <c r="I2129" t="s">
        <v>23</v>
      </c>
      <c r="J2129" s="2">
        <f>F2129/(1-G2129)</f>
        <v>5277.0448548812665</v>
      </c>
      <c r="K2129" t="s">
        <v>23</v>
      </c>
      <c r="L2129" t="s">
        <v>23</v>
      </c>
      <c r="M2129" s="17">
        <v>0.85441</v>
      </c>
      <c r="N2129" s="17">
        <v>0.14116999999999999</v>
      </c>
      <c r="O2129" s="17">
        <v>4.4099999999999999E-3</v>
      </c>
      <c r="P2129" s="2">
        <f>(J2132*M2129)+(J2133*N2129)+(J2134*O2129)</f>
        <v>1728.3383874010406</v>
      </c>
      <c r="Q2129" t="s">
        <v>23</v>
      </c>
      <c r="R2129" t="s">
        <v>23</v>
      </c>
      <c r="S2129">
        <f>P2129/$F2129</f>
        <v>0.43208459685026013</v>
      </c>
      <c r="T2129" s="2" t="s">
        <v>23</v>
      </c>
      <c r="U2129" s="2" t="s">
        <v>23</v>
      </c>
    </row>
    <row r="2130" spans="1:21" x14ac:dyDescent="0.25">
      <c r="A2130">
        <v>50</v>
      </c>
      <c r="B2130" t="s">
        <v>86</v>
      </c>
      <c r="C2130">
        <v>2</v>
      </c>
      <c r="D2130" t="s">
        <v>87</v>
      </c>
      <c r="E2130">
        <v>1983</v>
      </c>
      <c r="F2130">
        <v>2500</v>
      </c>
      <c r="G2130" s="1">
        <v>0.33800000000000002</v>
      </c>
      <c r="H2130" t="s">
        <v>23</v>
      </c>
      <c r="I2130" t="s">
        <v>23</v>
      </c>
      <c r="J2130" s="2">
        <f>F2130/(1-G2130)</f>
        <v>3776.435045317221</v>
      </c>
      <c r="K2130" t="s">
        <v>23</v>
      </c>
      <c r="L2130" t="s">
        <v>23</v>
      </c>
      <c r="M2130" s="17">
        <v>0.85441</v>
      </c>
      <c r="N2130" s="17">
        <v>0.14116999999999999</v>
      </c>
      <c r="O2130" s="17">
        <v>4.4099999999999999E-3</v>
      </c>
      <c r="P2130" s="2">
        <f>(J2133*M2130)+(J2134*N2130)+(J2135*O2130)</f>
        <v>3469.638554247691</v>
      </c>
      <c r="Q2130" t="s">
        <v>23</v>
      </c>
      <c r="R2130" t="s">
        <v>23</v>
      </c>
      <c r="S2130">
        <f>P2130/$F2130</f>
        <v>1.3878554216990764</v>
      </c>
      <c r="T2130" s="2" t="s">
        <v>23</v>
      </c>
      <c r="U2130" s="2" t="s">
        <v>23</v>
      </c>
    </row>
    <row r="2131" spans="1:21" x14ac:dyDescent="0.25">
      <c r="A2131">
        <v>50</v>
      </c>
      <c r="B2131" t="s">
        <v>86</v>
      </c>
      <c r="C2131">
        <v>2</v>
      </c>
      <c r="D2131" t="s">
        <v>87</v>
      </c>
      <c r="E2131">
        <v>1984</v>
      </c>
      <c r="F2131">
        <v>2800</v>
      </c>
      <c r="G2131" s="1">
        <v>0.30099999999999999</v>
      </c>
      <c r="H2131" t="s">
        <v>23</v>
      </c>
      <c r="I2131" t="s">
        <v>23</v>
      </c>
      <c r="J2131" s="2">
        <f>F2131/(1-G2131)</f>
        <v>4005.7224606580826</v>
      </c>
      <c r="K2131" t="s">
        <v>23</v>
      </c>
      <c r="L2131" t="s">
        <v>23</v>
      </c>
      <c r="M2131" s="17">
        <v>0.85441</v>
      </c>
      <c r="N2131" s="17">
        <v>0.14116999999999999</v>
      </c>
      <c r="O2131" s="17">
        <v>4.4099999999999999E-3</v>
      </c>
      <c r="P2131" s="2">
        <f>(J2134*M2131)+(J2135*N2131)+(J2136*O2131)</f>
        <v>4522.9426884993782</v>
      </c>
      <c r="Q2131" t="s">
        <v>23</v>
      </c>
      <c r="R2131" t="s">
        <v>23</v>
      </c>
      <c r="S2131">
        <f>P2131/$F2131</f>
        <v>1.6153366744640636</v>
      </c>
      <c r="T2131" s="2" t="s">
        <v>23</v>
      </c>
      <c r="U2131" s="2" t="s">
        <v>23</v>
      </c>
    </row>
    <row r="2132" spans="1:21" x14ac:dyDescent="0.25">
      <c r="A2132">
        <v>50</v>
      </c>
      <c r="B2132" t="s">
        <v>86</v>
      </c>
      <c r="C2132">
        <v>2</v>
      </c>
      <c r="D2132" t="s">
        <v>87</v>
      </c>
      <c r="E2132">
        <v>1985</v>
      </c>
      <c r="F2132">
        <v>1000</v>
      </c>
      <c r="G2132" s="1">
        <v>0.313</v>
      </c>
      <c r="H2132" t="s">
        <v>23</v>
      </c>
      <c r="I2132" t="s">
        <v>23</v>
      </c>
      <c r="J2132" s="2">
        <f>F2132/(1-G2132)</f>
        <v>1455.6040756914117</v>
      </c>
      <c r="K2132" t="s">
        <v>23</v>
      </c>
      <c r="L2132" t="s">
        <v>23</v>
      </c>
      <c r="M2132" s="17">
        <v>0.85441</v>
      </c>
      <c r="N2132" s="17">
        <v>0.14116999999999999</v>
      </c>
      <c r="O2132" s="17">
        <v>4.4099999999999999E-3</v>
      </c>
      <c r="P2132" s="2">
        <f>(J2135*M2132)+(J2136*N2132)+(J2137*O2132)</f>
        <v>4253.7980472046747</v>
      </c>
      <c r="Q2132" t="s">
        <v>23</v>
      </c>
      <c r="R2132" t="s">
        <v>23</v>
      </c>
      <c r="S2132">
        <f>P2132/$F2132</f>
        <v>4.2537980472046746</v>
      </c>
      <c r="T2132" s="2" t="s">
        <v>23</v>
      </c>
      <c r="U2132" s="2" t="s">
        <v>23</v>
      </c>
    </row>
    <row r="2133" spans="1:21" x14ac:dyDescent="0.25">
      <c r="A2133">
        <v>50</v>
      </c>
      <c r="B2133" t="s">
        <v>86</v>
      </c>
      <c r="C2133">
        <v>2</v>
      </c>
      <c r="D2133" t="s">
        <v>87</v>
      </c>
      <c r="E2133">
        <v>1986</v>
      </c>
      <c r="F2133">
        <v>2150</v>
      </c>
      <c r="G2133" s="1">
        <v>0.34699999999999998</v>
      </c>
      <c r="H2133" t="s">
        <v>23</v>
      </c>
      <c r="I2133" t="s">
        <v>23</v>
      </c>
      <c r="J2133" s="2">
        <f>F2133/(1-G2133)</f>
        <v>3292.4961715160794</v>
      </c>
      <c r="K2133" t="s">
        <v>23</v>
      </c>
      <c r="L2133" t="s">
        <v>23</v>
      </c>
      <c r="M2133" s="17">
        <v>0.85441</v>
      </c>
      <c r="N2133" s="17">
        <v>0.14116999999999999</v>
      </c>
      <c r="O2133" s="17">
        <v>4.4099999999999999E-3</v>
      </c>
      <c r="P2133" s="2">
        <f>(J2136*M2133)+(J2137*N2133)+(J2138*O2133)</f>
        <v>1363.0132849433321</v>
      </c>
      <c r="Q2133" t="s">
        <v>23</v>
      </c>
      <c r="R2133" t="s">
        <v>23</v>
      </c>
      <c r="S2133">
        <f>P2133/$F2133</f>
        <v>0.63395966741550336</v>
      </c>
      <c r="T2133" s="2" t="s">
        <v>23</v>
      </c>
      <c r="U2133" s="2" t="s">
        <v>23</v>
      </c>
    </row>
    <row r="2134" spans="1:21" x14ac:dyDescent="0.25">
      <c r="A2134">
        <v>50</v>
      </c>
      <c r="B2134" t="s">
        <v>86</v>
      </c>
      <c r="C2134">
        <v>2</v>
      </c>
      <c r="D2134" t="s">
        <v>87</v>
      </c>
      <c r="E2134">
        <v>1987</v>
      </c>
      <c r="F2134">
        <v>3300</v>
      </c>
      <c r="G2134" s="1">
        <v>0.26700000000000002</v>
      </c>
      <c r="H2134" t="s">
        <v>23</v>
      </c>
      <c r="I2134" t="s">
        <v>23</v>
      </c>
      <c r="J2134" s="2">
        <f>F2134/(1-G2134)</f>
        <v>4502.0463847203273</v>
      </c>
      <c r="K2134" t="s">
        <v>23</v>
      </c>
      <c r="L2134" t="s">
        <v>23</v>
      </c>
      <c r="M2134" s="17">
        <v>0.85441</v>
      </c>
      <c r="N2134" s="17">
        <v>0.14116999999999999</v>
      </c>
      <c r="O2134" s="17">
        <v>4.4099999999999999E-3</v>
      </c>
      <c r="P2134" s="2">
        <f>(J2137*M2134)+(J2138*N2134)+(J2139*O2134)</f>
        <v>1657.6721599969489</v>
      </c>
      <c r="Q2134" t="s">
        <v>23</v>
      </c>
      <c r="R2134" t="s">
        <v>23</v>
      </c>
      <c r="S2134">
        <f>P2134/$F2134</f>
        <v>0.50232489696877236</v>
      </c>
      <c r="T2134" s="2" t="s">
        <v>23</v>
      </c>
      <c r="U2134" s="2" t="s">
        <v>23</v>
      </c>
    </row>
    <row r="2135" spans="1:21" x14ac:dyDescent="0.25">
      <c r="A2135">
        <v>50</v>
      </c>
      <c r="B2135" t="s">
        <v>86</v>
      </c>
      <c r="C2135">
        <v>2</v>
      </c>
      <c r="D2135" t="s">
        <v>87</v>
      </c>
      <c r="E2135">
        <v>1988</v>
      </c>
      <c r="F2135">
        <v>3500</v>
      </c>
      <c r="G2135" s="1">
        <v>0.26300000000000001</v>
      </c>
      <c r="H2135" t="s">
        <v>23</v>
      </c>
      <c r="I2135" t="s">
        <v>23</v>
      </c>
      <c r="J2135" s="2">
        <f>F2135/(1-G2135)</f>
        <v>4748.9823609226596</v>
      </c>
      <c r="K2135" t="s">
        <v>23</v>
      </c>
      <c r="L2135" t="s">
        <v>23</v>
      </c>
      <c r="M2135" s="17">
        <v>0.85441</v>
      </c>
      <c r="N2135" s="17">
        <v>0.14116999999999999</v>
      </c>
      <c r="O2135" s="17">
        <v>4.4099999999999999E-3</v>
      </c>
      <c r="P2135" s="2">
        <f>(J2138*M2135)+(J2139*N2135)+(J2140*O2135)</f>
        <v>2908.0686523631889</v>
      </c>
      <c r="Q2135" t="s">
        <v>23</v>
      </c>
      <c r="R2135" t="s">
        <v>23</v>
      </c>
      <c r="S2135">
        <f>P2135/$F2135</f>
        <v>0.83087675781805392</v>
      </c>
      <c r="T2135" s="2" t="s">
        <v>23</v>
      </c>
      <c r="U2135" s="2" t="s">
        <v>23</v>
      </c>
    </row>
    <row r="2136" spans="1:21" x14ac:dyDescent="0.25">
      <c r="A2136">
        <v>50</v>
      </c>
      <c r="B2136" t="s">
        <v>86</v>
      </c>
      <c r="C2136">
        <v>2</v>
      </c>
      <c r="D2136" t="s">
        <v>87</v>
      </c>
      <c r="E2136">
        <v>1989</v>
      </c>
      <c r="F2136">
        <v>1000</v>
      </c>
      <c r="G2136" s="1">
        <v>0.25700000000000001</v>
      </c>
      <c r="H2136" t="s">
        <v>23</v>
      </c>
      <c r="I2136" t="s">
        <v>23</v>
      </c>
      <c r="J2136" s="2">
        <f>F2136/(1-G2136)</f>
        <v>1345.8950201884254</v>
      </c>
      <c r="K2136" t="s">
        <v>23</v>
      </c>
      <c r="L2136" t="s">
        <v>23</v>
      </c>
      <c r="M2136" s="17">
        <v>0.85441</v>
      </c>
      <c r="N2136" s="17">
        <v>0.14116999999999999</v>
      </c>
      <c r="O2136" s="17">
        <v>4.4099999999999999E-3</v>
      </c>
      <c r="P2136" s="2">
        <f>(J2139*M2136)+(J2140*N2136)+(J2141*O2136)</f>
        <v>1691.2699550741518</v>
      </c>
      <c r="Q2136" t="s">
        <v>23</v>
      </c>
      <c r="R2136" t="s">
        <v>23</v>
      </c>
      <c r="S2136">
        <f>P2136/$F2136</f>
        <v>1.6912699550741517</v>
      </c>
      <c r="T2136" s="2" t="s">
        <v>23</v>
      </c>
      <c r="U2136" s="2" t="s">
        <v>23</v>
      </c>
    </row>
    <row r="2137" spans="1:21" x14ac:dyDescent="0.25">
      <c r="A2137">
        <v>50</v>
      </c>
      <c r="B2137" t="s">
        <v>86</v>
      </c>
      <c r="C2137">
        <v>2</v>
      </c>
      <c r="D2137" t="s">
        <v>87</v>
      </c>
      <c r="E2137">
        <v>1990</v>
      </c>
      <c r="F2137">
        <v>1000</v>
      </c>
      <c r="G2137" s="1">
        <v>0.29099999999999998</v>
      </c>
      <c r="H2137" t="s">
        <v>23</v>
      </c>
      <c r="I2137" t="s">
        <v>23</v>
      </c>
      <c r="J2137" s="2">
        <f>F2137/(1-G2137)</f>
        <v>1410.4372355430182</v>
      </c>
      <c r="K2137" t="s">
        <v>23</v>
      </c>
      <c r="L2137" t="s">
        <v>23</v>
      </c>
      <c r="M2137" s="17">
        <v>0.85441</v>
      </c>
      <c r="N2137" s="17">
        <v>0.14116999999999999</v>
      </c>
      <c r="O2137" s="17">
        <v>4.4099999999999999E-3</v>
      </c>
      <c r="P2137" s="2">
        <f>(J2140*M2137)+(J2141*N2137)+(J2142*O2137)</f>
        <v>3562.3135709021758</v>
      </c>
      <c r="Q2137" t="s">
        <v>23</v>
      </c>
      <c r="R2137" t="s">
        <v>23</v>
      </c>
      <c r="S2137">
        <f>P2137/$F2137</f>
        <v>3.5623135709021758</v>
      </c>
      <c r="T2137" s="2" t="s">
        <v>23</v>
      </c>
      <c r="U2137" s="2" t="s">
        <v>23</v>
      </c>
    </row>
    <row r="2138" spans="1:21" x14ac:dyDescent="0.25">
      <c r="A2138">
        <v>50</v>
      </c>
      <c r="B2138" t="s">
        <v>86</v>
      </c>
      <c r="C2138">
        <v>2</v>
      </c>
      <c r="D2138" t="s">
        <v>87</v>
      </c>
      <c r="E2138">
        <v>1991</v>
      </c>
      <c r="F2138">
        <v>2500</v>
      </c>
      <c r="G2138" s="1">
        <v>0.21</v>
      </c>
      <c r="H2138" t="s">
        <v>23</v>
      </c>
      <c r="I2138" t="s">
        <v>23</v>
      </c>
      <c r="J2138" s="2">
        <f>F2138/(1-G2138)</f>
        <v>3164.5569620253164</v>
      </c>
      <c r="K2138" t="s">
        <v>23</v>
      </c>
      <c r="L2138" t="s">
        <v>23</v>
      </c>
      <c r="M2138" s="17">
        <v>0.85441</v>
      </c>
      <c r="N2138" s="17">
        <v>0.14116999999999999</v>
      </c>
      <c r="O2138" s="17">
        <v>4.4099999999999999E-3</v>
      </c>
      <c r="P2138" s="2">
        <f>(J2141*M2138)+(J2142*N2138)+(J2143*O2138)</f>
        <v>1627.4561428358588</v>
      </c>
      <c r="Q2138" t="s">
        <v>23</v>
      </c>
      <c r="R2138" t="s">
        <v>23</v>
      </c>
      <c r="S2138">
        <f>P2138/$F2138</f>
        <v>0.65098245713434355</v>
      </c>
      <c r="T2138" s="2" t="s">
        <v>23</v>
      </c>
      <c r="U2138" s="2" t="s">
        <v>23</v>
      </c>
    </row>
    <row r="2139" spans="1:21" x14ac:dyDescent="0.25">
      <c r="A2139">
        <v>50</v>
      </c>
      <c r="B2139" t="s">
        <v>86</v>
      </c>
      <c r="C2139">
        <v>2</v>
      </c>
      <c r="D2139" t="s">
        <v>87</v>
      </c>
      <c r="E2139">
        <v>1992</v>
      </c>
      <c r="F2139">
        <v>1070</v>
      </c>
      <c r="G2139" s="1">
        <v>0.192</v>
      </c>
      <c r="H2139" t="s">
        <v>23</v>
      </c>
      <c r="I2139" t="s">
        <v>23</v>
      </c>
      <c r="J2139" s="2">
        <f>F2139/(1-G2139)</f>
        <v>1324.2574257425742</v>
      </c>
      <c r="K2139" t="s">
        <v>23</v>
      </c>
      <c r="L2139" t="s">
        <v>23</v>
      </c>
      <c r="M2139" s="17">
        <v>0.85441</v>
      </c>
      <c r="N2139" s="17">
        <v>0.14116999999999999</v>
      </c>
      <c r="O2139" s="17">
        <v>4.4099999999999999E-3</v>
      </c>
      <c r="P2139" s="2">
        <f>(J2142*M2139)+(J2143*N2139)+(J2144*O2139)</f>
        <v>2750.240943403845</v>
      </c>
      <c r="Q2139" t="s">
        <v>23</v>
      </c>
      <c r="R2139" t="s">
        <v>23</v>
      </c>
      <c r="S2139">
        <f>P2139/$F2139</f>
        <v>2.5703186386951824</v>
      </c>
      <c r="T2139" s="2" t="s">
        <v>23</v>
      </c>
      <c r="U2139" s="2" t="s">
        <v>23</v>
      </c>
    </row>
    <row r="2140" spans="1:21" x14ac:dyDescent="0.25">
      <c r="A2140">
        <v>50</v>
      </c>
      <c r="B2140" t="s">
        <v>86</v>
      </c>
      <c r="C2140">
        <v>2</v>
      </c>
      <c r="D2140" t="s">
        <v>87</v>
      </c>
      <c r="E2140">
        <v>1993</v>
      </c>
      <c r="F2140">
        <v>3200</v>
      </c>
      <c r="G2140" s="1">
        <v>0.184</v>
      </c>
      <c r="H2140" t="s">
        <v>23</v>
      </c>
      <c r="I2140" t="s">
        <v>23</v>
      </c>
      <c r="J2140" s="2">
        <f>F2140/(1-G2140)</f>
        <v>3921.5686274509803</v>
      </c>
      <c r="K2140" t="s">
        <v>23</v>
      </c>
      <c r="L2140" t="s">
        <v>23</v>
      </c>
      <c r="M2140" s="1">
        <v>0.85441</v>
      </c>
      <c r="N2140" s="1">
        <v>0.14116999999999999</v>
      </c>
      <c r="O2140" s="1">
        <v>4.4099999999999999E-3</v>
      </c>
      <c r="P2140" s="2">
        <f>(J2143*M2140)+(J2144*N2140)+(J2145*O2140)</f>
        <v>1809.3004259010065</v>
      </c>
      <c r="Q2140" t="s">
        <v>23</v>
      </c>
      <c r="R2140" t="s">
        <v>23</v>
      </c>
      <c r="S2140">
        <f>P2140/$F2140</f>
        <v>0.56540638309406455</v>
      </c>
      <c r="T2140" s="2" t="s">
        <v>23</v>
      </c>
      <c r="U2140" s="2" t="s">
        <v>23</v>
      </c>
    </row>
    <row r="2141" spans="1:21" x14ac:dyDescent="0.25">
      <c r="A2141">
        <v>50</v>
      </c>
      <c r="B2141" t="s">
        <v>86</v>
      </c>
      <c r="C2141">
        <v>2</v>
      </c>
      <c r="D2141" t="s">
        <v>87</v>
      </c>
      <c r="E2141">
        <v>1994</v>
      </c>
      <c r="F2141">
        <v>1100</v>
      </c>
      <c r="G2141" s="1">
        <v>0.218</v>
      </c>
      <c r="H2141" t="s">
        <v>23</v>
      </c>
      <c r="I2141" t="s">
        <v>23</v>
      </c>
      <c r="J2141" s="2">
        <f>F2141/(1-G2141)</f>
        <v>1406.6496163682864</v>
      </c>
      <c r="K2141" t="s">
        <v>23</v>
      </c>
      <c r="L2141" t="s">
        <v>23</v>
      </c>
      <c r="M2141" s="1">
        <v>0.85441</v>
      </c>
      <c r="N2141" s="1">
        <v>0.14116999999999999</v>
      </c>
      <c r="O2141" s="1">
        <v>4.4099999999999999E-3</v>
      </c>
      <c r="P2141" s="2">
        <f>(J2144*M2141)+(J2145*N2141)+(J2146*O2141)</f>
        <v>4531.6435496339564</v>
      </c>
      <c r="Q2141" t="s">
        <v>23</v>
      </c>
      <c r="R2141" t="s">
        <v>23</v>
      </c>
      <c r="S2141">
        <f>P2141/$F2141</f>
        <v>4.1196759542126875</v>
      </c>
      <c r="T2141" s="2" t="s">
        <v>23</v>
      </c>
      <c r="U2141" s="2" t="s">
        <v>23</v>
      </c>
    </row>
    <row r="2142" spans="1:21" x14ac:dyDescent="0.25">
      <c r="A2142">
        <v>50</v>
      </c>
      <c r="B2142" t="s">
        <v>86</v>
      </c>
      <c r="C2142">
        <v>2</v>
      </c>
      <c r="D2142" t="s">
        <v>87</v>
      </c>
      <c r="E2142">
        <v>1995</v>
      </c>
      <c r="F2142">
        <v>2500</v>
      </c>
      <c r="G2142" s="1">
        <v>0.159</v>
      </c>
      <c r="H2142" t="s">
        <v>23</v>
      </c>
      <c r="I2142" t="s">
        <v>23</v>
      </c>
      <c r="J2142" s="2">
        <f>F2142/(1-G2142)</f>
        <v>2972.6516052318671</v>
      </c>
      <c r="K2142" t="s">
        <v>23</v>
      </c>
      <c r="L2142" t="s">
        <v>23</v>
      </c>
      <c r="M2142" s="1">
        <v>0.85441</v>
      </c>
      <c r="N2142" s="1">
        <v>0.14116999999999999</v>
      </c>
      <c r="O2142" s="1">
        <v>4.4099999999999999E-3</v>
      </c>
      <c r="P2142" s="2">
        <f>(J2145*M2142)+(J2146*N2142)+(J2147*O2142)</f>
        <v>4963.6937754922328</v>
      </c>
      <c r="Q2142" t="s">
        <v>23</v>
      </c>
      <c r="R2142" t="s">
        <v>23</v>
      </c>
      <c r="S2142">
        <f>P2142/$F2142</f>
        <v>1.9854775101968931</v>
      </c>
      <c r="T2142" s="2" t="s">
        <v>23</v>
      </c>
      <c r="U2142" s="2" t="s">
        <v>23</v>
      </c>
    </row>
    <row r="2143" spans="1:21" x14ac:dyDescent="0.25">
      <c r="A2143">
        <v>50</v>
      </c>
      <c r="B2143" t="s">
        <v>86</v>
      </c>
      <c r="C2143">
        <v>2</v>
      </c>
      <c r="D2143" t="s">
        <v>87</v>
      </c>
      <c r="E2143">
        <v>1996</v>
      </c>
      <c r="F2143">
        <v>1000</v>
      </c>
      <c r="G2143" s="1">
        <v>0.25900000000000001</v>
      </c>
      <c r="H2143" t="s">
        <v>23</v>
      </c>
      <c r="I2143" t="s">
        <v>23</v>
      </c>
      <c r="J2143" s="2">
        <f>F2143/(1-G2143)</f>
        <v>1349.5276653171391</v>
      </c>
      <c r="K2143" t="s">
        <v>23</v>
      </c>
      <c r="L2143" t="s">
        <v>23</v>
      </c>
      <c r="M2143" s="1">
        <v>0.85441</v>
      </c>
      <c r="N2143" s="1">
        <v>0.14116999999999999</v>
      </c>
      <c r="O2143" s="1">
        <v>4.4099999999999999E-3</v>
      </c>
      <c r="P2143" s="2">
        <f>(J2146*M2143)+(J2147*N2143)+(J2148*O2143)</f>
        <v>6521.2565636843092</v>
      </c>
      <c r="Q2143" t="s">
        <v>23</v>
      </c>
      <c r="R2143" t="s">
        <v>23</v>
      </c>
      <c r="S2143">
        <f>P2143/$F2143</f>
        <v>6.5212565636843092</v>
      </c>
      <c r="T2143" s="2" t="s">
        <v>23</v>
      </c>
      <c r="U2143" s="2" t="s">
        <v>23</v>
      </c>
    </row>
    <row r="2144" spans="1:21" x14ac:dyDescent="0.25">
      <c r="A2144">
        <v>50</v>
      </c>
      <c r="B2144" t="s">
        <v>86</v>
      </c>
      <c r="C2144">
        <v>2</v>
      </c>
      <c r="D2144" t="s">
        <v>87</v>
      </c>
      <c r="E2144">
        <v>1997</v>
      </c>
      <c r="F2144">
        <v>3500</v>
      </c>
      <c r="G2144" s="1">
        <v>0.223</v>
      </c>
      <c r="H2144" t="s">
        <v>23</v>
      </c>
      <c r="I2144" t="s">
        <v>23</v>
      </c>
      <c r="J2144" s="2">
        <f>F2144/(1-G2144)</f>
        <v>4504.5045045045044</v>
      </c>
      <c r="K2144" t="s">
        <v>23</v>
      </c>
      <c r="L2144" t="s">
        <v>23</v>
      </c>
      <c r="M2144" s="1">
        <v>0.85441</v>
      </c>
      <c r="N2144" s="1">
        <v>0.14116999999999999</v>
      </c>
      <c r="O2144" s="1">
        <v>4.4099999999999999E-3</v>
      </c>
      <c r="P2144" s="2">
        <f>(J2147*M2144)+(J2148*N2144)+(J2149*O2144)</f>
        <v>3509.7679081632655</v>
      </c>
      <c r="Q2144" t="s">
        <v>23</v>
      </c>
      <c r="R2144" t="s">
        <v>23</v>
      </c>
      <c r="S2144">
        <f>P2144/$F2144</f>
        <v>1.0027908309037901</v>
      </c>
      <c r="T2144" s="2" t="s">
        <v>23</v>
      </c>
      <c r="U2144" s="2" t="s">
        <v>23</v>
      </c>
    </row>
    <row r="2145" spans="1:21" x14ac:dyDescent="0.25">
      <c r="A2145">
        <v>50</v>
      </c>
      <c r="B2145" t="s">
        <v>86</v>
      </c>
      <c r="C2145">
        <v>2</v>
      </c>
      <c r="D2145" t="s">
        <v>87</v>
      </c>
      <c r="E2145">
        <v>1998</v>
      </c>
      <c r="F2145">
        <v>4416</v>
      </c>
      <c r="G2145" s="1">
        <v>4.2999999999999997E-2</v>
      </c>
      <c r="H2145" t="s">
        <v>23</v>
      </c>
      <c r="I2145" t="s">
        <v>23</v>
      </c>
      <c r="J2145" s="2">
        <f>F2145/(1-G2145)</f>
        <v>4614.4200626959246</v>
      </c>
      <c r="K2145" t="s">
        <v>23</v>
      </c>
      <c r="L2145" t="s">
        <v>23</v>
      </c>
      <c r="M2145" s="1">
        <v>0.85441</v>
      </c>
      <c r="N2145" s="1">
        <v>0.14116999999999999</v>
      </c>
      <c r="O2145" s="1">
        <v>4.4099999999999999E-3</v>
      </c>
      <c r="P2145" s="2">
        <f>(J2148*M2145)+(J2149*N2145)+(J2150*O2145)</f>
        <v>8600.7831271478026</v>
      </c>
      <c r="Q2145" t="s">
        <v>23</v>
      </c>
      <c r="R2145" t="s">
        <v>23</v>
      </c>
      <c r="S2145">
        <f>P2145/$F2145</f>
        <v>1.9476411066910786</v>
      </c>
      <c r="T2145" s="2" t="s">
        <v>23</v>
      </c>
      <c r="U2145" s="2" t="s">
        <v>23</v>
      </c>
    </row>
    <row r="2146" spans="1:21" x14ac:dyDescent="0.25">
      <c r="A2146">
        <v>50</v>
      </c>
      <c r="B2146" t="s">
        <v>86</v>
      </c>
      <c r="C2146">
        <v>2</v>
      </c>
      <c r="D2146" t="s">
        <v>87</v>
      </c>
      <c r="E2146">
        <v>1999</v>
      </c>
      <c r="F2146">
        <v>7000</v>
      </c>
      <c r="G2146" s="1">
        <v>2.1000000000000001E-2</v>
      </c>
      <c r="H2146" t="s">
        <v>23</v>
      </c>
      <c r="I2146" t="s">
        <v>23</v>
      </c>
      <c r="J2146" s="2">
        <f>F2146/(1-G2146)</f>
        <v>7150.1532175689481</v>
      </c>
      <c r="K2146" t="s">
        <v>23</v>
      </c>
      <c r="L2146" t="s">
        <v>23</v>
      </c>
      <c r="M2146" s="1">
        <v>0.85441</v>
      </c>
      <c r="N2146" s="1">
        <v>0.14116999999999999</v>
      </c>
      <c r="O2146" s="1">
        <v>4.4099999999999999E-3</v>
      </c>
      <c r="P2146" s="2">
        <f>(J2149*M2146)+(J2150*N2146)+(J2151*O2146)</f>
        <v>8704.7595237091682</v>
      </c>
      <c r="Q2146" t="s">
        <v>23</v>
      </c>
      <c r="R2146" t="s">
        <v>23</v>
      </c>
      <c r="S2146">
        <f>P2146/$F2146</f>
        <v>1.2435370748155954</v>
      </c>
      <c r="T2146" s="2" t="s">
        <v>23</v>
      </c>
      <c r="U2146" s="2" t="s">
        <v>23</v>
      </c>
    </row>
    <row r="2147" spans="1:21" x14ac:dyDescent="0.25">
      <c r="A2147">
        <v>50</v>
      </c>
      <c r="B2147" t="s">
        <v>86</v>
      </c>
      <c r="C2147">
        <v>2</v>
      </c>
      <c r="D2147" t="s">
        <v>87</v>
      </c>
      <c r="E2147">
        <v>2000</v>
      </c>
      <c r="F2147">
        <v>2600</v>
      </c>
      <c r="G2147" s="1">
        <v>0.02</v>
      </c>
      <c r="H2147" t="s">
        <v>23</v>
      </c>
      <c r="I2147" t="s">
        <v>23</v>
      </c>
      <c r="J2147" s="2">
        <f>F2147/(1-G2147)</f>
        <v>2653.0612244897961</v>
      </c>
      <c r="K2147" t="s">
        <v>23</v>
      </c>
      <c r="L2147" t="s">
        <v>23</v>
      </c>
      <c r="M2147" s="1">
        <v>0.85441</v>
      </c>
      <c r="N2147" s="1">
        <v>0.14116999999999999</v>
      </c>
      <c r="O2147" s="1">
        <v>4.4099999999999999E-3</v>
      </c>
      <c r="P2147" s="2">
        <f>(J2150*M2147)+(J2151*N2147)+(J2152*O2147)</f>
        <v>6505.4738012414391</v>
      </c>
      <c r="Q2147" t="s">
        <v>23</v>
      </c>
      <c r="R2147" t="s">
        <v>23</v>
      </c>
      <c r="S2147">
        <f>P2147/$F2147</f>
        <v>2.5021053081697842</v>
      </c>
      <c r="T2147" s="2" t="s">
        <v>23</v>
      </c>
      <c r="U2147" s="2" t="s">
        <v>23</v>
      </c>
    </row>
    <row r="2148" spans="1:21" x14ac:dyDescent="0.25">
      <c r="A2148">
        <v>50</v>
      </c>
      <c r="B2148" t="s">
        <v>86</v>
      </c>
      <c r="C2148">
        <v>2</v>
      </c>
      <c r="D2148" t="s">
        <v>87</v>
      </c>
      <c r="E2148">
        <v>2001</v>
      </c>
      <c r="F2148">
        <v>8347</v>
      </c>
      <c r="G2148" s="1">
        <v>0.02</v>
      </c>
      <c r="H2148" t="s">
        <v>23</v>
      </c>
      <c r="I2148" t="s">
        <v>23</v>
      </c>
      <c r="J2148" s="2">
        <f>F2148/(1-G2148)</f>
        <v>8517.3469387755104</v>
      </c>
      <c r="K2148" t="s">
        <v>23</v>
      </c>
      <c r="L2148" t="s">
        <v>23</v>
      </c>
      <c r="M2148" s="1">
        <v>0.85441</v>
      </c>
      <c r="N2148" s="1">
        <v>0.14116999999999999</v>
      </c>
      <c r="O2148" s="1">
        <v>4.4099999999999999E-3</v>
      </c>
      <c r="P2148" s="2">
        <f>(J2151*M2148)+(J2152*N2148)+(J2153*O2148)</f>
        <v>10880.678642274383</v>
      </c>
      <c r="Q2148" t="s">
        <v>23</v>
      </c>
      <c r="R2148" t="s">
        <v>23</v>
      </c>
      <c r="S2148">
        <f>P2148/$F2148</f>
        <v>1.3035436255270616</v>
      </c>
      <c r="T2148" s="2" t="s">
        <v>23</v>
      </c>
      <c r="U2148" s="2" t="s">
        <v>23</v>
      </c>
    </row>
    <row r="2149" spans="1:21" x14ac:dyDescent="0.25">
      <c r="A2149">
        <v>50</v>
      </c>
      <c r="B2149" t="s">
        <v>86</v>
      </c>
      <c r="C2149">
        <v>2</v>
      </c>
      <c r="D2149" t="s">
        <v>87</v>
      </c>
      <c r="E2149">
        <v>2002</v>
      </c>
      <c r="F2149">
        <v>9016</v>
      </c>
      <c r="G2149" s="1">
        <v>0.02</v>
      </c>
      <c r="H2149" t="s">
        <v>23</v>
      </c>
      <c r="I2149" t="s">
        <v>23</v>
      </c>
      <c r="J2149" s="2">
        <f>F2149/(1-G2149)</f>
        <v>9200</v>
      </c>
      <c r="K2149" t="s">
        <v>23</v>
      </c>
      <c r="L2149" t="s">
        <v>23</v>
      </c>
      <c r="M2149" s="1">
        <v>0.85441</v>
      </c>
      <c r="N2149" s="1">
        <v>0.14116999999999999</v>
      </c>
      <c r="O2149" s="1">
        <v>4.4099999999999999E-3</v>
      </c>
      <c r="P2149" s="2">
        <f>(J2152*M2149)+(J2153*N2149)</f>
        <v>4241.9142784354508</v>
      </c>
      <c r="Q2149" t="s">
        <v>23</v>
      </c>
      <c r="R2149" t="s">
        <v>23</v>
      </c>
      <c r="S2149">
        <f>P2149/$F2149</f>
        <v>0.47048738669426027</v>
      </c>
      <c r="T2149" s="2" t="s">
        <v>23</v>
      </c>
      <c r="U2149" s="2" t="s">
        <v>23</v>
      </c>
    </row>
    <row r="2150" spans="1:21" x14ac:dyDescent="0.25">
      <c r="A2150">
        <v>50</v>
      </c>
      <c r="B2150" t="s">
        <v>86</v>
      </c>
      <c r="C2150">
        <v>2</v>
      </c>
      <c r="D2150" t="s">
        <v>87</v>
      </c>
      <c r="E2150">
        <v>2003</v>
      </c>
      <c r="F2150">
        <v>5318</v>
      </c>
      <c r="G2150" s="1">
        <v>5.0999999999999997E-2</v>
      </c>
      <c r="H2150" t="s">
        <v>23</v>
      </c>
      <c r="I2150" t="s">
        <v>23</v>
      </c>
      <c r="J2150" s="2">
        <f>F2150/(1-G2150)</f>
        <v>5603.7934668071657</v>
      </c>
      <c r="K2150" t="s">
        <v>23</v>
      </c>
      <c r="L2150" t="s">
        <v>23</v>
      </c>
      <c r="M2150" s="1">
        <v>0.85441</v>
      </c>
      <c r="N2150" s="1">
        <v>0.14116999999999999</v>
      </c>
      <c r="O2150" s="1">
        <v>4.4099999999999999E-3</v>
      </c>
      <c r="P2150" s="2" t="s">
        <v>23</v>
      </c>
      <c r="Q2150" t="s">
        <v>23</v>
      </c>
      <c r="R2150" t="s">
        <v>23</v>
      </c>
      <c r="S2150" s="2" t="s">
        <v>23</v>
      </c>
      <c r="T2150" s="2" t="s">
        <v>23</v>
      </c>
      <c r="U2150" s="2" t="s">
        <v>23</v>
      </c>
    </row>
    <row r="2151" spans="1:21" x14ac:dyDescent="0.25">
      <c r="A2151">
        <v>50</v>
      </c>
      <c r="B2151" t="s">
        <v>86</v>
      </c>
      <c r="C2151">
        <v>2</v>
      </c>
      <c r="D2151" t="s">
        <v>87</v>
      </c>
      <c r="E2151">
        <v>2004</v>
      </c>
      <c r="F2151">
        <v>5310</v>
      </c>
      <c r="G2151" s="1">
        <v>0.55900000000000005</v>
      </c>
      <c r="H2151" t="s">
        <v>23</v>
      </c>
      <c r="I2151" t="s">
        <v>23</v>
      </c>
      <c r="J2151" s="2">
        <f>F2151/(1-G2151)</f>
        <v>12040.816326530614</v>
      </c>
      <c r="K2151" t="s">
        <v>23</v>
      </c>
      <c r="L2151" t="s">
        <v>23</v>
      </c>
      <c r="M2151" s="1">
        <v>0.85441</v>
      </c>
      <c r="N2151" s="1">
        <v>0.14116999999999999</v>
      </c>
      <c r="O2151" s="1">
        <v>4.4099999999999999E-3</v>
      </c>
      <c r="P2151" s="2" t="s">
        <v>23</v>
      </c>
      <c r="Q2151" t="s">
        <v>23</v>
      </c>
      <c r="R2151" t="s">
        <v>23</v>
      </c>
      <c r="S2151" s="2" t="s">
        <v>23</v>
      </c>
      <c r="T2151" s="2" t="s">
        <v>23</v>
      </c>
      <c r="U2151" s="2" t="s">
        <v>23</v>
      </c>
    </row>
    <row r="2152" spans="1:21" x14ac:dyDescent="0.25">
      <c r="A2152">
        <v>50</v>
      </c>
      <c r="B2152" t="s">
        <v>86</v>
      </c>
      <c r="C2152">
        <v>2</v>
      </c>
      <c r="D2152" t="s">
        <v>87</v>
      </c>
      <c r="E2152">
        <v>2005</v>
      </c>
      <c r="F2152">
        <v>1500</v>
      </c>
      <c r="G2152" s="1">
        <v>0.627</v>
      </c>
      <c r="H2152" t="s">
        <v>23</v>
      </c>
      <c r="I2152" t="s">
        <v>23</v>
      </c>
      <c r="J2152" s="2">
        <f>F2152/(1-G2152)</f>
        <v>4021.4477211796248</v>
      </c>
      <c r="K2152" t="s">
        <v>23</v>
      </c>
      <c r="L2152" t="s">
        <v>23</v>
      </c>
      <c r="M2152" s="1">
        <v>0.85441</v>
      </c>
      <c r="N2152" s="1">
        <v>0.14116999999999999</v>
      </c>
      <c r="O2152" s="1">
        <v>4.4099999999999999E-3</v>
      </c>
      <c r="P2152" s="2">
        <f>(J2155*M2152)+(J2156*N2152)+(J2157*O2152)</f>
        <v>3151.1913064853347</v>
      </c>
      <c r="Q2152" t="s">
        <v>23</v>
      </c>
      <c r="R2152" t="s">
        <v>23</v>
      </c>
      <c r="S2152">
        <f>P2152/$F2152</f>
        <v>2.1007942043235563</v>
      </c>
      <c r="T2152" s="2" t="s">
        <v>23</v>
      </c>
      <c r="U2152" s="2" t="s">
        <v>23</v>
      </c>
    </row>
    <row r="2153" spans="1:21" x14ac:dyDescent="0.25">
      <c r="A2153">
        <v>50</v>
      </c>
      <c r="B2153" t="s">
        <v>86</v>
      </c>
      <c r="C2153">
        <v>2</v>
      </c>
      <c r="D2153" t="s">
        <v>87</v>
      </c>
      <c r="E2153">
        <v>2006</v>
      </c>
      <c r="F2153">
        <v>4533</v>
      </c>
      <c r="G2153" s="1">
        <v>0.20599999999999999</v>
      </c>
      <c r="H2153" t="s">
        <v>23</v>
      </c>
      <c r="I2153" t="s">
        <v>23</v>
      </c>
      <c r="J2153" s="2">
        <f>F2153/(1-G2153)</f>
        <v>5709.0680100755662</v>
      </c>
      <c r="K2153" t="s">
        <v>23</v>
      </c>
      <c r="L2153" t="s">
        <v>23</v>
      </c>
      <c r="M2153" s="1">
        <v>0.85441</v>
      </c>
      <c r="N2153" s="1">
        <v>0.14116999999999999</v>
      </c>
      <c r="O2153" s="1">
        <v>4.4099999999999999E-3</v>
      </c>
      <c r="P2153" s="2">
        <f>(J2156*M2153)+(J2157*N2153)+(J2158*O2153)</f>
        <v>8130.7414475090027</v>
      </c>
      <c r="Q2153" t="s">
        <v>23</v>
      </c>
      <c r="R2153" t="s">
        <v>23</v>
      </c>
      <c r="S2153">
        <f>P2153/$F2153</f>
        <v>1.7936777956119574</v>
      </c>
      <c r="T2153" s="2" t="s">
        <v>23</v>
      </c>
      <c r="U2153" s="2" t="s">
        <v>23</v>
      </c>
    </row>
    <row r="2154" spans="1:21" x14ac:dyDescent="0.25">
      <c r="A2154">
        <v>50</v>
      </c>
      <c r="B2154" t="s">
        <v>86</v>
      </c>
      <c r="C2154">
        <v>2</v>
      </c>
      <c r="D2154" t="s">
        <v>87</v>
      </c>
      <c r="E2154">
        <v>2007</v>
      </c>
      <c r="F2154" t="s">
        <v>23</v>
      </c>
      <c r="G2154" s="1">
        <v>0.186</v>
      </c>
      <c r="H2154" t="s">
        <v>23</v>
      </c>
      <c r="I2154" t="s">
        <v>23</v>
      </c>
      <c r="J2154" t="s">
        <v>23</v>
      </c>
      <c r="K2154" t="s">
        <v>23</v>
      </c>
      <c r="L2154" t="s">
        <v>23</v>
      </c>
      <c r="M2154" s="1">
        <v>0.85441</v>
      </c>
      <c r="N2154" s="1">
        <v>0.14116999999999999</v>
      </c>
      <c r="O2154" s="1">
        <v>4.4099999999999999E-3</v>
      </c>
      <c r="P2154" s="2">
        <f>(J2157*M2154)+(J2158*N2154)+(J2159*O2154)</f>
        <v>9128.9219650023988</v>
      </c>
      <c r="Q2154" t="s">
        <v>23</v>
      </c>
      <c r="R2154" t="s">
        <v>23</v>
      </c>
      <c r="S2154" s="2" t="s">
        <v>23</v>
      </c>
      <c r="T2154" s="2" t="s">
        <v>23</v>
      </c>
      <c r="U2154" s="2" t="s">
        <v>23</v>
      </c>
    </row>
    <row r="2155" spans="1:21" x14ac:dyDescent="0.25">
      <c r="A2155">
        <v>50</v>
      </c>
      <c r="B2155" t="s">
        <v>86</v>
      </c>
      <c r="C2155">
        <v>2</v>
      </c>
      <c r="D2155" t="s">
        <v>87</v>
      </c>
      <c r="E2155">
        <v>2008</v>
      </c>
      <c r="F2155">
        <v>1900</v>
      </c>
      <c r="G2155" s="1">
        <v>0.186</v>
      </c>
      <c r="H2155" t="s">
        <v>23</v>
      </c>
      <c r="I2155" t="s">
        <v>23</v>
      </c>
      <c r="J2155" s="2">
        <f>F2155/(1-G2155)</f>
        <v>2334.1523341523339</v>
      </c>
      <c r="K2155" t="s">
        <v>23</v>
      </c>
      <c r="L2155" t="s">
        <v>23</v>
      </c>
      <c r="M2155" s="1">
        <v>0.85441</v>
      </c>
      <c r="N2155" s="1">
        <v>0.14116999999999999</v>
      </c>
      <c r="O2155" s="1">
        <v>4.4099999999999999E-3</v>
      </c>
      <c r="P2155" s="2">
        <f>(J2158*M2155)+(J2159*N2155)+(J2160*O2155)</f>
        <v>5820.0846798698913</v>
      </c>
      <c r="Q2155" t="s">
        <v>23</v>
      </c>
      <c r="R2155" t="s">
        <v>23</v>
      </c>
      <c r="S2155">
        <f>P2155/$F2155</f>
        <v>3.0632024630894166</v>
      </c>
      <c r="T2155" s="2" t="s">
        <v>23</v>
      </c>
      <c r="U2155" s="2" t="s">
        <v>23</v>
      </c>
    </row>
    <row r="2156" spans="1:21" x14ac:dyDescent="0.25">
      <c r="A2156">
        <v>50</v>
      </c>
      <c r="B2156" t="s">
        <v>86</v>
      </c>
      <c r="C2156">
        <v>2</v>
      </c>
      <c r="D2156" t="s">
        <v>87</v>
      </c>
      <c r="E2156">
        <v>2009</v>
      </c>
      <c r="F2156">
        <v>6584</v>
      </c>
      <c r="G2156" s="1">
        <v>0.16600000000000001</v>
      </c>
      <c r="H2156" t="s">
        <v>23</v>
      </c>
      <c r="I2156" t="s">
        <v>23</v>
      </c>
      <c r="J2156" s="2">
        <f>F2156/(1-G2156)</f>
        <v>7894.4844124700239</v>
      </c>
      <c r="K2156" t="s">
        <v>23</v>
      </c>
      <c r="L2156" t="s">
        <v>23</v>
      </c>
      <c r="M2156" s="1">
        <v>0.85441</v>
      </c>
      <c r="N2156" s="1">
        <v>0.14116999999999999</v>
      </c>
      <c r="O2156" s="1">
        <v>4.4099999999999999E-3</v>
      </c>
      <c r="P2156" s="2">
        <f>(J2159*M2156)+(J2160*N2156)+(J2161*O2156)</f>
        <v>2759.8796879869119</v>
      </c>
      <c r="Q2156" t="s">
        <v>23</v>
      </c>
      <c r="R2156" t="s">
        <v>23</v>
      </c>
      <c r="S2156">
        <f>P2156/$F2156</f>
        <v>0.41917978250104981</v>
      </c>
      <c r="T2156" s="2" t="s">
        <v>23</v>
      </c>
      <c r="U2156" s="2" t="s">
        <v>23</v>
      </c>
    </row>
    <row r="2157" spans="1:21" x14ac:dyDescent="0.25">
      <c r="A2157">
        <v>50</v>
      </c>
      <c r="B2157" t="s">
        <v>86</v>
      </c>
      <c r="C2157">
        <v>2</v>
      </c>
      <c r="D2157" t="s">
        <v>87</v>
      </c>
      <c r="E2157">
        <v>2010</v>
      </c>
      <c r="F2157">
        <v>7000</v>
      </c>
      <c r="G2157" s="1">
        <v>0.27200000000000002</v>
      </c>
      <c r="H2157" t="s">
        <v>23</v>
      </c>
      <c r="I2157" t="s">
        <v>23</v>
      </c>
      <c r="J2157" s="2">
        <f>F2157/(1-G2157)</f>
        <v>9615.3846153846152</v>
      </c>
      <c r="K2157" t="s">
        <v>23</v>
      </c>
      <c r="L2157" t="s">
        <v>23</v>
      </c>
      <c r="M2157" s="1">
        <v>0.85441</v>
      </c>
      <c r="N2157" s="1">
        <v>0.14116999999999999</v>
      </c>
      <c r="O2157" s="1">
        <v>4.4099999999999999E-3</v>
      </c>
      <c r="P2157" s="2">
        <f>(J2160*M2157)+(J2161*N2157)+(J2162*O2157)</f>
        <v>5340.8665771490296</v>
      </c>
      <c r="Q2157" t="s">
        <v>23</v>
      </c>
      <c r="R2157" t="s">
        <v>23</v>
      </c>
      <c r="S2157">
        <f>P2157/$F2157</f>
        <v>0.76298093959271851</v>
      </c>
      <c r="T2157" s="2" t="s">
        <v>23</v>
      </c>
      <c r="U2157" s="2" t="s">
        <v>23</v>
      </c>
    </row>
    <row r="2158" spans="1:21" x14ac:dyDescent="0.25">
      <c r="A2158">
        <v>50</v>
      </c>
      <c r="B2158" t="s">
        <v>86</v>
      </c>
      <c r="C2158">
        <v>2</v>
      </c>
      <c r="D2158" t="s">
        <v>87</v>
      </c>
      <c r="E2158">
        <v>2011</v>
      </c>
      <c r="F2158">
        <v>5719</v>
      </c>
      <c r="G2158" s="1">
        <v>0.106</v>
      </c>
      <c r="H2158" t="s">
        <v>23</v>
      </c>
      <c r="I2158" t="s">
        <v>23</v>
      </c>
      <c r="J2158" s="2">
        <f>F2158/(1-G2158)</f>
        <v>6397.091722595078</v>
      </c>
      <c r="K2158" t="s">
        <v>23</v>
      </c>
      <c r="L2158" t="s">
        <v>23</v>
      </c>
      <c r="M2158" s="1">
        <v>0.85441</v>
      </c>
      <c r="N2158" s="1">
        <v>0.14116999999999999</v>
      </c>
      <c r="O2158" s="1">
        <v>4.4099999999999999E-3</v>
      </c>
      <c r="P2158" s="2">
        <f>(J2161*M2158)+(J2162*N2158)</f>
        <v>6863.0014380138828</v>
      </c>
      <c r="Q2158" t="s">
        <v>23</v>
      </c>
      <c r="R2158" t="s">
        <v>23</v>
      </c>
      <c r="S2158">
        <f>P2158/$F2158</f>
        <v>1.2000352225937896</v>
      </c>
      <c r="T2158" s="2" t="s">
        <v>23</v>
      </c>
      <c r="U2158" s="2" t="s">
        <v>23</v>
      </c>
    </row>
    <row r="2159" spans="1:21" x14ac:dyDescent="0.25">
      <c r="A2159">
        <v>50</v>
      </c>
      <c r="B2159" t="s">
        <v>86</v>
      </c>
      <c r="C2159">
        <v>2</v>
      </c>
      <c r="D2159" t="s">
        <v>87</v>
      </c>
      <c r="E2159">
        <v>2012</v>
      </c>
      <c r="F2159">
        <v>2014</v>
      </c>
      <c r="G2159" s="1">
        <v>0.14299999999999999</v>
      </c>
      <c r="H2159" t="s">
        <v>23</v>
      </c>
      <c r="I2159" t="s">
        <v>23</v>
      </c>
      <c r="J2159" s="2">
        <f>F2159/(1-G2159)</f>
        <v>2350.0583430571764</v>
      </c>
      <c r="K2159" t="s">
        <v>23</v>
      </c>
      <c r="L2159" t="s">
        <v>23</v>
      </c>
      <c r="M2159" s="1">
        <v>0.85441</v>
      </c>
      <c r="N2159" s="1">
        <v>0.14116999999999999</v>
      </c>
      <c r="O2159" s="1">
        <v>4.4099999999999999E-3</v>
      </c>
      <c r="P2159" s="2" t="s">
        <v>23</v>
      </c>
      <c r="Q2159" t="s">
        <v>23</v>
      </c>
      <c r="R2159" t="s">
        <v>23</v>
      </c>
      <c r="S2159" s="2" t="s">
        <v>23</v>
      </c>
      <c r="T2159" s="2" t="s">
        <v>23</v>
      </c>
      <c r="U2159" s="2" t="s">
        <v>23</v>
      </c>
    </row>
    <row r="2160" spans="1:21" x14ac:dyDescent="0.25">
      <c r="A2160">
        <v>50</v>
      </c>
      <c r="B2160" t="s">
        <v>86</v>
      </c>
      <c r="C2160">
        <v>2</v>
      </c>
      <c r="D2160" t="s">
        <v>87</v>
      </c>
      <c r="E2160">
        <v>2013</v>
      </c>
      <c r="F2160">
        <v>4200</v>
      </c>
      <c r="G2160" s="1">
        <v>0.18</v>
      </c>
      <c r="H2160" t="s">
        <v>23</v>
      </c>
      <c r="I2160" t="s">
        <v>23</v>
      </c>
      <c r="J2160" s="2">
        <f>F2160/(1-G2160)</f>
        <v>5121.9512195121952</v>
      </c>
      <c r="K2160" t="s">
        <v>23</v>
      </c>
      <c r="L2160" t="s">
        <v>23</v>
      </c>
      <c r="M2160" s="1">
        <v>0.85441</v>
      </c>
      <c r="N2160" s="1">
        <v>0.14116999999999999</v>
      </c>
      <c r="O2160" s="1">
        <v>4.4099999999999999E-3</v>
      </c>
      <c r="P2160" s="2" t="s">
        <v>23</v>
      </c>
      <c r="Q2160" t="s">
        <v>23</v>
      </c>
      <c r="R2160" t="s">
        <v>23</v>
      </c>
      <c r="S2160" s="2" t="s">
        <v>23</v>
      </c>
      <c r="T2160" s="2" t="s">
        <v>23</v>
      </c>
      <c r="U2160" s="2" t="s">
        <v>23</v>
      </c>
    </row>
    <row r="2161" spans="1:21" x14ac:dyDescent="0.25">
      <c r="A2161">
        <v>50</v>
      </c>
      <c r="B2161" t="s">
        <v>86</v>
      </c>
      <c r="C2161">
        <v>2</v>
      </c>
      <c r="D2161" t="s">
        <v>87</v>
      </c>
      <c r="E2161">
        <v>2014</v>
      </c>
      <c r="F2161">
        <v>5400</v>
      </c>
      <c r="G2161" s="1">
        <v>0.17599999999999999</v>
      </c>
      <c r="H2161" t="s">
        <v>23</v>
      </c>
      <c r="I2161" t="s">
        <v>23</v>
      </c>
      <c r="J2161" s="2">
        <f>F2161/(1-G2161)</f>
        <v>6553.3980582524264</v>
      </c>
      <c r="K2161" t="s">
        <v>23</v>
      </c>
      <c r="L2161" t="s">
        <v>23</v>
      </c>
      <c r="M2161" s="1">
        <v>0.85441</v>
      </c>
      <c r="N2161" s="1">
        <v>0.14116999999999999</v>
      </c>
      <c r="O2161" s="1">
        <v>4.4099999999999999E-3</v>
      </c>
      <c r="P2161" s="2" t="s">
        <v>23</v>
      </c>
      <c r="Q2161" t="s">
        <v>23</v>
      </c>
      <c r="R2161" t="s">
        <v>23</v>
      </c>
      <c r="S2161" s="2" t="s">
        <v>23</v>
      </c>
      <c r="T2161" s="2" t="s">
        <v>23</v>
      </c>
      <c r="U2161" s="2" t="s">
        <v>23</v>
      </c>
    </row>
    <row r="2162" spans="1:21" x14ac:dyDescent="0.25">
      <c r="A2162">
        <v>50</v>
      </c>
      <c r="B2162" t="s">
        <v>86</v>
      </c>
      <c r="C2162">
        <v>2</v>
      </c>
      <c r="D2162" t="s">
        <v>87</v>
      </c>
      <c r="E2162">
        <v>2015</v>
      </c>
      <c r="F2162">
        <v>7600</v>
      </c>
      <c r="G2162" s="1">
        <v>0.151</v>
      </c>
      <c r="H2162" t="s">
        <v>23</v>
      </c>
      <c r="I2162" t="s">
        <v>23</v>
      </c>
      <c r="J2162" s="2">
        <f>F2162/(1-G2162)</f>
        <v>8951.7078916372211</v>
      </c>
      <c r="K2162" t="s">
        <v>23</v>
      </c>
      <c r="L2162" t="s">
        <v>23</v>
      </c>
      <c r="M2162" s="1">
        <v>0.85441</v>
      </c>
      <c r="N2162" s="1">
        <v>0.14116999999999999</v>
      </c>
      <c r="O2162" s="1">
        <v>4.4099999999999999E-3</v>
      </c>
      <c r="P2162" s="2" t="s">
        <v>23</v>
      </c>
      <c r="Q2162" t="s">
        <v>23</v>
      </c>
      <c r="R2162" t="s">
        <v>23</v>
      </c>
      <c r="S2162" s="2" t="s">
        <v>23</v>
      </c>
      <c r="T2162" s="2" t="s">
        <v>23</v>
      </c>
      <c r="U2162" s="2" t="s">
        <v>23</v>
      </c>
    </row>
    <row r="2163" spans="1:21" x14ac:dyDescent="0.25">
      <c r="A2163">
        <v>50</v>
      </c>
      <c r="B2163" t="s">
        <v>86</v>
      </c>
      <c r="C2163">
        <v>2</v>
      </c>
      <c r="D2163" t="s">
        <v>87</v>
      </c>
      <c r="E2163">
        <v>2016</v>
      </c>
      <c r="F2163" t="s">
        <v>23</v>
      </c>
      <c r="G2163" s="1">
        <v>0.151</v>
      </c>
      <c r="H2163" t="s">
        <v>23</v>
      </c>
      <c r="I2163" t="s">
        <v>23</v>
      </c>
      <c r="J2163" t="s">
        <v>23</v>
      </c>
      <c r="K2163" t="s">
        <v>23</v>
      </c>
      <c r="L2163" t="s">
        <v>23</v>
      </c>
      <c r="M2163" s="1">
        <v>0.85441</v>
      </c>
      <c r="N2163" s="1">
        <v>0.14116999999999999</v>
      </c>
      <c r="O2163" s="1">
        <v>4.4099999999999999E-3</v>
      </c>
      <c r="P2163" s="2">
        <f>(J2166*M2163)+(J2167*N2163)</f>
        <v>4107.5174015586545</v>
      </c>
      <c r="Q2163" t="s">
        <v>23</v>
      </c>
      <c r="R2163" t="s">
        <v>23</v>
      </c>
      <c r="S2163" s="2" t="s">
        <v>23</v>
      </c>
      <c r="T2163" s="2" t="s">
        <v>23</v>
      </c>
      <c r="U2163" s="2" t="s">
        <v>23</v>
      </c>
    </row>
    <row r="2164" spans="1:21" x14ac:dyDescent="0.25">
      <c r="A2164">
        <v>50</v>
      </c>
      <c r="B2164" t="s">
        <v>86</v>
      </c>
      <c r="C2164">
        <v>2</v>
      </c>
      <c r="D2164" t="s">
        <v>87</v>
      </c>
      <c r="E2164">
        <v>2017</v>
      </c>
      <c r="F2164">
        <v>6000</v>
      </c>
      <c r="G2164" s="1">
        <v>0.151</v>
      </c>
      <c r="H2164" t="s">
        <v>23</v>
      </c>
      <c r="I2164" t="s">
        <v>23</v>
      </c>
      <c r="J2164" s="2">
        <f>F2164/(1-G2164)</f>
        <v>7067.1378091872793</v>
      </c>
      <c r="K2164" t="s">
        <v>23</v>
      </c>
      <c r="L2164" t="s">
        <v>23</v>
      </c>
      <c r="M2164" s="1">
        <v>0.85441</v>
      </c>
      <c r="N2164" s="1">
        <v>0.14116999999999999</v>
      </c>
      <c r="O2164" s="1">
        <v>4.4099999999999999E-3</v>
      </c>
      <c r="P2164" s="2" t="s">
        <v>23</v>
      </c>
      <c r="Q2164" t="s">
        <v>23</v>
      </c>
      <c r="R2164" t="s">
        <v>23</v>
      </c>
      <c r="S2164" s="2" t="s">
        <v>23</v>
      </c>
      <c r="T2164" s="2" t="s">
        <v>23</v>
      </c>
      <c r="U2164" s="2" t="s">
        <v>23</v>
      </c>
    </row>
    <row r="2165" spans="1:21" x14ac:dyDescent="0.25">
      <c r="A2165">
        <v>50</v>
      </c>
      <c r="B2165" t="s">
        <v>86</v>
      </c>
      <c r="C2165">
        <v>2</v>
      </c>
      <c r="D2165" t="s">
        <v>87</v>
      </c>
      <c r="E2165">
        <v>2018</v>
      </c>
      <c r="F2165" t="s">
        <v>23</v>
      </c>
      <c r="G2165" s="1">
        <v>0.152</v>
      </c>
      <c r="H2165" t="s">
        <v>23</v>
      </c>
      <c r="I2165" t="s">
        <v>23</v>
      </c>
      <c r="J2165" t="s">
        <v>23</v>
      </c>
      <c r="K2165" t="s">
        <v>23</v>
      </c>
      <c r="L2165" t="s">
        <v>23</v>
      </c>
      <c r="M2165" s="1">
        <v>0.85441</v>
      </c>
      <c r="N2165" s="1">
        <v>0.14116999999999999</v>
      </c>
      <c r="O2165" s="1">
        <v>4.4099999999999999E-3</v>
      </c>
      <c r="P2165" s="2" t="s">
        <v>23</v>
      </c>
      <c r="Q2165" t="s">
        <v>23</v>
      </c>
      <c r="R2165" t="s">
        <v>23</v>
      </c>
      <c r="S2165" s="2" t="s">
        <v>23</v>
      </c>
      <c r="T2165" s="2" t="s">
        <v>23</v>
      </c>
      <c r="U2165" s="2" t="s">
        <v>23</v>
      </c>
    </row>
    <row r="2166" spans="1:21" x14ac:dyDescent="0.25">
      <c r="A2166">
        <v>50</v>
      </c>
      <c r="B2166" t="s">
        <v>86</v>
      </c>
      <c r="C2166">
        <v>2</v>
      </c>
      <c r="D2166" t="s">
        <v>87</v>
      </c>
      <c r="E2166">
        <v>2019</v>
      </c>
      <c r="F2166">
        <v>3300</v>
      </c>
      <c r="G2166" s="1">
        <v>0.152</v>
      </c>
      <c r="H2166" t="s">
        <v>23</v>
      </c>
      <c r="I2166" t="s">
        <v>23</v>
      </c>
      <c r="J2166" s="2">
        <f>F2166/(1-G2166)</f>
        <v>3891.5094339622642</v>
      </c>
      <c r="K2166" t="s">
        <v>23</v>
      </c>
      <c r="L2166" t="s">
        <v>23</v>
      </c>
      <c r="M2166" s="1">
        <v>0.85441</v>
      </c>
      <c r="N2166" s="1">
        <v>0.14116999999999999</v>
      </c>
      <c r="O2166" s="1">
        <v>4.4099999999999999E-3</v>
      </c>
      <c r="P2166" s="2" t="s">
        <v>23</v>
      </c>
      <c r="Q2166" t="s">
        <v>23</v>
      </c>
      <c r="R2166" t="s">
        <v>23</v>
      </c>
      <c r="S2166" s="2" t="s">
        <v>23</v>
      </c>
      <c r="T2166" s="2" t="s">
        <v>23</v>
      </c>
      <c r="U2166" s="2" t="s">
        <v>23</v>
      </c>
    </row>
    <row r="2167" spans="1:21" x14ac:dyDescent="0.25">
      <c r="A2167">
        <v>50</v>
      </c>
      <c r="B2167" t="s">
        <v>86</v>
      </c>
      <c r="C2167">
        <v>2</v>
      </c>
      <c r="D2167" t="s">
        <v>87</v>
      </c>
      <c r="E2167">
        <v>2020</v>
      </c>
      <c r="F2167">
        <v>5100</v>
      </c>
      <c r="G2167" s="1">
        <v>0.08</v>
      </c>
      <c r="H2167" t="s">
        <v>23</v>
      </c>
      <c r="I2167" t="s">
        <v>23</v>
      </c>
      <c r="J2167" s="2">
        <f>F2167/(1-G2167)</f>
        <v>5543.478260869565</v>
      </c>
      <c r="K2167" t="s">
        <v>23</v>
      </c>
      <c r="L2167" t="s">
        <v>23</v>
      </c>
      <c r="M2167" s="1">
        <v>0.85441</v>
      </c>
      <c r="N2167" s="1">
        <v>0.14116999999999999</v>
      </c>
      <c r="O2167" s="1">
        <v>4.4099999999999999E-3</v>
      </c>
      <c r="P2167" s="2" t="s">
        <v>23</v>
      </c>
      <c r="Q2167" t="s">
        <v>23</v>
      </c>
      <c r="R2167" t="s">
        <v>23</v>
      </c>
      <c r="S2167" s="2" t="s">
        <v>23</v>
      </c>
      <c r="T2167" s="2" t="s">
        <v>23</v>
      </c>
      <c r="U2167" s="2" t="s">
        <v>23</v>
      </c>
    </row>
    <row r="2168" spans="1:21" x14ac:dyDescent="0.25">
      <c r="A2168">
        <v>51</v>
      </c>
      <c r="B2168" t="s">
        <v>88</v>
      </c>
      <c r="C2168">
        <v>2</v>
      </c>
      <c r="D2168" t="s">
        <v>87</v>
      </c>
      <c r="E2168">
        <v>1980</v>
      </c>
      <c r="F2168">
        <v>2500</v>
      </c>
      <c r="G2168" s="1">
        <v>0.309</v>
      </c>
      <c r="H2168" t="s">
        <v>23</v>
      </c>
      <c r="I2168" t="s">
        <v>23</v>
      </c>
      <c r="J2168" s="2">
        <f>F2168/(1-G2168)</f>
        <v>3617.9450072358895</v>
      </c>
      <c r="K2168" t="s">
        <v>23</v>
      </c>
      <c r="L2168" t="s">
        <v>23</v>
      </c>
      <c r="M2168" s="17">
        <v>0.85441</v>
      </c>
      <c r="N2168" s="17">
        <v>0.14116999999999999</v>
      </c>
      <c r="O2168" s="17">
        <v>4.4099999999999999E-3</v>
      </c>
      <c r="P2168" s="2">
        <f>(J2171*M2168)+(J2172*N2168)+(J2173*O2168)</f>
        <v>6081.419081920616</v>
      </c>
      <c r="Q2168" t="s">
        <v>23</v>
      </c>
      <c r="R2168" t="s">
        <v>23</v>
      </c>
      <c r="S2168">
        <f>P2168/$F2168</f>
        <v>2.4325676327682464</v>
      </c>
      <c r="T2168" s="2" t="s">
        <v>23</v>
      </c>
      <c r="U2168" s="2" t="s">
        <v>23</v>
      </c>
    </row>
    <row r="2169" spans="1:21" x14ac:dyDescent="0.25">
      <c r="A2169">
        <v>51</v>
      </c>
      <c r="B2169" t="s">
        <v>88</v>
      </c>
      <c r="C2169">
        <v>2</v>
      </c>
      <c r="D2169" t="s">
        <v>87</v>
      </c>
      <c r="E2169">
        <v>1981</v>
      </c>
      <c r="F2169">
        <v>1647</v>
      </c>
      <c r="G2169" s="1">
        <v>0.28000000000000003</v>
      </c>
      <c r="H2169" t="s">
        <v>23</v>
      </c>
      <c r="I2169" t="s">
        <v>23</v>
      </c>
      <c r="J2169" s="2">
        <f>F2169/(1-G2169)</f>
        <v>2287.5</v>
      </c>
      <c r="K2169" t="s">
        <v>23</v>
      </c>
      <c r="L2169" t="s">
        <v>23</v>
      </c>
      <c r="M2169" s="17">
        <v>0.85441</v>
      </c>
      <c r="N2169" s="17">
        <v>0.14116999999999999</v>
      </c>
      <c r="O2169" s="17">
        <v>4.4099999999999999E-3</v>
      </c>
      <c r="P2169" s="2">
        <f>(J2172*M2169)+(J2173*N2169)+(J2174*O2169)</f>
        <v>5680.6093636601508</v>
      </c>
      <c r="Q2169" t="s">
        <v>23</v>
      </c>
      <c r="R2169" t="s">
        <v>23</v>
      </c>
      <c r="S2169">
        <f>P2169/$F2169</f>
        <v>3.4490645802429576</v>
      </c>
      <c r="T2169" s="2" t="s">
        <v>23</v>
      </c>
      <c r="U2169" s="2" t="s">
        <v>23</v>
      </c>
    </row>
    <row r="2170" spans="1:21" x14ac:dyDescent="0.25">
      <c r="A2170">
        <v>51</v>
      </c>
      <c r="B2170" t="s">
        <v>88</v>
      </c>
      <c r="C2170">
        <v>2</v>
      </c>
      <c r="D2170" t="s">
        <v>87</v>
      </c>
      <c r="E2170">
        <v>1982</v>
      </c>
      <c r="F2170">
        <v>2400</v>
      </c>
      <c r="G2170" s="1">
        <v>0.24199999999999999</v>
      </c>
      <c r="H2170" t="s">
        <v>23</v>
      </c>
      <c r="I2170" t="s">
        <v>23</v>
      </c>
      <c r="J2170" s="2">
        <f>F2170/(1-G2170)</f>
        <v>3166.2269129287597</v>
      </c>
      <c r="K2170" t="s">
        <v>23</v>
      </c>
      <c r="L2170" t="s">
        <v>23</v>
      </c>
      <c r="M2170" s="17">
        <v>0.85441</v>
      </c>
      <c r="N2170" s="17">
        <v>0.14116999999999999</v>
      </c>
      <c r="O2170" s="17">
        <v>4.4099999999999999E-3</v>
      </c>
      <c r="P2170" s="2">
        <f>(J2173*M2170)+(J2174*N2170)+(J2175*O2170)</f>
        <v>7173.4579776473784</v>
      </c>
      <c r="Q2170" t="s">
        <v>23</v>
      </c>
      <c r="R2170" t="s">
        <v>23</v>
      </c>
      <c r="S2170">
        <f>P2170/$F2170</f>
        <v>2.9889408240197408</v>
      </c>
      <c r="T2170" s="2" t="s">
        <v>23</v>
      </c>
      <c r="U2170" s="2" t="s">
        <v>23</v>
      </c>
    </row>
    <row r="2171" spans="1:21" x14ac:dyDescent="0.25">
      <c r="A2171">
        <v>51</v>
      </c>
      <c r="B2171" t="s">
        <v>88</v>
      </c>
      <c r="C2171">
        <v>2</v>
      </c>
      <c r="D2171" t="s">
        <v>87</v>
      </c>
      <c r="E2171">
        <v>1983</v>
      </c>
      <c r="F2171">
        <v>4100</v>
      </c>
      <c r="G2171" s="1">
        <v>0.33800000000000002</v>
      </c>
      <c r="H2171" t="s">
        <v>23</v>
      </c>
      <c r="I2171" t="s">
        <v>23</v>
      </c>
      <c r="J2171" s="2">
        <f>F2171/(1-G2171)</f>
        <v>6193.3534743202426</v>
      </c>
      <c r="K2171" t="s">
        <v>23</v>
      </c>
      <c r="L2171" t="s">
        <v>23</v>
      </c>
      <c r="M2171" s="17">
        <v>0.85441</v>
      </c>
      <c r="N2171" s="17">
        <v>0.14116999999999999</v>
      </c>
      <c r="O2171" s="17">
        <v>4.4099999999999999E-3</v>
      </c>
      <c r="P2171" s="2">
        <f>(J2174*M2171)+(J2175*N2171)+(J2176*O2171)</f>
        <v>4052.8109498916347</v>
      </c>
      <c r="Q2171" t="s">
        <v>23</v>
      </c>
      <c r="R2171" t="s">
        <v>23</v>
      </c>
      <c r="S2171">
        <f>P2171/$F2171</f>
        <v>0.98849047558332548</v>
      </c>
      <c r="T2171" s="2" t="s">
        <v>23</v>
      </c>
      <c r="U2171" s="2" t="s">
        <v>23</v>
      </c>
    </row>
    <row r="2172" spans="1:21" x14ac:dyDescent="0.25">
      <c r="A2172">
        <v>51</v>
      </c>
      <c r="B2172" t="s">
        <v>88</v>
      </c>
      <c r="C2172">
        <v>2</v>
      </c>
      <c r="D2172" t="s">
        <v>87</v>
      </c>
      <c r="E2172">
        <v>1984</v>
      </c>
      <c r="F2172">
        <v>3742</v>
      </c>
      <c r="G2172" s="1">
        <v>0.30099999999999999</v>
      </c>
      <c r="H2172" t="s">
        <v>23</v>
      </c>
      <c r="I2172" t="s">
        <v>23</v>
      </c>
      <c r="J2172" s="2">
        <f>F2172/(1-G2172)</f>
        <v>5353.3619456366232</v>
      </c>
      <c r="K2172" t="s">
        <v>23</v>
      </c>
      <c r="L2172" t="s">
        <v>23</v>
      </c>
      <c r="M2172" s="17">
        <v>0.85441</v>
      </c>
      <c r="N2172" s="17">
        <v>0.14116999999999999</v>
      </c>
      <c r="O2172" s="17">
        <v>4.4099999999999999E-3</v>
      </c>
      <c r="P2172" s="2">
        <f>(J2175*M2172)+(J2176*N2172)+(J2177*O2172)</f>
        <v>4342.8886857856742</v>
      </c>
      <c r="Q2172" t="s">
        <v>23</v>
      </c>
      <c r="R2172" t="s">
        <v>23</v>
      </c>
      <c r="S2172">
        <f>P2172/$F2172</f>
        <v>1.1605795525883682</v>
      </c>
      <c r="T2172" s="2" t="s">
        <v>23</v>
      </c>
      <c r="U2172" s="2" t="s">
        <v>23</v>
      </c>
    </row>
    <row r="2173" spans="1:21" x14ac:dyDescent="0.25">
      <c r="A2173">
        <v>51</v>
      </c>
      <c r="B2173" t="s">
        <v>88</v>
      </c>
      <c r="C2173">
        <v>2</v>
      </c>
      <c r="D2173" t="s">
        <v>87</v>
      </c>
      <c r="E2173">
        <v>1985</v>
      </c>
      <c r="F2173">
        <v>5300</v>
      </c>
      <c r="G2173" s="1">
        <v>0.313</v>
      </c>
      <c r="H2173" t="s">
        <v>23</v>
      </c>
      <c r="I2173" t="s">
        <v>23</v>
      </c>
      <c r="J2173" s="2">
        <f>F2173/(1-G2173)</f>
        <v>7714.7016011644828</v>
      </c>
      <c r="K2173" t="s">
        <v>23</v>
      </c>
      <c r="L2173" t="s">
        <v>23</v>
      </c>
      <c r="M2173" s="17">
        <v>0.85441</v>
      </c>
      <c r="N2173" s="17">
        <v>0.14116999999999999</v>
      </c>
      <c r="O2173" s="17">
        <v>4.4099999999999999E-3</v>
      </c>
      <c r="P2173" s="2">
        <f>(J2176*M2173)+(J2177*N2173)+(J2178*O2173)</f>
        <v>3181.477041143813</v>
      </c>
      <c r="Q2173" t="s">
        <v>23</v>
      </c>
      <c r="R2173" t="s">
        <v>23</v>
      </c>
      <c r="S2173">
        <f>P2173/$F2173</f>
        <v>0.60027868700826659</v>
      </c>
      <c r="T2173" s="2" t="s">
        <v>23</v>
      </c>
      <c r="U2173" s="2" t="s">
        <v>23</v>
      </c>
    </row>
    <row r="2174" spans="1:21" x14ac:dyDescent="0.25">
      <c r="A2174">
        <v>51</v>
      </c>
      <c r="B2174" t="s">
        <v>88</v>
      </c>
      <c r="C2174">
        <v>2</v>
      </c>
      <c r="D2174" t="s">
        <v>87</v>
      </c>
      <c r="E2174">
        <v>1986</v>
      </c>
      <c r="F2174">
        <v>2600</v>
      </c>
      <c r="G2174" s="1">
        <v>0.34699999999999998</v>
      </c>
      <c r="H2174" t="s">
        <v>23</v>
      </c>
      <c r="I2174" t="s">
        <v>23</v>
      </c>
      <c r="J2174" s="2">
        <f>F2174/(1-G2174)</f>
        <v>3981.6232771822356</v>
      </c>
      <c r="K2174" t="s">
        <v>23</v>
      </c>
      <c r="L2174" t="s">
        <v>23</v>
      </c>
      <c r="M2174" s="17">
        <v>0.85441</v>
      </c>
      <c r="N2174" s="17">
        <v>0.14116999999999999</v>
      </c>
      <c r="O2174" s="17">
        <v>4.4099999999999999E-3</v>
      </c>
      <c r="P2174" s="2">
        <f>(J2177*M2174)+(J2178*N2174)+(J2179*O2174)</f>
        <v>1936.2691800532209</v>
      </c>
      <c r="Q2174" t="s">
        <v>23</v>
      </c>
      <c r="R2174" t="s">
        <v>23</v>
      </c>
      <c r="S2174">
        <f>P2174/$F2174</f>
        <v>0.74471891540508495</v>
      </c>
      <c r="T2174" s="2" t="s">
        <v>23</v>
      </c>
      <c r="U2174" s="2" t="s">
        <v>23</v>
      </c>
    </row>
    <row r="2175" spans="1:21" x14ac:dyDescent="0.25">
      <c r="A2175">
        <v>51</v>
      </c>
      <c r="B2175" t="s">
        <v>88</v>
      </c>
      <c r="C2175">
        <v>2</v>
      </c>
      <c r="D2175" t="s">
        <v>87</v>
      </c>
      <c r="E2175">
        <v>1987</v>
      </c>
      <c r="F2175">
        <v>3300</v>
      </c>
      <c r="G2175" s="1">
        <v>0.26700000000000002</v>
      </c>
      <c r="H2175" t="s">
        <v>23</v>
      </c>
      <c r="I2175" t="s">
        <v>23</v>
      </c>
      <c r="J2175" s="2">
        <f>F2175/(1-G2175)</f>
        <v>4502.0463847203273</v>
      </c>
      <c r="K2175" t="s">
        <v>23</v>
      </c>
      <c r="L2175" t="s">
        <v>23</v>
      </c>
      <c r="M2175" s="17">
        <v>0.85441</v>
      </c>
      <c r="N2175" s="17">
        <v>0.14116999999999999</v>
      </c>
      <c r="O2175" s="17">
        <v>4.4099999999999999E-3</v>
      </c>
      <c r="P2175" s="2">
        <f>(J2178*M2175)+(J2179*N2175)+(J2180*O2175)</f>
        <v>5573.1843467594581</v>
      </c>
      <c r="Q2175" t="s">
        <v>23</v>
      </c>
      <c r="R2175" t="s">
        <v>23</v>
      </c>
      <c r="S2175">
        <f>P2175/$F2175</f>
        <v>1.6888437414422601</v>
      </c>
      <c r="T2175" s="2" t="s">
        <v>23</v>
      </c>
      <c r="U2175" s="2" t="s">
        <v>23</v>
      </c>
    </row>
    <row r="2176" spans="1:21" x14ac:dyDescent="0.25">
      <c r="A2176">
        <v>51</v>
      </c>
      <c r="B2176" t="s">
        <v>88</v>
      </c>
      <c r="C2176">
        <v>2</v>
      </c>
      <c r="D2176" t="s">
        <v>87</v>
      </c>
      <c r="E2176">
        <v>1988</v>
      </c>
      <c r="F2176">
        <v>2560</v>
      </c>
      <c r="G2176" s="1">
        <v>0.26300000000000001</v>
      </c>
      <c r="H2176" t="s">
        <v>23</v>
      </c>
      <c r="I2176" t="s">
        <v>23</v>
      </c>
      <c r="J2176" s="2">
        <f>F2176/(1-G2176)</f>
        <v>3473.5413839891453</v>
      </c>
      <c r="K2176" t="s">
        <v>23</v>
      </c>
      <c r="L2176" t="s">
        <v>23</v>
      </c>
      <c r="M2176" s="17">
        <v>0.85441</v>
      </c>
      <c r="N2176" s="17">
        <v>0.14116999999999999</v>
      </c>
      <c r="O2176" s="17">
        <v>4.4099999999999999E-3</v>
      </c>
      <c r="P2176" s="2">
        <f>(J2179*M2176)+(J2180*N2176)+(J2181*O2176)</f>
        <v>7400.4203785617392</v>
      </c>
      <c r="Q2176" t="s">
        <v>23</v>
      </c>
      <c r="R2176" t="s">
        <v>23</v>
      </c>
      <c r="S2176">
        <f>P2176/$F2176</f>
        <v>2.8907892103756794</v>
      </c>
      <c r="T2176" s="2" t="s">
        <v>23</v>
      </c>
      <c r="U2176" s="2" t="s">
        <v>23</v>
      </c>
    </row>
    <row r="2177" spans="1:21" x14ac:dyDescent="0.25">
      <c r="A2177">
        <v>51</v>
      </c>
      <c r="B2177" t="s">
        <v>88</v>
      </c>
      <c r="C2177">
        <v>2</v>
      </c>
      <c r="D2177" t="s">
        <v>87</v>
      </c>
      <c r="E2177">
        <v>1989</v>
      </c>
      <c r="F2177">
        <v>1000</v>
      </c>
      <c r="G2177" s="1">
        <v>0.25700000000000001</v>
      </c>
      <c r="H2177" t="s">
        <v>23</v>
      </c>
      <c r="I2177" t="s">
        <v>23</v>
      </c>
      <c r="J2177" s="2">
        <f>F2177/(1-G2177)</f>
        <v>1345.8950201884254</v>
      </c>
      <c r="K2177" t="s">
        <v>23</v>
      </c>
      <c r="L2177" t="s">
        <v>23</v>
      </c>
      <c r="M2177" s="17">
        <v>0.85441</v>
      </c>
      <c r="N2177" s="17">
        <v>0.14116999999999999</v>
      </c>
      <c r="O2177" s="17">
        <v>4.4099999999999999E-3</v>
      </c>
      <c r="P2177" s="2">
        <f>(J2180*M2177)+(J2181*N2177)+(J2182*O2177)</f>
        <v>10776.075476638136</v>
      </c>
      <c r="Q2177" t="s">
        <v>23</v>
      </c>
      <c r="R2177" t="s">
        <v>23</v>
      </c>
      <c r="S2177">
        <f>P2177/$F2177</f>
        <v>10.776075476638136</v>
      </c>
      <c r="T2177" s="2" t="s">
        <v>23</v>
      </c>
      <c r="U2177" s="2" t="s">
        <v>23</v>
      </c>
    </row>
    <row r="2178" spans="1:21" x14ac:dyDescent="0.25">
      <c r="A2178">
        <v>51</v>
      </c>
      <c r="B2178" t="s">
        <v>88</v>
      </c>
      <c r="C2178">
        <v>2</v>
      </c>
      <c r="D2178" t="s">
        <v>87</v>
      </c>
      <c r="E2178">
        <v>1990</v>
      </c>
      <c r="F2178">
        <v>3802</v>
      </c>
      <c r="G2178" s="1">
        <v>0.29099999999999998</v>
      </c>
      <c r="H2178" t="s">
        <v>23</v>
      </c>
      <c r="I2178" t="s">
        <v>23</v>
      </c>
      <c r="J2178" s="2">
        <f>F2178/(1-G2178)</f>
        <v>5362.4823695345549</v>
      </c>
      <c r="K2178" t="s">
        <v>23</v>
      </c>
      <c r="L2178" t="s">
        <v>23</v>
      </c>
      <c r="M2178" s="17">
        <v>0.85441</v>
      </c>
      <c r="N2178" s="17">
        <v>0.14116999999999999</v>
      </c>
      <c r="O2178" s="17">
        <v>4.4099999999999999E-3</v>
      </c>
      <c r="P2178" s="2">
        <f>(J2181*M2178)+(J2182*N2178)+(J2183*O2178)</f>
        <v>3107.7490441569271</v>
      </c>
      <c r="Q2178" t="s">
        <v>23</v>
      </c>
      <c r="R2178" t="s">
        <v>23</v>
      </c>
      <c r="S2178">
        <f>P2178/$F2178</f>
        <v>0.81739848610124333</v>
      </c>
      <c r="T2178" s="2" t="s">
        <v>23</v>
      </c>
      <c r="U2178" s="2" t="s">
        <v>23</v>
      </c>
    </row>
    <row r="2179" spans="1:21" x14ac:dyDescent="0.25">
      <c r="A2179">
        <v>51</v>
      </c>
      <c r="B2179" t="s">
        <v>88</v>
      </c>
      <c r="C2179">
        <v>2</v>
      </c>
      <c r="D2179" t="s">
        <v>87</v>
      </c>
      <c r="E2179">
        <v>1991</v>
      </c>
      <c r="F2179">
        <v>5249</v>
      </c>
      <c r="G2179" s="1">
        <v>0.21</v>
      </c>
      <c r="H2179" t="s">
        <v>23</v>
      </c>
      <c r="I2179" t="s">
        <v>23</v>
      </c>
      <c r="J2179" s="2">
        <f>F2179/(1-G2179)</f>
        <v>6644.3037974683539</v>
      </c>
      <c r="K2179" t="s">
        <v>23</v>
      </c>
      <c r="L2179" t="s">
        <v>23</v>
      </c>
      <c r="M2179" s="17">
        <v>0.85441</v>
      </c>
      <c r="N2179" s="17">
        <v>0.14116999999999999</v>
      </c>
      <c r="O2179" s="17">
        <v>4.4099999999999999E-3</v>
      </c>
      <c r="P2179" s="2">
        <f>(J2182*M2179)+(J2183*N2179)+(J2184*O2179)</f>
        <v>4444.0274974737222</v>
      </c>
      <c r="Q2179" t="s">
        <v>23</v>
      </c>
      <c r="R2179" t="s">
        <v>23</v>
      </c>
      <c r="S2179">
        <f>P2179/$F2179</f>
        <v>0.84664269336515952</v>
      </c>
      <c r="T2179" s="2" t="s">
        <v>23</v>
      </c>
      <c r="U2179" s="2" t="s">
        <v>23</v>
      </c>
    </row>
    <row r="2180" spans="1:21" x14ac:dyDescent="0.25">
      <c r="A2180">
        <v>51</v>
      </c>
      <c r="B2180" t="s">
        <v>88</v>
      </c>
      <c r="C2180">
        <v>2</v>
      </c>
      <c r="D2180" t="s">
        <v>87</v>
      </c>
      <c r="E2180">
        <v>1992</v>
      </c>
      <c r="F2180">
        <v>9793</v>
      </c>
      <c r="G2180" s="1">
        <v>0.192</v>
      </c>
      <c r="H2180" t="s">
        <v>23</v>
      </c>
      <c r="I2180" t="s">
        <v>23</v>
      </c>
      <c r="J2180" s="2">
        <f>F2180/(1-G2180)</f>
        <v>12120.049504950493</v>
      </c>
      <c r="K2180" t="s">
        <v>23</v>
      </c>
      <c r="L2180" t="s">
        <v>23</v>
      </c>
      <c r="M2180" s="17">
        <v>0.85441</v>
      </c>
      <c r="N2180" s="17">
        <v>0.14116999999999999</v>
      </c>
      <c r="O2180" s="17">
        <v>4.4099999999999999E-3</v>
      </c>
      <c r="P2180" s="2">
        <f>(J2183*M2180)+(J2184*N2180)+(J2185*O2180)</f>
        <v>2345.0620711738902</v>
      </c>
      <c r="Q2180" t="s">
        <v>23</v>
      </c>
      <c r="R2180" t="s">
        <v>23</v>
      </c>
      <c r="S2180">
        <f>P2180/$F2180</f>
        <v>0.23946309314550088</v>
      </c>
      <c r="T2180" s="2" t="s">
        <v>23</v>
      </c>
      <c r="U2180" s="2" t="s">
        <v>23</v>
      </c>
    </row>
    <row r="2181" spans="1:21" x14ac:dyDescent="0.25">
      <c r="A2181">
        <v>51</v>
      </c>
      <c r="B2181" t="s">
        <v>88</v>
      </c>
      <c r="C2181">
        <v>2</v>
      </c>
      <c r="D2181" t="s">
        <v>87</v>
      </c>
      <c r="E2181">
        <v>1993</v>
      </c>
      <c r="F2181">
        <v>2308</v>
      </c>
      <c r="G2181" s="1">
        <v>0.184</v>
      </c>
      <c r="H2181" t="s">
        <v>23</v>
      </c>
      <c r="I2181" t="s">
        <v>23</v>
      </c>
      <c r="J2181" s="2">
        <f>F2181/(1-G2181)</f>
        <v>2828.4313725490192</v>
      </c>
      <c r="K2181" t="s">
        <v>23</v>
      </c>
      <c r="L2181" t="s">
        <v>23</v>
      </c>
      <c r="M2181" s="17">
        <v>0.85441</v>
      </c>
      <c r="N2181" s="17">
        <v>0.14116999999999999</v>
      </c>
      <c r="O2181" s="17">
        <v>4.4099999999999999E-3</v>
      </c>
      <c r="P2181" s="2">
        <f>(J2184*M2181)+(J2185*N2181)+(J2186*O2181)</f>
        <v>3272.9581257221548</v>
      </c>
      <c r="Q2181" t="s">
        <v>23</v>
      </c>
      <c r="R2181" t="s">
        <v>23</v>
      </c>
      <c r="S2181">
        <f>P2181/$F2181</f>
        <v>1.4180927754428747</v>
      </c>
      <c r="T2181" s="2" t="s">
        <v>23</v>
      </c>
      <c r="U2181" s="2" t="s">
        <v>23</v>
      </c>
    </row>
    <row r="2182" spans="1:21" x14ac:dyDescent="0.25">
      <c r="A2182">
        <v>51</v>
      </c>
      <c r="B2182" t="s">
        <v>88</v>
      </c>
      <c r="C2182">
        <v>2</v>
      </c>
      <c r="D2182" t="s">
        <v>87</v>
      </c>
      <c r="E2182">
        <v>1994</v>
      </c>
      <c r="F2182">
        <v>3776</v>
      </c>
      <c r="G2182" s="1">
        <v>0.218</v>
      </c>
      <c r="H2182" t="s">
        <v>23</v>
      </c>
      <c r="I2182" t="s">
        <v>23</v>
      </c>
      <c r="J2182" s="2">
        <f>F2182/(1-G2182)</f>
        <v>4828.6445012787726</v>
      </c>
      <c r="K2182" t="s">
        <v>23</v>
      </c>
      <c r="L2182" t="s">
        <v>23</v>
      </c>
      <c r="M2182" s="17">
        <v>0.85441</v>
      </c>
      <c r="N2182" s="17">
        <v>0.14116999999999999</v>
      </c>
      <c r="O2182" s="17">
        <v>4.4099999999999999E-3</v>
      </c>
      <c r="P2182" s="2">
        <f>(J2185*M2182)+(J2186*N2182)+(J2187*O2182)</f>
        <v>1771.8310538546416</v>
      </c>
      <c r="Q2182" t="s">
        <v>23</v>
      </c>
      <c r="R2182" t="s">
        <v>23</v>
      </c>
      <c r="S2182">
        <f>P2182/$F2182</f>
        <v>0.46923491892336905</v>
      </c>
      <c r="T2182" s="2" t="s">
        <v>23</v>
      </c>
      <c r="U2182" s="2" t="s">
        <v>23</v>
      </c>
    </row>
    <row r="2183" spans="1:21" x14ac:dyDescent="0.25">
      <c r="A2183">
        <v>51</v>
      </c>
      <c r="B2183" t="s">
        <v>88</v>
      </c>
      <c r="C2183">
        <v>2</v>
      </c>
      <c r="D2183" t="s">
        <v>87</v>
      </c>
      <c r="E2183">
        <v>1995</v>
      </c>
      <c r="F2183">
        <v>1802</v>
      </c>
      <c r="G2183" s="1">
        <v>0.159</v>
      </c>
      <c r="H2183" t="s">
        <v>23</v>
      </c>
      <c r="I2183" t="s">
        <v>23</v>
      </c>
      <c r="J2183" s="2">
        <f>F2183/(1-G2183)</f>
        <v>2142.6872770511295</v>
      </c>
      <c r="K2183" t="s">
        <v>23</v>
      </c>
      <c r="L2183" t="s">
        <v>23</v>
      </c>
      <c r="M2183" s="17">
        <v>0.85441</v>
      </c>
      <c r="N2183" s="17">
        <v>0.14116999999999999</v>
      </c>
      <c r="O2183" s="17">
        <v>4.4099999999999999E-3</v>
      </c>
      <c r="P2183" s="2">
        <f>(J2186*M2183)+(J2187*N2183)+(J2188*O2183)</f>
        <v>4841.1449499254459</v>
      </c>
      <c r="Q2183" t="s">
        <v>23</v>
      </c>
      <c r="R2183" t="s">
        <v>23</v>
      </c>
      <c r="S2183">
        <f>P2183/$F2183</f>
        <v>2.6865399278165625</v>
      </c>
      <c r="T2183" s="2" t="s">
        <v>23</v>
      </c>
      <c r="U2183" s="2" t="s">
        <v>23</v>
      </c>
    </row>
    <row r="2184" spans="1:21" x14ac:dyDescent="0.25">
      <c r="A2184">
        <v>51</v>
      </c>
      <c r="B2184" t="s">
        <v>88</v>
      </c>
      <c r="C2184">
        <v>2</v>
      </c>
      <c r="D2184" t="s">
        <v>87</v>
      </c>
      <c r="E2184">
        <v>1996</v>
      </c>
      <c r="F2184">
        <v>2672</v>
      </c>
      <c r="G2184" s="1">
        <v>0.25900000000000001</v>
      </c>
      <c r="H2184" t="s">
        <v>23</v>
      </c>
      <c r="I2184" t="s">
        <v>23</v>
      </c>
      <c r="J2184" s="2">
        <f>F2184/(1-G2184)</f>
        <v>3605.9379217273954</v>
      </c>
      <c r="K2184" t="s">
        <v>23</v>
      </c>
      <c r="L2184" t="s">
        <v>23</v>
      </c>
      <c r="M2184" s="17">
        <v>0.85441</v>
      </c>
      <c r="N2184" s="17">
        <v>0.14116999999999999</v>
      </c>
      <c r="O2184" s="17">
        <v>4.4099999999999999E-3</v>
      </c>
      <c r="P2184" s="2">
        <f>(J2187*M2184)+(J2188*N2184)+(J2189*O2184)</f>
        <v>2446.7274665735549</v>
      </c>
      <c r="Q2184" t="s">
        <v>23</v>
      </c>
      <c r="R2184" t="s">
        <v>23</v>
      </c>
      <c r="S2184">
        <f>P2184/$F2184</f>
        <v>0.91569141713082147</v>
      </c>
      <c r="T2184" s="2" t="s">
        <v>23</v>
      </c>
      <c r="U2184" s="2" t="s">
        <v>23</v>
      </c>
    </row>
    <row r="2185" spans="1:21" x14ac:dyDescent="0.25">
      <c r="A2185">
        <v>51</v>
      </c>
      <c r="B2185" t="s">
        <v>88</v>
      </c>
      <c r="C2185">
        <v>2</v>
      </c>
      <c r="D2185" t="s">
        <v>87</v>
      </c>
      <c r="E2185">
        <v>1997</v>
      </c>
      <c r="F2185">
        <v>930</v>
      </c>
      <c r="G2185" s="1">
        <v>0.223</v>
      </c>
      <c r="H2185" t="s">
        <v>23</v>
      </c>
      <c r="I2185" t="s">
        <v>23</v>
      </c>
      <c r="J2185" s="2">
        <f>F2185/(1-G2185)</f>
        <v>1196.9111969111968</v>
      </c>
      <c r="K2185" t="s">
        <v>23</v>
      </c>
      <c r="L2185" t="s">
        <v>23</v>
      </c>
      <c r="M2185" s="17">
        <v>0.85441</v>
      </c>
      <c r="N2185" s="17">
        <v>0.14116999999999999</v>
      </c>
      <c r="O2185" s="17">
        <v>4.4099999999999999E-3</v>
      </c>
      <c r="P2185" s="2">
        <f>(J2188*M2185)+(J2189*N2185)+(J2190*O2185)</f>
        <v>1826.7563571428573</v>
      </c>
      <c r="Q2185" t="s">
        <v>23</v>
      </c>
      <c r="R2185" t="s">
        <v>23</v>
      </c>
      <c r="S2185">
        <f>P2185/$F2185</f>
        <v>1.964254147465438</v>
      </c>
      <c r="T2185" s="2" t="s">
        <v>23</v>
      </c>
      <c r="U2185" s="2" t="s">
        <v>23</v>
      </c>
    </row>
    <row r="2186" spans="1:21" x14ac:dyDescent="0.25">
      <c r="A2186">
        <v>51</v>
      </c>
      <c r="B2186" t="s">
        <v>88</v>
      </c>
      <c r="C2186">
        <v>2</v>
      </c>
      <c r="D2186" t="s">
        <v>87</v>
      </c>
      <c r="E2186">
        <v>1998</v>
      </c>
      <c r="F2186">
        <v>5000</v>
      </c>
      <c r="G2186" s="1">
        <v>4.2999999999999997E-2</v>
      </c>
      <c r="H2186" t="s">
        <v>23</v>
      </c>
      <c r="I2186" t="s">
        <v>23</v>
      </c>
      <c r="J2186" s="2">
        <f>F2186/(1-G2186)</f>
        <v>5224.6603970741908</v>
      </c>
      <c r="K2186" t="s">
        <v>23</v>
      </c>
      <c r="L2186" t="s">
        <v>23</v>
      </c>
      <c r="M2186" s="17">
        <v>0.85441</v>
      </c>
      <c r="N2186" s="17">
        <v>0.14116999999999999</v>
      </c>
      <c r="O2186" s="17">
        <v>4.4099999999999999E-3</v>
      </c>
      <c r="P2186" s="2">
        <f>(J2189*M2186)+(J2190*N2186)+(J2191*O2186)</f>
        <v>5102.4203653147242</v>
      </c>
      <c r="Q2186" t="s">
        <v>23</v>
      </c>
      <c r="R2186" t="s">
        <v>23</v>
      </c>
      <c r="S2186">
        <f>P2186/$F2186</f>
        <v>1.0204840730629448</v>
      </c>
      <c r="T2186" s="2" t="s">
        <v>23</v>
      </c>
      <c r="U2186" s="2" t="s">
        <v>23</v>
      </c>
    </row>
    <row r="2187" spans="1:21" x14ac:dyDescent="0.25">
      <c r="A2187">
        <v>51</v>
      </c>
      <c r="B2187" t="s">
        <v>88</v>
      </c>
      <c r="C2187">
        <v>2</v>
      </c>
      <c r="D2187" t="s">
        <v>87</v>
      </c>
      <c r="E2187">
        <v>1999</v>
      </c>
      <c r="F2187">
        <v>2578</v>
      </c>
      <c r="G2187" s="1">
        <v>2.1000000000000001E-2</v>
      </c>
      <c r="H2187" t="s">
        <v>23</v>
      </c>
      <c r="I2187" t="s">
        <v>23</v>
      </c>
      <c r="J2187" s="2">
        <f>F2187/(1-G2187)</f>
        <v>2633.2992849846783</v>
      </c>
      <c r="K2187" t="s">
        <v>23</v>
      </c>
      <c r="L2187" t="s">
        <v>23</v>
      </c>
      <c r="M2187" s="17">
        <v>0.85441</v>
      </c>
      <c r="N2187" s="17">
        <v>0.14116999999999999</v>
      </c>
      <c r="O2187" s="17">
        <v>4.4099999999999999E-3</v>
      </c>
      <c r="P2187" s="2">
        <f>(J2190*M2187)+(J2191*N2187)+(J2192*O2187)</f>
        <v>3273.4687133717557</v>
      </c>
      <c r="Q2187" t="s">
        <v>23</v>
      </c>
      <c r="R2187" t="s">
        <v>23</v>
      </c>
      <c r="S2187">
        <f>P2187/$F2187</f>
        <v>1.2697706413389278</v>
      </c>
      <c r="T2187" s="2" t="s">
        <v>23</v>
      </c>
      <c r="U2187" s="2" t="s">
        <v>23</v>
      </c>
    </row>
    <row r="2188" spans="1:21" x14ac:dyDescent="0.25">
      <c r="A2188">
        <v>51</v>
      </c>
      <c r="B2188" t="s">
        <v>88</v>
      </c>
      <c r="C2188">
        <v>2</v>
      </c>
      <c r="D2188" t="s">
        <v>87</v>
      </c>
      <c r="E2188">
        <v>2000</v>
      </c>
      <c r="F2188">
        <v>1200</v>
      </c>
      <c r="G2188" s="1">
        <v>0.02</v>
      </c>
      <c r="H2188" t="s">
        <v>23</v>
      </c>
      <c r="I2188" t="s">
        <v>23</v>
      </c>
      <c r="J2188" s="2">
        <f>F2188/(1-G2188)</f>
        <v>1224.4897959183675</v>
      </c>
      <c r="K2188" t="s">
        <v>23</v>
      </c>
      <c r="L2188" t="s">
        <v>23</v>
      </c>
      <c r="M2188" s="17">
        <v>0.85441</v>
      </c>
      <c r="N2188" s="17">
        <v>0.14116999999999999</v>
      </c>
      <c r="O2188" s="17">
        <v>4.4099999999999999E-3</v>
      </c>
      <c r="P2188" s="2">
        <f>(J2191*M2188)+(J2192*N2188)+(J2193*O2188)</f>
        <v>4104.4641097015947</v>
      </c>
      <c r="Q2188" t="s">
        <v>23</v>
      </c>
      <c r="R2188" t="s">
        <v>23</v>
      </c>
      <c r="S2188">
        <f>P2188/$F2188</f>
        <v>3.4203867580846623</v>
      </c>
      <c r="T2188" s="2" t="s">
        <v>23</v>
      </c>
      <c r="U2188" s="2" t="s">
        <v>23</v>
      </c>
    </row>
    <row r="2189" spans="1:21" x14ac:dyDescent="0.25">
      <c r="A2189">
        <v>51</v>
      </c>
      <c r="B2189" t="s">
        <v>88</v>
      </c>
      <c r="C2189">
        <v>2</v>
      </c>
      <c r="D2189" t="s">
        <v>87</v>
      </c>
      <c r="E2189">
        <v>2001</v>
      </c>
      <c r="F2189">
        <v>5322</v>
      </c>
      <c r="G2189" s="1">
        <v>0.02</v>
      </c>
      <c r="H2189" t="s">
        <v>23</v>
      </c>
      <c r="I2189" t="s">
        <v>23</v>
      </c>
      <c r="J2189" s="2">
        <f>F2189/(1-G2189)</f>
        <v>5430.6122448979595</v>
      </c>
      <c r="K2189" t="s">
        <v>23</v>
      </c>
      <c r="L2189" t="s">
        <v>23</v>
      </c>
      <c r="M2189" s="17">
        <v>0.85441</v>
      </c>
      <c r="N2189" s="17">
        <v>0.14116999999999999</v>
      </c>
      <c r="O2189" s="17">
        <v>4.4099999999999999E-3</v>
      </c>
      <c r="P2189" s="2">
        <f>(J2192*M2189)+(J2193*N2189)+(J2194*O2189)</f>
        <v>5687.2574439836289</v>
      </c>
      <c r="Q2189" t="s">
        <v>23</v>
      </c>
      <c r="R2189" t="s">
        <v>23</v>
      </c>
      <c r="S2189">
        <f>P2189/$F2189</f>
        <v>1.0686316129243947</v>
      </c>
      <c r="T2189" s="2" t="s">
        <v>23</v>
      </c>
      <c r="U2189" s="2" t="s">
        <v>23</v>
      </c>
    </row>
    <row r="2190" spans="1:21" x14ac:dyDescent="0.25">
      <c r="A2190">
        <v>51</v>
      </c>
      <c r="B2190" t="s">
        <v>88</v>
      </c>
      <c r="C2190">
        <v>2</v>
      </c>
      <c r="D2190" t="s">
        <v>87</v>
      </c>
      <c r="E2190">
        <v>2002</v>
      </c>
      <c r="F2190">
        <v>3089</v>
      </c>
      <c r="G2190" s="1">
        <v>0.02</v>
      </c>
      <c r="H2190" t="s">
        <v>23</v>
      </c>
      <c r="I2190" t="s">
        <v>23</v>
      </c>
      <c r="J2190" s="2">
        <f>F2190/(1-G2190)</f>
        <v>3152.0408163265306</v>
      </c>
      <c r="K2190" t="s">
        <v>23</v>
      </c>
      <c r="L2190" t="s">
        <v>23</v>
      </c>
      <c r="M2190" s="17">
        <v>0.85441</v>
      </c>
      <c r="N2190" s="17">
        <v>0.14116999999999999</v>
      </c>
      <c r="O2190" s="17">
        <v>4.4099999999999999E-3</v>
      </c>
      <c r="P2190" s="2">
        <f>(J2193*M2190)+(J2194*N2190)+(J2195*O2190)</f>
        <v>10670.346572401349</v>
      </c>
      <c r="Q2190" t="s">
        <v>23</v>
      </c>
      <c r="R2190" t="s">
        <v>23</v>
      </c>
      <c r="S2190">
        <f>P2190/$F2190</f>
        <v>3.4543044909036418</v>
      </c>
      <c r="T2190" s="2" t="s">
        <v>23</v>
      </c>
      <c r="U2190" s="2" t="s">
        <v>23</v>
      </c>
    </row>
    <row r="2191" spans="1:21" x14ac:dyDescent="0.25">
      <c r="A2191">
        <v>51</v>
      </c>
      <c r="B2191" t="s">
        <v>88</v>
      </c>
      <c r="C2191">
        <v>2</v>
      </c>
      <c r="D2191" t="s">
        <v>87</v>
      </c>
      <c r="E2191">
        <v>2003</v>
      </c>
      <c r="F2191">
        <v>3761</v>
      </c>
      <c r="G2191" s="1">
        <v>5.0999999999999997E-2</v>
      </c>
      <c r="H2191" t="s">
        <v>23</v>
      </c>
      <c r="I2191" t="s">
        <v>23</v>
      </c>
      <c r="J2191" s="2">
        <f>F2191/(1-G2191)</f>
        <v>3963.1190727081139</v>
      </c>
      <c r="K2191" t="s">
        <v>23</v>
      </c>
      <c r="L2191" t="s">
        <v>23</v>
      </c>
      <c r="M2191" s="17">
        <v>0.85441</v>
      </c>
      <c r="N2191" s="17">
        <v>0.14116999999999999</v>
      </c>
      <c r="O2191" s="17">
        <v>4.4099999999999999E-3</v>
      </c>
      <c r="P2191" s="2">
        <f>(J2194*M2191)+(J2195*N2191)+(J2196*O2191)</f>
        <v>5741.6127270870593</v>
      </c>
      <c r="Q2191" t="s">
        <v>23</v>
      </c>
      <c r="R2191" t="s">
        <v>23</v>
      </c>
      <c r="S2191">
        <f>P2191/$F2191</f>
        <v>1.5266186458620206</v>
      </c>
      <c r="T2191" s="2" t="s">
        <v>23</v>
      </c>
      <c r="U2191" s="2" t="s">
        <v>23</v>
      </c>
    </row>
    <row r="2192" spans="1:21" x14ac:dyDescent="0.25">
      <c r="A2192">
        <v>51</v>
      </c>
      <c r="B2192" t="s">
        <v>88</v>
      </c>
      <c r="C2192">
        <v>2</v>
      </c>
      <c r="D2192" t="s">
        <v>87</v>
      </c>
      <c r="E2192">
        <v>2004</v>
      </c>
      <c r="F2192">
        <v>2086</v>
      </c>
      <c r="G2192" s="1">
        <v>0.55900000000000005</v>
      </c>
      <c r="H2192" t="s">
        <v>23</v>
      </c>
      <c r="I2192" t="s">
        <v>23</v>
      </c>
      <c r="J2192" s="2">
        <f>F2192/(1-G2192)</f>
        <v>4730.1587301587306</v>
      </c>
      <c r="K2192" t="s">
        <v>23</v>
      </c>
      <c r="L2192" t="s">
        <v>23</v>
      </c>
      <c r="M2192" s="17">
        <v>0.85441</v>
      </c>
      <c r="N2192" s="17">
        <v>0.14116999999999999</v>
      </c>
      <c r="O2192" s="17">
        <v>4.4099999999999999E-3</v>
      </c>
      <c r="P2192" s="2">
        <f>(J2195*M2192)+(J2196*N2192)+(J2197*O2192)</f>
        <v>3883.8129399183354</v>
      </c>
      <c r="Q2192" t="s">
        <v>23</v>
      </c>
      <c r="R2192" t="s">
        <v>23</v>
      </c>
      <c r="S2192">
        <f>P2192/$F2192</f>
        <v>1.8618470469407169</v>
      </c>
      <c r="T2192" s="2" t="s">
        <v>23</v>
      </c>
      <c r="U2192" s="2" t="s">
        <v>23</v>
      </c>
    </row>
    <row r="2193" spans="1:21" x14ac:dyDescent="0.25">
      <c r="A2193">
        <v>51</v>
      </c>
      <c r="B2193" t="s">
        <v>88</v>
      </c>
      <c r="C2193">
        <v>2</v>
      </c>
      <c r="D2193" t="s">
        <v>87</v>
      </c>
      <c r="E2193">
        <v>2005</v>
      </c>
      <c r="F2193">
        <v>4278</v>
      </c>
      <c r="G2193" s="1">
        <v>0.627</v>
      </c>
      <c r="H2193" t="s">
        <v>23</v>
      </c>
      <c r="I2193" t="s">
        <v>23</v>
      </c>
      <c r="J2193" s="2">
        <f>F2193/(1-G2193)</f>
        <v>11469.16890080429</v>
      </c>
      <c r="K2193" t="s">
        <v>23</v>
      </c>
      <c r="L2193" t="s">
        <v>23</v>
      </c>
      <c r="M2193" s="17">
        <v>0.85441</v>
      </c>
      <c r="N2193" s="17">
        <v>0.14116999999999999</v>
      </c>
      <c r="O2193" s="17">
        <v>4.4099999999999999E-3</v>
      </c>
      <c r="P2193" s="2">
        <f>(J2196*M2193)+(J2197*N2193)+(J2198*O2193)</f>
        <v>3420.0492936780797</v>
      </c>
      <c r="Q2193" t="s">
        <v>23</v>
      </c>
      <c r="R2193" t="s">
        <v>23</v>
      </c>
      <c r="S2193">
        <f>P2193/$F2193</f>
        <v>0.79945051278122481</v>
      </c>
      <c r="T2193" s="2" t="s">
        <v>23</v>
      </c>
      <c r="U2193" s="2" t="s">
        <v>23</v>
      </c>
    </row>
    <row r="2194" spans="1:21" x14ac:dyDescent="0.25">
      <c r="A2194">
        <v>51</v>
      </c>
      <c r="B2194" t="s">
        <v>88</v>
      </c>
      <c r="C2194">
        <v>2</v>
      </c>
      <c r="D2194" t="s">
        <v>87</v>
      </c>
      <c r="E2194">
        <v>2006</v>
      </c>
      <c r="F2194">
        <v>4800</v>
      </c>
      <c r="G2194" s="1">
        <v>0.20599999999999999</v>
      </c>
      <c r="H2194" t="s">
        <v>23</v>
      </c>
      <c r="I2194" t="s">
        <v>23</v>
      </c>
      <c r="J2194" s="2">
        <f>F2194/(1-G2194)</f>
        <v>6045.3400503778339</v>
      </c>
      <c r="K2194" t="s">
        <v>23</v>
      </c>
      <c r="L2194" t="s">
        <v>23</v>
      </c>
      <c r="M2194" s="17">
        <v>0.85441</v>
      </c>
      <c r="N2194" s="17">
        <v>0.14116999999999999</v>
      </c>
      <c r="O2194" s="17">
        <v>4.4099999999999999E-3</v>
      </c>
      <c r="P2194" s="2">
        <f>(J2197*M2194)+(J2198*N2194)+(J2199*O2194)</f>
        <v>4140.9557041547969</v>
      </c>
      <c r="Q2194" t="s">
        <v>23</v>
      </c>
      <c r="R2194" t="s">
        <v>23</v>
      </c>
      <c r="S2194">
        <f>P2194/$F2194</f>
        <v>0.86269910503224934</v>
      </c>
      <c r="T2194" s="2" t="s">
        <v>23</v>
      </c>
      <c r="U2194" s="2" t="s">
        <v>23</v>
      </c>
    </row>
    <row r="2195" spans="1:21" x14ac:dyDescent="0.25">
      <c r="A2195">
        <v>51</v>
      </c>
      <c r="B2195" t="s">
        <v>88</v>
      </c>
      <c r="C2195">
        <v>2</v>
      </c>
      <c r="D2195" t="s">
        <v>87</v>
      </c>
      <c r="E2195">
        <v>2007</v>
      </c>
      <c r="F2195">
        <v>3240</v>
      </c>
      <c r="G2195" s="1">
        <v>0.186</v>
      </c>
      <c r="H2195" t="s">
        <v>23</v>
      </c>
      <c r="I2195" t="s">
        <v>23</v>
      </c>
      <c r="J2195" s="2">
        <f>F2195/(1-G2195)</f>
        <v>3980.3439803439801</v>
      </c>
      <c r="K2195" t="s">
        <v>23</v>
      </c>
      <c r="L2195" t="s">
        <v>23</v>
      </c>
      <c r="M2195" s="17">
        <v>0.85441</v>
      </c>
      <c r="N2195" s="17">
        <v>0.14116999999999999</v>
      </c>
      <c r="O2195" s="17">
        <v>4.4099999999999999E-3</v>
      </c>
      <c r="P2195" s="2">
        <f>(J2198*M2195)+(J2199*N2195)</f>
        <v>4360.5024692393736</v>
      </c>
      <c r="Q2195" t="s">
        <v>23</v>
      </c>
      <c r="R2195" t="s">
        <v>23</v>
      </c>
      <c r="S2195">
        <f>P2195/$F2195</f>
        <v>1.3458340954442511</v>
      </c>
      <c r="T2195" s="2" t="s">
        <v>23</v>
      </c>
      <c r="U2195" s="2" t="s">
        <v>23</v>
      </c>
    </row>
    <row r="2196" spans="1:21" x14ac:dyDescent="0.25">
      <c r="A2196">
        <v>51</v>
      </c>
      <c r="B2196" t="s">
        <v>88</v>
      </c>
      <c r="C2196">
        <v>2</v>
      </c>
      <c r="D2196" t="s">
        <v>87</v>
      </c>
      <c r="E2196">
        <v>2008</v>
      </c>
      <c r="F2196">
        <v>2678</v>
      </c>
      <c r="G2196" s="1">
        <v>0.186</v>
      </c>
      <c r="H2196" t="s">
        <v>23</v>
      </c>
      <c r="I2196" t="s">
        <v>23</v>
      </c>
      <c r="J2196" s="2">
        <f>F2196/(1-G2196)</f>
        <v>3289.9262899262899</v>
      </c>
      <c r="K2196" t="s">
        <v>23</v>
      </c>
      <c r="L2196" t="s">
        <v>23</v>
      </c>
      <c r="M2196" s="17">
        <v>0.85441</v>
      </c>
      <c r="N2196" s="17">
        <v>0.14116999999999999</v>
      </c>
      <c r="O2196" s="17">
        <v>4.4099999999999999E-3</v>
      </c>
      <c r="P2196" s="2" t="s">
        <v>23</v>
      </c>
      <c r="Q2196" t="s">
        <v>23</v>
      </c>
      <c r="R2196" t="s">
        <v>23</v>
      </c>
      <c r="S2196" s="2" t="s">
        <v>23</v>
      </c>
      <c r="T2196" s="2" t="s">
        <v>23</v>
      </c>
      <c r="U2196" s="2" t="s">
        <v>23</v>
      </c>
    </row>
    <row r="2197" spans="1:21" x14ac:dyDescent="0.25">
      <c r="A2197">
        <v>51</v>
      </c>
      <c r="B2197" t="s">
        <v>88</v>
      </c>
      <c r="C2197">
        <v>2</v>
      </c>
      <c r="D2197" t="s">
        <v>87</v>
      </c>
      <c r="E2197">
        <v>2009</v>
      </c>
      <c r="F2197">
        <v>3504</v>
      </c>
      <c r="G2197" s="1">
        <v>0.16600000000000001</v>
      </c>
      <c r="H2197" t="s">
        <v>23</v>
      </c>
      <c r="I2197" t="s">
        <v>23</v>
      </c>
      <c r="J2197" s="2">
        <f>F2197/(1-G2197)</f>
        <v>4201.4388489208632</v>
      </c>
      <c r="K2197" t="s">
        <v>23</v>
      </c>
      <c r="L2197" t="s">
        <v>23</v>
      </c>
      <c r="M2197" s="17">
        <v>0.85441</v>
      </c>
      <c r="N2197" s="17">
        <v>0.14116999999999999</v>
      </c>
      <c r="O2197" s="17">
        <v>4.4099999999999999E-3</v>
      </c>
      <c r="P2197" s="2" t="s">
        <v>23</v>
      </c>
      <c r="Q2197" t="s">
        <v>23</v>
      </c>
      <c r="R2197" t="s">
        <v>23</v>
      </c>
      <c r="S2197" s="2" t="s">
        <v>23</v>
      </c>
      <c r="T2197" s="2" t="s">
        <v>23</v>
      </c>
      <c r="U2197" s="2" t="s">
        <v>23</v>
      </c>
    </row>
    <row r="2198" spans="1:21" x14ac:dyDescent="0.25">
      <c r="A2198">
        <v>51</v>
      </c>
      <c r="B2198" t="s">
        <v>88</v>
      </c>
      <c r="C2198">
        <v>2</v>
      </c>
      <c r="D2198" t="s">
        <v>87</v>
      </c>
      <c r="E2198">
        <v>2010</v>
      </c>
      <c r="F2198">
        <v>2639</v>
      </c>
      <c r="G2198" s="1">
        <v>0.27200000000000002</v>
      </c>
      <c r="H2198" t="s">
        <v>23</v>
      </c>
      <c r="I2198" t="s">
        <v>23</v>
      </c>
      <c r="J2198" s="2">
        <f>F2198/(1-G2198)</f>
        <v>3625</v>
      </c>
      <c r="K2198" t="s">
        <v>23</v>
      </c>
      <c r="L2198" t="s">
        <v>23</v>
      </c>
      <c r="M2198" s="17">
        <v>0.85441</v>
      </c>
      <c r="N2198" s="17">
        <v>0.14116999999999999</v>
      </c>
      <c r="O2198" s="17">
        <v>4.4099999999999999E-3</v>
      </c>
      <c r="P2198" s="2" t="s">
        <v>23</v>
      </c>
      <c r="Q2198" t="s">
        <v>23</v>
      </c>
      <c r="R2198" t="s">
        <v>23</v>
      </c>
      <c r="S2198" s="2" t="s">
        <v>23</v>
      </c>
      <c r="T2198" s="2" t="s">
        <v>23</v>
      </c>
      <c r="U2198" s="2" t="s">
        <v>23</v>
      </c>
    </row>
    <row r="2199" spans="1:21" x14ac:dyDescent="0.25">
      <c r="A2199">
        <v>51</v>
      </c>
      <c r="B2199" t="s">
        <v>88</v>
      </c>
      <c r="C2199">
        <v>2</v>
      </c>
      <c r="D2199" t="s">
        <v>87</v>
      </c>
      <c r="E2199">
        <v>2011</v>
      </c>
      <c r="F2199">
        <v>8000</v>
      </c>
      <c r="G2199" s="1">
        <v>0.106</v>
      </c>
      <c r="H2199" t="s">
        <v>23</v>
      </c>
      <c r="I2199" t="s">
        <v>23</v>
      </c>
      <c r="J2199" s="2">
        <f>F2199/(1-G2199)</f>
        <v>8948.5458612975399</v>
      </c>
      <c r="K2199" t="s">
        <v>23</v>
      </c>
      <c r="L2199" t="s">
        <v>23</v>
      </c>
      <c r="M2199" s="17">
        <v>0.85441</v>
      </c>
      <c r="N2199" s="17">
        <v>0.14116999999999999</v>
      </c>
      <c r="O2199" s="17">
        <v>4.4099999999999999E-3</v>
      </c>
      <c r="P2199" s="2" t="s">
        <v>23</v>
      </c>
      <c r="Q2199" t="s">
        <v>23</v>
      </c>
      <c r="R2199" t="s">
        <v>23</v>
      </c>
      <c r="S2199" s="2" t="s">
        <v>23</v>
      </c>
      <c r="T2199" s="2" t="s">
        <v>23</v>
      </c>
      <c r="U2199" s="2" t="s">
        <v>23</v>
      </c>
    </row>
    <row r="2200" spans="1:21" x14ac:dyDescent="0.25">
      <c r="A2200">
        <v>51</v>
      </c>
      <c r="B2200" t="s">
        <v>88</v>
      </c>
      <c r="C2200">
        <v>2</v>
      </c>
      <c r="D2200" t="s">
        <v>87</v>
      </c>
      <c r="E2200">
        <v>2012</v>
      </c>
      <c r="F2200" t="s">
        <v>23</v>
      </c>
      <c r="G2200" s="1">
        <v>0.14299999999999999</v>
      </c>
      <c r="H2200" t="s">
        <v>23</v>
      </c>
      <c r="I2200" t="s">
        <v>23</v>
      </c>
      <c r="J2200" t="s">
        <v>23</v>
      </c>
      <c r="K2200" t="s">
        <v>23</v>
      </c>
      <c r="L2200" t="s">
        <v>23</v>
      </c>
      <c r="M2200" s="17">
        <v>0.85441</v>
      </c>
      <c r="N2200" s="17">
        <v>0.14116999999999999</v>
      </c>
      <c r="O2200" s="17">
        <v>4.4099999999999999E-3</v>
      </c>
      <c r="P2200" s="2">
        <f>(J2203*M2200)+(J2204*N2200)+(J2205*O2200)</f>
        <v>3273.7279151943462</v>
      </c>
      <c r="Q2200" t="s">
        <v>23</v>
      </c>
      <c r="R2200" t="s">
        <v>23</v>
      </c>
      <c r="S2200" s="2" t="s">
        <v>23</v>
      </c>
      <c r="T2200" s="2" t="s">
        <v>23</v>
      </c>
      <c r="U2200" s="2" t="s">
        <v>23</v>
      </c>
    </row>
    <row r="2201" spans="1:21" x14ac:dyDescent="0.25">
      <c r="A2201">
        <v>51</v>
      </c>
      <c r="B2201" t="s">
        <v>88</v>
      </c>
      <c r="C2201">
        <v>2</v>
      </c>
      <c r="D2201" t="s">
        <v>87</v>
      </c>
      <c r="E2201">
        <v>2013</v>
      </c>
      <c r="F2201">
        <v>3000</v>
      </c>
      <c r="G2201" s="1">
        <v>0.18</v>
      </c>
      <c r="H2201" t="s">
        <v>23</v>
      </c>
      <c r="I2201" t="s">
        <v>23</v>
      </c>
      <c r="J2201" s="2">
        <f>F2201/(1-G2201)</f>
        <v>3658.5365853658532</v>
      </c>
      <c r="K2201" t="s">
        <v>23</v>
      </c>
      <c r="L2201" t="s">
        <v>23</v>
      </c>
      <c r="M2201" s="17">
        <v>0.85441</v>
      </c>
      <c r="N2201" s="17">
        <v>0.14116999999999999</v>
      </c>
      <c r="O2201" s="17">
        <v>4.4099999999999999E-3</v>
      </c>
      <c r="P2201" s="2">
        <f>(J2204*M2201)+(J2205*N2201)</f>
        <v>1675.8362779740871</v>
      </c>
      <c r="Q2201" t="s">
        <v>23</v>
      </c>
      <c r="R2201" t="s">
        <v>23</v>
      </c>
      <c r="S2201">
        <f>P2201/$F2201</f>
        <v>0.55861209265802902</v>
      </c>
      <c r="T2201" s="2" t="s">
        <v>23</v>
      </c>
      <c r="U2201" s="2" t="s">
        <v>23</v>
      </c>
    </row>
    <row r="2202" spans="1:21" x14ac:dyDescent="0.25">
      <c r="A2202">
        <v>51</v>
      </c>
      <c r="B2202" t="s">
        <v>88</v>
      </c>
      <c r="C2202">
        <v>2</v>
      </c>
      <c r="D2202" t="s">
        <v>87</v>
      </c>
      <c r="E2202">
        <v>2014</v>
      </c>
      <c r="F2202" t="s">
        <v>23</v>
      </c>
      <c r="G2202" s="1">
        <v>0.17599999999999999</v>
      </c>
      <c r="H2202" t="s">
        <v>23</v>
      </c>
      <c r="I2202" t="s">
        <v>23</v>
      </c>
      <c r="J2202" t="s">
        <v>23</v>
      </c>
      <c r="K2202" t="s">
        <v>23</v>
      </c>
      <c r="L2202" t="s">
        <v>23</v>
      </c>
      <c r="M2202" s="17">
        <v>0.85441</v>
      </c>
      <c r="N2202" s="17">
        <v>0.14116999999999999</v>
      </c>
      <c r="O2202" s="17">
        <v>4.4099999999999999E-3</v>
      </c>
      <c r="P2202" s="2" t="s">
        <v>23</v>
      </c>
      <c r="Q2202" t="s">
        <v>23</v>
      </c>
      <c r="R2202" t="s">
        <v>23</v>
      </c>
      <c r="S2202" s="2" t="s">
        <v>23</v>
      </c>
      <c r="T2202" s="2" t="s">
        <v>23</v>
      </c>
      <c r="U2202" s="2" t="s">
        <v>23</v>
      </c>
    </row>
    <row r="2203" spans="1:21" x14ac:dyDescent="0.25">
      <c r="A2203">
        <v>51</v>
      </c>
      <c r="B2203" t="s">
        <v>88</v>
      </c>
      <c r="C2203">
        <v>2</v>
      </c>
      <c r="D2203" t="s">
        <v>87</v>
      </c>
      <c r="E2203">
        <v>2015</v>
      </c>
      <c r="F2203">
        <v>3000</v>
      </c>
      <c r="G2203" s="1">
        <v>0.151</v>
      </c>
      <c r="H2203" t="s">
        <v>23</v>
      </c>
      <c r="I2203" t="s">
        <v>23</v>
      </c>
      <c r="J2203" s="2">
        <f>F2203/(1-G2203)</f>
        <v>3533.5689045936397</v>
      </c>
      <c r="K2203" t="s">
        <v>23</v>
      </c>
      <c r="L2203" t="s">
        <v>23</v>
      </c>
      <c r="M2203" s="17">
        <v>0.85441</v>
      </c>
      <c r="N2203" s="17">
        <v>0.14116999999999999</v>
      </c>
      <c r="O2203" s="17">
        <v>4.4099999999999999E-3</v>
      </c>
      <c r="P2203" s="2" t="s">
        <v>23</v>
      </c>
      <c r="Q2203" t="s">
        <v>23</v>
      </c>
      <c r="R2203" t="s">
        <v>23</v>
      </c>
      <c r="S2203" s="2" t="s">
        <v>23</v>
      </c>
      <c r="T2203" s="2" t="s">
        <v>23</v>
      </c>
      <c r="U2203" s="2" t="s">
        <v>23</v>
      </c>
    </row>
    <row r="2204" spans="1:21" x14ac:dyDescent="0.25">
      <c r="A2204">
        <v>51</v>
      </c>
      <c r="B2204" t="s">
        <v>88</v>
      </c>
      <c r="C2204">
        <v>2</v>
      </c>
      <c r="D2204" t="s">
        <v>87</v>
      </c>
      <c r="E2204">
        <v>2016</v>
      </c>
      <c r="F2204">
        <v>1500</v>
      </c>
      <c r="G2204" s="1">
        <v>0.151</v>
      </c>
      <c r="H2204" t="s">
        <v>23</v>
      </c>
      <c r="I2204" t="s">
        <v>23</v>
      </c>
      <c r="J2204" s="2">
        <f>F2204/(1-G2204)</f>
        <v>1766.7844522968198</v>
      </c>
      <c r="K2204" t="s">
        <v>23</v>
      </c>
      <c r="L2204" t="s">
        <v>23</v>
      </c>
      <c r="M2204" s="17">
        <v>0.85441</v>
      </c>
      <c r="N2204" s="17">
        <v>0.14116999999999999</v>
      </c>
      <c r="O2204" s="17">
        <v>4.4099999999999999E-3</v>
      </c>
      <c r="P2204" s="2" t="s">
        <v>23</v>
      </c>
      <c r="Q2204" t="s">
        <v>23</v>
      </c>
      <c r="R2204" t="s">
        <v>23</v>
      </c>
      <c r="S2204" s="2" t="s">
        <v>23</v>
      </c>
      <c r="T2204" s="2" t="s">
        <v>23</v>
      </c>
      <c r="U2204" s="2" t="s">
        <v>23</v>
      </c>
    </row>
    <row r="2205" spans="1:21" x14ac:dyDescent="0.25">
      <c r="A2205">
        <v>51</v>
      </c>
      <c r="B2205" t="s">
        <v>88</v>
      </c>
      <c r="C2205">
        <v>2</v>
      </c>
      <c r="D2205" t="s">
        <v>87</v>
      </c>
      <c r="E2205">
        <v>2017</v>
      </c>
      <c r="F2205">
        <v>1000</v>
      </c>
      <c r="G2205" s="1">
        <v>0.151</v>
      </c>
      <c r="H2205" t="s">
        <v>23</v>
      </c>
      <c r="I2205" t="s">
        <v>23</v>
      </c>
      <c r="J2205" s="2">
        <f>F2205/(1-G2205)</f>
        <v>1177.8563015312131</v>
      </c>
      <c r="K2205" t="s">
        <v>23</v>
      </c>
      <c r="L2205" t="s">
        <v>23</v>
      </c>
      <c r="M2205" s="17">
        <v>0.85441</v>
      </c>
      <c r="N2205" s="17">
        <v>0.14116999999999999</v>
      </c>
      <c r="O2205" s="17">
        <v>4.4099999999999999E-3</v>
      </c>
      <c r="P2205" s="2" t="s">
        <v>23</v>
      </c>
      <c r="Q2205" t="s">
        <v>23</v>
      </c>
      <c r="R2205" t="s">
        <v>23</v>
      </c>
      <c r="S2205" s="2" t="s">
        <v>23</v>
      </c>
      <c r="T2205" s="2" t="s">
        <v>23</v>
      </c>
      <c r="U2205" s="2" t="s">
        <v>23</v>
      </c>
    </row>
    <row r="2206" spans="1:21" x14ac:dyDescent="0.25">
      <c r="A2206">
        <v>51</v>
      </c>
      <c r="B2206" t="s">
        <v>88</v>
      </c>
      <c r="C2206">
        <v>2</v>
      </c>
      <c r="D2206" t="s">
        <v>87</v>
      </c>
      <c r="E2206">
        <v>2018</v>
      </c>
      <c r="F2206" t="s">
        <v>23</v>
      </c>
      <c r="G2206" s="1">
        <v>0.152</v>
      </c>
      <c r="H2206" t="s">
        <v>23</v>
      </c>
      <c r="I2206" t="s">
        <v>23</v>
      </c>
      <c r="J2206" t="s">
        <v>23</v>
      </c>
      <c r="K2206" t="s">
        <v>23</v>
      </c>
      <c r="L2206" t="s">
        <v>23</v>
      </c>
      <c r="M2206" s="17">
        <v>0.85441</v>
      </c>
      <c r="N2206" s="17">
        <v>0.14116999999999999</v>
      </c>
      <c r="O2206" s="17">
        <v>4.4099999999999999E-3</v>
      </c>
      <c r="P2206" s="2" t="s">
        <v>23</v>
      </c>
      <c r="Q2206" t="s">
        <v>23</v>
      </c>
      <c r="R2206" t="s">
        <v>23</v>
      </c>
      <c r="S2206" s="2" t="s">
        <v>23</v>
      </c>
      <c r="T2206" s="2" t="s">
        <v>23</v>
      </c>
      <c r="U2206" s="2" t="s">
        <v>23</v>
      </c>
    </row>
    <row r="2207" spans="1:21" x14ac:dyDescent="0.25">
      <c r="A2207">
        <v>51</v>
      </c>
      <c r="B2207" t="s">
        <v>88</v>
      </c>
      <c r="C2207">
        <v>2</v>
      </c>
      <c r="D2207" t="s">
        <v>87</v>
      </c>
      <c r="E2207">
        <v>2019</v>
      </c>
      <c r="F2207">
        <v>500</v>
      </c>
      <c r="G2207" s="1">
        <v>0.152</v>
      </c>
      <c r="H2207" t="s">
        <v>23</v>
      </c>
      <c r="I2207" t="s">
        <v>23</v>
      </c>
      <c r="J2207" s="2">
        <f>F2207/(1-G2207)</f>
        <v>589.62264150943395</v>
      </c>
      <c r="K2207" t="s">
        <v>23</v>
      </c>
      <c r="L2207" t="s">
        <v>23</v>
      </c>
      <c r="M2207" s="17">
        <v>0.85441</v>
      </c>
      <c r="N2207" s="17">
        <v>0.14116999999999999</v>
      </c>
      <c r="O2207" s="17">
        <v>4.4099999999999999E-3</v>
      </c>
      <c r="P2207" s="2" t="s">
        <v>23</v>
      </c>
      <c r="Q2207" t="s">
        <v>23</v>
      </c>
      <c r="R2207" t="s">
        <v>23</v>
      </c>
      <c r="S2207" s="2" t="s">
        <v>23</v>
      </c>
      <c r="T2207" s="2" t="s">
        <v>23</v>
      </c>
      <c r="U2207" s="2" t="s">
        <v>23</v>
      </c>
    </row>
    <row r="2208" spans="1:21" x14ac:dyDescent="0.25">
      <c r="A2208">
        <v>51</v>
      </c>
      <c r="B2208" t="s">
        <v>88</v>
      </c>
      <c r="C2208">
        <v>2</v>
      </c>
      <c r="D2208" t="s">
        <v>87</v>
      </c>
      <c r="E2208">
        <v>2020</v>
      </c>
      <c r="F2208" t="s">
        <v>23</v>
      </c>
      <c r="G2208" s="1">
        <v>0.08</v>
      </c>
      <c r="H2208" t="s">
        <v>23</v>
      </c>
      <c r="I2208" t="s">
        <v>23</v>
      </c>
      <c r="J2208" t="s">
        <v>23</v>
      </c>
      <c r="K2208" t="s">
        <v>23</v>
      </c>
      <c r="L2208" t="s">
        <v>23</v>
      </c>
      <c r="M2208" s="17">
        <v>0.85441</v>
      </c>
      <c r="N2208" s="17">
        <v>0.14116999999999999</v>
      </c>
      <c r="O2208" s="17">
        <v>4.4099999999999999E-3</v>
      </c>
      <c r="P2208" s="2" t="s">
        <v>23</v>
      </c>
      <c r="Q2208" t="s">
        <v>23</v>
      </c>
      <c r="R2208" t="s">
        <v>23</v>
      </c>
      <c r="S2208" s="2" t="s">
        <v>23</v>
      </c>
      <c r="T2208" s="2" t="s">
        <v>23</v>
      </c>
      <c r="U2208" s="2" t="s">
        <v>23</v>
      </c>
    </row>
    <row r="2209" spans="1:21" x14ac:dyDescent="0.25">
      <c r="A2209">
        <v>52</v>
      </c>
      <c r="B2209" t="s">
        <v>89</v>
      </c>
      <c r="C2209">
        <v>8</v>
      </c>
      <c r="D2209" t="s">
        <v>57</v>
      </c>
      <c r="E2209">
        <v>1980</v>
      </c>
      <c r="F2209" t="s">
        <v>23</v>
      </c>
      <c r="G2209" s="1">
        <v>0.45700000000000002</v>
      </c>
      <c r="H2209" s="1">
        <v>0.46733333333333338</v>
      </c>
      <c r="I2209" s="1">
        <v>0.46133333333333337</v>
      </c>
      <c r="J2209" t="s">
        <v>23</v>
      </c>
      <c r="K2209" t="s">
        <v>23</v>
      </c>
      <c r="L2209" t="s">
        <v>23</v>
      </c>
      <c r="M2209">
        <v>0.94594594595000003</v>
      </c>
      <c r="N2209">
        <v>5.4054054054000003E-2</v>
      </c>
      <c r="O2209">
        <v>0</v>
      </c>
      <c r="P2209" s="2" t="s">
        <v>23</v>
      </c>
      <c r="Q2209" t="s">
        <v>23</v>
      </c>
      <c r="R2209" t="s">
        <v>23</v>
      </c>
      <c r="S2209" s="2" t="s">
        <v>23</v>
      </c>
      <c r="T2209" s="2" t="s">
        <v>23</v>
      </c>
      <c r="U2209" s="2" t="s">
        <v>23</v>
      </c>
    </row>
    <row r="2210" spans="1:21" x14ac:dyDescent="0.25">
      <c r="A2210">
        <v>52</v>
      </c>
      <c r="B2210" t="s">
        <v>89</v>
      </c>
      <c r="C2210">
        <v>8</v>
      </c>
      <c r="D2210" t="s">
        <v>57</v>
      </c>
      <c r="E2210">
        <v>1981</v>
      </c>
      <c r="F2210" t="s">
        <v>23</v>
      </c>
      <c r="G2210" s="1">
        <v>0.41399999999999998</v>
      </c>
      <c r="H2210" s="1">
        <v>0.4393333333333333</v>
      </c>
      <c r="I2210" s="1">
        <v>0.43383333333333329</v>
      </c>
      <c r="J2210" t="s">
        <v>23</v>
      </c>
      <c r="K2210" t="s">
        <v>23</v>
      </c>
      <c r="L2210" t="s">
        <v>23</v>
      </c>
      <c r="M2210">
        <v>0.94594594595000003</v>
      </c>
      <c r="N2210">
        <v>5.4054054054000003E-2</v>
      </c>
      <c r="O2210">
        <v>0</v>
      </c>
      <c r="P2210" s="2" t="s">
        <v>23</v>
      </c>
      <c r="Q2210" t="s">
        <v>23</v>
      </c>
      <c r="R2210" t="s">
        <v>23</v>
      </c>
      <c r="S2210" s="2" t="s">
        <v>23</v>
      </c>
      <c r="T2210" s="2" t="s">
        <v>23</v>
      </c>
      <c r="U2210" s="2" t="s">
        <v>23</v>
      </c>
    </row>
    <row r="2211" spans="1:21" x14ac:dyDescent="0.25">
      <c r="A2211">
        <v>52</v>
      </c>
      <c r="B2211" t="s">
        <v>89</v>
      </c>
      <c r="C2211">
        <v>8</v>
      </c>
      <c r="D2211" t="s">
        <v>57</v>
      </c>
      <c r="E2211">
        <v>1982</v>
      </c>
      <c r="F2211" t="s">
        <v>23</v>
      </c>
      <c r="G2211" s="1">
        <v>0.35799999999999998</v>
      </c>
      <c r="H2211" s="1">
        <v>0.40499999999999997</v>
      </c>
      <c r="I2211" s="1">
        <v>0.39999999999999997</v>
      </c>
      <c r="J2211" t="s">
        <v>23</v>
      </c>
      <c r="K2211" t="s">
        <v>23</v>
      </c>
      <c r="L2211" t="s">
        <v>23</v>
      </c>
      <c r="M2211">
        <v>0.94594594595000003</v>
      </c>
      <c r="N2211">
        <v>5.4054054054000003E-2</v>
      </c>
      <c r="O2211">
        <v>0</v>
      </c>
      <c r="P2211" s="2" t="s">
        <v>23</v>
      </c>
      <c r="Q2211" t="s">
        <v>23</v>
      </c>
      <c r="R2211" t="s">
        <v>23</v>
      </c>
      <c r="S2211" s="2" t="s">
        <v>23</v>
      </c>
      <c r="T2211" s="2" t="s">
        <v>23</v>
      </c>
      <c r="U2211" s="2" t="s">
        <v>23</v>
      </c>
    </row>
    <row r="2212" spans="1:21" x14ac:dyDescent="0.25">
      <c r="A2212">
        <v>52</v>
      </c>
      <c r="B2212" t="s">
        <v>89</v>
      </c>
      <c r="C2212">
        <v>8</v>
      </c>
      <c r="D2212" t="s">
        <v>57</v>
      </c>
      <c r="E2212">
        <v>1983</v>
      </c>
      <c r="F2212" t="s">
        <v>23</v>
      </c>
      <c r="G2212" s="1">
        <v>0.5</v>
      </c>
      <c r="H2212" s="1">
        <v>0.50566666666666671</v>
      </c>
      <c r="I2212" s="1">
        <v>0.4986666666666667</v>
      </c>
      <c r="J2212" t="s">
        <v>23</v>
      </c>
      <c r="K2212" t="s">
        <v>23</v>
      </c>
      <c r="L2212" t="s">
        <v>23</v>
      </c>
      <c r="M2212">
        <v>0.94594594595000003</v>
      </c>
      <c r="N2212">
        <v>5.4054054054000003E-2</v>
      </c>
      <c r="O2212">
        <v>0</v>
      </c>
      <c r="P2212" s="2" t="s">
        <v>23</v>
      </c>
      <c r="Q2212" t="s">
        <v>23</v>
      </c>
      <c r="R2212" t="s">
        <v>23</v>
      </c>
      <c r="S2212" s="2" t="s">
        <v>23</v>
      </c>
      <c r="T2212" s="2" t="s">
        <v>23</v>
      </c>
      <c r="U2212" s="2" t="s">
        <v>23</v>
      </c>
    </row>
    <row r="2213" spans="1:21" x14ac:dyDescent="0.25">
      <c r="A2213">
        <v>52</v>
      </c>
      <c r="B2213" t="s">
        <v>89</v>
      </c>
      <c r="C2213">
        <v>8</v>
      </c>
      <c r="D2213" t="s">
        <v>57</v>
      </c>
      <c r="E2213">
        <v>1984</v>
      </c>
      <c r="F2213" t="s">
        <v>23</v>
      </c>
      <c r="G2213" s="1">
        <v>0.44400000000000001</v>
      </c>
      <c r="H2213" s="1">
        <v>0.46133333333333326</v>
      </c>
      <c r="I2213" s="1">
        <v>0.45533333333333326</v>
      </c>
      <c r="J2213" t="s">
        <v>23</v>
      </c>
      <c r="K2213" t="s">
        <v>23</v>
      </c>
      <c r="L2213" t="s">
        <v>23</v>
      </c>
      <c r="M2213">
        <v>0.94594594595000003</v>
      </c>
      <c r="N2213">
        <v>5.4054054054000003E-2</v>
      </c>
      <c r="O2213">
        <v>0</v>
      </c>
      <c r="P2213" s="2" t="s">
        <v>23</v>
      </c>
      <c r="Q2213" t="s">
        <v>23</v>
      </c>
      <c r="R2213" t="s">
        <v>23</v>
      </c>
      <c r="S2213" s="2" t="s">
        <v>23</v>
      </c>
      <c r="T2213" s="2" t="s">
        <v>23</v>
      </c>
      <c r="U2213" s="2" t="s">
        <v>23</v>
      </c>
    </row>
    <row r="2214" spans="1:21" x14ac:dyDescent="0.25">
      <c r="A2214">
        <v>52</v>
      </c>
      <c r="B2214" t="s">
        <v>89</v>
      </c>
      <c r="C2214">
        <v>8</v>
      </c>
      <c r="D2214" t="s">
        <v>57</v>
      </c>
      <c r="E2214">
        <v>1985</v>
      </c>
      <c r="F2214" t="s">
        <v>23</v>
      </c>
      <c r="G2214" s="1">
        <v>0.46300000000000002</v>
      </c>
      <c r="H2214" s="1">
        <v>0.47466666666666668</v>
      </c>
      <c r="I2214" s="1">
        <v>0.46866666666666668</v>
      </c>
      <c r="J2214" t="s">
        <v>23</v>
      </c>
      <c r="K2214" t="s">
        <v>23</v>
      </c>
      <c r="L2214" t="s">
        <v>23</v>
      </c>
      <c r="M2214">
        <v>0.94594594595000003</v>
      </c>
      <c r="N2214">
        <v>5.4054054054000003E-2</v>
      </c>
      <c r="O2214">
        <v>0</v>
      </c>
      <c r="P2214" s="2" t="s">
        <v>23</v>
      </c>
      <c r="Q2214" t="s">
        <v>23</v>
      </c>
      <c r="R2214" t="s">
        <v>23</v>
      </c>
      <c r="S2214" s="2" t="s">
        <v>23</v>
      </c>
      <c r="T2214" s="2" t="s">
        <v>23</v>
      </c>
      <c r="U2214" s="2" t="s">
        <v>23</v>
      </c>
    </row>
    <row r="2215" spans="1:21" x14ac:dyDescent="0.25">
      <c r="A2215">
        <v>52</v>
      </c>
      <c r="B2215" t="s">
        <v>89</v>
      </c>
      <c r="C2215">
        <v>8</v>
      </c>
      <c r="D2215" t="s">
        <v>57</v>
      </c>
      <c r="E2215">
        <v>1986</v>
      </c>
      <c r="F2215" t="s">
        <v>23</v>
      </c>
      <c r="G2215" s="1">
        <v>0.51200000000000001</v>
      </c>
      <c r="H2215" s="1">
        <v>0.50766666666666671</v>
      </c>
      <c r="I2215" s="1">
        <v>0.50066666666666659</v>
      </c>
      <c r="J2215" t="s">
        <v>23</v>
      </c>
      <c r="K2215" t="s">
        <v>23</v>
      </c>
      <c r="L2215" t="s">
        <v>23</v>
      </c>
      <c r="M2215">
        <v>0.94594594595000003</v>
      </c>
      <c r="N2215">
        <v>5.4054054054000003E-2</v>
      </c>
      <c r="O2215">
        <v>0</v>
      </c>
      <c r="P2215" s="2" t="s">
        <v>23</v>
      </c>
      <c r="Q2215" t="s">
        <v>23</v>
      </c>
      <c r="R2215" t="s">
        <v>23</v>
      </c>
      <c r="S2215" s="2" t="s">
        <v>23</v>
      </c>
      <c r="T2215" s="2" t="s">
        <v>23</v>
      </c>
      <c r="U2215" s="2" t="s">
        <v>23</v>
      </c>
    </row>
    <row r="2216" spans="1:21" x14ac:dyDescent="0.25">
      <c r="A2216">
        <v>52</v>
      </c>
      <c r="B2216" t="s">
        <v>89</v>
      </c>
      <c r="C2216">
        <v>8</v>
      </c>
      <c r="D2216" t="s">
        <v>57</v>
      </c>
      <c r="E2216">
        <v>1987</v>
      </c>
      <c r="F2216" t="s">
        <v>23</v>
      </c>
      <c r="G2216" s="1">
        <v>0.39500000000000002</v>
      </c>
      <c r="H2216" s="1">
        <v>0.42166666666666669</v>
      </c>
      <c r="I2216" s="1">
        <v>0.41666666666666669</v>
      </c>
      <c r="J2216" t="s">
        <v>23</v>
      </c>
      <c r="K2216" t="s">
        <v>23</v>
      </c>
      <c r="L2216" t="s">
        <v>23</v>
      </c>
      <c r="M2216">
        <v>0.94594594595000003</v>
      </c>
      <c r="N2216">
        <v>5.4054054054000003E-2</v>
      </c>
      <c r="O2216">
        <v>0</v>
      </c>
      <c r="P2216" s="2" t="s">
        <v>23</v>
      </c>
      <c r="Q2216" t="s">
        <v>23</v>
      </c>
      <c r="R2216" t="s">
        <v>23</v>
      </c>
      <c r="S2216" s="2" t="s">
        <v>23</v>
      </c>
      <c r="T2216" s="2" t="s">
        <v>23</v>
      </c>
      <c r="U2216" s="2" t="s">
        <v>23</v>
      </c>
    </row>
    <row r="2217" spans="1:21" x14ac:dyDescent="0.25">
      <c r="A2217">
        <v>52</v>
      </c>
      <c r="B2217" t="s">
        <v>89</v>
      </c>
      <c r="C2217">
        <v>8</v>
      </c>
      <c r="D2217" t="s">
        <v>57</v>
      </c>
      <c r="E2217">
        <v>1988</v>
      </c>
      <c r="F2217" t="s">
        <v>23</v>
      </c>
      <c r="G2217" s="1">
        <v>0.38900000000000001</v>
      </c>
      <c r="H2217" s="1">
        <v>0.41433333333333339</v>
      </c>
      <c r="I2217" s="1">
        <v>0.40983333333333338</v>
      </c>
      <c r="J2217" t="s">
        <v>23</v>
      </c>
      <c r="K2217" t="s">
        <v>23</v>
      </c>
      <c r="L2217" t="s">
        <v>23</v>
      </c>
      <c r="M2217">
        <v>0.94594594595000003</v>
      </c>
      <c r="N2217">
        <v>5.4054054054000003E-2</v>
      </c>
      <c r="O2217">
        <v>0</v>
      </c>
      <c r="P2217" s="2" t="s">
        <v>23</v>
      </c>
      <c r="Q2217" t="s">
        <v>23</v>
      </c>
      <c r="R2217" t="s">
        <v>23</v>
      </c>
      <c r="S2217" s="2" t="s">
        <v>23</v>
      </c>
      <c r="T2217" s="2" t="s">
        <v>23</v>
      </c>
      <c r="U2217" s="2" t="s">
        <v>23</v>
      </c>
    </row>
    <row r="2218" spans="1:21" x14ac:dyDescent="0.25">
      <c r="A2218">
        <v>52</v>
      </c>
      <c r="B2218" t="s">
        <v>89</v>
      </c>
      <c r="C2218">
        <v>8</v>
      </c>
      <c r="D2218" t="s">
        <v>57</v>
      </c>
      <c r="E2218">
        <v>1989</v>
      </c>
      <c r="F2218" t="s">
        <v>23</v>
      </c>
      <c r="G2218" s="1">
        <v>0.379</v>
      </c>
      <c r="H2218" s="1">
        <v>0.41066666666666668</v>
      </c>
      <c r="I2218" s="1">
        <v>0.40566666666666668</v>
      </c>
      <c r="J2218" t="s">
        <v>23</v>
      </c>
      <c r="K2218" t="s">
        <v>23</v>
      </c>
      <c r="L2218" t="s">
        <v>23</v>
      </c>
      <c r="M2218">
        <v>0.94594594595000003</v>
      </c>
      <c r="N2218">
        <v>5.4054054054000003E-2</v>
      </c>
      <c r="O2218">
        <v>0</v>
      </c>
      <c r="P2218" s="2" t="s">
        <v>23</v>
      </c>
      <c r="Q2218" t="s">
        <v>23</v>
      </c>
      <c r="R2218" t="s">
        <v>23</v>
      </c>
      <c r="S2218" s="2" t="s">
        <v>23</v>
      </c>
      <c r="T2218" s="2" t="s">
        <v>23</v>
      </c>
      <c r="U2218" s="2" t="s">
        <v>23</v>
      </c>
    </row>
    <row r="2219" spans="1:21" x14ac:dyDescent="0.25">
      <c r="A2219">
        <v>52</v>
      </c>
      <c r="B2219" t="s">
        <v>89</v>
      </c>
      <c r="C2219">
        <v>8</v>
      </c>
      <c r="D2219" t="s">
        <v>57</v>
      </c>
      <c r="E2219">
        <v>1990</v>
      </c>
      <c r="F2219" t="s">
        <v>23</v>
      </c>
      <c r="G2219" s="1">
        <v>0.43</v>
      </c>
      <c r="H2219" s="1">
        <v>0.46433333333333326</v>
      </c>
      <c r="I2219" s="1">
        <v>0.45883333333333332</v>
      </c>
      <c r="J2219" t="s">
        <v>23</v>
      </c>
      <c r="K2219" t="s">
        <v>23</v>
      </c>
      <c r="L2219" t="s">
        <v>23</v>
      </c>
      <c r="M2219">
        <v>0.94594594595000003</v>
      </c>
      <c r="N2219">
        <v>5.4054054054000003E-2</v>
      </c>
      <c r="O2219">
        <v>0</v>
      </c>
      <c r="P2219" s="2" t="s">
        <v>23</v>
      </c>
      <c r="Q2219" t="s">
        <v>23</v>
      </c>
      <c r="R2219" t="s">
        <v>23</v>
      </c>
      <c r="S2219" s="2" t="s">
        <v>23</v>
      </c>
      <c r="T2219" s="2" t="s">
        <v>23</v>
      </c>
      <c r="U2219" s="2" t="s">
        <v>23</v>
      </c>
    </row>
    <row r="2220" spans="1:21" x14ac:dyDescent="0.25">
      <c r="A2220">
        <v>52</v>
      </c>
      <c r="B2220" t="s">
        <v>89</v>
      </c>
      <c r="C2220">
        <v>8</v>
      </c>
      <c r="D2220" t="s">
        <v>57</v>
      </c>
      <c r="E2220">
        <v>1991</v>
      </c>
      <c r="F2220" t="s">
        <v>23</v>
      </c>
      <c r="G2220" s="1">
        <v>0.38300000000000001</v>
      </c>
      <c r="H2220" s="1">
        <v>0.41</v>
      </c>
      <c r="I2220" s="1">
        <v>0.39349999999999996</v>
      </c>
      <c r="J2220" t="s">
        <v>23</v>
      </c>
      <c r="K2220" t="s">
        <v>23</v>
      </c>
      <c r="L2220" t="s">
        <v>23</v>
      </c>
      <c r="M2220">
        <v>0.94594594595000003</v>
      </c>
      <c r="N2220">
        <v>5.4054054054000003E-2</v>
      </c>
      <c r="O2220">
        <v>0</v>
      </c>
      <c r="P2220" s="2" t="s">
        <v>23</v>
      </c>
      <c r="Q2220" t="s">
        <v>23</v>
      </c>
      <c r="R2220" t="s">
        <v>23</v>
      </c>
      <c r="S2220" s="2" t="s">
        <v>23</v>
      </c>
      <c r="T2220" s="2" t="s">
        <v>23</v>
      </c>
      <c r="U2220" s="2" t="s">
        <v>23</v>
      </c>
    </row>
    <row r="2221" spans="1:21" x14ac:dyDescent="0.25">
      <c r="A2221">
        <v>52</v>
      </c>
      <c r="B2221" t="s">
        <v>89</v>
      </c>
      <c r="C2221">
        <v>8</v>
      </c>
      <c r="D2221" t="s">
        <v>57</v>
      </c>
      <c r="E2221">
        <v>1992</v>
      </c>
      <c r="F2221" t="s">
        <v>23</v>
      </c>
      <c r="G2221" s="1">
        <v>0.39900000000000002</v>
      </c>
      <c r="H2221" s="1">
        <v>0.42699999999999999</v>
      </c>
      <c r="I2221" s="1">
        <v>0.40249999999999997</v>
      </c>
      <c r="J2221" t="s">
        <v>23</v>
      </c>
      <c r="K2221" t="s">
        <v>23</v>
      </c>
      <c r="L2221" t="s">
        <v>23</v>
      </c>
      <c r="M2221">
        <v>0.94594594595000003</v>
      </c>
      <c r="N2221">
        <v>5.4054054054000003E-2</v>
      </c>
      <c r="O2221">
        <v>0</v>
      </c>
      <c r="P2221" s="2" t="s">
        <v>23</v>
      </c>
      <c r="Q2221" t="s">
        <v>23</v>
      </c>
      <c r="R2221" t="s">
        <v>23</v>
      </c>
      <c r="S2221" s="2" t="s">
        <v>23</v>
      </c>
      <c r="T2221" s="2" t="s">
        <v>23</v>
      </c>
      <c r="U2221" s="2" t="s">
        <v>23</v>
      </c>
    </row>
    <row r="2222" spans="1:21" x14ac:dyDescent="0.25">
      <c r="A2222">
        <v>52</v>
      </c>
      <c r="B2222" t="s">
        <v>89</v>
      </c>
      <c r="C2222">
        <v>8</v>
      </c>
      <c r="D2222" t="s">
        <v>57</v>
      </c>
      <c r="E2222">
        <v>1993</v>
      </c>
      <c r="F2222" t="s">
        <v>23</v>
      </c>
      <c r="G2222" s="1">
        <v>0.34799999999999998</v>
      </c>
      <c r="H2222" s="1">
        <v>0.372</v>
      </c>
      <c r="I2222" s="1">
        <v>0.35550000000000004</v>
      </c>
      <c r="J2222" t="s">
        <v>23</v>
      </c>
      <c r="K2222" t="s">
        <v>23</v>
      </c>
      <c r="L2222" t="s">
        <v>23</v>
      </c>
      <c r="M2222">
        <v>0.94594594595000003</v>
      </c>
      <c r="N2222">
        <v>5.4054054054000003E-2</v>
      </c>
      <c r="O2222">
        <v>0</v>
      </c>
      <c r="P2222" s="2" t="s">
        <v>23</v>
      </c>
      <c r="Q2222" t="s">
        <v>23</v>
      </c>
      <c r="R2222" t="s">
        <v>23</v>
      </c>
      <c r="S2222" s="2" t="s">
        <v>23</v>
      </c>
      <c r="T2222" s="2" t="s">
        <v>23</v>
      </c>
      <c r="U2222" s="2" t="s">
        <v>23</v>
      </c>
    </row>
    <row r="2223" spans="1:21" x14ac:dyDescent="0.25">
      <c r="A2223">
        <v>52</v>
      </c>
      <c r="B2223" t="s">
        <v>89</v>
      </c>
      <c r="C2223">
        <v>8</v>
      </c>
      <c r="D2223" t="s">
        <v>57</v>
      </c>
      <c r="E2223">
        <v>1994</v>
      </c>
      <c r="F2223" t="s">
        <v>23</v>
      </c>
      <c r="G2223" s="1">
        <v>0.40899999999999997</v>
      </c>
      <c r="H2223" s="1">
        <v>0.4413333333333333</v>
      </c>
      <c r="I2223" s="1">
        <v>0.42083333333333328</v>
      </c>
      <c r="J2223" t="s">
        <v>23</v>
      </c>
      <c r="K2223" t="s">
        <v>23</v>
      </c>
      <c r="L2223" t="s">
        <v>23</v>
      </c>
      <c r="M2223">
        <v>0.94594594595000003</v>
      </c>
      <c r="N2223">
        <v>5.4054054054000003E-2</v>
      </c>
      <c r="O2223">
        <v>0</v>
      </c>
      <c r="P2223" s="2" t="s">
        <v>23</v>
      </c>
      <c r="Q2223" t="s">
        <v>23</v>
      </c>
      <c r="R2223" t="s">
        <v>23</v>
      </c>
      <c r="S2223" s="2" t="s">
        <v>23</v>
      </c>
      <c r="T2223" s="2" t="s">
        <v>23</v>
      </c>
      <c r="U2223" s="2" t="s">
        <v>23</v>
      </c>
    </row>
    <row r="2224" spans="1:21" x14ac:dyDescent="0.25">
      <c r="A2224">
        <v>52</v>
      </c>
      <c r="B2224" t="s">
        <v>89</v>
      </c>
      <c r="C2224">
        <v>8</v>
      </c>
      <c r="D2224" t="s">
        <v>57</v>
      </c>
      <c r="E2224">
        <v>1995</v>
      </c>
      <c r="F2224" t="s">
        <v>23</v>
      </c>
      <c r="G2224" s="1">
        <v>0.249</v>
      </c>
      <c r="H2224" s="1">
        <v>0.27800000000000002</v>
      </c>
      <c r="I2224" s="1">
        <v>0.26950000000000002</v>
      </c>
      <c r="J2224" t="s">
        <v>23</v>
      </c>
      <c r="K2224" t="s">
        <v>23</v>
      </c>
      <c r="L2224" t="s">
        <v>23</v>
      </c>
      <c r="M2224">
        <v>0.94594594595000003</v>
      </c>
      <c r="N2224">
        <v>5.4054054054000003E-2</v>
      </c>
      <c r="O2224">
        <v>0</v>
      </c>
      <c r="P2224" s="2" t="s">
        <v>23</v>
      </c>
      <c r="Q2224" t="s">
        <v>23</v>
      </c>
      <c r="R2224" t="s">
        <v>23</v>
      </c>
      <c r="S2224" s="2" t="s">
        <v>23</v>
      </c>
      <c r="T2224" s="2" t="s">
        <v>23</v>
      </c>
      <c r="U2224" s="2" t="s">
        <v>23</v>
      </c>
    </row>
    <row r="2225" spans="1:21" x14ac:dyDescent="0.25">
      <c r="A2225">
        <v>52</v>
      </c>
      <c r="B2225" t="s">
        <v>89</v>
      </c>
      <c r="C2225">
        <v>8</v>
      </c>
      <c r="D2225" t="s">
        <v>57</v>
      </c>
      <c r="E2225">
        <v>1996</v>
      </c>
      <c r="F2225" t="s">
        <v>23</v>
      </c>
      <c r="G2225" s="1">
        <v>0.45600000000000002</v>
      </c>
      <c r="H2225" s="1">
        <v>0.47199999999999998</v>
      </c>
      <c r="I2225" s="1">
        <v>0.46100000000000002</v>
      </c>
      <c r="J2225" t="s">
        <v>23</v>
      </c>
      <c r="K2225" t="s">
        <v>23</v>
      </c>
      <c r="L2225" t="s">
        <v>23</v>
      </c>
      <c r="M2225">
        <v>0.94594594595000003</v>
      </c>
      <c r="N2225">
        <v>5.4054054054000003E-2</v>
      </c>
      <c r="O2225">
        <v>0</v>
      </c>
      <c r="P2225" s="2" t="s">
        <v>23</v>
      </c>
      <c r="Q2225" t="s">
        <v>23</v>
      </c>
      <c r="R2225" t="s">
        <v>23</v>
      </c>
      <c r="S2225" s="2" t="s">
        <v>23</v>
      </c>
      <c r="T2225" s="2" t="s">
        <v>23</v>
      </c>
      <c r="U2225" s="2" t="s">
        <v>23</v>
      </c>
    </row>
    <row r="2226" spans="1:21" x14ac:dyDescent="0.25">
      <c r="A2226">
        <v>52</v>
      </c>
      <c r="B2226" t="s">
        <v>89</v>
      </c>
      <c r="C2226">
        <v>8</v>
      </c>
      <c r="D2226" t="s">
        <v>57</v>
      </c>
      <c r="E2226">
        <v>1997</v>
      </c>
      <c r="F2226" t="s">
        <v>23</v>
      </c>
      <c r="G2226" s="1">
        <v>0.44500000000000001</v>
      </c>
      <c r="H2226" s="1">
        <v>0.36633333333333334</v>
      </c>
      <c r="I2226" s="1">
        <v>0.34783333333333333</v>
      </c>
      <c r="J2226" t="s">
        <v>23</v>
      </c>
      <c r="K2226" t="s">
        <v>23</v>
      </c>
      <c r="L2226" t="s">
        <v>23</v>
      </c>
      <c r="M2226">
        <v>0.94594594595000003</v>
      </c>
      <c r="N2226">
        <v>5.4054054054000003E-2</v>
      </c>
      <c r="O2226">
        <v>0</v>
      </c>
      <c r="P2226" s="2" t="s">
        <v>23</v>
      </c>
      <c r="Q2226" t="s">
        <v>23</v>
      </c>
      <c r="R2226" t="s">
        <v>23</v>
      </c>
      <c r="S2226" s="2" t="s">
        <v>23</v>
      </c>
      <c r="T2226" s="2" t="s">
        <v>23</v>
      </c>
      <c r="U2226" s="2" t="s">
        <v>23</v>
      </c>
    </row>
    <row r="2227" spans="1:21" x14ac:dyDescent="0.25">
      <c r="A2227">
        <v>52</v>
      </c>
      <c r="B2227" t="s">
        <v>89</v>
      </c>
      <c r="C2227">
        <v>8</v>
      </c>
      <c r="D2227" t="s">
        <v>57</v>
      </c>
      <c r="E2227">
        <v>1998</v>
      </c>
      <c r="F2227" t="s">
        <v>23</v>
      </c>
      <c r="G2227" s="1">
        <v>0.161</v>
      </c>
      <c r="H2227" s="1">
        <v>0.11366666666666667</v>
      </c>
      <c r="I2227" s="1">
        <v>0.11716666666666666</v>
      </c>
      <c r="J2227" t="s">
        <v>23</v>
      </c>
      <c r="K2227" t="s">
        <v>23</v>
      </c>
      <c r="L2227" t="s">
        <v>23</v>
      </c>
      <c r="M2227">
        <v>0.94594594595000003</v>
      </c>
      <c r="N2227">
        <v>5.4054054054000003E-2</v>
      </c>
      <c r="O2227">
        <v>0</v>
      </c>
      <c r="P2227" s="2" t="s">
        <v>23</v>
      </c>
      <c r="Q2227" t="s">
        <v>23</v>
      </c>
      <c r="R2227" t="s">
        <v>23</v>
      </c>
      <c r="S2227" s="2" t="s">
        <v>23</v>
      </c>
      <c r="T2227" s="2" t="s">
        <v>23</v>
      </c>
      <c r="U2227" s="2" t="s">
        <v>23</v>
      </c>
    </row>
    <row r="2228" spans="1:21" x14ac:dyDescent="0.25">
      <c r="A2228">
        <v>52</v>
      </c>
      <c r="B2228" t="s">
        <v>89</v>
      </c>
      <c r="C2228">
        <v>8</v>
      </c>
      <c r="D2228" t="s">
        <v>57</v>
      </c>
      <c r="E2228">
        <v>1999</v>
      </c>
      <c r="F2228" t="s">
        <v>23</v>
      </c>
      <c r="G2228" s="1">
        <v>0.16299999999999998</v>
      </c>
      <c r="H2228" s="1">
        <v>0.12966666666666665</v>
      </c>
      <c r="I2228" s="1">
        <v>0.12016666666666667</v>
      </c>
      <c r="J2228" t="s">
        <v>23</v>
      </c>
      <c r="K2228" t="s">
        <v>23</v>
      </c>
      <c r="L2228" t="s">
        <v>23</v>
      </c>
      <c r="M2228" s="16">
        <v>0.94594594595000003</v>
      </c>
      <c r="N2228" s="16">
        <v>5.4054054054000003E-2</v>
      </c>
      <c r="O2228" s="16">
        <v>0</v>
      </c>
      <c r="P2228" s="2" t="s">
        <v>23</v>
      </c>
      <c r="Q2228" t="s">
        <v>23</v>
      </c>
      <c r="R2228" t="s">
        <v>23</v>
      </c>
      <c r="S2228" s="2" t="s">
        <v>23</v>
      </c>
      <c r="T2228" s="2" t="s">
        <v>23</v>
      </c>
      <c r="U2228" s="2" t="s">
        <v>23</v>
      </c>
    </row>
    <row r="2229" spans="1:21" x14ac:dyDescent="0.25">
      <c r="A2229">
        <v>52</v>
      </c>
      <c r="B2229" t="s">
        <v>89</v>
      </c>
      <c r="C2229">
        <v>8</v>
      </c>
      <c r="D2229" t="s">
        <v>57</v>
      </c>
      <c r="E2229">
        <v>2000</v>
      </c>
      <c r="F2229" t="s">
        <v>23</v>
      </c>
      <c r="G2229" s="1">
        <v>0.20100000000000001</v>
      </c>
      <c r="H2229" s="1">
        <v>0.23899999999999999</v>
      </c>
      <c r="I2229" s="1">
        <v>0.21150000000000002</v>
      </c>
      <c r="J2229" t="s">
        <v>23</v>
      </c>
      <c r="K2229" t="s">
        <v>23</v>
      </c>
      <c r="L2229" t="s">
        <v>23</v>
      </c>
      <c r="M2229" s="16">
        <v>0.94594594595000003</v>
      </c>
      <c r="N2229" s="16">
        <v>5.4054054054000003E-2</v>
      </c>
      <c r="O2229" s="16">
        <v>0</v>
      </c>
      <c r="P2229" s="2">
        <f>(J2232*$M2229)+(J2233*$N2229)+(J2234*$O2229)</f>
        <v>2426.5423762603696</v>
      </c>
      <c r="Q2229" s="2">
        <f>(K2232*$M2229)+(K2233*$N2229)+(K2234*$O2229)</f>
        <v>2454.4484004043661</v>
      </c>
      <c r="R2229" s="2">
        <f>(L2232*$M2229)+(L2233*$N2229)+(L2234*$O2229)</f>
        <v>2400.0521589651139</v>
      </c>
      <c r="S2229" s="2" t="s">
        <v>23</v>
      </c>
      <c r="T2229" s="2" t="s">
        <v>23</v>
      </c>
      <c r="U2229" s="2" t="s">
        <v>23</v>
      </c>
    </row>
    <row r="2230" spans="1:21" x14ac:dyDescent="0.25">
      <c r="A2230">
        <v>52</v>
      </c>
      <c r="B2230" t="s">
        <v>89</v>
      </c>
      <c r="C2230">
        <v>8</v>
      </c>
      <c r="D2230" t="s">
        <v>57</v>
      </c>
      <c r="E2230">
        <v>2001</v>
      </c>
      <c r="F2230" t="s">
        <v>23</v>
      </c>
      <c r="G2230" s="1">
        <v>0.20499999999999999</v>
      </c>
      <c r="H2230" s="1">
        <v>0.20133333333333331</v>
      </c>
      <c r="I2230" s="1">
        <v>0.17783333333333332</v>
      </c>
      <c r="J2230" t="s">
        <v>23</v>
      </c>
      <c r="K2230" t="s">
        <v>23</v>
      </c>
      <c r="L2230" t="s">
        <v>23</v>
      </c>
      <c r="M2230" s="16">
        <v>0.94594594595000003</v>
      </c>
      <c r="N2230" s="16">
        <v>5.4054054054000003E-2</v>
      </c>
      <c r="O2230" s="16">
        <v>0</v>
      </c>
      <c r="P2230" s="2">
        <f>(J2233*$M2230)+(J2234*$N2230)+(J2235*$O2230)</f>
        <v>1316.5178423140871</v>
      </c>
      <c r="Q2230" s="2">
        <f>(K2233*$M2230)+(K2234*$N2230)+(K2235*$O2230)</f>
        <v>1690.9637766414032</v>
      </c>
      <c r="R2230" s="2">
        <f>(L2233*$M2230)+(L2234*$N2230)+(L2235*$O2230)</f>
        <v>1650.3553561774886</v>
      </c>
      <c r="S2230" s="2" t="s">
        <v>23</v>
      </c>
      <c r="T2230" s="2" t="s">
        <v>23</v>
      </c>
      <c r="U2230" s="2" t="s">
        <v>23</v>
      </c>
    </row>
    <row r="2231" spans="1:21" x14ac:dyDescent="0.25">
      <c r="A2231">
        <v>52</v>
      </c>
      <c r="B2231" t="s">
        <v>89</v>
      </c>
      <c r="C2231">
        <v>8</v>
      </c>
      <c r="D2231" t="s">
        <v>57</v>
      </c>
      <c r="E2231">
        <v>2002</v>
      </c>
      <c r="F2231" t="s">
        <v>23</v>
      </c>
      <c r="G2231" s="1">
        <v>0.14500000000000002</v>
      </c>
      <c r="H2231" s="1">
        <v>0.14600000000000002</v>
      </c>
      <c r="I2231" s="1">
        <v>0.13250000000000001</v>
      </c>
      <c r="J2231" t="s">
        <v>23</v>
      </c>
      <c r="K2231" t="s">
        <v>23</v>
      </c>
      <c r="L2231" t="s">
        <v>23</v>
      </c>
      <c r="M2231" s="16">
        <v>0.94594594595000003</v>
      </c>
      <c r="N2231" s="16">
        <v>5.4054054054000003E-2</v>
      </c>
      <c r="O2231" s="16">
        <v>0</v>
      </c>
      <c r="P2231" s="2">
        <f>(J2234*$M2231)+(J2235*$N2231)+(J2236*$O2231)</f>
        <v>553.48848074557861</v>
      </c>
      <c r="Q2231" s="2">
        <f>(K2234*$M2231)+(K2235*$N2231)+(K2236*$O2231)</f>
        <v>657.94822627223368</v>
      </c>
      <c r="R2231" s="2">
        <f>(L2234*$M2231)+(L2235*$N2231)+(L2236*$O2231)</f>
        <v>734.79283110481822</v>
      </c>
      <c r="S2231" s="2" t="s">
        <v>23</v>
      </c>
      <c r="T2231" s="2" t="s">
        <v>23</v>
      </c>
      <c r="U2231" s="2" t="s">
        <v>23</v>
      </c>
    </row>
    <row r="2232" spans="1:21" x14ac:dyDescent="0.25">
      <c r="A2232">
        <v>52</v>
      </c>
      <c r="B2232" t="s">
        <v>89</v>
      </c>
      <c r="C2232">
        <v>8</v>
      </c>
      <c r="D2232" t="s">
        <v>57</v>
      </c>
      <c r="E2232">
        <v>2003</v>
      </c>
      <c r="F2232">
        <v>2000</v>
      </c>
      <c r="G2232" s="1">
        <v>0.19600000000000001</v>
      </c>
      <c r="H2232" s="1">
        <v>0.19833333333333333</v>
      </c>
      <c r="I2232" s="1">
        <v>0.18033333333333335</v>
      </c>
      <c r="J2232" s="2">
        <f>$F2232/(1-G2232)</f>
        <v>2487.5621890547263</v>
      </c>
      <c r="K2232" s="2">
        <f>$F2232/(1-H2232)</f>
        <v>2494.8024948024949</v>
      </c>
      <c r="L2232" s="2">
        <f>$F2232/(1-I2232)</f>
        <v>2440.0162667751119</v>
      </c>
      <c r="M2232" s="16">
        <v>0.94594594595000003</v>
      </c>
      <c r="N2232" s="16">
        <v>5.4054054054000003E-2</v>
      </c>
      <c r="O2232" s="16">
        <v>0</v>
      </c>
      <c r="P2232" s="2">
        <f>(J2235*$M2232)+(J2236*$N2232)</f>
        <v>126.89510118743742</v>
      </c>
      <c r="Q2232" s="2">
        <f>(K2235*$M2232)+(K2236*$N2232)</f>
        <v>135.50764886339584</v>
      </c>
      <c r="R2232" s="2">
        <f>(L2235*$M2232)+(L2236*$N2232)</f>
        <v>134.89517231196947</v>
      </c>
      <c r="S2232">
        <f>P2232/$F2232</f>
        <v>6.3447550593718705E-2</v>
      </c>
      <c r="T2232">
        <f>Q2232/$F2232</f>
        <v>6.7753824431697918E-2</v>
      </c>
      <c r="U2232">
        <f>R2232/$F2232</f>
        <v>6.7447586155984743E-2</v>
      </c>
    </row>
    <row r="2233" spans="1:21" x14ac:dyDescent="0.25">
      <c r="A2233">
        <v>52</v>
      </c>
      <c r="B2233" t="s">
        <v>89</v>
      </c>
      <c r="C2233">
        <v>8</v>
      </c>
      <c r="D2233" t="s">
        <v>57</v>
      </c>
      <c r="E2233">
        <v>2004</v>
      </c>
      <c r="F2233">
        <v>1000</v>
      </c>
      <c r="G2233" s="1">
        <v>0.26400000000000001</v>
      </c>
      <c r="H2233" s="1">
        <v>0.42799999999999999</v>
      </c>
      <c r="I2233" s="1">
        <v>0.41199999999999998</v>
      </c>
      <c r="J2233" s="2">
        <f>$F2233/(1-G2233)</f>
        <v>1358.695652173913</v>
      </c>
      <c r="K2233" s="2">
        <f>$F2233/(1-H2233)</f>
        <v>1748.251748251748</v>
      </c>
      <c r="L2233" s="2">
        <f>$F2233/(1-I2233)</f>
        <v>1700.6802721088434</v>
      </c>
      <c r="M2233" s="16">
        <v>0.94594594595000003</v>
      </c>
      <c r="N2233" s="16">
        <v>5.4054054054000003E-2</v>
      </c>
      <c r="O2233" s="16">
        <v>0</v>
      </c>
      <c r="P2233" s="2">
        <f>(J2236*1)</f>
        <v>292.55319148936172</v>
      </c>
      <c r="Q2233" s="2">
        <f>(K2236*1)</f>
        <v>326.08695652173913</v>
      </c>
      <c r="R2233" s="2">
        <f>(L2236*1)</f>
        <v>317.61308950914344</v>
      </c>
      <c r="S2233">
        <f>P2233/$F2233</f>
        <v>0.29255319148936171</v>
      </c>
      <c r="T2233">
        <f>Q2233/$F2233</f>
        <v>0.32608695652173914</v>
      </c>
      <c r="U2233">
        <f>R2233/$F2233</f>
        <v>0.31761308950914341</v>
      </c>
    </row>
    <row r="2234" spans="1:21" x14ac:dyDescent="0.25">
      <c r="A2234">
        <v>52</v>
      </c>
      <c r="B2234" t="s">
        <v>89</v>
      </c>
      <c r="C2234">
        <v>8</v>
      </c>
      <c r="D2234" t="s">
        <v>57</v>
      </c>
      <c r="E2234">
        <v>2005</v>
      </c>
      <c r="F2234">
        <v>450</v>
      </c>
      <c r="G2234" s="1">
        <v>0.222</v>
      </c>
      <c r="H2234" s="1">
        <v>0.34633333333333338</v>
      </c>
      <c r="I2234" s="1">
        <v>0.41533333333333339</v>
      </c>
      <c r="J2234" s="2">
        <f>$F2234/(1-G2234)</f>
        <v>578.40616966580978</v>
      </c>
      <c r="K2234" s="2">
        <f>$F2234/(1-H2234)</f>
        <v>688.42427332993373</v>
      </c>
      <c r="L2234" s="2">
        <f>$F2234/(1-I2234)</f>
        <v>769.66932725199547</v>
      </c>
      <c r="M2234" s="16">
        <v>0.94594594595000003</v>
      </c>
      <c r="N2234" s="16">
        <v>5.4054054054000003E-2</v>
      </c>
      <c r="O2234" s="16">
        <v>0</v>
      </c>
      <c r="P2234" s="2" t="s">
        <v>23</v>
      </c>
      <c r="Q2234" s="2" t="s">
        <v>23</v>
      </c>
      <c r="R2234" s="2" t="s">
        <v>23</v>
      </c>
      <c r="S2234" s="2" t="s">
        <v>23</v>
      </c>
      <c r="T2234" s="2" t="s">
        <v>23</v>
      </c>
      <c r="U2234" s="2" t="s">
        <v>23</v>
      </c>
    </row>
    <row r="2235" spans="1:21" x14ac:dyDescent="0.25">
      <c r="A2235">
        <v>52</v>
      </c>
      <c r="B2235" t="s">
        <v>89</v>
      </c>
      <c r="C2235">
        <v>8</v>
      </c>
      <c r="D2235" t="s">
        <v>57</v>
      </c>
      <c r="E2235">
        <v>2006</v>
      </c>
      <c r="F2235">
        <v>95</v>
      </c>
      <c r="G2235" s="1">
        <v>0.191</v>
      </c>
      <c r="H2235" s="1">
        <v>0.23766666666666669</v>
      </c>
      <c r="I2235" s="1">
        <v>0.23666666666666669</v>
      </c>
      <c r="J2235" s="2">
        <f>$F2235/(1-G2235)</f>
        <v>117.42892459826948</v>
      </c>
      <c r="K2235" s="2">
        <f>$F2235/(1-H2235)</f>
        <v>124.61740271097509</v>
      </c>
      <c r="L2235" s="2">
        <f>$F2235/(1-I2235)</f>
        <v>124.45414847161572</v>
      </c>
      <c r="M2235" s="16">
        <v>0.94594594595000003</v>
      </c>
      <c r="N2235" s="16">
        <v>5.4054054054000003E-2</v>
      </c>
      <c r="O2235" s="16">
        <v>0</v>
      </c>
      <c r="P2235" s="2">
        <f>(J2238*$M2235)+(J2239*$N2235)+(J2240*$O2235)</f>
        <v>1453.0385183325052</v>
      </c>
      <c r="Q2235" s="2">
        <f>(K2238*$M2235)+(K2239*$N2235)+(K2240*$O2235)</f>
        <v>1522.3965623199738</v>
      </c>
      <c r="R2235" s="2">
        <f>(L2238*$M2235)+(L2239*$N2235)+(L2240*$O2235)</f>
        <v>1474.1526696476139</v>
      </c>
      <c r="S2235">
        <f>P2235/$F2235</f>
        <v>15.295142298236897</v>
      </c>
      <c r="T2235">
        <f>Q2235/$F2235</f>
        <v>16.025226971789198</v>
      </c>
      <c r="U2235">
        <f>R2235/$F2235</f>
        <v>15.517396522606463</v>
      </c>
    </row>
    <row r="2236" spans="1:21" x14ac:dyDescent="0.25">
      <c r="A2236">
        <v>52</v>
      </c>
      <c r="B2236" t="s">
        <v>89</v>
      </c>
      <c r="C2236">
        <v>8</v>
      </c>
      <c r="D2236" t="s">
        <v>57</v>
      </c>
      <c r="E2236">
        <v>2007</v>
      </c>
      <c r="F2236">
        <v>220</v>
      </c>
      <c r="G2236" s="1">
        <v>0.248</v>
      </c>
      <c r="H2236" s="1">
        <v>0.32533333333333336</v>
      </c>
      <c r="I2236" s="1">
        <v>0.30733333333333335</v>
      </c>
      <c r="J2236" s="2">
        <f>$F2236/(1-G2236)</f>
        <v>292.55319148936172</v>
      </c>
      <c r="K2236" s="2">
        <f>$F2236/(1-H2236)</f>
        <v>326.08695652173913</v>
      </c>
      <c r="L2236" s="2">
        <f>$F2236/(1-I2236)</f>
        <v>317.61308950914344</v>
      </c>
      <c r="M2236" s="16">
        <v>0.94594594595000003</v>
      </c>
      <c r="N2236" s="16">
        <v>5.4054054054000003E-2</v>
      </c>
      <c r="O2236" s="16">
        <v>0</v>
      </c>
      <c r="P2236" s="2">
        <f>(J2239*$M2236)+(J2240*$N2236)+(J2241*$O2236)</f>
        <v>1047.2902248389373</v>
      </c>
      <c r="Q2236" s="2">
        <f>(K2239*$M2236)+(K2240*$N2236)+(K2241*$O2236)</f>
        <v>1161.6027618437856</v>
      </c>
      <c r="R2236" s="2">
        <f>(L2239*$M2236)+(L2240*$N2236)+(L2241*$O2236)</f>
        <v>1132.2405277550968</v>
      </c>
      <c r="S2236">
        <f>P2236/$F2236</f>
        <v>4.7604101129042604</v>
      </c>
      <c r="T2236">
        <f>Q2236/$F2236</f>
        <v>5.2800125538353893</v>
      </c>
      <c r="U2236">
        <f>R2236/$F2236</f>
        <v>5.1465478534322582</v>
      </c>
    </row>
    <row r="2237" spans="1:21" x14ac:dyDescent="0.25">
      <c r="A2237">
        <v>52</v>
      </c>
      <c r="B2237" t="s">
        <v>89</v>
      </c>
      <c r="C2237">
        <v>8</v>
      </c>
      <c r="D2237" t="s">
        <v>57</v>
      </c>
      <c r="E2237">
        <v>2008</v>
      </c>
      <c r="F2237" t="s">
        <v>23</v>
      </c>
      <c r="G2237" s="1">
        <v>0.26800000000000002</v>
      </c>
      <c r="H2237" s="1">
        <v>0.3046666666666667</v>
      </c>
      <c r="I2237" s="1">
        <v>0.28266666666666668</v>
      </c>
      <c r="J2237" t="s">
        <v>23</v>
      </c>
      <c r="K2237" t="s">
        <v>23</v>
      </c>
      <c r="L2237" t="s">
        <v>23</v>
      </c>
      <c r="M2237" s="16">
        <v>0.94594594595000003</v>
      </c>
      <c r="N2237" s="16">
        <v>5.4054054054000003E-2</v>
      </c>
      <c r="O2237" s="16">
        <v>0</v>
      </c>
      <c r="P2237" s="2">
        <f>(J2240*$M2237)+(J2241*$N2237)+(J2242*$O2237)</f>
        <v>1661.9786550716383</v>
      </c>
      <c r="Q2237" s="2">
        <f>(K2240*$M2237)+(K2241*$N2237)+(K2242*$O2237)</f>
        <v>1673.0567466975237</v>
      </c>
      <c r="R2237" s="2">
        <f>(L2240*$M2237)+(L2241*$N2237)+(L2242*$O2237)</f>
        <v>1633.3158545697822</v>
      </c>
      <c r="S2237" s="2" t="s">
        <v>23</v>
      </c>
      <c r="T2237" s="2" t="s">
        <v>23</v>
      </c>
      <c r="U2237" s="2" t="s">
        <v>23</v>
      </c>
    </row>
    <row r="2238" spans="1:21" x14ac:dyDescent="0.25">
      <c r="A2238">
        <v>52</v>
      </c>
      <c r="B2238" t="s">
        <v>89</v>
      </c>
      <c r="C2238">
        <v>8</v>
      </c>
      <c r="D2238" t="s">
        <v>57</v>
      </c>
      <c r="E2238">
        <v>2009</v>
      </c>
      <c r="F2238">
        <v>1100</v>
      </c>
      <c r="G2238" s="1">
        <v>0.25600000000000001</v>
      </c>
      <c r="H2238" s="1">
        <v>0.28799999999999998</v>
      </c>
      <c r="I2238" s="1">
        <v>0.26449999999999996</v>
      </c>
      <c r="J2238" s="2">
        <f>$F2238/(1-G2238)</f>
        <v>1478.494623655914</v>
      </c>
      <c r="K2238" s="2">
        <f>$F2238/(1-H2238)</f>
        <v>1544.9438202247193</v>
      </c>
      <c r="L2238" s="2">
        <f>$F2238/(1-I2238)</f>
        <v>1495.5812372535688</v>
      </c>
      <c r="M2238" s="16">
        <v>0.94594594595000003</v>
      </c>
      <c r="N2238" s="16">
        <v>5.4054054054000003E-2</v>
      </c>
      <c r="O2238" s="16">
        <v>0</v>
      </c>
      <c r="P2238" s="2">
        <f>(J2241*$M2238)+(J2242*$N2238)+(J2243*$O2238)</f>
        <v>296.67185104511958</v>
      </c>
      <c r="Q2238" s="2">
        <f>(K2241*$M2238)+(K2242*$N2238)+(K2243*$O2238)</f>
        <v>328.34943923450402</v>
      </c>
      <c r="R2238" s="2">
        <f>(L2241*$M2238)+(L2242*$N2238)+(L2243*$O2238)</f>
        <v>318.21233263747422</v>
      </c>
      <c r="S2238">
        <f>P2238/$F2238</f>
        <v>0.26970168276829054</v>
      </c>
      <c r="T2238">
        <f>Q2238/$F2238</f>
        <v>0.29849949021318545</v>
      </c>
      <c r="U2238">
        <f>R2238/$F2238</f>
        <v>0.28928393876134018</v>
      </c>
    </row>
    <row r="2239" spans="1:21" x14ac:dyDescent="0.25">
      <c r="A2239">
        <v>52</v>
      </c>
      <c r="B2239" t="s">
        <v>89</v>
      </c>
      <c r="C2239">
        <v>8</v>
      </c>
      <c r="D2239" t="s">
        <v>57</v>
      </c>
      <c r="E2239">
        <v>2010</v>
      </c>
      <c r="F2239">
        <v>800</v>
      </c>
      <c r="G2239" s="1">
        <v>0.20600000000000002</v>
      </c>
      <c r="H2239" s="1">
        <v>0.29066666666666668</v>
      </c>
      <c r="I2239" s="1">
        <v>0.27216666666666667</v>
      </c>
      <c r="J2239" s="2">
        <f>$F2239/(1-G2239)</f>
        <v>1007.5566750629722</v>
      </c>
      <c r="K2239" s="2">
        <f>$F2239/(1-H2239)</f>
        <v>1127.8195488721803</v>
      </c>
      <c r="L2239" s="2">
        <f>$F2239/(1-I2239)</f>
        <v>1099.1527364323333</v>
      </c>
      <c r="M2239" s="16">
        <v>0.94594594595000003</v>
      </c>
      <c r="N2239" s="16">
        <v>5.4054054054000003E-2</v>
      </c>
      <c r="O2239" s="16">
        <v>0</v>
      </c>
      <c r="P2239" s="2">
        <f>(J2242*$M2239)+(J2243*$N2239)+(J2244*$O2239)</f>
        <v>1074.482223370544</v>
      </c>
      <c r="Q2239" s="2">
        <f>(K2242*$M2239)+(K2243*$N2239)+(K2244*$O2239)</f>
        <v>1188.112351105379</v>
      </c>
      <c r="R2239" s="2">
        <f>(L2242*$M2239)+(L2243*$N2239)+(L2244*$O2239)</f>
        <v>1149.5065443836545</v>
      </c>
      <c r="S2239">
        <f>P2239/$F2239</f>
        <v>1.34310277921318</v>
      </c>
      <c r="T2239">
        <f>Q2239/$F2239</f>
        <v>1.4851404388817238</v>
      </c>
      <c r="U2239">
        <f>R2239/$F2239</f>
        <v>1.4368831804795681</v>
      </c>
    </row>
    <row r="2240" spans="1:21" x14ac:dyDescent="0.25">
      <c r="A2240">
        <v>52</v>
      </c>
      <c r="B2240" t="s">
        <v>89</v>
      </c>
      <c r="C2240">
        <v>8</v>
      </c>
      <c r="D2240" t="s">
        <v>57</v>
      </c>
      <c r="E2240">
        <v>2011</v>
      </c>
      <c r="F2240">
        <v>1300</v>
      </c>
      <c r="G2240" s="1">
        <v>0.254</v>
      </c>
      <c r="H2240" s="1">
        <v>0.2583333333333333</v>
      </c>
      <c r="I2240" s="1">
        <v>0.24033333333333334</v>
      </c>
      <c r="J2240" s="2">
        <f>$F2240/(1-G2240)</f>
        <v>1742.6273458445041</v>
      </c>
      <c r="K2240" s="2">
        <f>$F2240/(1-H2240)</f>
        <v>1752.8089887640449</v>
      </c>
      <c r="L2240" s="2">
        <f>$F2240/(1-I2240)</f>
        <v>1711.2768758227292</v>
      </c>
      <c r="M2240" s="16">
        <v>0.94594594595000003</v>
      </c>
      <c r="N2240" s="16">
        <v>5.4054054054000003E-2</v>
      </c>
      <c r="O2240" s="16">
        <v>0</v>
      </c>
      <c r="P2240" s="2">
        <f>(J2243*$M2240)+(J2244*$N2240)+(J2245*$O2240)</f>
        <v>594.43654180729243</v>
      </c>
      <c r="Q2240" s="2">
        <f>(K2243*$M2240)+(K2244*$N2240)+(K2245*$O2240)</f>
        <v>639.48112335459371</v>
      </c>
      <c r="R2240" s="2">
        <f>(L2243*$M2240)+(L2244*$N2240)+(L2245*$O2240)</f>
        <v>635.43369875675273</v>
      </c>
      <c r="S2240">
        <f>P2240/$F2240</f>
        <v>0.45725887831330186</v>
      </c>
      <c r="T2240">
        <f>Q2240/$F2240</f>
        <v>0.49190855642661052</v>
      </c>
      <c r="U2240">
        <f>R2240/$F2240</f>
        <v>0.48879515288980979</v>
      </c>
    </row>
    <row r="2241" spans="1:21" x14ac:dyDescent="0.25">
      <c r="A2241">
        <v>52</v>
      </c>
      <c r="B2241" t="s">
        <v>89</v>
      </c>
      <c r="C2241">
        <v>8</v>
      </c>
      <c r="D2241" t="s">
        <v>57</v>
      </c>
      <c r="E2241">
        <v>2012</v>
      </c>
      <c r="F2241">
        <v>200</v>
      </c>
      <c r="G2241" s="1">
        <v>0.20199999999999999</v>
      </c>
      <c r="H2241" s="1">
        <v>0.27900000000000003</v>
      </c>
      <c r="I2241" s="1">
        <v>0.25650000000000001</v>
      </c>
      <c r="J2241" s="2">
        <f>$F2241/(1-G2241)</f>
        <v>250.62656641604008</v>
      </c>
      <c r="K2241" s="2">
        <f>$F2241/(1-H2241)</f>
        <v>277.39251040221916</v>
      </c>
      <c r="L2241" s="2">
        <f>$F2241/(1-I2241)</f>
        <v>268.99798251513113</v>
      </c>
      <c r="M2241" s="16">
        <v>0.94594594595000003</v>
      </c>
      <c r="N2241" s="16">
        <v>5.4054054054000003E-2</v>
      </c>
      <c r="O2241" s="16">
        <v>0</v>
      </c>
      <c r="P2241" s="2">
        <f>(J2244*$M2241)+(J2245*$N2241)+(J2246*$O2241)</f>
        <v>730.57789002369964</v>
      </c>
      <c r="Q2241" s="2">
        <f>(K2244*$M2241)+(K2245*$N2241)+(K2246*$O2241)</f>
        <v>797.51515384853724</v>
      </c>
      <c r="R2241" s="2">
        <f>(L2244*$M2241)+(L2245*$N2241)+(L2246*$O2241)</f>
        <v>778.48970971482902</v>
      </c>
      <c r="S2241">
        <f>P2241/$F2241</f>
        <v>3.6528894501184981</v>
      </c>
      <c r="T2241">
        <f>Q2241/$F2241</f>
        <v>3.9875757692426861</v>
      </c>
      <c r="U2241">
        <f>R2241/$F2241</f>
        <v>3.8924485485741451</v>
      </c>
    </row>
    <row r="2242" spans="1:21" x14ac:dyDescent="0.25">
      <c r="A2242">
        <v>52</v>
      </c>
      <c r="B2242" t="s">
        <v>89</v>
      </c>
      <c r="C2242">
        <v>8</v>
      </c>
      <c r="D2242" t="s">
        <v>57</v>
      </c>
      <c r="E2242">
        <v>2013</v>
      </c>
      <c r="F2242">
        <v>850</v>
      </c>
      <c r="G2242" s="1">
        <v>0.22900000000000001</v>
      </c>
      <c r="H2242" s="1">
        <v>0.30333333333333334</v>
      </c>
      <c r="I2242" s="1">
        <v>0.27933333333333332</v>
      </c>
      <c r="J2242" s="2">
        <f>$F2242/(1-G2242)</f>
        <v>1102.4643320363164</v>
      </c>
      <c r="K2242" s="2">
        <f>$F2242/(1-H2242)</f>
        <v>1220.0956937799044</v>
      </c>
      <c r="L2242" s="2">
        <f>$F2242/(1-I2242)</f>
        <v>1179.463459759482</v>
      </c>
      <c r="M2242" s="16">
        <v>0.94594594595000003</v>
      </c>
      <c r="N2242" s="16">
        <v>5.4054054054000003E-2</v>
      </c>
      <c r="O2242" s="16">
        <v>0</v>
      </c>
      <c r="P2242" s="2">
        <f>(J2245*$M2242)+(J2246*$N2242)</f>
        <v>199.94856398632453</v>
      </c>
      <c r="Q2242" s="2">
        <f>(K2245*$M2242)+(K2246*$N2242)</f>
        <v>214.71620947102261</v>
      </c>
      <c r="R2242" s="2">
        <f>(L2245*$M2242)+(L2246*$N2242)</f>
        <v>209.03122101547751</v>
      </c>
      <c r="S2242">
        <f>P2242/$F2242</f>
        <v>0.23523360468979357</v>
      </c>
      <c r="T2242">
        <f>Q2242/$F2242</f>
        <v>0.25260730526002662</v>
      </c>
      <c r="U2242">
        <f>R2242/$F2242</f>
        <v>0.2459190835476206</v>
      </c>
    </row>
    <row r="2243" spans="1:21" x14ac:dyDescent="0.25">
      <c r="A2243">
        <v>52</v>
      </c>
      <c r="B2243" t="s">
        <v>89</v>
      </c>
      <c r="C2243">
        <v>8</v>
      </c>
      <c r="D2243" t="s">
        <v>57</v>
      </c>
      <c r="E2243">
        <v>2014</v>
      </c>
      <c r="F2243">
        <v>500</v>
      </c>
      <c r="G2243" s="1">
        <v>0.14499999999999999</v>
      </c>
      <c r="H2243" s="1">
        <v>0.20433333333333331</v>
      </c>
      <c r="I2243" s="1">
        <v>0.20033333333333331</v>
      </c>
      <c r="J2243" s="2">
        <f>$F2243/(1-G2243)</f>
        <v>584.79532163742692</v>
      </c>
      <c r="K2243" s="2">
        <f>$F2243/(1-H2243)</f>
        <v>628.40385421030578</v>
      </c>
      <c r="L2243" s="2">
        <f>$F2243/(1-I2243)</f>
        <v>625.26052521884117</v>
      </c>
      <c r="M2243" s="16">
        <v>0.94594594595000003</v>
      </c>
      <c r="N2243" s="16">
        <v>5.4054054054000003E-2</v>
      </c>
      <c r="O2243" s="16">
        <v>0</v>
      </c>
      <c r="P2243" s="2">
        <f>(J2246*1)</f>
        <v>891.56180271981998</v>
      </c>
      <c r="Q2243" s="2">
        <f>(K2246*1)</f>
        <v>985.05215116227134</v>
      </c>
      <c r="R2243" s="2">
        <f>(L2246*1)</f>
        <v>954.45622955150463</v>
      </c>
      <c r="S2243">
        <f>P2243/$F2243</f>
        <v>1.78312360543964</v>
      </c>
      <c r="T2243">
        <f>Q2243/$F2243</f>
        <v>1.9701043023245426</v>
      </c>
      <c r="U2243">
        <f>R2243/$F2243</f>
        <v>1.9089124591030093</v>
      </c>
    </row>
    <row r="2244" spans="1:21" x14ac:dyDescent="0.25">
      <c r="A2244">
        <v>52</v>
      </c>
      <c r="B2244" t="s">
        <v>89</v>
      </c>
      <c r="C2244">
        <v>8</v>
      </c>
      <c r="D2244" t="s">
        <v>57</v>
      </c>
      <c r="E2244">
        <v>2015</v>
      </c>
      <c r="F2244">
        <v>580</v>
      </c>
      <c r="G2244" s="1">
        <v>0.24</v>
      </c>
      <c r="H2244" s="1">
        <v>0.30400000000000005</v>
      </c>
      <c r="I2244" s="1">
        <v>0.28700000000000003</v>
      </c>
      <c r="J2244" s="2">
        <f>$F2244/(1-G2244)</f>
        <v>763.15789473684208</v>
      </c>
      <c r="K2244" s="2">
        <f>$F2244/(1-H2244)</f>
        <v>833.33333333333337</v>
      </c>
      <c r="L2244" s="2">
        <f>$F2244/(1-I2244)</f>
        <v>813.46423562412349</v>
      </c>
      <c r="M2244" s="16">
        <v>0.94594594595000003</v>
      </c>
      <c r="N2244" s="16">
        <v>5.4054054054000003E-2</v>
      </c>
      <c r="O2244" s="16">
        <v>0</v>
      </c>
      <c r="P2244" s="2" t="s">
        <v>23</v>
      </c>
      <c r="Q2244" s="2" t="s">
        <v>23</v>
      </c>
      <c r="R2244" s="2" t="s">
        <v>23</v>
      </c>
      <c r="S2244" s="2" t="s">
        <v>23</v>
      </c>
      <c r="T2244" s="2" t="s">
        <v>23</v>
      </c>
      <c r="U2244" s="2" t="s">
        <v>23</v>
      </c>
    </row>
    <row r="2245" spans="1:21" x14ac:dyDescent="0.25">
      <c r="A2245">
        <v>52</v>
      </c>
      <c r="B2245" t="s">
        <v>89</v>
      </c>
      <c r="C2245">
        <v>8</v>
      </c>
      <c r="D2245" t="s">
        <v>57</v>
      </c>
      <c r="E2245">
        <v>2016</v>
      </c>
      <c r="F2245">
        <v>120</v>
      </c>
      <c r="G2245" s="1">
        <v>0.252</v>
      </c>
      <c r="H2245" s="1">
        <v>0.29700000000000004</v>
      </c>
      <c r="I2245" s="1">
        <v>0.27900000000000003</v>
      </c>
      <c r="J2245" s="2">
        <f>$F2245/(1-G2245)</f>
        <v>160.42780748663102</v>
      </c>
      <c r="K2245" s="2">
        <f>$F2245/(1-H2245)</f>
        <v>170.69701280227596</v>
      </c>
      <c r="L2245" s="2">
        <f>$F2245/(1-I2245)</f>
        <v>166.4355062413315</v>
      </c>
      <c r="M2245" s="16">
        <v>0.94594594595000003</v>
      </c>
      <c r="N2245" s="16">
        <v>5.4054054054000003E-2</v>
      </c>
      <c r="O2245" s="16">
        <v>0</v>
      </c>
      <c r="P2245" s="2" t="s">
        <v>23</v>
      </c>
      <c r="Q2245" s="2" t="s">
        <v>23</v>
      </c>
      <c r="R2245" s="2" t="s">
        <v>23</v>
      </c>
      <c r="S2245" s="2" t="s">
        <v>23</v>
      </c>
      <c r="T2245" s="2" t="s">
        <v>23</v>
      </c>
      <c r="U2245" s="2" t="s">
        <v>23</v>
      </c>
    </row>
    <row r="2246" spans="1:21" x14ac:dyDescent="0.25">
      <c r="A2246">
        <v>52</v>
      </c>
      <c r="B2246" t="s">
        <v>89</v>
      </c>
      <c r="C2246">
        <v>8</v>
      </c>
      <c r="D2246" t="s">
        <v>57</v>
      </c>
      <c r="E2246">
        <v>2017</v>
      </c>
      <c r="F2246">
        <v>656</v>
      </c>
      <c r="G2246" s="1">
        <v>0.26421253355763952</v>
      </c>
      <c r="H2246" s="1">
        <v>0.33404541147798106</v>
      </c>
      <c r="I2246" s="1">
        <v>0.31269765999824639</v>
      </c>
      <c r="J2246" s="2">
        <f>$F2246/(1-G2246)</f>
        <v>891.56180271981998</v>
      </c>
      <c r="K2246" s="2">
        <f>$F2246/(1-H2246)</f>
        <v>985.05215116227134</v>
      </c>
      <c r="L2246" s="2">
        <f>$F2246/(1-I2246)</f>
        <v>954.45622955150463</v>
      </c>
      <c r="M2246" s="16">
        <v>0.94594594595000003</v>
      </c>
      <c r="N2246" s="16">
        <v>5.4054054054000003E-2</v>
      </c>
      <c r="O2246" s="16">
        <v>0</v>
      </c>
      <c r="P2246" s="2" t="s">
        <v>23</v>
      </c>
      <c r="Q2246" s="2" t="s">
        <v>23</v>
      </c>
      <c r="R2246" s="2" t="s">
        <v>23</v>
      </c>
      <c r="S2246" s="2" t="s">
        <v>23</v>
      </c>
      <c r="T2246" s="2" t="s">
        <v>23</v>
      </c>
      <c r="U2246" s="2" t="s">
        <v>23</v>
      </c>
    </row>
    <row r="2247" spans="1:21" x14ac:dyDescent="0.25">
      <c r="A2247">
        <v>52</v>
      </c>
      <c r="B2247" t="s">
        <v>89</v>
      </c>
      <c r="C2247">
        <v>8</v>
      </c>
      <c r="D2247" t="s">
        <v>57</v>
      </c>
      <c r="E2247">
        <v>2018</v>
      </c>
      <c r="F2247" t="s">
        <v>23</v>
      </c>
      <c r="G2247" s="1">
        <v>0.25329250311259038</v>
      </c>
      <c r="H2247" s="1">
        <v>0.35347180943220174</v>
      </c>
      <c r="I2247" s="1">
        <v>0.34504815702446495</v>
      </c>
      <c r="J2247" t="s">
        <v>23</v>
      </c>
      <c r="K2247" t="s">
        <v>23</v>
      </c>
      <c r="L2247" t="s">
        <v>23</v>
      </c>
      <c r="M2247" s="16">
        <v>0.94594594595000003</v>
      </c>
      <c r="N2247" s="16">
        <v>5.4054054054000003E-2</v>
      </c>
      <c r="O2247" s="16">
        <v>0</v>
      </c>
      <c r="P2247" s="2" t="s">
        <v>23</v>
      </c>
      <c r="Q2247" s="2" t="s">
        <v>23</v>
      </c>
      <c r="R2247" s="2" t="s">
        <v>23</v>
      </c>
      <c r="S2247" s="2" t="s">
        <v>23</v>
      </c>
      <c r="T2247" s="2" t="s">
        <v>23</v>
      </c>
      <c r="U2247" s="2" t="s">
        <v>23</v>
      </c>
    </row>
    <row r="2248" spans="1:21" x14ac:dyDescent="0.25">
      <c r="A2248">
        <v>52</v>
      </c>
      <c r="B2248" t="s">
        <v>89</v>
      </c>
      <c r="C2248">
        <v>8</v>
      </c>
      <c r="D2248" t="s">
        <v>57</v>
      </c>
      <c r="E2248">
        <v>2019</v>
      </c>
      <c r="F2248" t="s">
        <v>23</v>
      </c>
      <c r="G2248" s="1">
        <v>0.23441509169475994</v>
      </c>
      <c r="H2248" s="1">
        <v>0.32590908281944742</v>
      </c>
      <c r="I2248" s="1">
        <v>0.31510957999927913</v>
      </c>
      <c r="J2248" t="s">
        <v>23</v>
      </c>
      <c r="K2248" t="s">
        <v>23</v>
      </c>
      <c r="L2248" t="s">
        <v>23</v>
      </c>
      <c r="M2248" s="16">
        <v>0.94594594595000003</v>
      </c>
      <c r="N2248" s="16">
        <v>5.4054054054000003E-2</v>
      </c>
      <c r="O2248" s="16">
        <v>0</v>
      </c>
      <c r="P2248" s="2" t="s">
        <v>23</v>
      </c>
      <c r="Q2248" s="2" t="s">
        <v>23</v>
      </c>
      <c r="R2248" s="2" t="s">
        <v>23</v>
      </c>
      <c r="S2248" s="2" t="s">
        <v>23</v>
      </c>
      <c r="T2248" s="2" t="s">
        <v>23</v>
      </c>
      <c r="U2248" s="2" t="s">
        <v>23</v>
      </c>
    </row>
    <row r="2249" spans="1:21" x14ac:dyDescent="0.25">
      <c r="A2249">
        <v>52</v>
      </c>
      <c r="B2249" t="s">
        <v>89</v>
      </c>
      <c r="C2249">
        <v>8</v>
      </c>
      <c r="D2249" t="s">
        <v>57</v>
      </c>
      <c r="E2249">
        <v>2020</v>
      </c>
      <c r="F2249" t="s">
        <v>23</v>
      </c>
      <c r="G2249" s="1">
        <v>0.10759564786873591</v>
      </c>
      <c r="H2249" s="1">
        <v>0.25668946937664994</v>
      </c>
      <c r="I2249" s="1">
        <v>0.25426527177111524</v>
      </c>
      <c r="J2249" t="s">
        <v>23</v>
      </c>
      <c r="K2249" t="s">
        <v>23</v>
      </c>
      <c r="L2249" t="s">
        <v>23</v>
      </c>
      <c r="M2249" s="16">
        <v>0.94594594595000003</v>
      </c>
      <c r="N2249" s="16">
        <v>5.4054054054000003E-2</v>
      </c>
      <c r="O2249" s="16">
        <v>0</v>
      </c>
      <c r="P2249" s="2" t="s">
        <v>23</v>
      </c>
      <c r="Q2249" s="2" t="s">
        <v>23</v>
      </c>
      <c r="R2249" s="2" t="s">
        <v>23</v>
      </c>
      <c r="S2249" s="2" t="s">
        <v>23</v>
      </c>
      <c r="T2249" s="2" t="s">
        <v>23</v>
      </c>
      <c r="U2249" s="2" t="s">
        <v>23</v>
      </c>
    </row>
    <row r="2250" spans="1:21" x14ac:dyDescent="0.25">
      <c r="A2250">
        <v>52</v>
      </c>
      <c r="B2250" t="s">
        <v>89</v>
      </c>
      <c r="C2250">
        <v>8</v>
      </c>
      <c r="D2250" t="s">
        <v>57</v>
      </c>
      <c r="E2250">
        <v>2021</v>
      </c>
      <c r="F2250">
        <v>380</v>
      </c>
      <c r="G2250" t="s">
        <v>23</v>
      </c>
      <c r="H2250" t="s">
        <v>23</v>
      </c>
      <c r="I2250" t="s">
        <v>23</v>
      </c>
      <c r="J2250" t="s">
        <v>23</v>
      </c>
      <c r="K2250" t="s">
        <v>23</v>
      </c>
      <c r="L2250" t="s">
        <v>23</v>
      </c>
      <c r="M2250" s="16" t="s">
        <v>23</v>
      </c>
      <c r="N2250" s="16" t="s">
        <v>23</v>
      </c>
      <c r="O2250" s="16" t="s">
        <v>23</v>
      </c>
      <c r="P2250" t="s">
        <v>23</v>
      </c>
      <c r="Q2250" t="s">
        <v>23</v>
      </c>
      <c r="R2250" t="s">
        <v>23</v>
      </c>
      <c r="S2250" t="s">
        <v>23</v>
      </c>
      <c r="T2250" t="s">
        <v>23</v>
      </c>
      <c r="U2250" t="s">
        <v>23</v>
      </c>
    </row>
    <row r="2251" spans="1:21" x14ac:dyDescent="0.25">
      <c r="A2251">
        <v>52</v>
      </c>
      <c r="B2251" t="s">
        <v>89</v>
      </c>
      <c r="C2251">
        <v>8</v>
      </c>
      <c r="D2251" t="s">
        <v>57</v>
      </c>
      <c r="E2251">
        <v>2022</v>
      </c>
      <c r="F2251">
        <v>610</v>
      </c>
      <c r="G2251" t="s">
        <v>23</v>
      </c>
      <c r="H2251" t="s">
        <v>23</v>
      </c>
      <c r="I2251" t="s">
        <v>23</v>
      </c>
      <c r="J2251" t="s">
        <v>23</v>
      </c>
      <c r="K2251" t="s">
        <v>23</v>
      </c>
      <c r="L2251" t="s">
        <v>23</v>
      </c>
      <c r="M2251" s="16" t="s">
        <v>23</v>
      </c>
      <c r="N2251" s="16" t="s">
        <v>23</v>
      </c>
      <c r="O2251" s="16" t="s">
        <v>23</v>
      </c>
      <c r="P2251" t="s">
        <v>23</v>
      </c>
      <c r="Q2251" t="s">
        <v>23</v>
      </c>
      <c r="R2251" t="s">
        <v>23</v>
      </c>
      <c r="S2251" t="s">
        <v>23</v>
      </c>
      <c r="T2251" t="s">
        <v>23</v>
      </c>
      <c r="U2251" t="s">
        <v>23</v>
      </c>
    </row>
    <row r="2252" spans="1:21" x14ac:dyDescent="0.25">
      <c r="A2252">
        <v>52</v>
      </c>
      <c r="B2252" t="s">
        <v>89</v>
      </c>
      <c r="C2252">
        <v>8</v>
      </c>
      <c r="D2252" t="s">
        <v>57</v>
      </c>
      <c r="E2252">
        <v>2023</v>
      </c>
      <c r="F2252">
        <v>296</v>
      </c>
      <c r="G2252" t="s">
        <v>23</v>
      </c>
      <c r="H2252" t="s">
        <v>23</v>
      </c>
      <c r="I2252" t="s">
        <v>23</v>
      </c>
      <c r="J2252" t="s">
        <v>23</v>
      </c>
      <c r="K2252" t="s">
        <v>23</v>
      </c>
      <c r="L2252" t="s">
        <v>23</v>
      </c>
      <c r="M2252" s="16" t="s">
        <v>23</v>
      </c>
      <c r="N2252" s="16" t="s">
        <v>23</v>
      </c>
      <c r="O2252" s="16" t="s">
        <v>23</v>
      </c>
      <c r="P2252" t="s">
        <v>23</v>
      </c>
      <c r="Q2252" t="s">
        <v>23</v>
      </c>
      <c r="R2252" t="s">
        <v>23</v>
      </c>
      <c r="S2252" t="s">
        <v>23</v>
      </c>
      <c r="T2252" t="s">
        <v>23</v>
      </c>
      <c r="U2252" t="s">
        <v>23</v>
      </c>
    </row>
    <row r="2253" spans="1:21" x14ac:dyDescent="0.25">
      <c r="A2253">
        <v>52</v>
      </c>
      <c r="B2253" t="s">
        <v>89</v>
      </c>
      <c r="C2253">
        <v>8</v>
      </c>
      <c r="D2253" t="s">
        <v>57</v>
      </c>
      <c r="E2253">
        <v>2024</v>
      </c>
      <c r="F2253">
        <v>330</v>
      </c>
      <c r="G2253" t="s">
        <v>23</v>
      </c>
      <c r="H2253" t="s">
        <v>23</v>
      </c>
      <c r="I2253" t="s">
        <v>23</v>
      </c>
      <c r="J2253" t="s">
        <v>23</v>
      </c>
      <c r="K2253" t="s">
        <v>23</v>
      </c>
      <c r="L2253" t="s">
        <v>23</v>
      </c>
      <c r="M2253" s="16" t="s">
        <v>23</v>
      </c>
      <c r="N2253" s="16" t="s">
        <v>23</v>
      </c>
      <c r="O2253" s="16" t="s">
        <v>23</v>
      </c>
      <c r="P2253" t="s">
        <v>23</v>
      </c>
      <c r="Q2253" t="s">
        <v>23</v>
      </c>
      <c r="R2253" t="s">
        <v>23</v>
      </c>
      <c r="S2253" t="s">
        <v>23</v>
      </c>
      <c r="T2253" t="s">
        <v>23</v>
      </c>
      <c r="U2253" t="s">
        <v>23</v>
      </c>
    </row>
  </sheetData>
  <autoFilter ref="A1:U2253" xr:uid="{DAEE613B-3B1A-45D5-95B4-AF5EE3EEB724}">
    <sortState xmlns:xlrd2="http://schemas.microsoft.com/office/spreadsheetml/2017/richdata2" ref="A2:U2253">
      <sortCondition ref="A2:A2253"/>
      <sortCondition ref="E2:E2253"/>
    </sortState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FF98-0A79-4D91-B4AD-34DF4412F978}">
  <dimension ref="A1:D65"/>
  <sheetViews>
    <sheetView topLeftCell="A25" workbookViewId="0">
      <selection activeCell="D38" sqref="D38"/>
    </sheetView>
  </sheetViews>
  <sheetFormatPr defaultRowHeight="15" x14ac:dyDescent="0.25"/>
  <cols>
    <col min="1" max="1" width="17.5703125" bestFit="1" customWidth="1"/>
    <col min="2" max="2" width="6.42578125" bestFit="1" customWidth="1"/>
  </cols>
  <sheetData>
    <row r="1" spans="1:4" x14ac:dyDescent="0.25">
      <c r="A1" s="4" t="s">
        <v>92</v>
      </c>
      <c r="B1" s="4"/>
      <c r="C1" s="4"/>
      <c r="D1" s="4"/>
    </row>
    <row r="3" spans="1:4" x14ac:dyDescent="0.25">
      <c r="A3" s="8" t="s">
        <v>90</v>
      </c>
    </row>
    <row r="4" spans="1:4" x14ac:dyDescent="0.25">
      <c r="A4" s="9">
        <v>2</v>
      </c>
    </row>
    <row r="5" spans="1:4" x14ac:dyDescent="0.25">
      <c r="A5" s="10" t="s">
        <v>86</v>
      </c>
    </row>
    <row r="6" spans="1:4" x14ac:dyDescent="0.25">
      <c r="A6" s="10" t="s">
        <v>88</v>
      </c>
    </row>
    <row r="7" spans="1:4" x14ac:dyDescent="0.25">
      <c r="A7" s="10" t="s">
        <v>84</v>
      </c>
    </row>
    <row r="8" spans="1:4" x14ac:dyDescent="0.25">
      <c r="A8" s="9">
        <v>3</v>
      </c>
    </row>
    <row r="9" spans="1:4" x14ac:dyDescent="0.25">
      <c r="A9" s="10" t="s">
        <v>81</v>
      </c>
    </row>
    <row r="10" spans="1:4" x14ac:dyDescent="0.25">
      <c r="A10" s="10" t="s">
        <v>82</v>
      </c>
    </row>
    <row r="11" spans="1:4" x14ac:dyDescent="0.25">
      <c r="A11" s="10" t="s">
        <v>79</v>
      </c>
    </row>
    <row r="12" spans="1:4" x14ac:dyDescent="0.25">
      <c r="A12" s="10" t="s">
        <v>77</v>
      </c>
    </row>
    <row r="13" spans="1:4" x14ac:dyDescent="0.25">
      <c r="A13" s="9">
        <v>4</v>
      </c>
    </row>
    <row r="14" spans="1:4" x14ac:dyDescent="0.25">
      <c r="A14" s="10" t="s">
        <v>70</v>
      </c>
    </row>
    <row r="15" spans="1:4" x14ac:dyDescent="0.25">
      <c r="A15" s="10" t="s">
        <v>76</v>
      </c>
    </row>
    <row r="16" spans="1:4" x14ac:dyDescent="0.25">
      <c r="A16" s="10" t="s">
        <v>74</v>
      </c>
    </row>
    <row r="17" spans="1:1" x14ac:dyDescent="0.25">
      <c r="A17" s="10" t="s">
        <v>65</v>
      </c>
    </row>
    <row r="18" spans="1:1" x14ac:dyDescent="0.25">
      <c r="A18" s="10" t="s">
        <v>66</v>
      </c>
    </row>
    <row r="19" spans="1:1" x14ac:dyDescent="0.25">
      <c r="A19" s="10" t="s">
        <v>67</v>
      </c>
    </row>
    <row r="20" spans="1:1" x14ac:dyDescent="0.25">
      <c r="A20" s="10" t="s">
        <v>68</v>
      </c>
    </row>
    <row r="21" spans="1:1" x14ac:dyDescent="0.25">
      <c r="A21" s="10" t="s">
        <v>63</v>
      </c>
    </row>
    <row r="22" spans="1:1" x14ac:dyDescent="0.25">
      <c r="A22" s="10" t="s">
        <v>73</v>
      </c>
    </row>
    <row r="23" spans="1:1" x14ac:dyDescent="0.25">
      <c r="A23" s="10" t="s">
        <v>72</v>
      </c>
    </row>
    <row r="24" spans="1:1" x14ac:dyDescent="0.25">
      <c r="A24" s="10" t="s">
        <v>69</v>
      </c>
    </row>
    <row r="25" spans="1:1" x14ac:dyDescent="0.25">
      <c r="A25" s="9">
        <v>5</v>
      </c>
    </row>
    <row r="26" spans="1:1" x14ac:dyDescent="0.25">
      <c r="A26" s="10" t="s">
        <v>21</v>
      </c>
    </row>
    <row r="27" spans="1:1" x14ac:dyDescent="0.25">
      <c r="A27" s="10" t="s">
        <v>24</v>
      </c>
    </row>
    <row r="28" spans="1:1" x14ac:dyDescent="0.25">
      <c r="A28" s="10" t="s">
        <v>25</v>
      </c>
    </row>
    <row r="29" spans="1:1" x14ac:dyDescent="0.25">
      <c r="A29" s="11">
        <v>6</v>
      </c>
    </row>
    <row r="30" spans="1:1" x14ac:dyDescent="0.25">
      <c r="A30" s="12" t="s">
        <v>43</v>
      </c>
    </row>
    <row r="31" spans="1:1" x14ac:dyDescent="0.25">
      <c r="A31" s="12" t="s">
        <v>48</v>
      </c>
    </row>
    <row r="32" spans="1:1" x14ac:dyDescent="0.25">
      <c r="A32" s="12" t="s">
        <v>26</v>
      </c>
    </row>
    <row r="33" spans="1:1" x14ac:dyDescent="0.25">
      <c r="A33" s="12" t="s">
        <v>33</v>
      </c>
    </row>
    <row r="34" spans="1:1" x14ac:dyDescent="0.25">
      <c r="A34" s="12" t="s">
        <v>46</v>
      </c>
    </row>
    <row r="35" spans="1:1" x14ac:dyDescent="0.25">
      <c r="A35" s="12" t="s">
        <v>35</v>
      </c>
    </row>
    <row r="36" spans="1:1" x14ac:dyDescent="0.25">
      <c r="A36" s="12" t="s">
        <v>36</v>
      </c>
    </row>
    <row r="37" spans="1:1" x14ac:dyDescent="0.25">
      <c r="A37" s="12" t="s">
        <v>44</v>
      </c>
    </row>
    <row r="38" spans="1:1" x14ac:dyDescent="0.25">
      <c r="A38" s="12" t="s">
        <v>38</v>
      </c>
    </row>
    <row r="39" spans="1:1" x14ac:dyDescent="0.25">
      <c r="A39" s="12" t="s">
        <v>39</v>
      </c>
    </row>
    <row r="40" spans="1:1" x14ac:dyDescent="0.25">
      <c r="A40" s="12" t="s">
        <v>28</v>
      </c>
    </row>
    <row r="41" spans="1:1" x14ac:dyDescent="0.25">
      <c r="A41" s="12" t="s">
        <v>34</v>
      </c>
    </row>
    <row r="42" spans="1:1" x14ac:dyDescent="0.25">
      <c r="A42" s="12" t="s">
        <v>30</v>
      </c>
    </row>
    <row r="43" spans="1:1" x14ac:dyDescent="0.25">
      <c r="A43" s="12" t="s">
        <v>40</v>
      </c>
    </row>
    <row r="44" spans="1:1" x14ac:dyDescent="0.25">
      <c r="A44" s="12" t="s">
        <v>49</v>
      </c>
    </row>
    <row r="45" spans="1:1" x14ac:dyDescent="0.25">
      <c r="A45" s="12" t="s">
        <v>31</v>
      </c>
    </row>
    <row r="46" spans="1:1" x14ac:dyDescent="0.25">
      <c r="A46" s="12" t="s">
        <v>41</v>
      </c>
    </row>
    <row r="47" spans="1:1" x14ac:dyDescent="0.25">
      <c r="A47" s="12" t="s">
        <v>42</v>
      </c>
    </row>
    <row r="48" spans="1:1" x14ac:dyDescent="0.25">
      <c r="A48" s="12" t="s">
        <v>50</v>
      </c>
    </row>
    <row r="49" spans="1:1" x14ac:dyDescent="0.25">
      <c r="A49" s="12" t="s">
        <v>32</v>
      </c>
    </row>
    <row r="50" spans="1:1" x14ac:dyDescent="0.25">
      <c r="A50" s="12" t="s">
        <v>47</v>
      </c>
    </row>
    <row r="51" spans="1:1" x14ac:dyDescent="0.25">
      <c r="A51" s="11">
        <v>7</v>
      </c>
    </row>
    <row r="52" spans="1:1" x14ac:dyDescent="0.25">
      <c r="A52" s="12" t="s">
        <v>52</v>
      </c>
    </row>
    <row r="53" spans="1:1" x14ac:dyDescent="0.25">
      <c r="A53" s="12" t="s">
        <v>51</v>
      </c>
    </row>
    <row r="54" spans="1:1" x14ac:dyDescent="0.25">
      <c r="A54" s="11">
        <v>8</v>
      </c>
    </row>
    <row r="55" spans="1:1" x14ac:dyDescent="0.25">
      <c r="A55" s="12" t="s">
        <v>56</v>
      </c>
    </row>
    <row r="56" spans="1:1" x14ac:dyDescent="0.25">
      <c r="A56" s="12" t="s">
        <v>55</v>
      </c>
    </row>
    <row r="57" spans="1:1" x14ac:dyDescent="0.25">
      <c r="A57" s="12" t="s">
        <v>54</v>
      </c>
    </row>
    <row r="58" spans="1:1" x14ac:dyDescent="0.25">
      <c r="A58" s="12" t="s">
        <v>53</v>
      </c>
    </row>
    <row r="59" spans="1:1" x14ac:dyDescent="0.25">
      <c r="A59" s="12" t="s">
        <v>58</v>
      </c>
    </row>
    <row r="60" spans="1:1" x14ac:dyDescent="0.25">
      <c r="A60" s="12" t="s">
        <v>89</v>
      </c>
    </row>
    <row r="61" spans="1:1" x14ac:dyDescent="0.25">
      <c r="A61" s="11">
        <v>9</v>
      </c>
    </row>
    <row r="62" spans="1:1" x14ac:dyDescent="0.25">
      <c r="A62" s="12" t="s">
        <v>59</v>
      </c>
    </row>
    <row r="63" spans="1:1" x14ac:dyDescent="0.25">
      <c r="A63" s="9">
        <v>10</v>
      </c>
    </row>
    <row r="64" spans="1:1" x14ac:dyDescent="0.25">
      <c r="A64" s="10" t="s">
        <v>61</v>
      </c>
    </row>
    <row r="65" spans="1:1" x14ac:dyDescent="0.25">
      <c r="A65" s="9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A7DD2-6F14-4BC6-BC44-46369FAFEC51}">
  <dimension ref="A1:G121"/>
  <sheetViews>
    <sheetView topLeftCell="A88" workbookViewId="0">
      <selection activeCell="B2" sqref="B2:F121"/>
    </sheetView>
  </sheetViews>
  <sheetFormatPr defaultRowHeight="15" x14ac:dyDescent="0.25"/>
  <cols>
    <col min="1" max="1" width="18.85546875" customWidth="1"/>
    <col min="2" max="2" width="18.28515625" customWidth="1"/>
    <col min="3" max="3" width="19.85546875" customWidth="1"/>
    <col min="4" max="4" width="15.140625" customWidth="1"/>
    <col min="5" max="5" width="16.5703125" customWidth="1"/>
    <col min="6" max="6" width="16.85546875" customWidth="1"/>
    <col min="7" max="7" width="23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93</v>
      </c>
    </row>
    <row r="2" spans="1:7" x14ac:dyDescent="0.25">
      <c r="B2" t="s">
        <v>43</v>
      </c>
      <c r="C2">
        <v>6</v>
      </c>
      <c r="E2">
        <v>2024</v>
      </c>
      <c r="F2" t="s">
        <v>94</v>
      </c>
      <c r="G2" t="s">
        <v>95</v>
      </c>
    </row>
    <row r="3" spans="1:7" x14ac:dyDescent="0.25">
      <c r="B3" t="s">
        <v>48</v>
      </c>
      <c r="C3">
        <v>6</v>
      </c>
      <c r="E3">
        <v>2024</v>
      </c>
      <c r="F3" t="s">
        <v>94</v>
      </c>
      <c r="G3" t="s">
        <v>98</v>
      </c>
    </row>
    <row r="4" spans="1:7" x14ac:dyDescent="0.25">
      <c r="B4" t="s">
        <v>26</v>
      </c>
      <c r="C4">
        <v>6</v>
      </c>
      <c r="E4">
        <v>2024</v>
      </c>
      <c r="F4">
        <v>1190</v>
      </c>
    </row>
    <row r="5" spans="1:7" x14ac:dyDescent="0.25">
      <c r="B5" t="s">
        <v>33</v>
      </c>
      <c r="C5">
        <v>6</v>
      </c>
      <c r="E5">
        <v>2024</v>
      </c>
      <c r="F5">
        <v>2400</v>
      </c>
    </row>
    <row r="6" spans="1:7" x14ac:dyDescent="0.25">
      <c r="B6" t="s">
        <v>46</v>
      </c>
      <c r="C6">
        <v>6</v>
      </c>
      <c r="E6">
        <v>2024</v>
      </c>
      <c r="F6" t="s">
        <v>94</v>
      </c>
      <c r="G6" t="s">
        <v>95</v>
      </c>
    </row>
    <row r="7" spans="1:7" x14ac:dyDescent="0.25">
      <c r="B7" t="s">
        <v>35</v>
      </c>
      <c r="C7">
        <v>6</v>
      </c>
      <c r="E7">
        <v>2024</v>
      </c>
      <c r="F7" t="s">
        <v>94</v>
      </c>
      <c r="G7" t="s">
        <v>95</v>
      </c>
    </row>
    <row r="8" spans="1:7" x14ac:dyDescent="0.25">
      <c r="B8" t="s">
        <v>36</v>
      </c>
      <c r="C8">
        <v>6</v>
      </c>
      <c r="E8">
        <v>2024</v>
      </c>
      <c r="F8" t="s">
        <v>94</v>
      </c>
      <c r="G8" t="s">
        <v>95</v>
      </c>
    </row>
    <row r="9" spans="1:7" x14ac:dyDescent="0.25">
      <c r="B9" t="s">
        <v>44</v>
      </c>
      <c r="C9">
        <v>6</v>
      </c>
      <c r="E9">
        <v>2024</v>
      </c>
      <c r="F9">
        <v>880</v>
      </c>
    </row>
    <row r="10" spans="1:7" x14ac:dyDescent="0.25">
      <c r="B10" t="s">
        <v>38</v>
      </c>
      <c r="C10">
        <v>6</v>
      </c>
      <c r="E10">
        <v>2024</v>
      </c>
      <c r="F10" t="s">
        <v>94</v>
      </c>
      <c r="G10" t="s">
        <v>95</v>
      </c>
    </row>
    <row r="11" spans="1:7" x14ac:dyDescent="0.25">
      <c r="B11" t="s">
        <v>39</v>
      </c>
      <c r="C11">
        <v>6</v>
      </c>
      <c r="E11">
        <v>2024</v>
      </c>
      <c r="F11" t="s">
        <v>94</v>
      </c>
      <c r="G11" t="s">
        <v>97</v>
      </c>
    </row>
    <row r="12" spans="1:7" x14ac:dyDescent="0.25">
      <c r="B12" t="s">
        <v>28</v>
      </c>
      <c r="C12">
        <v>6</v>
      </c>
      <c r="E12">
        <v>2024</v>
      </c>
      <c r="F12">
        <v>2780</v>
      </c>
    </row>
    <row r="13" spans="1:7" x14ac:dyDescent="0.25">
      <c r="B13" t="s">
        <v>34</v>
      </c>
      <c r="C13">
        <v>6</v>
      </c>
      <c r="E13">
        <v>2024</v>
      </c>
      <c r="F13">
        <v>3200</v>
      </c>
    </row>
    <row r="14" spans="1:7" x14ac:dyDescent="0.25">
      <c r="B14" t="s">
        <v>30</v>
      </c>
      <c r="C14">
        <v>6</v>
      </c>
      <c r="E14">
        <v>2024</v>
      </c>
      <c r="F14" t="s">
        <v>94</v>
      </c>
      <c r="G14" t="s">
        <v>95</v>
      </c>
    </row>
    <row r="15" spans="1:7" x14ac:dyDescent="0.25">
      <c r="B15" t="s">
        <v>40</v>
      </c>
      <c r="C15">
        <v>6</v>
      </c>
      <c r="E15">
        <v>2024</v>
      </c>
      <c r="F15">
        <v>150</v>
      </c>
    </row>
    <row r="16" spans="1:7" x14ac:dyDescent="0.25">
      <c r="B16" t="s">
        <v>49</v>
      </c>
      <c r="C16">
        <v>6</v>
      </c>
      <c r="E16">
        <v>2024</v>
      </c>
      <c r="F16" t="s">
        <v>94</v>
      </c>
      <c r="G16" t="s">
        <v>98</v>
      </c>
    </row>
    <row r="17" spans="2:7" x14ac:dyDescent="0.25">
      <c r="B17" t="s">
        <v>31</v>
      </c>
      <c r="C17">
        <v>6</v>
      </c>
      <c r="E17">
        <v>2024</v>
      </c>
      <c r="F17">
        <v>225</v>
      </c>
    </row>
    <row r="18" spans="2:7" x14ac:dyDescent="0.25">
      <c r="B18" t="s">
        <v>41</v>
      </c>
      <c r="C18">
        <v>6</v>
      </c>
      <c r="E18">
        <v>2024</v>
      </c>
      <c r="F18">
        <v>2050</v>
      </c>
    </row>
    <row r="19" spans="2:7" x14ac:dyDescent="0.25">
      <c r="B19" t="s">
        <v>42</v>
      </c>
      <c r="C19">
        <v>6</v>
      </c>
      <c r="E19">
        <v>2024</v>
      </c>
      <c r="F19">
        <v>85</v>
      </c>
    </row>
    <row r="20" spans="2:7" x14ac:dyDescent="0.25">
      <c r="B20" t="s">
        <v>50</v>
      </c>
      <c r="C20">
        <v>6</v>
      </c>
      <c r="E20">
        <v>2024</v>
      </c>
      <c r="F20" t="s">
        <v>94</v>
      </c>
      <c r="G20" t="s">
        <v>98</v>
      </c>
    </row>
    <row r="21" spans="2:7" x14ac:dyDescent="0.25">
      <c r="B21" t="s">
        <v>32</v>
      </c>
      <c r="C21">
        <v>6</v>
      </c>
      <c r="E21">
        <v>2024</v>
      </c>
      <c r="F21">
        <v>870</v>
      </c>
    </row>
    <row r="22" spans="2:7" x14ac:dyDescent="0.25">
      <c r="B22" t="s">
        <v>47</v>
      </c>
      <c r="C22">
        <v>6</v>
      </c>
      <c r="E22">
        <v>2024</v>
      </c>
      <c r="F22" t="s">
        <v>94</v>
      </c>
      <c r="G22" t="s">
        <v>95</v>
      </c>
    </row>
    <row r="23" spans="2:7" x14ac:dyDescent="0.25">
      <c r="B23" t="s">
        <v>43</v>
      </c>
      <c r="C23">
        <v>6</v>
      </c>
      <c r="E23">
        <v>2023</v>
      </c>
      <c r="F23" t="s">
        <v>94</v>
      </c>
      <c r="G23" t="s">
        <v>95</v>
      </c>
    </row>
    <row r="24" spans="2:7" x14ac:dyDescent="0.25">
      <c r="B24" t="s">
        <v>48</v>
      </c>
      <c r="C24">
        <v>6</v>
      </c>
      <c r="E24">
        <v>2023</v>
      </c>
      <c r="F24" t="s">
        <v>94</v>
      </c>
      <c r="G24" t="s">
        <v>98</v>
      </c>
    </row>
    <row r="25" spans="2:7" x14ac:dyDescent="0.25">
      <c r="B25" t="s">
        <v>26</v>
      </c>
      <c r="C25">
        <v>6</v>
      </c>
      <c r="E25">
        <v>2023</v>
      </c>
      <c r="F25">
        <v>2200</v>
      </c>
    </row>
    <row r="26" spans="2:7" x14ac:dyDescent="0.25">
      <c r="B26" t="s">
        <v>33</v>
      </c>
      <c r="C26">
        <v>6</v>
      </c>
      <c r="E26">
        <v>2023</v>
      </c>
      <c r="F26">
        <v>2200</v>
      </c>
    </row>
    <row r="27" spans="2:7" x14ac:dyDescent="0.25">
      <c r="B27" t="s">
        <v>46</v>
      </c>
      <c r="C27">
        <v>6</v>
      </c>
      <c r="E27">
        <v>2023</v>
      </c>
      <c r="F27" t="s">
        <v>94</v>
      </c>
      <c r="G27" t="s">
        <v>95</v>
      </c>
    </row>
    <row r="28" spans="2:7" x14ac:dyDescent="0.25">
      <c r="B28" t="s">
        <v>35</v>
      </c>
      <c r="C28">
        <v>6</v>
      </c>
      <c r="E28">
        <v>2023</v>
      </c>
      <c r="F28">
        <v>160</v>
      </c>
    </row>
    <row r="29" spans="2:7" x14ac:dyDescent="0.25">
      <c r="B29" t="s">
        <v>36</v>
      </c>
      <c r="C29">
        <v>6</v>
      </c>
      <c r="E29">
        <v>2023</v>
      </c>
      <c r="F29">
        <v>1400</v>
      </c>
    </row>
    <row r="30" spans="2:7" x14ac:dyDescent="0.25">
      <c r="B30" t="s">
        <v>44</v>
      </c>
      <c r="C30">
        <v>6</v>
      </c>
      <c r="E30">
        <v>2023</v>
      </c>
      <c r="F30">
        <v>2400</v>
      </c>
    </row>
    <row r="31" spans="2:7" x14ac:dyDescent="0.25">
      <c r="B31" t="s">
        <v>38</v>
      </c>
      <c r="C31">
        <v>6</v>
      </c>
      <c r="E31">
        <v>2023</v>
      </c>
      <c r="F31">
        <v>205</v>
      </c>
    </row>
    <row r="32" spans="2:7" x14ac:dyDescent="0.25">
      <c r="B32" t="s">
        <v>39</v>
      </c>
      <c r="C32">
        <v>6</v>
      </c>
      <c r="E32">
        <v>2023</v>
      </c>
      <c r="F32" t="s">
        <v>94</v>
      </c>
      <c r="G32" t="s">
        <v>97</v>
      </c>
    </row>
    <row r="33" spans="2:7" x14ac:dyDescent="0.25">
      <c r="B33" t="s">
        <v>28</v>
      </c>
      <c r="C33">
        <v>6</v>
      </c>
      <c r="E33">
        <v>2023</v>
      </c>
      <c r="F33">
        <v>3800</v>
      </c>
    </row>
    <row r="34" spans="2:7" x14ac:dyDescent="0.25">
      <c r="B34" t="s">
        <v>34</v>
      </c>
      <c r="C34">
        <v>6</v>
      </c>
      <c r="E34">
        <v>2023</v>
      </c>
      <c r="F34">
        <v>4200</v>
      </c>
    </row>
    <row r="35" spans="2:7" x14ac:dyDescent="0.25">
      <c r="B35" t="s">
        <v>30</v>
      </c>
      <c r="C35">
        <v>6</v>
      </c>
      <c r="E35">
        <v>2023</v>
      </c>
      <c r="F35">
        <v>580</v>
      </c>
    </row>
    <row r="36" spans="2:7" x14ac:dyDescent="0.25">
      <c r="B36" t="s">
        <v>40</v>
      </c>
      <c r="C36">
        <v>6</v>
      </c>
      <c r="E36">
        <v>2023</v>
      </c>
      <c r="F36">
        <v>275</v>
      </c>
    </row>
    <row r="37" spans="2:7" x14ac:dyDescent="0.25">
      <c r="B37" t="s">
        <v>49</v>
      </c>
      <c r="C37">
        <v>6</v>
      </c>
      <c r="E37">
        <v>2023</v>
      </c>
      <c r="F37" t="s">
        <v>94</v>
      </c>
      <c r="G37" t="s">
        <v>98</v>
      </c>
    </row>
    <row r="38" spans="2:7" x14ac:dyDescent="0.25">
      <c r="B38" t="s">
        <v>31</v>
      </c>
      <c r="C38">
        <v>6</v>
      </c>
      <c r="E38">
        <v>2023</v>
      </c>
      <c r="F38" t="s">
        <v>94</v>
      </c>
      <c r="G38" t="s">
        <v>95</v>
      </c>
    </row>
    <row r="39" spans="2:7" x14ac:dyDescent="0.25">
      <c r="B39" t="s">
        <v>41</v>
      </c>
      <c r="C39">
        <v>6</v>
      </c>
      <c r="E39">
        <v>2023</v>
      </c>
      <c r="F39">
        <v>2600</v>
      </c>
    </row>
    <row r="40" spans="2:7" x14ac:dyDescent="0.25">
      <c r="B40" t="s">
        <v>42</v>
      </c>
      <c r="C40">
        <v>6</v>
      </c>
      <c r="E40">
        <v>2023</v>
      </c>
      <c r="F40">
        <v>85</v>
      </c>
    </row>
    <row r="41" spans="2:7" x14ac:dyDescent="0.25">
      <c r="B41" t="s">
        <v>50</v>
      </c>
      <c r="C41">
        <v>6</v>
      </c>
      <c r="E41">
        <v>2023</v>
      </c>
      <c r="F41" t="s">
        <v>94</v>
      </c>
      <c r="G41" t="s">
        <v>98</v>
      </c>
    </row>
    <row r="42" spans="2:7" x14ac:dyDescent="0.25">
      <c r="B42" t="s">
        <v>32</v>
      </c>
      <c r="C42">
        <v>6</v>
      </c>
      <c r="E42">
        <v>2023</v>
      </c>
      <c r="F42">
        <v>800</v>
      </c>
    </row>
    <row r="43" spans="2:7" x14ac:dyDescent="0.25">
      <c r="B43" t="s">
        <v>47</v>
      </c>
      <c r="C43">
        <v>6</v>
      </c>
      <c r="E43">
        <v>2023</v>
      </c>
      <c r="F43" t="s">
        <v>94</v>
      </c>
      <c r="G43" t="s">
        <v>95</v>
      </c>
    </row>
    <row r="44" spans="2:7" x14ac:dyDescent="0.25">
      <c r="B44" t="s">
        <v>43</v>
      </c>
      <c r="C44">
        <v>6</v>
      </c>
      <c r="E44">
        <v>2022</v>
      </c>
      <c r="F44" t="s">
        <v>94</v>
      </c>
      <c r="G44" t="s">
        <v>95</v>
      </c>
    </row>
    <row r="45" spans="2:7" x14ac:dyDescent="0.25">
      <c r="B45" t="s">
        <v>48</v>
      </c>
      <c r="C45">
        <v>6</v>
      </c>
      <c r="E45">
        <v>2022</v>
      </c>
      <c r="F45" t="s">
        <v>94</v>
      </c>
      <c r="G45" t="s">
        <v>95</v>
      </c>
    </row>
    <row r="46" spans="2:7" x14ac:dyDescent="0.25">
      <c r="B46" t="s">
        <v>26</v>
      </c>
      <c r="C46">
        <v>6</v>
      </c>
      <c r="E46">
        <v>2022</v>
      </c>
      <c r="F46">
        <v>1350</v>
      </c>
    </row>
    <row r="47" spans="2:7" x14ac:dyDescent="0.25">
      <c r="B47" t="s">
        <v>33</v>
      </c>
      <c r="C47">
        <v>6</v>
      </c>
      <c r="E47">
        <v>2022</v>
      </c>
      <c r="F47">
        <v>1800</v>
      </c>
    </row>
    <row r="48" spans="2:7" x14ac:dyDescent="0.25">
      <c r="B48" t="s">
        <v>46</v>
      </c>
      <c r="C48">
        <v>6</v>
      </c>
      <c r="E48">
        <v>2022</v>
      </c>
      <c r="F48" t="s">
        <v>94</v>
      </c>
      <c r="G48" t="s">
        <v>95</v>
      </c>
    </row>
    <row r="49" spans="2:7" x14ac:dyDescent="0.25">
      <c r="B49" t="s">
        <v>35</v>
      </c>
      <c r="C49">
        <v>6</v>
      </c>
      <c r="E49">
        <v>2022</v>
      </c>
      <c r="F49">
        <v>250</v>
      </c>
    </row>
    <row r="50" spans="2:7" x14ac:dyDescent="0.25">
      <c r="B50" t="s">
        <v>36</v>
      </c>
      <c r="C50">
        <v>6</v>
      </c>
      <c r="E50">
        <v>2022</v>
      </c>
      <c r="F50">
        <v>1390</v>
      </c>
    </row>
    <row r="51" spans="2:7" x14ac:dyDescent="0.25">
      <c r="B51" t="s">
        <v>44</v>
      </c>
      <c r="C51">
        <v>6</v>
      </c>
      <c r="E51">
        <v>2022</v>
      </c>
      <c r="F51">
        <v>3250</v>
      </c>
    </row>
    <row r="52" spans="2:7" x14ac:dyDescent="0.25">
      <c r="B52" t="s">
        <v>38</v>
      </c>
      <c r="C52">
        <v>6</v>
      </c>
      <c r="E52">
        <v>2022</v>
      </c>
      <c r="F52">
        <v>170</v>
      </c>
    </row>
    <row r="53" spans="2:7" x14ac:dyDescent="0.25">
      <c r="B53" t="s">
        <v>39</v>
      </c>
      <c r="C53">
        <v>6</v>
      </c>
      <c r="E53">
        <v>2022</v>
      </c>
      <c r="F53">
        <v>450</v>
      </c>
    </row>
    <row r="54" spans="2:7" x14ac:dyDescent="0.25">
      <c r="B54" t="s">
        <v>28</v>
      </c>
      <c r="C54">
        <v>6</v>
      </c>
      <c r="E54">
        <v>2022</v>
      </c>
      <c r="F54">
        <v>3400</v>
      </c>
    </row>
    <row r="55" spans="2:7" x14ac:dyDescent="0.25">
      <c r="B55" t="s">
        <v>34</v>
      </c>
      <c r="C55">
        <v>6</v>
      </c>
      <c r="E55">
        <v>2022</v>
      </c>
      <c r="F55">
        <v>3400</v>
      </c>
    </row>
    <row r="56" spans="2:7" x14ac:dyDescent="0.25">
      <c r="B56" t="s">
        <v>30</v>
      </c>
      <c r="C56">
        <v>6</v>
      </c>
      <c r="E56">
        <v>2022</v>
      </c>
      <c r="F56">
        <v>370</v>
      </c>
    </row>
    <row r="57" spans="2:7" x14ac:dyDescent="0.25">
      <c r="B57" t="s">
        <v>40</v>
      </c>
      <c r="C57">
        <v>6</v>
      </c>
      <c r="E57">
        <v>2022</v>
      </c>
      <c r="F57">
        <v>170</v>
      </c>
    </row>
    <row r="58" spans="2:7" x14ac:dyDescent="0.25">
      <c r="B58" t="s">
        <v>49</v>
      </c>
      <c r="C58">
        <v>6</v>
      </c>
      <c r="E58">
        <v>2022</v>
      </c>
      <c r="F58" t="s">
        <v>94</v>
      </c>
      <c r="G58" t="s">
        <v>95</v>
      </c>
    </row>
    <row r="59" spans="2:7" x14ac:dyDescent="0.25">
      <c r="B59" t="s">
        <v>31</v>
      </c>
      <c r="C59">
        <v>6</v>
      </c>
      <c r="E59">
        <v>2022</v>
      </c>
      <c r="F59">
        <v>250</v>
      </c>
    </row>
    <row r="60" spans="2:7" x14ac:dyDescent="0.25">
      <c r="B60" t="s">
        <v>41</v>
      </c>
      <c r="C60">
        <v>6</v>
      </c>
      <c r="E60">
        <v>2022</v>
      </c>
      <c r="F60">
        <v>2030</v>
      </c>
    </row>
    <row r="61" spans="2:7" x14ac:dyDescent="0.25">
      <c r="B61" t="s">
        <v>42</v>
      </c>
      <c r="C61">
        <v>6</v>
      </c>
      <c r="E61">
        <v>2022</v>
      </c>
      <c r="F61">
        <v>90</v>
      </c>
    </row>
    <row r="62" spans="2:7" x14ac:dyDescent="0.25">
      <c r="B62" t="s">
        <v>50</v>
      </c>
      <c r="C62">
        <v>6</v>
      </c>
      <c r="E62">
        <v>2022</v>
      </c>
      <c r="F62" t="s">
        <v>94</v>
      </c>
      <c r="G62" t="s">
        <v>95</v>
      </c>
    </row>
    <row r="63" spans="2:7" x14ac:dyDescent="0.25">
      <c r="B63" t="s">
        <v>32</v>
      </c>
      <c r="C63">
        <v>6</v>
      </c>
      <c r="E63">
        <v>2022</v>
      </c>
      <c r="F63">
        <v>680</v>
      </c>
    </row>
    <row r="64" spans="2:7" x14ac:dyDescent="0.25">
      <c r="B64" t="s">
        <v>47</v>
      </c>
      <c r="C64">
        <v>6</v>
      </c>
      <c r="E64">
        <v>2022</v>
      </c>
      <c r="F64" t="s">
        <v>94</v>
      </c>
      <c r="G64" t="s">
        <v>95</v>
      </c>
    </row>
    <row r="65" spans="2:7" x14ac:dyDescent="0.25">
      <c r="B65" t="s">
        <v>43</v>
      </c>
      <c r="C65">
        <v>6</v>
      </c>
      <c r="E65">
        <v>2021</v>
      </c>
      <c r="F65" t="s">
        <v>94</v>
      </c>
      <c r="G65" t="s">
        <v>95</v>
      </c>
    </row>
    <row r="66" spans="2:7" x14ac:dyDescent="0.25">
      <c r="B66" t="s">
        <v>48</v>
      </c>
      <c r="C66">
        <v>6</v>
      </c>
      <c r="E66">
        <v>2021</v>
      </c>
      <c r="F66" t="s">
        <v>94</v>
      </c>
      <c r="G66" t="s">
        <v>95</v>
      </c>
    </row>
    <row r="67" spans="2:7" x14ac:dyDescent="0.25">
      <c r="B67" t="s">
        <v>26</v>
      </c>
      <c r="C67">
        <v>6</v>
      </c>
      <c r="E67">
        <v>2021</v>
      </c>
      <c r="F67">
        <v>1450</v>
      </c>
    </row>
    <row r="68" spans="2:7" x14ac:dyDescent="0.25">
      <c r="B68" t="s">
        <v>33</v>
      </c>
      <c r="C68">
        <v>6</v>
      </c>
      <c r="E68">
        <v>2021</v>
      </c>
      <c r="F68">
        <v>3940</v>
      </c>
    </row>
    <row r="69" spans="2:7" x14ac:dyDescent="0.25">
      <c r="B69" t="s">
        <v>46</v>
      </c>
      <c r="C69">
        <v>6</v>
      </c>
      <c r="E69">
        <v>2021</v>
      </c>
      <c r="F69" t="s">
        <v>94</v>
      </c>
      <c r="G69" t="s">
        <v>95</v>
      </c>
    </row>
    <row r="70" spans="2:7" x14ac:dyDescent="0.25">
      <c r="B70" t="s">
        <v>35</v>
      </c>
      <c r="C70">
        <v>6</v>
      </c>
      <c r="E70">
        <v>2021</v>
      </c>
      <c r="F70">
        <v>115</v>
      </c>
    </row>
    <row r="71" spans="2:7" x14ac:dyDescent="0.25">
      <c r="B71" t="s">
        <v>36</v>
      </c>
      <c r="C71">
        <v>6</v>
      </c>
      <c r="E71">
        <v>2021</v>
      </c>
      <c r="F71">
        <v>1450</v>
      </c>
    </row>
    <row r="72" spans="2:7" x14ac:dyDescent="0.25">
      <c r="B72" t="s">
        <v>44</v>
      </c>
      <c r="C72">
        <v>6</v>
      </c>
      <c r="E72">
        <v>2021</v>
      </c>
      <c r="F72">
        <v>2050</v>
      </c>
    </row>
    <row r="73" spans="2:7" x14ac:dyDescent="0.25">
      <c r="B73" t="s">
        <v>38</v>
      </c>
      <c r="C73">
        <v>6</v>
      </c>
      <c r="E73">
        <v>2021</v>
      </c>
      <c r="F73" t="s">
        <v>94</v>
      </c>
      <c r="G73" t="s">
        <v>95</v>
      </c>
    </row>
    <row r="74" spans="2:7" x14ac:dyDescent="0.25">
      <c r="B74" t="s">
        <v>39</v>
      </c>
      <c r="C74">
        <v>6</v>
      </c>
      <c r="E74">
        <v>2021</v>
      </c>
      <c r="F74">
        <v>640</v>
      </c>
    </row>
    <row r="75" spans="2:7" x14ac:dyDescent="0.25">
      <c r="B75" t="s">
        <v>28</v>
      </c>
      <c r="C75">
        <v>6</v>
      </c>
      <c r="E75">
        <v>2021</v>
      </c>
      <c r="F75">
        <v>5800</v>
      </c>
    </row>
    <row r="76" spans="2:7" x14ac:dyDescent="0.25">
      <c r="B76" t="s">
        <v>34</v>
      </c>
      <c r="C76">
        <v>6</v>
      </c>
      <c r="E76">
        <v>2021</v>
      </c>
      <c r="F76">
        <v>2520</v>
      </c>
    </row>
    <row r="77" spans="2:7" x14ac:dyDescent="0.25">
      <c r="B77" t="s">
        <v>30</v>
      </c>
      <c r="C77">
        <v>6</v>
      </c>
      <c r="E77">
        <v>2021</v>
      </c>
      <c r="F77">
        <v>400</v>
      </c>
    </row>
    <row r="78" spans="2:7" x14ac:dyDescent="0.25">
      <c r="B78" t="s">
        <v>40</v>
      </c>
      <c r="C78">
        <v>6</v>
      </c>
      <c r="E78">
        <v>2021</v>
      </c>
      <c r="F78">
        <v>75</v>
      </c>
    </row>
    <row r="79" spans="2:7" x14ac:dyDescent="0.25">
      <c r="B79" t="s">
        <v>49</v>
      </c>
      <c r="C79">
        <v>6</v>
      </c>
      <c r="E79">
        <v>2021</v>
      </c>
      <c r="F79" t="s">
        <v>94</v>
      </c>
      <c r="G79" t="s">
        <v>98</v>
      </c>
    </row>
    <row r="80" spans="2:7" x14ac:dyDescent="0.25">
      <c r="B80" t="s">
        <v>31</v>
      </c>
      <c r="C80">
        <v>6</v>
      </c>
      <c r="E80">
        <v>2021</v>
      </c>
      <c r="F80">
        <v>300</v>
      </c>
    </row>
    <row r="81" spans="2:7" x14ac:dyDescent="0.25">
      <c r="B81" t="s">
        <v>41</v>
      </c>
      <c r="C81">
        <v>6</v>
      </c>
      <c r="E81">
        <v>2021</v>
      </c>
      <c r="F81">
        <v>2650</v>
      </c>
    </row>
    <row r="82" spans="2:7" x14ac:dyDescent="0.25">
      <c r="B82" t="s">
        <v>42</v>
      </c>
      <c r="C82">
        <v>6</v>
      </c>
      <c r="E82">
        <v>2021</v>
      </c>
      <c r="F82">
        <v>125</v>
      </c>
    </row>
    <row r="83" spans="2:7" x14ac:dyDescent="0.25">
      <c r="B83" t="s">
        <v>50</v>
      </c>
      <c r="C83">
        <v>6</v>
      </c>
      <c r="E83">
        <v>2021</v>
      </c>
      <c r="F83" t="s">
        <v>94</v>
      </c>
      <c r="G83" t="s">
        <v>95</v>
      </c>
    </row>
    <row r="84" spans="2:7" x14ac:dyDescent="0.25">
      <c r="B84" t="s">
        <v>32</v>
      </c>
      <c r="C84">
        <v>6</v>
      </c>
      <c r="E84">
        <v>2021</v>
      </c>
      <c r="F84">
        <v>1500</v>
      </c>
    </row>
    <row r="85" spans="2:7" x14ac:dyDescent="0.25">
      <c r="B85" t="s">
        <v>47</v>
      </c>
      <c r="C85">
        <v>6</v>
      </c>
      <c r="E85">
        <v>2021</v>
      </c>
      <c r="F85">
        <v>380</v>
      </c>
    </row>
    <row r="86" spans="2:7" x14ac:dyDescent="0.25">
      <c r="B86" t="s">
        <v>56</v>
      </c>
      <c r="C86">
        <v>8</v>
      </c>
      <c r="E86">
        <v>2021</v>
      </c>
      <c r="F86" t="s">
        <v>94</v>
      </c>
      <c r="G86" t="s">
        <v>98</v>
      </c>
    </row>
    <row r="87" spans="2:7" x14ac:dyDescent="0.25">
      <c r="B87" t="s">
        <v>56</v>
      </c>
      <c r="C87">
        <v>8</v>
      </c>
      <c r="E87">
        <v>2022</v>
      </c>
      <c r="F87" t="s">
        <v>94</v>
      </c>
      <c r="G87" t="s">
        <v>95</v>
      </c>
    </row>
    <row r="88" spans="2:7" x14ac:dyDescent="0.25">
      <c r="B88" t="s">
        <v>56</v>
      </c>
      <c r="C88">
        <v>8</v>
      </c>
      <c r="E88">
        <v>2023</v>
      </c>
      <c r="F88" t="s">
        <v>94</v>
      </c>
      <c r="G88" t="s">
        <v>97</v>
      </c>
    </row>
    <row r="89" spans="2:7" x14ac:dyDescent="0.25">
      <c r="B89" t="s">
        <v>56</v>
      </c>
      <c r="C89">
        <v>8</v>
      </c>
      <c r="E89">
        <v>2024</v>
      </c>
      <c r="F89" t="s">
        <v>94</v>
      </c>
      <c r="G89" t="s">
        <v>98</v>
      </c>
    </row>
    <row r="90" spans="2:7" x14ac:dyDescent="0.25">
      <c r="B90" t="s">
        <v>55</v>
      </c>
      <c r="C90">
        <v>8</v>
      </c>
      <c r="E90">
        <v>2021</v>
      </c>
      <c r="F90" t="s">
        <v>94</v>
      </c>
      <c r="G90" t="s">
        <v>96</v>
      </c>
    </row>
    <row r="91" spans="2:7" x14ac:dyDescent="0.25">
      <c r="B91" t="s">
        <v>55</v>
      </c>
      <c r="C91">
        <v>8</v>
      </c>
      <c r="E91">
        <v>2022</v>
      </c>
      <c r="F91">
        <v>240</v>
      </c>
    </row>
    <row r="92" spans="2:7" x14ac:dyDescent="0.25">
      <c r="B92" t="s">
        <v>55</v>
      </c>
      <c r="C92">
        <v>8</v>
      </c>
      <c r="E92">
        <v>2023</v>
      </c>
      <c r="F92">
        <v>350</v>
      </c>
    </row>
    <row r="93" spans="2:7" x14ac:dyDescent="0.25">
      <c r="B93" t="s">
        <v>55</v>
      </c>
      <c r="C93">
        <v>8</v>
      </c>
      <c r="E93">
        <v>2024</v>
      </c>
      <c r="F93" t="s">
        <v>94</v>
      </c>
      <c r="G93" t="s">
        <v>95</v>
      </c>
    </row>
    <row r="94" spans="2:7" x14ac:dyDescent="0.25">
      <c r="B94" t="s">
        <v>59</v>
      </c>
      <c r="C94">
        <v>9</v>
      </c>
      <c r="E94">
        <v>2021</v>
      </c>
      <c r="F94" t="s">
        <v>94</v>
      </c>
      <c r="G94" t="s">
        <v>98</v>
      </c>
    </row>
    <row r="95" spans="2:7" x14ac:dyDescent="0.25">
      <c r="B95" t="s">
        <v>59</v>
      </c>
      <c r="C95">
        <v>9</v>
      </c>
      <c r="E95">
        <v>2022</v>
      </c>
      <c r="F95" t="s">
        <v>94</v>
      </c>
      <c r="G95" t="s">
        <v>97</v>
      </c>
    </row>
    <row r="96" spans="2:7" x14ac:dyDescent="0.25">
      <c r="B96" t="s">
        <v>59</v>
      </c>
      <c r="C96">
        <v>9</v>
      </c>
      <c r="E96">
        <v>2023</v>
      </c>
      <c r="F96" t="s">
        <v>94</v>
      </c>
      <c r="G96" t="s">
        <v>97</v>
      </c>
    </row>
    <row r="97" spans="2:7" x14ac:dyDescent="0.25">
      <c r="B97" t="s">
        <v>59</v>
      </c>
      <c r="C97">
        <v>9</v>
      </c>
      <c r="E97">
        <v>2024</v>
      </c>
      <c r="F97" t="s">
        <v>94</v>
      </c>
      <c r="G97" t="s">
        <v>97</v>
      </c>
    </row>
    <row r="98" spans="2:7" x14ac:dyDescent="0.25">
      <c r="B98" t="s">
        <v>54</v>
      </c>
      <c r="C98">
        <v>8</v>
      </c>
      <c r="E98">
        <v>2021</v>
      </c>
      <c r="F98">
        <v>600</v>
      </c>
    </row>
    <row r="99" spans="2:7" x14ac:dyDescent="0.25">
      <c r="B99" t="s">
        <v>54</v>
      </c>
      <c r="C99">
        <v>8</v>
      </c>
      <c r="E99">
        <v>2022</v>
      </c>
      <c r="F99">
        <v>230</v>
      </c>
    </row>
    <row r="100" spans="2:7" x14ac:dyDescent="0.25">
      <c r="B100" t="s">
        <v>54</v>
      </c>
      <c r="C100">
        <v>8</v>
      </c>
      <c r="E100">
        <v>2023</v>
      </c>
      <c r="F100">
        <v>400</v>
      </c>
    </row>
    <row r="101" spans="2:7" x14ac:dyDescent="0.25">
      <c r="B101" t="s">
        <v>54</v>
      </c>
      <c r="C101">
        <v>8</v>
      </c>
      <c r="E101">
        <v>2024</v>
      </c>
      <c r="F101" t="s">
        <v>94</v>
      </c>
      <c r="G101" t="s">
        <v>95</v>
      </c>
    </row>
    <row r="102" spans="2:7" x14ac:dyDescent="0.25">
      <c r="B102" t="s">
        <v>53</v>
      </c>
      <c r="C102">
        <v>8</v>
      </c>
      <c r="E102">
        <v>2021</v>
      </c>
      <c r="F102">
        <v>1300</v>
      </c>
    </row>
    <row r="103" spans="2:7" x14ac:dyDescent="0.25">
      <c r="B103" t="s">
        <v>53</v>
      </c>
      <c r="C103">
        <v>8</v>
      </c>
      <c r="E103">
        <v>2022</v>
      </c>
      <c r="F103">
        <v>750</v>
      </c>
    </row>
    <row r="104" spans="2:7" x14ac:dyDescent="0.25">
      <c r="B104" t="s">
        <v>53</v>
      </c>
      <c r="C104">
        <v>8</v>
      </c>
      <c r="E104">
        <v>2023</v>
      </c>
      <c r="F104">
        <v>600</v>
      </c>
    </row>
    <row r="105" spans="2:7" x14ac:dyDescent="0.25">
      <c r="B105" t="s">
        <v>53</v>
      </c>
      <c r="C105">
        <v>8</v>
      </c>
      <c r="E105">
        <v>2024</v>
      </c>
      <c r="F105" t="s">
        <v>94</v>
      </c>
      <c r="G105" t="s">
        <v>95</v>
      </c>
    </row>
    <row r="106" spans="2:7" x14ac:dyDescent="0.25">
      <c r="B106" t="s">
        <v>58</v>
      </c>
      <c r="C106">
        <v>8</v>
      </c>
      <c r="E106">
        <v>2021</v>
      </c>
      <c r="F106">
        <v>652</v>
      </c>
    </row>
    <row r="107" spans="2:7" x14ac:dyDescent="0.25">
      <c r="B107" t="s">
        <v>58</v>
      </c>
      <c r="C107">
        <v>8</v>
      </c>
      <c r="E107">
        <v>2022</v>
      </c>
      <c r="F107">
        <v>790</v>
      </c>
    </row>
    <row r="108" spans="2:7" x14ac:dyDescent="0.25">
      <c r="B108" t="s">
        <v>58</v>
      </c>
      <c r="C108">
        <v>8</v>
      </c>
      <c r="E108">
        <v>2023</v>
      </c>
      <c r="F108">
        <v>325</v>
      </c>
    </row>
    <row r="109" spans="2:7" x14ac:dyDescent="0.25">
      <c r="B109" t="s">
        <v>58</v>
      </c>
      <c r="C109">
        <v>8</v>
      </c>
      <c r="E109">
        <v>2024</v>
      </c>
      <c r="F109">
        <v>754</v>
      </c>
    </row>
    <row r="110" spans="2:7" x14ac:dyDescent="0.25">
      <c r="B110" t="s">
        <v>52</v>
      </c>
      <c r="C110">
        <v>7</v>
      </c>
      <c r="E110">
        <v>2021</v>
      </c>
      <c r="F110" t="s">
        <v>94</v>
      </c>
      <c r="G110" t="s">
        <v>95</v>
      </c>
    </row>
    <row r="111" spans="2:7" x14ac:dyDescent="0.25">
      <c r="B111" t="s">
        <v>52</v>
      </c>
      <c r="C111">
        <v>7</v>
      </c>
      <c r="E111">
        <v>2022</v>
      </c>
      <c r="F111">
        <v>350</v>
      </c>
    </row>
    <row r="112" spans="2:7" x14ac:dyDescent="0.25">
      <c r="B112" t="s">
        <v>52</v>
      </c>
      <c r="C112">
        <v>7</v>
      </c>
      <c r="E112">
        <v>2023</v>
      </c>
      <c r="F112" t="s">
        <v>94</v>
      </c>
      <c r="G112" t="s">
        <v>95</v>
      </c>
    </row>
    <row r="113" spans="2:7" x14ac:dyDescent="0.25">
      <c r="B113" t="s">
        <v>52</v>
      </c>
      <c r="C113">
        <v>7</v>
      </c>
      <c r="E113">
        <v>2024</v>
      </c>
      <c r="F113" t="s">
        <v>94</v>
      </c>
      <c r="G113" t="s">
        <v>95</v>
      </c>
    </row>
    <row r="114" spans="2:7" x14ac:dyDescent="0.25">
      <c r="B114" t="s">
        <v>51</v>
      </c>
      <c r="C114">
        <v>7</v>
      </c>
      <c r="E114">
        <v>2021</v>
      </c>
      <c r="F114">
        <v>680</v>
      </c>
    </row>
    <row r="115" spans="2:7" x14ac:dyDescent="0.25">
      <c r="B115" t="s">
        <v>51</v>
      </c>
      <c r="C115">
        <v>7</v>
      </c>
      <c r="E115">
        <v>2022</v>
      </c>
      <c r="F115">
        <v>920</v>
      </c>
    </row>
    <row r="116" spans="2:7" x14ac:dyDescent="0.25">
      <c r="B116" t="s">
        <v>51</v>
      </c>
      <c r="C116">
        <v>7</v>
      </c>
      <c r="E116">
        <v>2023</v>
      </c>
      <c r="F116">
        <v>1100</v>
      </c>
    </row>
    <row r="117" spans="2:7" x14ac:dyDescent="0.25">
      <c r="B117" t="s">
        <v>51</v>
      </c>
      <c r="C117">
        <v>7</v>
      </c>
      <c r="E117">
        <v>2024</v>
      </c>
      <c r="F117" t="s">
        <v>94</v>
      </c>
      <c r="G117" t="s">
        <v>95</v>
      </c>
    </row>
    <row r="118" spans="2:7" x14ac:dyDescent="0.25">
      <c r="B118" t="s">
        <v>89</v>
      </c>
      <c r="C118">
        <v>8</v>
      </c>
      <c r="E118">
        <v>2021</v>
      </c>
      <c r="F118">
        <v>380</v>
      </c>
    </row>
    <row r="119" spans="2:7" x14ac:dyDescent="0.25">
      <c r="B119" t="s">
        <v>89</v>
      </c>
      <c r="C119">
        <v>8</v>
      </c>
      <c r="E119">
        <v>2022</v>
      </c>
      <c r="F119">
        <v>610</v>
      </c>
    </row>
    <row r="120" spans="2:7" x14ac:dyDescent="0.25">
      <c r="B120" t="s">
        <v>89</v>
      </c>
      <c r="C120">
        <v>8</v>
      </c>
      <c r="E120">
        <v>2023</v>
      </c>
      <c r="F120">
        <v>296</v>
      </c>
    </row>
    <row r="121" spans="2:7" x14ac:dyDescent="0.25">
      <c r="B121" t="s">
        <v>89</v>
      </c>
      <c r="C121">
        <v>8</v>
      </c>
      <c r="E121">
        <v>2024</v>
      </c>
      <c r="F121"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A6-9 Estimates 2021-24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Glaser, Dylan (DFO/MPO)</dc:creator>
  <cp:lastModifiedBy>Glaser, Dylan (DFO/MPO)</cp:lastModifiedBy>
  <dcterms:created xsi:type="dcterms:W3CDTF">2025-01-30T19:17:14Z</dcterms:created>
  <dcterms:modified xsi:type="dcterms:W3CDTF">2025-02-04T22:59:36Z</dcterms:modified>
</cp:coreProperties>
</file>