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lel\OneDrive\Documents\GitHub\NCC_coho\Data\"/>
    </mc:Choice>
  </mc:AlternateContent>
  <xr:revisionPtr revIDLastSave="0" documentId="13_ncr:1_{B90713A9-AE78-433A-B17B-04475BDF252B}" xr6:coauthVersionLast="47" xr6:coauthVersionMax="47" xr10:uidLastSave="{00000000-0000-0000-0000-000000000000}"/>
  <bookViews>
    <workbookView xWindow="-120" yWindow="-120" windowWidth="29040" windowHeight="15840" xr2:uid="{369100A0-349B-413D-91D4-DC2B69E35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2" i="1" l="1"/>
  <c r="Y42" i="1"/>
  <c r="AA42" i="1" s="1"/>
  <c r="W42" i="1"/>
  <c r="V42" i="1"/>
  <c r="X42" i="1" s="1"/>
  <c r="T42" i="1"/>
  <c r="U42" i="1" s="1"/>
  <c r="S42" i="1"/>
  <c r="Q42" i="1"/>
  <c r="P42" i="1"/>
  <c r="R42" i="1" s="1"/>
  <c r="N42" i="1"/>
  <c r="M42" i="1"/>
  <c r="O42" i="1" s="1"/>
  <c r="L42" i="1"/>
  <c r="K42" i="1"/>
  <c r="J42" i="1"/>
  <c r="D42" i="1"/>
  <c r="AA41" i="1"/>
  <c r="Z41" i="1"/>
  <c r="Y41" i="1"/>
  <c r="W41" i="1"/>
  <c r="X41" i="1" s="1"/>
  <c r="V41" i="1"/>
  <c r="T41" i="1"/>
  <c r="S41" i="1"/>
  <c r="U41" i="1" s="1"/>
  <c r="Q41" i="1"/>
  <c r="P41" i="1"/>
  <c r="R41" i="1" s="1"/>
  <c r="O41" i="1"/>
  <c r="N41" i="1"/>
  <c r="M41" i="1"/>
  <c r="L41" i="1"/>
  <c r="K41" i="1"/>
  <c r="J41" i="1"/>
  <c r="D41" i="1"/>
  <c r="Z40" i="1"/>
  <c r="AA40" i="1" s="1"/>
  <c r="Y40" i="1"/>
  <c r="W40" i="1"/>
  <c r="V40" i="1"/>
  <c r="X40" i="1" s="1"/>
  <c r="T40" i="1"/>
  <c r="S40" i="1"/>
  <c r="U40" i="1" s="1"/>
  <c r="R40" i="1"/>
  <c r="Q40" i="1"/>
  <c r="P40" i="1"/>
  <c r="N40" i="1"/>
  <c r="M40" i="1"/>
  <c r="O40" i="1" s="1"/>
  <c r="L40" i="1"/>
  <c r="K40" i="1"/>
  <c r="J40" i="1"/>
  <c r="D40" i="1"/>
  <c r="Z39" i="1"/>
  <c r="Y39" i="1"/>
  <c r="AA39" i="1" s="1"/>
  <c r="W39" i="1"/>
  <c r="V39" i="1"/>
  <c r="X39" i="1" s="1"/>
  <c r="U39" i="1"/>
  <c r="T39" i="1"/>
  <c r="S39" i="1"/>
  <c r="Q39" i="1"/>
  <c r="P39" i="1"/>
  <c r="R39" i="1" s="1"/>
  <c r="N39" i="1"/>
  <c r="M39" i="1"/>
  <c r="O39" i="1" s="1"/>
  <c r="L39" i="1"/>
  <c r="K39" i="1"/>
  <c r="J39" i="1"/>
  <c r="G39" i="1"/>
  <c r="Z38" i="1"/>
  <c r="W38" i="1"/>
  <c r="X38" i="1" s="1"/>
  <c r="U38" i="1"/>
  <c r="T38" i="1"/>
  <c r="S38" i="1"/>
  <c r="R38" i="1"/>
  <c r="O38" i="1"/>
  <c r="L38" i="1"/>
  <c r="K38" i="1"/>
  <c r="J38" i="1"/>
  <c r="G38" i="1"/>
  <c r="X37" i="1"/>
  <c r="U37" i="1"/>
  <c r="R37" i="1"/>
  <c r="O37" i="1"/>
  <c r="L37" i="1"/>
  <c r="K37" i="1"/>
  <c r="J37" i="1"/>
  <c r="G37" i="1"/>
  <c r="X36" i="1"/>
  <c r="U36" i="1"/>
  <c r="R36" i="1"/>
  <c r="O36" i="1"/>
  <c r="L36" i="1"/>
  <c r="K36" i="1"/>
  <c r="J36" i="1"/>
  <c r="G36" i="1"/>
  <c r="X35" i="1"/>
  <c r="U35" i="1"/>
  <c r="R35" i="1"/>
  <c r="O35" i="1"/>
  <c r="L35" i="1"/>
  <c r="K35" i="1"/>
  <c r="J35" i="1"/>
  <c r="G35" i="1"/>
  <c r="X34" i="1"/>
  <c r="U34" i="1"/>
  <c r="R34" i="1"/>
  <c r="O34" i="1"/>
  <c r="L34" i="1"/>
  <c r="K34" i="1"/>
  <c r="J34" i="1"/>
  <c r="G34" i="1"/>
  <c r="X33" i="1"/>
  <c r="U33" i="1"/>
  <c r="R33" i="1"/>
  <c r="O33" i="1"/>
  <c r="L33" i="1"/>
  <c r="K33" i="1"/>
  <c r="J33" i="1"/>
  <c r="G33" i="1"/>
  <c r="X32" i="1"/>
  <c r="U32" i="1"/>
  <c r="R32" i="1"/>
  <c r="O32" i="1"/>
  <c r="L32" i="1"/>
  <c r="K32" i="1"/>
  <c r="J32" i="1"/>
  <c r="G32" i="1"/>
  <c r="X31" i="1"/>
  <c r="U31" i="1"/>
  <c r="R31" i="1"/>
  <c r="O31" i="1"/>
  <c r="L31" i="1"/>
  <c r="K31" i="1"/>
  <c r="J31" i="1"/>
  <c r="G31" i="1"/>
  <c r="X30" i="1"/>
  <c r="U30" i="1"/>
  <c r="R30" i="1"/>
  <c r="O30" i="1"/>
  <c r="L30" i="1"/>
  <c r="K30" i="1"/>
  <c r="J30" i="1"/>
  <c r="G30" i="1"/>
  <c r="X29" i="1"/>
  <c r="U29" i="1"/>
  <c r="R29" i="1"/>
  <c r="O29" i="1"/>
  <c r="L29" i="1"/>
  <c r="K29" i="1"/>
  <c r="J29" i="1"/>
  <c r="G29" i="1"/>
  <c r="X28" i="1"/>
  <c r="U28" i="1"/>
  <c r="R28" i="1"/>
  <c r="O28" i="1"/>
  <c r="L28" i="1"/>
  <c r="K28" i="1"/>
  <c r="J28" i="1"/>
  <c r="G28" i="1"/>
  <c r="X27" i="1"/>
  <c r="U27" i="1"/>
  <c r="R27" i="1"/>
  <c r="O27" i="1"/>
  <c r="L27" i="1"/>
  <c r="K27" i="1"/>
  <c r="J27" i="1"/>
  <c r="G27" i="1"/>
  <c r="X26" i="1"/>
  <c r="U26" i="1"/>
  <c r="R26" i="1"/>
  <c r="O26" i="1"/>
  <c r="L26" i="1"/>
  <c r="K26" i="1"/>
  <c r="J26" i="1"/>
  <c r="G26" i="1"/>
  <c r="X25" i="1"/>
  <c r="U25" i="1"/>
  <c r="R25" i="1"/>
  <c r="O25" i="1"/>
  <c r="L25" i="1"/>
  <c r="K25" i="1"/>
  <c r="J25" i="1"/>
  <c r="G25" i="1"/>
  <c r="X24" i="1"/>
  <c r="U24" i="1"/>
  <c r="R24" i="1"/>
  <c r="O24" i="1"/>
  <c r="L24" i="1"/>
  <c r="K24" i="1"/>
  <c r="J24" i="1"/>
  <c r="G24" i="1"/>
  <c r="X23" i="1"/>
  <c r="U23" i="1"/>
  <c r="R23" i="1"/>
  <c r="O23" i="1"/>
  <c r="L23" i="1"/>
  <c r="K23" i="1"/>
  <c r="J23" i="1"/>
  <c r="G23" i="1"/>
  <c r="X22" i="1"/>
  <c r="U22" i="1"/>
  <c r="R22" i="1"/>
  <c r="O22" i="1"/>
  <c r="L22" i="1"/>
  <c r="K22" i="1"/>
  <c r="J22" i="1"/>
  <c r="G22" i="1"/>
  <c r="X21" i="1"/>
  <c r="U21" i="1"/>
  <c r="R21" i="1"/>
  <c r="O21" i="1"/>
  <c r="L21" i="1"/>
  <c r="K21" i="1"/>
  <c r="J21" i="1"/>
  <c r="G21" i="1"/>
  <c r="X20" i="1"/>
  <c r="U20" i="1"/>
  <c r="R20" i="1"/>
  <c r="O20" i="1"/>
  <c r="L20" i="1"/>
  <c r="K20" i="1"/>
  <c r="J20" i="1"/>
  <c r="G20" i="1"/>
  <c r="X19" i="1"/>
  <c r="U19" i="1"/>
  <c r="R19" i="1"/>
  <c r="O19" i="1"/>
  <c r="L19" i="1"/>
  <c r="K19" i="1"/>
  <c r="J19" i="1"/>
  <c r="G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<sst xmlns="http://schemas.openxmlformats.org/spreadsheetml/2006/main" count="28" uniqueCount="28">
  <si>
    <t>year</t>
  </si>
  <si>
    <t>a2_AK</t>
  </si>
  <si>
    <t>a2_CDN</t>
  </si>
  <si>
    <t>a2_T</t>
  </si>
  <si>
    <t>a3_AK</t>
  </si>
  <si>
    <t>a3_CDN</t>
  </si>
  <si>
    <t>a3_T</t>
  </si>
  <si>
    <t>a4_AK</t>
  </si>
  <si>
    <t>a4_CAN</t>
  </si>
  <si>
    <t>a4_T</t>
  </si>
  <si>
    <t>avg_CAN</t>
  </si>
  <si>
    <t>avg_AK</t>
  </si>
  <si>
    <t>*** Area 2-4 estimates of ERs are from actual data (Deena, Zolzap, and Toboggan CWT programs)</t>
  </si>
  <si>
    <t>NCstream_AK</t>
  </si>
  <si>
    <t>NCstream_CAN</t>
  </si>
  <si>
    <t>NCstream_T</t>
  </si>
  <si>
    <t>a8bcdean_AK</t>
  </si>
  <si>
    <t>a8bcdean_CDN</t>
  </si>
  <si>
    <t>a8bcdean_T</t>
  </si>
  <si>
    <t>a910_AK</t>
  </si>
  <si>
    <t>a910_CDN</t>
  </si>
  <si>
    <t>a910_T</t>
  </si>
  <si>
    <t>hecmain_AK</t>
  </si>
  <si>
    <t>hecmain_CDN</t>
  </si>
  <si>
    <t>hecmain_T</t>
  </si>
  <si>
    <t>a6dougkit_AK</t>
  </si>
  <si>
    <t>a6dougkit_CAN</t>
  </si>
  <si>
    <t>a6dougkit_T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</si>
</sst>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1" fontId="0" fillId="0" borderId="0" xfId="0" applyNumberFormat="1"/>
    <xf numFmtId="164" fontId="0" fillId="0" borderId="1" xfId="0" applyNumberFormat="1" applyBorder="1"/>
    <xf numFmtId="164" fontId="2" fillId="0" borderId="0" xfId="0" applyNumberFormat="1" applyFont="1" applyAlignment="1">
      <alignment horizontal="right" vertical="center" wrapText="1"/>
    </xf>
    <xf numFmtId="0" fontId="0" fillId="0" borderId="1" xfId="0" applyBorder="1"/>
    <xf numFmtId="164" fontId="0" fillId="0" borderId="0" xfId="0" applyNumberFormat="1"/>
    <xf numFmtId="164" fontId="0" fillId="2" borderId="1" xfId="0" applyNumberFormat="1" applyFill="1" applyBorder="1"/>
    <xf numFmtId="164" fontId="2" fillId="2" borderId="0" xfId="0" applyNumberFormat="1" applyFont="1" applyFill="1" applyAlignment="1">
      <alignment horizontal="right" vertical="center" wrapText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7AF7-48B3-441E-939B-05DD9CECF966}">
  <dimension ref="A1:AA44"/>
  <sheetViews>
    <sheetView tabSelected="1" workbookViewId="0">
      <selection activeCell="M4" sqref="M4"/>
    </sheetView>
  </sheetViews>
  <sheetFormatPr defaultRowHeight="15" x14ac:dyDescent="0.25"/>
  <cols>
    <col min="1" max="1" width="5" bestFit="1" customWidth="1"/>
    <col min="13" max="13" width="9.28515625" customWidth="1"/>
    <col min="14" max="14" width="9.7109375" customWidth="1"/>
    <col min="15" max="15" width="13.28515625" bestFit="1" customWidth="1"/>
  </cols>
  <sheetData>
    <row r="1" spans="1:27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22</v>
      </c>
      <c r="N1" s="1" t="s">
        <v>23</v>
      </c>
      <c r="O1" s="1" t="s">
        <v>24</v>
      </c>
      <c r="P1" s="2" t="s">
        <v>25</v>
      </c>
      <c r="Q1" s="1" t="s">
        <v>26</v>
      </c>
      <c r="R1" s="1" t="s">
        <v>27</v>
      </c>
      <c r="S1" s="2" t="s">
        <v>13</v>
      </c>
      <c r="T1" s="1" t="s">
        <v>14</v>
      </c>
      <c r="U1" s="1" t="s">
        <v>15</v>
      </c>
      <c r="V1" s="2" t="s">
        <v>16</v>
      </c>
      <c r="W1" s="1" t="s">
        <v>17</v>
      </c>
      <c r="X1" s="1" t="s">
        <v>18</v>
      </c>
      <c r="Y1" s="2" t="s">
        <v>19</v>
      </c>
      <c r="Z1" s="1" t="s">
        <v>20</v>
      </c>
      <c r="AA1" s="1" t="s">
        <v>21</v>
      </c>
    </row>
    <row r="2" spans="1:27" x14ac:dyDescent="0.25">
      <c r="A2" s="3">
        <v>1980</v>
      </c>
      <c r="B2" s="4">
        <v>3.9E-2</v>
      </c>
      <c r="C2" s="5">
        <v>0.27</v>
      </c>
      <c r="D2">
        <v>0.309</v>
      </c>
      <c r="E2" s="6">
        <v>0.40799999999999997</v>
      </c>
      <c r="F2">
        <v>0.27</v>
      </c>
      <c r="G2">
        <v>0.67800000000000005</v>
      </c>
      <c r="H2" s="6">
        <v>0.25700000000000001</v>
      </c>
      <c r="I2" s="7">
        <v>0.4</v>
      </c>
      <c r="J2">
        <v>0.74</v>
      </c>
      <c r="K2" s="4">
        <f>AVERAGE(C2,F2,I2)</f>
        <v>0.31333333333333335</v>
      </c>
      <c r="L2" s="7">
        <f>AVERAGE(B2,H2)</f>
        <v>0.14799999999999999</v>
      </c>
      <c r="M2" s="6">
        <v>0.10299999999999999</v>
      </c>
      <c r="N2">
        <v>0.30299999999999999</v>
      </c>
      <c r="O2" s="7">
        <v>0.40667522081402602</v>
      </c>
      <c r="P2" s="4">
        <v>0.25700000000000001</v>
      </c>
      <c r="Q2" s="7">
        <v>0.30499999999999999</v>
      </c>
      <c r="R2">
        <v>0.56200000000000006</v>
      </c>
      <c r="S2" s="6">
        <v>0.154</v>
      </c>
      <c r="T2">
        <v>0.29299999999999998</v>
      </c>
      <c r="U2">
        <v>0.44700000000000001</v>
      </c>
      <c r="V2" s="6">
        <v>0.154</v>
      </c>
      <c r="W2">
        <v>0.30299999999999999</v>
      </c>
      <c r="X2">
        <v>0.45700000000000002</v>
      </c>
      <c r="Y2" s="6">
        <v>5.0999999999999997E-2</v>
      </c>
      <c r="Z2">
        <v>0.29699999999999999</v>
      </c>
      <c r="AA2">
        <v>0.34799999999999998</v>
      </c>
    </row>
    <row r="3" spans="1:27" x14ac:dyDescent="0.25">
      <c r="A3" s="3">
        <v>1981</v>
      </c>
      <c r="B3" s="4">
        <v>3.5999999999999997E-2</v>
      </c>
      <c r="C3" s="5">
        <v>0.24399999999999999</v>
      </c>
      <c r="D3">
        <v>0.28000000000000003</v>
      </c>
      <c r="E3" s="6">
        <v>0.37</v>
      </c>
      <c r="F3">
        <v>0.24399999999999999</v>
      </c>
      <c r="G3">
        <v>0.61399999999999999</v>
      </c>
      <c r="H3" s="6">
        <v>0.23300000000000001</v>
      </c>
      <c r="I3" s="7">
        <v>0.41</v>
      </c>
      <c r="J3">
        <v>0.67</v>
      </c>
      <c r="K3" s="4">
        <f t="shared" ref="K3:K42" si="0">AVERAGE(C3,F3,I3)</f>
        <v>0.29933333333333328</v>
      </c>
      <c r="L3" s="7">
        <f t="shared" ref="L3:L42" si="1">AVERAGE(B3,H3)</f>
        <v>0.13450000000000001</v>
      </c>
      <c r="M3" s="6">
        <v>9.2999999999999999E-2</v>
      </c>
      <c r="N3">
        <v>0.27400000000000002</v>
      </c>
      <c r="O3" s="7">
        <v>0.36820594316945598</v>
      </c>
      <c r="P3" s="4">
        <v>0.23300000000000001</v>
      </c>
      <c r="Q3" s="7">
        <v>0.27600000000000002</v>
      </c>
      <c r="R3">
        <v>0.50800000000000001</v>
      </c>
      <c r="S3" s="6">
        <v>0.14000000000000001</v>
      </c>
      <c r="T3">
        <v>0.26500000000000001</v>
      </c>
      <c r="U3">
        <v>0.40500000000000003</v>
      </c>
      <c r="V3" s="6">
        <v>0.14000000000000001</v>
      </c>
      <c r="W3">
        <v>0.27400000000000002</v>
      </c>
      <c r="X3">
        <v>0.41399999999999998</v>
      </c>
      <c r="Y3" s="6">
        <v>4.7E-2</v>
      </c>
      <c r="Z3">
        <v>0.26900000000000002</v>
      </c>
      <c r="AA3">
        <v>0.315</v>
      </c>
    </row>
    <row r="4" spans="1:27" x14ac:dyDescent="0.25">
      <c r="A4" s="3">
        <v>1982</v>
      </c>
      <c r="B4" s="4">
        <v>3.1E-2</v>
      </c>
      <c r="C4" s="5">
        <v>0.21099999999999999</v>
      </c>
      <c r="D4">
        <v>0.24199999999999999</v>
      </c>
      <c r="E4" s="6">
        <v>0.32</v>
      </c>
      <c r="F4">
        <v>0.21099999999999999</v>
      </c>
      <c r="G4">
        <v>0.53100000000000003</v>
      </c>
      <c r="H4" s="6">
        <v>0.20100000000000001</v>
      </c>
      <c r="I4" s="7">
        <v>0.43</v>
      </c>
      <c r="J4">
        <v>0.57999999999999996</v>
      </c>
      <c r="K4" s="4">
        <f t="shared" si="0"/>
        <v>0.28399999999999997</v>
      </c>
      <c r="L4" s="7">
        <f t="shared" si="1"/>
        <v>0.11600000000000001</v>
      </c>
      <c r="M4" s="6">
        <v>8.1000000000000003E-2</v>
      </c>
      <c r="N4">
        <v>0.23699999999999999</v>
      </c>
      <c r="O4" s="7">
        <v>0.31874544334072302</v>
      </c>
      <c r="P4" s="4">
        <v>0.20100000000000001</v>
      </c>
      <c r="Q4" s="7">
        <v>0.23899999999999999</v>
      </c>
      <c r="R4">
        <v>0.44</v>
      </c>
      <c r="S4" s="6">
        <v>0.121</v>
      </c>
      <c r="T4">
        <v>0.23</v>
      </c>
      <c r="U4">
        <v>0.35099999999999998</v>
      </c>
      <c r="V4" s="6">
        <v>0.121</v>
      </c>
      <c r="W4">
        <v>0.23699999999999999</v>
      </c>
      <c r="X4">
        <v>0.35799999999999998</v>
      </c>
      <c r="Y4" s="6">
        <v>0.04</v>
      </c>
      <c r="Z4">
        <v>0.23300000000000001</v>
      </c>
      <c r="AA4">
        <v>0.27300000000000002</v>
      </c>
    </row>
    <row r="5" spans="1:27" x14ac:dyDescent="0.25">
      <c r="A5" s="3">
        <v>1983</v>
      </c>
      <c r="B5" s="4">
        <v>4.2999999999999997E-2</v>
      </c>
      <c r="C5" s="5">
        <v>0.29499999999999998</v>
      </c>
      <c r="D5">
        <v>0.33800000000000002</v>
      </c>
      <c r="E5" s="6">
        <v>0.44700000000000001</v>
      </c>
      <c r="F5">
        <v>0.29499999999999998</v>
      </c>
      <c r="G5">
        <v>0.74199999999999999</v>
      </c>
      <c r="H5" s="6">
        <v>0.28100000000000003</v>
      </c>
      <c r="I5" s="7">
        <v>0.42</v>
      </c>
      <c r="J5">
        <v>0.81</v>
      </c>
      <c r="K5" s="4">
        <f t="shared" si="0"/>
        <v>0.33666666666666667</v>
      </c>
      <c r="L5" s="7">
        <f t="shared" si="1"/>
        <v>0.16200000000000001</v>
      </c>
      <c r="M5" s="6">
        <v>0.113</v>
      </c>
      <c r="N5">
        <v>0.33100000000000002</v>
      </c>
      <c r="O5" s="7">
        <v>0.44514449845859599</v>
      </c>
      <c r="P5" s="4">
        <v>0.28100000000000003</v>
      </c>
      <c r="Q5" s="7">
        <v>0.33300000000000002</v>
      </c>
      <c r="R5">
        <v>0.61499999999999999</v>
      </c>
      <c r="S5" s="6">
        <v>0.16900000000000001</v>
      </c>
      <c r="T5">
        <v>0.32100000000000001</v>
      </c>
      <c r="U5">
        <v>0.49</v>
      </c>
      <c r="V5" s="6">
        <v>0.16900000000000001</v>
      </c>
      <c r="W5">
        <v>0.33100000000000002</v>
      </c>
      <c r="X5">
        <v>0.5</v>
      </c>
      <c r="Y5" s="6">
        <v>5.6000000000000001E-2</v>
      </c>
      <c r="Z5">
        <v>0.32500000000000001</v>
      </c>
      <c r="AA5">
        <v>0.38100000000000001</v>
      </c>
    </row>
    <row r="6" spans="1:27" x14ac:dyDescent="0.25">
      <c r="A6" s="3">
        <v>1984</v>
      </c>
      <c r="B6" s="4">
        <v>3.7999999999999999E-2</v>
      </c>
      <c r="C6" s="5">
        <v>0.26200000000000001</v>
      </c>
      <c r="D6">
        <v>0.30099999999999999</v>
      </c>
      <c r="E6" s="6">
        <v>0.39700000000000002</v>
      </c>
      <c r="F6">
        <v>0.26200000000000001</v>
      </c>
      <c r="G6">
        <v>0.66</v>
      </c>
      <c r="H6" s="6">
        <v>0.25</v>
      </c>
      <c r="I6" s="7">
        <v>0.41</v>
      </c>
      <c r="J6">
        <v>0.72</v>
      </c>
      <c r="K6" s="4">
        <f t="shared" si="0"/>
        <v>0.3113333333333333</v>
      </c>
      <c r="L6" s="7">
        <f t="shared" si="1"/>
        <v>0.14399999999999999</v>
      </c>
      <c r="M6" s="6">
        <v>0.1</v>
      </c>
      <c r="N6">
        <v>0.29399999999999998</v>
      </c>
      <c r="O6" s="7">
        <v>0.39568399862986298</v>
      </c>
      <c r="P6" s="4">
        <v>0.25</v>
      </c>
      <c r="Q6" s="7">
        <v>0.29599999999999999</v>
      </c>
      <c r="R6">
        <v>0.54600000000000004</v>
      </c>
      <c r="S6" s="6">
        <v>0.15</v>
      </c>
      <c r="T6">
        <v>0.28499999999999998</v>
      </c>
      <c r="U6">
        <v>0.435</v>
      </c>
      <c r="V6" s="6">
        <v>0.15</v>
      </c>
      <c r="W6">
        <v>0.29399999999999998</v>
      </c>
      <c r="X6">
        <v>0.44400000000000001</v>
      </c>
      <c r="Y6" s="6">
        <v>0.05</v>
      </c>
      <c r="Z6">
        <v>0.28899999999999998</v>
      </c>
      <c r="AA6">
        <v>0.33900000000000002</v>
      </c>
    </row>
    <row r="7" spans="1:27" x14ac:dyDescent="0.25">
      <c r="A7" s="3">
        <v>1985</v>
      </c>
      <c r="B7" s="4">
        <v>0.04</v>
      </c>
      <c r="C7" s="5">
        <v>0.27300000000000002</v>
      </c>
      <c r="D7">
        <v>0.313</v>
      </c>
      <c r="E7" s="6">
        <v>0.41399999999999998</v>
      </c>
      <c r="F7">
        <v>0.27300000000000002</v>
      </c>
      <c r="G7">
        <v>0.68700000000000006</v>
      </c>
      <c r="H7" s="6">
        <v>0.26</v>
      </c>
      <c r="I7" s="7">
        <v>0.41</v>
      </c>
      <c r="J7">
        <v>0.75</v>
      </c>
      <c r="K7" s="4">
        <f t="shared" si="0"/>
        <v>0.31866666666666665</v>
      </c>
      <c r="L7" s="7">
        <f t="shared" si="1"/>
        <v>0.15</v>
      </c>
      <c r="M7" s="6">
        <v>0.104</v>
      </c>
      <c r="N7">
        <v>0.307</v>
      </c>
      <c r="O7" s="7">
        <v>0.41217083190610698</v>
      </c>
      <c r="P7" s="4">
        <v>0.26</v>
      </c>
      <c r="Q7" s="7">
        <v>0.309</v>
      </c>
      <c r="R7">
        <v>0.56899999999999995</v>
      </c>
      <c r="S7" s="6">
        <v>0.156</v>
      </c>
      <c r="T7">
        <v>0.29699999999999999</v>
      </c>
      <c r="U7">
        <v>0.45300000000000001</v>
      </c>
      <c r="V7" s="6">
        <v>0.156</v>
      </c>
      <c r="W7">
        <v>0.307</v>
      </c>
      <c r="X7">
        <v>0.46300000000000002</v>
      </c>
      <c r="Y7" s="6">
        <v>5.1999999999999998E-2</v>
      </c>
      <c r="Z7">
        <v>0.30099999999999999</v>
      </c>
      <c r="AA7">
        <v>0.35299999999999998</v>
      </c>
    </row>
    <row r="8" spans="1:27" x14ac:dyDescent="0.25">
      <c r="A8" s="3">
        <v>1986</v>
      </c>
      <c r="B8" s="4">
        <v>4.3999999999999997E-2</v>
      </c>
      <c r="C8" s="5">
        <v>0.30199999999999999</v>
      </c>
      <c r="D8">
        <v>0.34699999999999998</v>
      </c>
      <c r="E8" s="6">
        <v>0.45800000000000002</v>
      </c>
      <c r="F8">
        <v>0.30199999999999999</v>
      </c>
      <c r="G8">
        <v>0.76</v>
      </c>
      <c r="H8" s="6">
        <v>0.28799999999999998</v>
      </c>
      <c r="I8" s="7">
        <v>0.4</v>
      </c>
      <c r="J8">
        <v>0.83</v>
      </c>
      <c r="K8" s="4">
        <f t="shared" si="0"/>
        <v>0.33466666666666667</v>
      </c>
      <c r="L8" s="7">
        <f t="shared" si="1"/>
        <v>0.16599999999999998</v>
      </c>
      <c r="M8" s="6">
        <v>0.115</v>
      </c>
      <c r="N8">
        <v>0.33900000000000002</v>
      </c>
      <c r="O8" s="7">
        <v>0.45613572064275898</v>
      </c>
      <c r="P8" s="4">
        <v>0.28799999999999998</v>
      </c>
      <c r="Q8" s="7">
        <v>0.34200000000000003</v>
      </c>
      <c r="R8">
        <v>0.63</v>
      </c>
      <c r="S8" s="6">
        <v>0.17299999999999999</v>
      </c>
      <c r="T8">
        <v>0.32900000000000001</v>
      </c>
      <c r="U8">
        <v>0.502</v>
      </c>
      <c r="V8" s="6">
        <v>0.17299999999999999</v>
      </c>
      <c r="W8">
        <v>0.33900000000000002</v>
      </c>
      <c r="X8">
        <v>0.51200000000000001</v>
      </c>
      <c r="Y8" s="6">
        <v>5.8000000000000003E-2</v>
      </c>
      <c r="Z8">
        <v>0.33300000000000002</v>
      </c>
      <c r="AA8">
        <v>0.39</v>
      </c>
    </row>
    <row r="9" spans="1:27" x14ac:dyDescent="0.25">
      <c r="A9" s="3">
        <v>1987</v>
      </c>
      <c r="B9" s="4">
        <v>3.4000000000000002E-2</v>
      </c>
      <c r="C9" s="5">
        <v>0.23300000000000001</v>
      </c>
      <c r="D9">
        <v>0.26700000000000002</v>
      </c>
      <c r="E9" s="6">
        <v>0.35299999999999998</v>
      </c>
      <c r="F9">
        <v>0.23300000000000001</v>
      </c>
      <c r="G9">
        <v>0.58599999999999997</v>
      </c>
      <c r="H9" s="6">
        <v>0.222</v>
      </c>
      <c r="I9" s="7">
        <v>0.4</v>
      </c>
      <c r="J9">
        <v>0.64</v>
      </c>
      <c r="K9" s="4">
        <f t="shared" si="0"/>
        <v>0.28866666666666668</v>
      </c>
      <c r="L9" s="7">
        <f t="shared" si="1"/>
        <v>0.128</v>
      </c>
      <c r="M9" s="6">
        <v>8.8999999999999996E-2</v>
      </c>
      <c r="N9">
        <v>0.26200000000000001</v>
      </c>
      <c r="O9" s="7">
        <v>0.35171910989321198</v>
      </c>
      <c r="P9" s="4">
        <v>0.222</v>
      </c>
      <c r="Q9" s="7">
        <v>0.26300000000000001</v>
      </c>
      <c r="R9">
        <v>0.48599999999999999</v>
      </c>
      <c r="S9" s="6">
        <v>0.13300000000000001</v>
      </c>
      <c r="T9">
        <v>0.254</v>
      </c>
      <c r="U9">
        <v>0.38700000000000001</v>
      </c>
      <c r="V9" s="6">
        <v>0.13300000000000001</v>
      </c>
      <c r="W9">
        <v>0.26200000000000001</v>
      </c>
      <c r="X9">
        <v>0.39500000000000002</v>
      </c>
      <c r="Y9" s="6">
        <v>4.3999999999999997E-2</v>
      </c>
      <c r="Z9">
        <v>0.25700000000000001</v>
      </c>
      <c r="AA9">
        <v>0.30099999999999999</v>
      </c>
    </row>
    <row r="10" spans="1:27" x14ac:dyDescent="0.25">
      <c r="A10" s="3">
        <v>1988</v>
      </c>
      <c r="B10" s="4">
        <v>3.4000000000000002E-2</v>
      </c>
      <c r="C10" s="5">
        <v>0.23</v>
      </c>
      <c r="D10">
        <v>0.26300000000000001</v>
      </c>
      <c r="E10" s="6">
        <v>0.34799999999999998</v>
      </c>
      <c r="F10">
        <v>0.23</v>
      </c>
      <c r="G10">
        <v>0.57699999999999996</v>
      </c>
      <c r="H10" s="6">
        <v>0.219</v>
      </c>
      <c r="I10" s="7">
        <v>0.39</v>
      </c>
      <c r="J10">
        <v>0.63</v>
      </c>
      <c r="K10" s="4">
        <f t="shared" si="0"/>
        <v>0.28333333333333338</v>
      </c>
      <c r="L10" s="7">
        <f t="shared" si="1"/>
        <v>0.1265</v>
      </c>
      <c r="M10" s="6">
        <v>8.7999999999999995E-2</v>
      </c>
      <c r="N10">
        <v>0.25800000000000001</v>
      </c>
      <c r="O10" s="7">
        <v>0.34622349880113001</v>
      </c>
      <c r="P10" s="4">
        <v>0.219</v>
      </c>
      <c r="Q10" s="7">
        <v>0.25900000000000001</v>
      </c>
      <c r="R10">
        <v>0.47799999999999998</v>
      </c>
      <c r="S10" s="6">
        <v>0.13100000000000001</v>
      </c>
      <c r="T10">
        <v>0.25</v>
      </c>
      <c r="U10">
        <v>0.38100000000000001</v>
      </c>
      <c r="V10" s="6">
        <v>0.13100000000000001</v>
      </c>
      <c r="W10">
        <v>0.25800000000000001</v>
      </c>
      <c r="X10">
        <v>0.38900000000000001</v>
      </c>
      <c r="Y10" s="6">
        <v>4.3999999999999997E-2</v>
      </c>
      <c r="Z10">
        <v>0.253</v>
      </c>
      <c r="AA10">
        <v>0.29599999999999999</v>
      </c>
    </row>
    <row r="11" spans="1:27" x14ac:dyDescent="0.25">
      <c r="A11" s="3">
        <v>1989</v>
      </c>
      <c r="B11" s="4">
        <v>3.3000000000000002E-2</v>
      </c>
      <c r="C11" s="5">
        <v>0.224</v>
      </c>
      <c r="D11">
        <v>0.25700000000000001</v>
      </c>
      <c r="E11" s="6">
        <v>0.33900000000000002</v>
      </c>
      <c r="F11">
        <v>0.224</v>
      </c>
      <c r="G11">
        <v>0.56299999999999994</v>
      </c>
      <c r="H11" s="6">
        <v>0.21299999999999999</v>
      </c>
      <c r="I11" s="7">
        <v>0.4</v>
      </c>
      <c r="J11">
        <v>0.61499999999999999</v>
      </c>
      <c r="K11" s="4">
        <f t="shared" si="0"/>
        <v>0.28266666666666668</v>
      </c>
      <c r="L11" s="7">
        <f t="shared" si="1"/>
        <v>0.123</v>
      </c>
      <c r="M11" s="6">
        <v>8.5000000000000006E-2</v>
      </c>
      <c r="N11">
        <v>0.251</v>
      </c>
      <c r="O11" s="7">
        <v>0.337919300105678</v>
      </c>
      <c r="P11" s="4">
        <v>0.21299999999999999</v>
      </c>
      <c r="Q11" s="7">
        <v>0.253</v>
      </c>
      <c r="R11">
        <v>0.46600000000000003</v>
      </c>
      <c r="S11" s="6">
        <v>0.128</v>
      </c>
      <c r="T11">
        <v>0.24399999999999999</v>
      </c>
      <c r="U11">
        <v>0.372</v>
      </c>
      <c r="V11" s="6">
        <v>0.128</v>
      </c>
      <c r="W11">
        <v>0.251</v>
      </c>
      <c r="X11">
        <v>0.379</v>
      </c>
      <c r="Y11" s="6">
        <v>4.2999999999999997E-2</v>
      </c>
      <c r="Z11">
        <v>0.246</v>
      </c>
      <c r="AA11">
        <v>0.28899999999999998</v>
      </c>
    </row>
    <row r="12" spans="1:27" x14ac:dyDescent="0.25">
      <c r="A12" s="3">
        <v>1990</v>
      </c>
      <c r="B12" s="4">
        <v>3.6999999999999998E-2</v>
      </c>
      <c r="C12" s="5">
        <v>0.254</v>
      </c>
      <c r="D12">
        <v>0.29099999999999998</v>
      </c>
      <c r="E12" s="6">
        <v>0.38500000000000001</v>
      </c>
      <c r="F12">
        <v>0.254</v>
      </c>
      <c r="G12">
        <v>0.63900000000000001</v>
      </c>
      <c r="H12" s="6">
        <v>0.24199999999999999</v>
      </c>
      <c r="I12" s="7">
        <v>0.45</v>
      </c>
      <c r="J12">
        <v>0.69699999999999995</v>
      </c>
      <c r="K12" s="4">
        <f t="shared" si="0"/>
        <v>0.3193333333333333</v>
      </c>
      <c r="L12" s="7">
        <f t="shared" si="1"/>
        <v>0.13949999999999999</v>
      </c>
      <c r="M12" s="6">
        <v>9.7000000000000003E-2</v>
      </c>
      <c r="N12">
        <v>0.28499999999999998</v>
      </c>
      <c r="O12" s="7">
        <v>0.38326529978520901</v>
      </c>
      <c r="P12" s="4">
        <v>0.24199999999999999</v>
      </c>
      <c r="Q12" s="7">
        <v>0.28699999999999998</v>
      </c>
      <c r="R12">
        <v>0.52900000000000003</v>
      </c>
      <c r="S12" s="6">
        <v>0.14499999999999999</v>
      </c>
      <c r="T12">
        <v>0.27600000000000002</v>
      </c>
      <c r="U12">
        <v>0.42099999999999999</v>
      </c>
      <c r="V12" s="6">
        <v>0.14499999999999999</v>
      </c>
      <c r="W12">
        <v>0.28499999999999998</v>
      </c>
      <c r="X12">
        <v>0.43</v>
      </c>
      <c r="Y12" s="6">
        <v>4.8000000000000001E-2</v>
      </c>
      <c r="Z12">
        <v>0.27900000000000003</v>
      </c>
      <c r="AA12">
        <v>0.32800000000000001</v>
      </c>
    </row>
    <row r="13" spans="1:27" x14ac:dyDescent="0.25">
      <c r="A13" s="3">
        <v>1991</v>
      </c>
      <c r="B13" s="4">
        <v>2.7E-2</v>
      </c>
      <c r="C13" s="5">
        <v>0.183</v>
      </c>
      <c r="D13">
        <v>0.21</v>
      </c>
      <c r="E13" s="6">
        <v>0.47</v>
      </c>
      <c r="F13">
        <v>0.183</v>
      </c>
      <c r="G13">
        <v>0.65300000000000002</v>
      </c>
      <c r="H13" s="6">
        <v>0.29599999999999999</v>
      </c>
      <c r="I13" s="7">
        <v>0.33</v>
      </c>
      <c r="J13">
        <v>0.624</v>
      </c>
      <c r="K13" s="4">
        <f t="shared" si="0"/>
        <v>0.23199999999999998</v>
      </c>
      <c r="L13" s="7">
        <f t="shared" si="1"/>
        <v>0.1615</v>
      </c>
      <c r="M13" s="6">
        <v>0.11799999999999999</v>
      </c>
      <c r="N13">
        <v>0.20499999999999999</v>
      </c>
      <c r="O13" s="7">
        <v>0.32495642920263801</v>
      </c>
      <c r="P13" s="4">
        <v>0.29599999999999999</v>
      </c>
      <c r="Q13" s="7">
        <v>0.20699999999999999</v>
      </c>
      <c r="R13">
        <v>0.503</v>
      </c>
      <c r="S13" s="6">
        <v>0.17799999999999999</v>
      </c>
      <c r="T13">
        <v>0.19900000000000001</v>
      </c>
      <c r="U13">
        <v>0.376</v>
      </c>
      <c r="V13" s="6">
        <v>0.17799999999999999</v>
      </c>
      <c r="W13">
        <v>0.20499999999999999</v>
      </c>
      <c r="X13">
        <v>0.38300000000000001</v>
      </c>
      <c r="Y13" s="6">
        <v>5.8999999999999997E-2</v>
      </c>
      <c r="Z13">
        <v>0.20100000000000001</v>
      </c>
      <c r="AA13">
        <v>0.26</v>
      </c>
    </row>
    <row r="14" spans="1:27" x14ac:dyDescent="0.25">
      <c r="A14" s="3">
        <v>1992</v>
      </c>
      <c r="B14" s="4">
        <v>2.4E-2</v>
      </c>
      <c r="C14" s="5">
        <v>0.16700000000000001</v>
      </c>
      <c r="D14">
        <v>0.192</v>
      </c>
      <c r="E14" s="6">
        <v>0.47499999999999998</v>
      </c>
      <c r="F14">
        <v>0.16700000000000001</v>
      </c>
      <c r="G14">
        <v>0.64200000000000002</v>
      </c>
      <c r="H14" s="6">
        <v>0.36499999999999999</v>
      </c>
      <c r="I14" s="7">
        <v>0.28999999999999998</v>
      </c>
      <c r="J14">
        <v>0.65300000000000002</v>
      </c>
      <c r="K14" s="4">
        <f t="shared" si="0"/>
        <v>0.20799999999999999</v>
      </c>
      <c r="L14" s="7">
        <f t="shared" si="1"/>
        <v>0.19450000000000001</v>
      </c>
      <c r="M14" s="6">
        <v>0.14599999999999999</v>
      </c>
      <c r="N14">
        <v>0.18</v>
      </c>
      <c r="O14" s="7">
        <v>0.32712893524410402</v>
      </c>
      <c r="P14" s="4">
        <v>0.36499999999999999</v>
      </c>
      <c r="Q14" s="7">
        <v>0.18099999999999999</v>
      </c>
      <c r="R14">
        <v>0.54600000000000004</v>
      </c>
      <c r="S14" s="6">
        <v>0.219</v>
      </c>
      <c r="T14">
        <v>0.17499999999999999</v>
      </c>
      <c r="U14">
        <v>0.39400000000000002</v>
      </c>
      <c r="V14" s="6">
        <v>0.219</v>
      </c>
      <c r="W14">
        <v>0.18</v>
      </c>
      <c r="X14">
        <v>0.39900000000000002</v>
      </c>
      <c r="Y14" s="6">
        <v>7.2999999999999995E-2</v>
      </c>
      <c r="Z14">
        <v>0.17699999999999999</v>
      </c>
      <c r="AA14">
        <v>0.25</v>
      </c>
    </row>
    <row r="15" spans="1:27" x14ac:dyDescent="0.25">
      <c r="A15" s="3">
        <v>1993</v>
      </c>
      <c r="B15" s="4">
        <v>2.3E-2</v>
      </c>
      <c r="C15" s="5">
        <v>0.161</v>
      </c>
      <c r="D15">
        <v>0.184</v>
      </c>
      <c r="E15" s="6">
        <v>0.47499999999999998</v>
      </c>
      <c r="F15">
        <v>0.161</v>
      </c>
      <c r="G15">
        <v>0.63600000000000001</v>
      </c>
      <c r="H15" s="6">
        <v>0.28000000000000003</v>
      </c>
      <c r="I15" s="7">
        <v>0.28999999999999998</v>
      </c>
      <c r="J15">
        <v>0.56699999999999995</v>
      </c>
      <c r="K15" s="4">
        <f t="shared" si="0"/>
        <v>0.20399999999999999</v>
      </c>
      <c r="L15" s="7">
        <f t="shared" si="1"/>
        <v>0.15150000000000002</v>
      </c>
      <c r="M15" s="6">
        <v>0.112</v>
      </c>
      <c r="N15">
        <v>0.17899999999999999</v>
      </c>
      <c r="O15" s="7">
        <v>0.29235067022036199</v>
      </c>
      <c r="P15" s="4">
        <v>0.28000000000000003</v>
      </c>
      <c r="Q15" s="7">
        <v>0.18099999999999999</v>
      </c>
      <c r="R15">
        <v>0.46100000000000002</v>
      </c>
      <c r="S15" s="6">
        <v>0.16800000000000001</v>
      </c>
      <c r="T15">
        <v>0.17399999999999999</v>
      </c>
      <c r="U15">
        <v>0.34200000000000003</v>
      </c>
      <c r="V15" s="6">
        <v>0.16800000000000001</v>
      </c>
      <c r="W15">
        <v>0.17899999999999999</v>
      </c>
      <c r="X15">
        <v>0.34799999999999998</v>
      </c>
      <c r="Y15" s="6">
        <v>5.6000000000000001E-2</v>
      </c>
      <c r="Z15">
        <v>0.17599999999999999</v>
      </c>
      <c r="AA15">
        <v>0.23200000000000001</v>
      </c>
    </row>
    <row r="16" spans="1:27" x14ac:dyDescent="0.25">
      <c r="A16" s="3">
        <v>1994</v>
      </c>
      <c r="B16" s="4">
        <v>2.8000000000000001E-2</v>
      </c>
      <c r="C16" s="5">
        <v>0.19</v>
      </c>
      <c r="D16">
        <v>0.218</v>
      </c>
      <c r="E16" s="6">
        <v>0.53700000000000003</v>
      </c>
      <c r="F16">
        <v>0.19</v>
      </c>
      <c r="G16">
        <v>0.72699999999999998</v>
      </c>
      <c r="H16" s="6">
        <v>0.34699999999999998</v>
      </c>
      <c r="I16" s="7">
        <v>0.32</v>
      </c>
      <c r="J16">
        <v>0.66700000000000004</v>
      </c>
      <c r="K16" s="4">
        <f t="shared" si="0"/>
        <v>0.23333333333333331</v>
      </c>
      <c r="L16" s="7">
        <f t="shared" si="1"/>
        <v>0.1875</v>
      </c>
      <c r="M16" s="6">
        <v>0.13900000000000001</v>
      </c>
      <c r="N16">
        <v>0.20100000000000001</v>
      </c>
      <c r="O16" s="7">
        <v>0.33047368103241698</v>
      </c>
      <c r="P16" s="4">
        <v>0.34699999999999998</v>
      </c>
      <c r="Q16" s="7">
        <v>0.20200000000000001</v>
      </c>
      <c r="R16">
        <v>0.54900000000000004</v>
      </c>
      <c r="S16" s="6">
        <v>0.20799999999999999</v>
      </c>
      <c r="T16">
        <v>0.19400000000000001</v>
      </c>
      <c r="U16">
        <v>0.40200000000000002</v>
      </c>
      <c r="V16" s="6">
        <v>0.20799999999999999</v>
      </c>
      <c r="W16">
        <v>0.20100000000000001</v>
      </c>
      <c r="X16">
        <v>0.40899999999999997</v>
      </c>
      <c r="Y16" s="6">
        <v>6.9000000000000006E-2</v>
      </c>
      <c r="Z16">
        <v>0.19700000000000001</v>
      </c>
      <c r="AA16">
        <v>0.26600000000000001</v>
      </c>
    </row>
    <row r="17" spans="1:27" x14ac:dyDescent="0.25">
      <c r="A17" s="3">
        <v>1995</v>
      </c>
      <c r="B17" s="4">
        <v>0.02</v>
      </c>
      <c r="C17" s="5">
        <v>0.13900000000000001</v>
      </c>
      <c r="D17">
        <v>0.159</v>
      </c>
      <c r="E17" s="6">
        <v>0.54800000000000004</v>
      </c>
      <c r="F17">
        <v>0.13900000000000001</v>
      </c>
      <c r="G17">
        <v>0.68700000000000006</v>
      </c>
      <c r="H17" s="6">
        <v>0.187</v>
      </c>
      <c r="I17" s="7">
        <v>0.22</v>
      </c>
      <c r="J17">
        <v>0.40600000000000003</v>
      </c>
      <c r="K17" s="4">
        <f t="shared" si="0"/>
        <v>0.16600000000000001</v>
      </c>
      <c r="L17" s="7">
        <f t="shared" si="1"/>
        <v>0.10349999999999999</v>
      </c>
      <c r="M17" s="6">
        <v>7.4999999999999997E-2</v>
      </c>
      <c r="N17">
        <v>0.13700000000000001</v>
      </c>
      <c r="O17" s="7">
        <v>0.197903485305433</v>
      </c>
      <c r="P17" s="4">
        <v>0.187</v>
      </c>
      <c r="Q17" s="7">
        <v>0.13800000000000001</v>
      </c>
      <c r="R17">
        <v>0.32500000000000001</v>
      </c>
      <c r="S17" s="6">
        <v>0.112</v>
      </c>
      <c r="T17">
        <v>0.13300000000000001</v>
      </c>
      <c r="U17">
        <v>0.245</v>
      </c>
      <c r="V17" s="6">
        <v>0.112</v>
      </c>
      <c r="W17">
        <v>0.13700000000000001</v>
      </c>
      <c r="X17">
        <v>0.249</v>
      </c>
      <c r="Y17" s="6">
        <v>3.6999999999999998E-2</v>
      </c>
      <c r="Z17">
        <v>0.13400000000000001</v>
      </c>
      <c r="AA17">
        <v>0.17199999999999999</v>
      </c>
    </row>
    <row r="18" spans="1:27" x14ac:dyDescent="0.25">
      <c r="A18" s="3">
        <v>1996</v>
      </c>
      <c r="B18" s="4">
        <v>3.3000000000000002E-2</v>
      </c>
      <c r="C18" s="5">
        <v>0.22600000000000001</v>
      </c>
      <c r="D18">
        <v>0.25900000000000001</v>
      </c>
      <c r="E18" s="6">
        <v>0.39200000000000002</v>
      </c>
      <c r="F18">
        <v>0.22600000000000001</v>
      </c>
      <c r="G18">
        <v>0.61799999999999999</v>
      </c>
      <c r="H18" s="6">
        <v>0.28100000000000003</v>
      </c>
      <c r="I18" s="7">
        <v>0.46</v>
      </c>
      <c r="J18">
        <v>0.73899999999999999</v>
      </c>
      <c r="K18" s="4">
        <f t="shared" si="0"/>
        <v>0.30399999999999999</v>
      </c>
      <c r="L18" s="7">
        <f t="shared" si="1"/>
        <v>0.15700000000000003</v>
      </c>
      <c r="M18" s="6">
        <v>0.112</v>
      </c>
      <c r="N18">
        <v>0.28699999999999998</v>
      </c>
      <c r="O18" s="7">
        <v>0.40303950660207699</v>
      </c>
      <c r="P18" s="4">
        <v>0.28100000000000003</v>
      </c>
      <c r="Q18" s="7">
        <v>0.28899999999999998</v>
      </c>
      <c r="R18">
        <v>0.56999999999999995</v>
      </c>
      <c r="S18" s="6">
        <v>0.16800000000000001</v>
      </c>
      <c r="T18">
        <v>0.27800000000000002</v>
      </c>
      <c r="U18">
        <v>0.44700000000000001</v>
      </c>
      <c r="V18" s="6">
        <v>0.16800000000000001</v>
      </c>
      <c r="W18">
        <v>0.28699999999999998</v>
      </c>
      <c r="X18">
        <v>0.45600000000000002</v>
      </c>
      <c r="Y18" s="6">
        <v>5.6000000000000001E-2</v>
      </c>
      <c r="Z18">
        <v>0.28100000000000003</v>
      </c>
      <c r="AA18">
        <v>0.33800000000000002</v>
      </c>
    </row>
    <row r="19" spans="1:27" x14ac:dyDescent="0.25">
      <c r="A19" s="3">
        <v>1997</v>
      </c>
      <c r="B19" s="4">
        <v>3.3000000000000002E-2</v>
      </c>
      <c r="C19" s="5">
        <v>0.189</v>
      </c>
      <c r="D19">
        <v>0.223</v>
      </c>
      <c r="E19" s="6">
        <v>0.45400000000000001</v>
      </c>
      <c r="F19">
        <v>9.4E-2</v>
      </c>
      <c r="G19">
        <f>SUM(E19:F19)</f>
        <v>0.54800000000000004</v>
      </c>
      <c r="H19" s="6">
        <v>0.35399999999999998</v>
      </c>
      <c r="I19" s="7">
        <v>0.18</v>
      </c>
      <c r="J19">
        <f>SUM(H19:I19)</f>
        <v>0.53400000000000003</v>
      </c>
      <c r="K19" s="4">
        <f t="shared" si="0"/>
        <v>0.15433333333333335</v>
      </c>
      <c r="L19" s="7">
        <f t="shared" si="1"/>
        <v>0.19350000000000001</v>
      </c>
      <c r="M19" s="6">
        <v>0.14199999999999999</v>
      </c>
      <c r="N19">
        <v>0.23300000000000001</v>
      </c>
      <c r="O19">
        <f>SUM(M19:N19)</f>
        <v>0.375</v>
      </c>
      <c r="P19" s="6">
        <v>0.35399999999999998</v>
      </c>
      <c r="Q19">
        <v>0.183</v>
      </c>
      <c r="R19">
        <f>SUM(P19:Q19)</f>
        <v>0.53699999999999992</v>
      </c>
      <c r="S19" s="6">
        <v>0.21199999999999999</v>
      </c>
      <c r="T19">
        <v>0.22500000000000001</v>
      </c>
      <c r="U19" s="7">
        <f>SUM(S19:T19)</f>
        <v>0.437</v>
      </c>
      <c r="V19" s="6">
        <v>0.21199999999999999</v>
      </c>
      <c r="W19">
        <v>0.23300000000000001</v>
      </c>
      <c r="X19">
        <f>SUM(V19:W19)</f>
        <v>0.44500000000000001</v>
      </c>
      <c r="Y19" s="6">
        <v>7.0999999999999994E-2</v>
      </c>
      <c r="Z19">
        <v>0.22800000000000001</v>
      </c>
      <c r="AA19">
        <v>0.29899999999999999</v>
      </c>
    </row>
    <row r="20" spans="1:27" x14ac:dyDescent="0.25">
      <c r="A20" s="3">
        <v>1998</v>
      </c>
      <c r="B20" s="4">
        <v>4.2999999999999997E-2</v>
      </c>
      <c r="C20" s="5">
        <v>0</v>
      </c>
      <c r="D20">
        <v>4.2999999999999997E-2</v>
      </c>
      <c r="E20" s="6">
        <v>0.46</v>
      </c>
      <c r="F20">
        <v>1.7000000000000001E-2</v>
      </c>
      <c r="G20">
        <f t="shared" ref="G20:G39" si="2">SUM(E20:F20)</f>
        <v>0.47700000000000004</v>
      </c>
      <c r="H20" s="6">
        <v>0.18</v>
      </c>
      <c r="I20" s="7">
        <v>0</v>
      </c>
      <c r="J20">
        <f t="shared" ref="J20:J42" si="3">SUM(H20:I20)</f>
        <v>0.18</v>
      </c>
      <c r="K20" s="4">
        <f t="shared" si="0"/>
        <v>5.6666666666666671E-3</v>
      </c>
      <c r="L20" s="7">
        <f t="shared" si="1"/>
        <v>0.11149999999999999</v>
      </c>
      <c r="M20" s="6">
        <v>7.1999999999999995E-2</v>
      </c>
      <c r="N20">
        <v>5.2999999999999999E-2</v>
      </c>
      <c r="O20">
        <f t="shared" ref="O20:O42" si="4">SUM(M20:N20)</f>
        <v>0.125</v>
      </c>
      <c r="P20" s="6">
        <v>0.18</v>
      </c>
      <c r="Q20">
        <v>3.4000000000000002E-2</v>
      </c>
      <c r="R20">
        <f t="shared" ref="R20:R42" si="5">SUM(P20:Q20)</f>
        <v>0.214</v>
      </c>
      <c r="S20" s="6">
        <v>0.108</v>
      </c>
      <c r="T20">
        <v>4.5999999999999999E-2</v>
      </c>
      <c r="U20" s="7">
        <f t="shared" ref="U20:U42" si="6">SUM(S20:T20)</f>
        <v>0.154</v>
      </c>
      <c r="V20" s="6">
        <v>0.108</v>
      </c>
      <c r="W20">
        <v>5.2999999999999999E-2</v>
      </c>
      <c r="X20">
        <f t="shared" ref="X20:X42" si="7">SUM(V20:W20)</f>
        <v>0.161</v>
      </c>
      <c r="Y20" s="6">
        <v>3.5999999999999997E-2</v>
      </c>
      <c r="Z20">
        <v>5.1999999999999998E-2</v>
      </c>
      <c r="AA20">
        <v>8.7999999999999995E-2</v>
      </c>
    </row>
    <row r="21" spans="1:27" x14ac:dyDescent="0.25">
      <c r="A21" s="3">
        <v>1999</v>
      </c>
      <c r="B21" s="4">
        <v>2.1000000000000001E-2</v>
      </c>
      <c r="C21" s="5">
        <v>0</v>
      </c>
      <c r="D21">
        <v>2.1000000000000001E-2</v>
      </c>
      <c r="E21" s="6">
        <v>0.48299999999999998</v>
      </c>
      <c r="F21">
        <v>1.9E-2</v>
      </c>
      <c r="G21">
        <f t="shared" si="2"/>
        <v>0.502</v>
      </c>
      <c r="H21" s="6">
        <v>0.2</v>
      </c>
      <c r="I21" s="7">
        <v>0.01</v>
      </c>
      <c r="J21">
        <f t="shared" si="3"/>
        <v>0.21000000000000002</v>
      </c>
      <c r="K21" s="4">
        <f t="shared" si="0"/>
        <v>9.6666666666666654E-3</v>
      </c>
      <c r="L21" s="7">
        <f t="shared" si="1"/>
        <v>0.1105</v>
      </c>
      <c r="M21" s="6">
        <v>0.08</v>
      </c>
      <c r="N21">
        <v>4.2999999999999997E-2</v>
      </c>
      <c r="O21">
        <f t="shared" si="4"/>
        <v>0.123</v>
      </c>
      <c r="P21" s="6">
        <v>0.2</v>
      </c>
      <c r="Q21">
        <v>2.7E-2</v>
      </c>
      <c r="R21">
        <f t="shared" si="5"/>
        <v>0.22700000000000001</v>
      </c>
      <c r="S21" s="6">
        <v>0.12</v>
      </c>
      <c r="T21">
        <v>3.5999999999999997E-2</v>
      </c>
      <c r="U21" s="7">
        <f t="shared" si="6"/>
        <v>0.156</v>
      </c>
      <c r="V21" s="6">
        <v>0.12</v>
      </c>
      <c r="W21">
        <v>4.2999999999999997E-2</v>
      </c>
      <c r="X21">
        <f t="shared" si="7"/>
        <v>0.16299999999999998</v>
      </c>
      <c r="Y21" s="6">
        <v>0.04</v>
      </c>
      <c r="Z21">
        <v>4.1000000000000002E-2</v>
      </c>
      <c r="AA21">
        <v>8.1000000000000003E-2</v>
      </c>
    </row>
    <row r="22" spans="1:27" x14ac:dyDescent="0.25">
      <c r="A22" s="3">
        <v>2000</v>
      </c>
      <c r="B22" s="4">
        <v>0</v>
      </c>
      <c r="C22" s="5">
        <v>0</v>
      </c>
      <c r="D22">
        <v>0</v>
      </c>
      <c r="E22" s="6">
        <v>0.40899999999999997</v>
      </c>
      <c r="F22">
        <v>0.121</v>
      </c>
      <c r="G22">
        <f t="shared" si="2"/>
        <v>0.53</v>
      </c>
      <c r="H22" s="6">
        <v>0.26900000000000002</v>
      </c>
      <c r="I22" s="7">
        <v>0.11</v>
      </c>
      <c r="J22">
        <f t="shared" si="3"/>
        <v>0.379</v>
      </c>
      <c r="K22" s="4">
        <f t="shared" si="0"/>
        <v>7.6999999999999999E-2</v>
      </c>
      <c r="L22" s="7">
        <f t="shared" si="1"/>
        <v>0.13450000000000001</v>
      </c>
      <c r="M22" s="6">
        <v>0.108</v>
      </c>
      <c r="N22">
        <v>3.9E-2</v>
      </c>
      <c r="O22">
        <f t="shared" si="4"/>
        <v>0.14699999999999999</v>
      </c>
      <c r="P22" s="6">
        <v>0.26900000000000002</v>
      </c>
      <c r="Q22">
        <v>0.02</v>
      </c>
      <c r="R22">
        <f t="shared" si="5"/>
        <v>0.28900000000000003</v>
      </c>
      <c r="S22" s="6">
        <v>0.16200000000000001</v>
      </c>
      <c r="T22">
        <v>3.2000000000000001E-2</v>
      </c>
      <c r="U22" s="7">
        <f t="shared" si="6"/>
        <v>0.19400000000000001</v>
      </c>
      <c r="V22" s="6">
        <v>0.16200000000000001</v>
      </c>
      <c r="W22">
        <v>3.9E-2</v>
      </c>
      <c r="X22">
        <f t="shared" si="7"/>
        <v>0.20100000000000001</v>
      </c>
      <c r="Y22" s="6">
        <v>5.3999999999999999E-2</v>
      </c>
      <c r="Z22">
        <v>3.6999999999999998E-2</v>
      </c>
      <c r="AA22">
        <v>9.0999999999999998E-2</v>
      </c>
    </row>
    <row r="23" spans="1:27" x14ac:dyDescent="0.25">
      <c r="A23" s="3">
        <v>2001</v>
      </c>
      <c r="B23" s="4">
        <v>1E-3</v>
      </c>
      <c r="C23" s="5">
        <v>0</v>
      </c>
      <c r="D23">
        <v>1E-3</v>
      </c>
      <c r="E23" s="6">
        <v>0.42</v>
      </c>
      <c r="F23">
        <v>0.115</v>
      </c>
      <c r="G23">
        <f t="shared" si="2"/>
        <v>0.53500000000000003</v>
      </c>
      <c r="H23" s="6">
        <v>0.23799999999999999</v>
      </c>
      <c r="I23" s="7">
        <v>0.06</v>
      </c>
      <c r="J23">
        <f t="shared" si="3"/>
        <v>0.29799999999999999</v>
      </c>
      <c r="K23" s="4">
        <f t="shared" si="0"/>
        <v>5.8333333333333327E-2</v>
      </c>
      <c r="L23" s="7">
        <f t="shared" si="1"/>
        <v>0.1195</v>
      </c>
      <c r="M23" s="6">
        <v>9.5000000000000001E-2</v>
      </c>
      <c r="N23">
        <v>6.2E-2</v>
      </c>
      <c r="O23">
        <f t="shared" si="4"/>
        <v>0.157</v>
      </c>
      <c r="P23" s="6">
        <v>0.23799999999999999</v>
      </c>
      <c r="Q23">
        <v>3.7999999999999999E-2</v>
      </c>
      <c r="R23">
        <f t="shared" si="5"/>
        <v>0.27599999999999997</v>
      </c>
      <c r="S23" s="6">
        <v>0.14299999999999999</v>
      </c>
      <c r="T23">
        <v>5.1999999999999998E-2</v>
      </c>
      <c r="U23" s="7">
        <f t="shared" si="6"/>
        <v>0.19499999999999998</v>
      </c>
      <c r="V23" s="6">
        <v>0.14299999999999999</v>
      </c>
      <c r="W23">
        <v>6.2E-2</v>
      </c>
      <c r="X23">
        <f t="shared" si="7"/>
        <v>0.20499999999999999</v>
      </c>
      <c r="Y23" s="6">
        <v>4.8000000000000001E-2</v>
      </c>
      <c r="Z23">
        <v>5.7000000000000002E-2</v>
      </c>
      <c r="AA23">
        <v>0.104</v>
      </c>
    </row>
    <row r="24" spans="1:27" x14ac:dyDescent="0.25">
      <c r="A24" s="3">
        <v>2002</v>
      </c>
      <c r="B24" s="4">
        <v>0</v>
      </c>
      <c r="C24" s="5">
        <v>0</v>
      </c>
      <c r="D24">
        <v>0</v>
      </c>
      <c r="E24" s="6">
        <v>0.16600000000000001</v>
      </c>
      <c r="F24">
        <v>5.8000000000000003E-2</v>
      </c>
      <c r="G24">
        <f t="shared" si="2"/>
        <v>0.224</v>
      </c>
      <c r="H24" s="6">
        <v>0.13300000000000001</v>
      </c>
      <c r="I24" s="7">
        <v>0.14000000000000001</v>
      </c>
      <c r="J24">
        <f t="shared" si="3"/>
        <v>0.27300000000000002</v>
      </c>
      <c r="K24" s="4">
        <f t="shared" si="0"/>
        <v>6.6000000000000003E-2</v>
      </c>
      <c r="L24" s="7">
        <f t="shared" si="1"/>
        <v>6.6500000000000004E-2</v>
      </c>
      <c r="M24" s="6">
        <v>5.2999999999999999E-2</v>
      </c>
      <c r="N24">
        <v>6.5000000000000002E-2</v>
      </c>
      <c r="O24">
        <f t="shared" si="4"/>
        <v>0.11799999999999999</v>
      </c>
      <c r="P24" s="6">
        <v>0.13300000000000001</v>
      </c>
      <c r="Q24">
        <v>5.1999999999999998E-2</v>
      </c>
      <c r="R24">
        <f t="shared" si="5"/>
        <v>0.185</v>
      </c>
      <c r="S24" s="6">
        <v>0.08</v>
      </c>
      <c r="T24">
        <v>5.6000000000000001E-2</v>
      </c>
      <c r="U24" s="7">
        <f t="shared" si="6"/>
        <v>0.13600000000000001</v>
      </c>
      <c r="V24" s="6">
        <v>0.08</v>
      </c>
      <c r="W24">
        <v>6.5000000000000002E-2</v>
      </c>
      <c r="X24">
        <f t="shared" si="7"/>
        <v>0.14500000000000002</v>
      </c>
      <c r="Y24" s="6">
        <v>2.7E-2</v>
      </c>
      <c r="Z24">
        <v>0.06</v>
      </c>
      <c r="AA24">
        <v>8.6999999999999994E-2</v>
      </c>
    </row>
    <row r="25" spans="1:27" x14ac:dyDescent="0.25">
      <c r="A25" s="3">
        <v>2003</v>
      </c>
      <c r="B25" s="4">
        <v>1E-3</v>
      </c>
      <c r="C25" s="5">
        <v>0.05</v>
      </c>
      <c r="D25">
        <v>5.0999999999999997E-2</v>
      </c>
      <c r="E25" s="6">
        <v>0.34</v>
      </c>
      <c r="F25">
        <v>0.11899999999999999</v>
      </c>
      <c r="G25">
        <f t="shared" si="2"/>
        <v>0.45900000000000002</v>
      </c>
      <c r="H25" s="6">
        <v>0.187</v>
      </c>
      <c r="I25" s="7">
        <v>0.09</v>
      </c>
      <c r="J25">
        <f t="shared" si="3"/>
        <v>0.27700000000000002</v>
      </c>
      <c r="K25" s="4">
        <f t="shared" si="0"/>
        <v>8.6333333333333331E-2</v>
      </c>
      <c r="L25" s="7">
        <f t="shared" si="1"/>
        <v>9.4E-2</v>
      </c>
      <c r="M25" s="6">
        <v>7.4999999999999997E-2</v>
      </c>
      <c r="N25">
        <v>8.4000000000000005E-2</v>
      </c>
      <c r="O25">
        <f t="shared" si="4"/>
        <v>0.159</v>
      </c>
      <c r="P25" s="6">
        <v>0.187</v>
      </c>
      <c r="Q25">
        <v>6.2E-2</v>
      </c>
      <c r="R25">
        <f t="shared" si="5"/>
        <v>0.249</v>
      </c>
      <c r="S25" s="6">
        <v>0.112</v>
      </c>
      <c r="T25">
        <v>7.3999999999999996E-2</v>
      </c>
      <c r="U25" s="7">
        <f t="shared" si="6"/>
        <v>0.186</v>
      </c>
      <c r="V25" s="6">
        <v>0.112</v>
      </c>
      <c r="W25">
        <v>8.4000000000000005E-2</v>
      </c>
      <c r="X25">
        <f t="shared" si="7"/>
        <v>0.19600000000000001</v>
      </c>
      <c r="Y25" s="6">
        <v>3.6999999999999998E-2</v>
      </c>
      <c r="Z25">
        <v>7.9000000000000001E-2</v>
      </c>
      <c r="AA25">
        <v>0.11600000000000001</v>
      </c>
    </row>
    <row r="26" spans="1:27" x14ac:dyDescent="0.25">
      <c r="A26" s="3">
        <v>2004</v>
      </c>
      <c r="B26" s="4">
        <v>1.2E-2</v>
      </c>
      <c r="C26" s="5">
        <v>0.54700000000000004</v>
      </c>
      <c r="D26">
        <v>0.55900000000000005</v>
      </c>
      <c r="E26" s="6">
        <v>0.41</v>
      </c>
      <c r="F26">
        <v>0.14399999999999999</v>
      </c>
      <c r="G26">
        <f t="shared" si="2"/>
        <v>0.55399999999999994</v>
      </c>
      <c r="H26" s="6">
        <v>0.218</v>
      </c>
      <c r="I26" s="7">
        <v>0.2</v>
      </c>
      <c r="J26">
        <f t="shared" si="3"/>
        <v>0.41800000000000004</v>
      </c>
      <c r="K26" s="4">
        <f t="shared" si="0"/>
        <v>0.29699999999999999</v>
      </c>
      <c r="L26" s="7">
        <f t="shared" si="1"/>
        <v>0.115</v>
      </c>
      <c r="M26" s="6">
        <v>8.6999999999999994E-2</v>
      </c>
      <c r="N26">
        <v>0.13300000000000001</v>
      </c>
      <c r="O26">
        <f t="shared" si="4"/>
        <v>0.22</v>
      </c>
      <c r="P26" s="6">
        <v>0.218</v>
      </c>
      <c r="Q26">
        <v>7.4999999999999997E-2</v>
      </c>
      <c r="R26">
        <f t="shared" si="5"/>
        <v>0.29299999999999998</v>
      </c>
      <c r="S26" s="6">
        <v>0.13100000000000001</v>
      </c>
      <c r="T26">
        <v>0.124</v>
      </c>
      <c r="U26" s="7">
        <f t="shared" si="6"/>
        <v>0.255</v>
      </c>
      <c r="V26" s="6">
        <v>0.13100000000000001</v>
      </c>
      <c r="W26">
        <v>0.13300000000000001</v>
      </c>
      <c r="X26">
        <f t="shared" si="7"/>
        <v>0.26400000000000001</v>
      </c>
      <c r="Y26" s="6">
        <v>4.3999999999999997E-2</v>
      </c>
      <c r="Z26">
        <v>0.128</v>
      </c>
      <c r="AA26">
        <v>0.17199999999999999</v>
      </c>
    </row>
    <row r="27" spans="1:27" x14ac:dyDescent="0.25">
      <c r="A27" s="3">
        <v>2005</v>
      </c>
      <c r="B27" s="4">
        <v>0.183</v>
      </c>
      <c r="C27" s="5">
        <v>0.44400000000000001</v>
      </c>
      <c r="D27">
        <v>0.627</v>
      </c>
      <c r="E27" s="6">
        <v>0.437</v>
      </c>
      <c r="F27">
        <v>0.13600000000000001</v>
      </c>
      <c r="G27">
        <f t="shared" si="2"/>
        <v>0.57299999999999995</v>
      </c>
      <c r="H27" s="6">
        <v>0.221</v>
      </c>
      <c r="I27" s="7">
        <v>0.06</v>
      </c>
      <c r="J27">
        <f t="shared" si="3"/>
        <v>0.28100000000000003</v>
      </c>
      <c r="K27" s="4">
        <f t="shared" si="0"/>
        <v>0.21333333333333337</v>
      </c>
      <c r="L27" s="7">
        <f t="shared" si="1"/>
        <v>0.20200000000000001</v>
      </c>
      <c r="M27" s="6">
        <v>8.7999999999999995E-2</v>
      </c>
      <c r="N27">
        <v>8.8999999999999996E-2</v>
      </c>
      <c r="O27">
        <f t="shared" si="4"/>
        <v>0.17699999999999999</v>
      </c>
      <c r="P27" s="6">
        <v>0.221</v>
      </c>
      <c r="Q27">
        <v>0.11600000000000001</v>
      </c>
      <c r="R27">
        <f t="shared" si="5"/>
        <v>0.33700000000000002</v>
      </c>
      <c r="S27" s="6">
        <v>0.13300000000000001</v>
      </c>
      <c r="T27">
        <v>7.9000000000000001E-2</v>
      </c>
      <c r="U27" s="7">
        <f t="shared" si="6"/>
        <v>0.21200000000000002</v>
      </c>
      <c r="V27" s="6">
        <v>0.13300000000000001</v>
      </c>
      <c r="W27">
        <v>8.8999999999999996E-2</v>
      </c>
      <c r="X27">
        <f t="shared" si="7"/>
        <v>0.222</v>
      </c>
      <c r="Y27" s="6">
        <v>4.3999999999999997E-2</v>
      </c>
      <c r="Z27">
        <v>8.4000000000000005E-2</v>
      </c>
      <c r="AA27">
        <v>0.128</v>
      </c>
    </row>
    <row r="28" spans="1:27" x14ac:dyDescent="0.25">
      <c r="A28" s="3">
        <v>2006</v>
      </c>
      <c r="B28" s="4">
        <v>3.5999999999999997E-2</v>
      </c>
      <c r="C28" s="5">
        <v>0.17</v>
      </c>
      <c r="D28">
        <v>0.20599999999999999</v>
      </c>
      <c r="E28" s="6">
        <v>0.35399999999999998</v>
      </c>
      <c r="F28">
        <v>0.121</v>
      </c>
      <c r="G28">
        <f t="shared" si="2"/>
        <v>0.47499999999999998</v>
      </c>
      <c r="H28" s="6">
        <v>0.19</v>
      </c>
      <c r="I28" s="7">
        <v>0.08</v>
      </c>
      <c r="J28">
        <f t="shared" si="3"/>
        <v>0.27</v>
      </c>
      <c r="K28" s="4">
        <f t="shared" si="0"/>
        <v>0.12366666666666669</v>
      </c>
      <c r="L28" s="7">
        <f t="shared" si="1"/>
        <v>0.113</v>
      </c>
      <c r="M28" s="6">
        <v>7.5999999999999998E-2</v>
      </c>
      <c r="N28">
        <v>7.6999999999999999E-2</v>
      </c>
      <c r="O28">
        <f t="shared" si="4"/>
        <v>0.153</v>
      </c>
      <c r="P28" s="6">
        <v>0.19</v>
      </c>
      <c r="Q28">
        <v>7.0999999999999994E-2</v>
      </c>
      <c r="R28">
        <f t="shared" si="5"/>
        <v>0.26100000000000001</v>
      </c>
      <c r="S28" s="6">
        <v>0.114</v>
      </c>
      <c r="T28">
        <v>6.8000000000000005E-2</v>
      </c>
      <c r="U28" s="7">
        <f t="shared" si="6"/>
        <v>0.182</v>
      </c>
      <c r="V28" s="6">
        <v>0.114</v>
      </c>
      <c r="W28">
        <v>7.6999999999999999E-2</v>
      </c>
      <c r="X28">
        <f t="shared" si="7"/>
        <v>0.191</v>
      </c>
      <c r="Y28" s="6">
        <v>3.7999999999999999E-2</v>
      </c>
      <c r="Z28">
        <v>7.1999999999999995E-2</v>
      </c>
      <c r="AA28">
        <v>0.11</v>
      </c>
    </row>
    <row r="29" spans="1:27" x14ac:dyDescent="0.25">
      <c r="A29" s="3">
        <v>2007</v>
      </c>
      <c r="B29" s="4">
        <v>2.4E-2</v>
      </c>
      <c r="C29" s="5">
        <v>0.16200000000000001</v>
      </c>
      <c r="D29">
        <v>0.186</v>
      </c>
      <c r="E29" s="6">
        <v>0.379</v>
      </c>
      <c r="F29">
        <v>0.11700000000000001</v>
      </c>
      <c r="G29">
        <f t="shared" si="2"/>
        <v>0.496</v>
      </c>
      <c r="H29" s="6">
        <v>0.29799999999999999</v>
      </c>
      <c r="I29" s="7">
        <v>0.16</v>
      </c>
      <c r="J29">
        <f t="shared" si="3"/>
        <v>0.45799999999999996</v>
      </c>
      <c r="K29" s="4">
        <f t="shared" si="0"/>
        <v>0.14633333333333334</v>
      </c>
      <c r="L29" s="7">
        <f t="shared" si="1"/>
        <v>0.161</v>
      </c>
      <c r="M29" s="6">
        <v>0.11899999999999999</v>
      </c>
      <c r="N29">
        <v>6.9000000000000006E-2</v>
      </c>
      <c r="O29">
        <f t="shared" si="4"/>
        <v>0.188</v>
      </c>
      <c r="P29" s="6">
        <v>0.29799999999999999</v>
      </c>
      <c r="Q29">
        <v>0.1</v>
      </c>
      <c r="R29">
        <f t="shared" si="5"/>
        <v>0.39800000000000002</v>
      </c>
      <c r="S29" s="6">
        <v>0.17899999999999999</v>
      </c>
      <c r="T29">
        <v>0.06</v>
      </c>
      <c r="U29" s="7">
        <f t="shared" si="6"/>
        <v>0.23899999999999999</v>
      </c>
      <c r="V29" s="6">
        <v>0.17899999999999999</v>
      </c>
      <c r="W29">
        <v>6.9000000000000006E-2</v>
      </c>
      <c r="X29">
        <f t="shared" si="7"/>
        <v>0.248</v>
      </c>
      <c r="Y29" s="6">
        <v>0.06</v>
      </c>
      <c r="Z29">
        <v>6.4000000000000001E-2</v>
      </c>
      <c r="AA29">
        <v>0.124</v>
      </c>
    </row>
    <row r="30" spans="1:27" x14ac:dyDescent="0.25">
      <c r="A30" s="3">
        <v>2008</v>
      </c>
      <c r="B30" s="4">
        <v>2.4E-2</v>
      </c>
      <c r="C30" s="5">
        <v>0.16200000000000001</v>
      </c>
      <c r="D30">
        <v>0.186</v>
      </c>
      <c r="E30" s="6">
        <v>0.317</v>
      </c>
      <c r="F30">
        <v>8.5999999999999993E-2</v>
      </c>
      <c r="G30">
        <f t="shared" si="2"/>
        <v>0.40300000000000002</v>
      </c>
      <c r="H30" s="6">
        <v>0.33600000000000002</v>
      </c>
      <c r="I30" s="7">
        <v>0.06</v>
      </c>
      <c r="J30">
        <f t="shared" si="3"/>
        <v>0.39600000000000002</v>
      </c>
      <c r="K30" s="4">
        <f t="shared" si="0"/>
        <v>0.10266666666666667</v>
      </c>
      <c r="L30" s="7">
        <f t="shared" si="1"/>
        <v>0.18000000000000002</v>
      </c>
      <c r="M30" s="6">
        <v>0.13400000000000001</v>
      </c>
      <c r="N30">
        <v>6.6000000000000003E-2</v>
      </c>
      <c r="O30">
        <f t="shared" si="4"/>
        <v>0.2</v>
      </c>
      <c r="P30" s="6">
        <v>0.33600000000000002</v>
      </c>
      <c r="Q30">
        <v>7.3999999999999996E-2</v>
      </c>
      <c r="R30">
        <f t="shared" si="5"/>
        <v>0.41000000000000003</v>
      </c>
      <c r="S30" s="6">
        <v>0.20200000000000001</v>
      </c>
      <c r="T30">
        <v>5.7000000000000002E-2</v>
      </c>
      <c r="U30" s="7">
        <f t="shared" si="6"/>
        <v>0.25900000000000001</v>
      </c>
      <c r="V30" s="6">
        <v>0.20200000000000001</v>
      </c>
      <c r="W30">
        <v>6.6000000000000003E-2</v>
      </c>
      <c r="X30">
        <f t="shared" si="7"/>
        <v>0.26800000000000002</v>
      </c>
      <c r="Y30" s="6">
        <v>6.7000000000000004E-2</v>
      </c>
      <c r="Z30">
        <v>6.0999999999999999E-2</v>
      </c>
      <c r="AA30">
        <v>0.128</v>
      </c>
    </row>
    <row r="31" spans="1:27" x14ac:dyDescent="0.25">
      <c r="A31" s="3">
        <v>2009</v>
      </c>
      <c r="B31" s="4">
        <v>1.0999999999999999E-2</v>
      </c>
      <c r="C31" s="5">
        <v>0.155</v>
      </c>
      <c r="D31">
        <v>0.16600000000000001</v>
      </c>
      <c r="E31" s="6">
        <v>0.26</v>
      </c>
      <c r="F31">
        <v>8.7999999999999995E-2</v>
      </c>
      <c r="G31">
        <f t="shared" si="2"/>
        <v>0.34799999999999998</v>
      </c>
      <c r="H31" s="6">
        <v>0.29599999999999999</v>
      </c>
      <c r="I31" s="7">
        <v>0.09</v>
      </c>
      <c r="J31">
        <f t="shared" si="3"/>
        <v>0.38600000000000001</v>
      </c>
      <c r="K31" s="4">
        <f t="shared" si="0"/>
        <v>0.11099999999999999</v>
      </c>
      <c r="L31" s="7">
        <f t="shared" si="1"/>
        <v>0.1535</v>
      </c>
      <c r="M31" s="6">
        <v>0.11799999999999999</v>
      </c>
      <c r="N31">
        <v>7.9000000000000001E-2</v>
      </c>
      <c r="O31">
        <f t="shared" si="4"/>
        <v>0.19700000000000001</v>
      </c>
      <c r="P31" s="6">
        <v>0.29599999999999999</v>
      </c>
      <c r="Q31">
        <v>0.14499999999999999</v>
      </c>
      <c r="R31">
        <f t="shared" si="5"/>
        <v>0.44099999999999995</v>
      </c>
      <c r="S31" s="6">
        <v>0.17699999999999999</v>
      </c>
      <c r="T31">
        <v>7.0000000000000007E-2</v>
      </c>
      <c r="U31" s="7">
        <f t="shared" si="6"/>
        <v>0.247</v>
      </c>
      <c r="V31" s="6">
        <v>0.17699999999999999</v>
      </c>
      <c r="W31">
        <v>7.9000000000000001E-2</v>
      </c>
      <c r="X31">
        <f t="shared" si="7"/>
        <v>0.25600000000000001</v>
      </c>
      <c r="Y31" s="6">
        <v>5.8999999999999997E-2</v>
      </c>
      <c r="Z31">
        <v>7.3999999999999996E-2</v>
      </c>
      <c r="AA31">
        <v>0.13300000000000001</v>
      </c>
    </row>
    <row r="32" spans="1:27" x14ac:dyDescent="0.25">
      <c r="A32" s="3">
        <v>2010</v>
      </c>
      <c r="B32" s="4">
        <v>1E-3</v>
      </c>
      <c r="C32" s="5">
        <v>0.27100000000000002</v>
      </c>
      <c r="D32">
        <v>0.27200000000000002</v>
      </c>
      <c r="E32" s="6">
        <v>0.35</v>
      </c>
      <c r="F32">
        <v>0.113</v>
      </c>
      <c r="G32">
        <f t="shared" si="2"/>
        <v>0.46299999999999997</v>
      </c>
      <c r="H32" s="6">
        <v>0.19400000000000001</v>
      </c>
      <c r="I32" s="7">
        <v>0.14000000000000001</v>
      </c>
      <c r="J32">
        <f t="shared" si="3"/>
        <v>0.33400000000000002</v>
      </c>
      <c r="K32" s="4">
        <f t="shared" si="0"/>
        <v>0.17466666666666666</v>
      </c>
      <c r="L32" s="7">
        <f t="shared" si="1"/>
        <v>9.7500000000000003E-2</v>
      </c>
      <c r="M32" s="6">
        <v>7.8E-2</v>
      </c>
      <c r="N32">
        <v>0.09</v>
      </c>
      <c r="O32">
        <f t="shared" si="4"/>
        <v>0.16799999999999998</v>
      </c>
      <c r="P32" s="6">
        <v>0.19400000000000001</v>
      </c>
      <c r="Q32">
        <v>8.6999999999999994E-2</v>
      </c>
      <c r="R32">
        <f t="shared" si="5"/>
        <v>0.28100000000000003</v>
      </c>
      <c r="S32" s="6">
        <v>0.11600000000000001</v>
      </c>
      <c r="T32">
        <v>8.1000000000000003E-2</v>
      </c>
      <c r="U32" s="7">
        <f t="shared" si="6"/>
        <v>0.19700000000000001</v>
      </c>
      <c r="V32" s="6">
        <v>0.11600000000000001</v>
      </c>
      <c r="W32">
        <v>0.09</v>
      </c>
      <c r="X32">
        <f t="shared" si="7"/>
        <v>0.20600000000000002</v>
      </c>
      <c r="Y32" s="6">
        <v>3.9E-2</v>
      </c>
      <c r="Z32">
        <v>8.5000000000000006E-2</v>
      </c>
      <c r="AA32">
        <v>0.124</v>
      </c>
    </row>
    <row r="33" spans="1:27" x14ac:dyDescent="0.25">
      <c r="A33" s="3">
        <v>2011</v>
      </c>
      <c r="B33" s="4">
        <v>3.0000000000000001E-3</v>
      </c>
      <c r="C33" s="5">
        <v>0.10299999999999999</v>
      </c>
      <c r="D33">
        <v>0.106</v>
      </c>
      <c r="E33" s="6">
        <v>0.42599999999999999</v>
      </c>
      <c r="F33">
        <v>8.5000000000000006E-2</v>
      </c>
      <c r="G33">
        <f t="shared" si="2"/>
        <v>0.51100000000000001</v>
      </c>
      <c r="H33" s="6">
        <v>0.19900000000000001</v>
      </c>
      <c r="I33" s="7">
        <v>0.23</v>
      </c>
      <c r="J33">
        <f t="shared" si="3"/>
        <v>0.42900000000000005</v>
      </c>
      <c r="K33" s="4">
        <f t="shared" si="0"/>
        <v>0.13933333333333334</v>
      </c>
      <c r="L33" s="7">
        <f t="shared" si="1"/>
        <v>0.10100000000000001</v>
      </c>
      <c r="M33" s="6">
        <v>7.9000000000000001E-2</v>
      </c>
      <c r="N33">
        <v>0.09</v>
      </c>
      <c r="O33">
        <f t="shared" si="4"/>
        <v>0.16899999999999998</v>
      </c>
      <c r="P33" s="6">
        <v>0.19900000000000001</v>
      </c>
      <c r="Q33">
        <v>0.22500000000000001</v>
      </c>
      <c r="R33">
        <f t="shared" si="5"/>
        <v>0.42400000000000004</v>
      </c>
      <c r="S33" s="6">
        <v>0.11899999999999999</v>
      </c>
      <c r="T33">
        <v>0.13500000000000001</v>
      </c>
      <c r="U33" s="7">
        <f t="shared" si="6"/>
        <v>0.254</v>
      </c>
      <c r="V33" s="6">
        <v>0.11899999999999999</v>
      </c>
      <c r="W33">
        <v>0.13500000000000001</v>
      </c>
      <c r="X33">
        <f t="shared" si="7"/>
        <v>0.254</v>
      </c>
      <c r="Y33" s="6">
        <v>0.04</v>
      </c>
      <c r="Z33">
        <v>0.09</v>
      </c>
      <c r="AA33">
        <v>0.13</v>
      </c>
    </row>
    <row r="34" spans="1:27" x14ac:dyDescent="0.25">
      <c r="A34" s="3">
        <v>2012</v>
      </c>
      <c r="B34" s="4">
        <v>4.0000000000000001E-3</v>
      </c>
      <c r="C34" s="5">
        <v>0.13900000000000001</v>
      </c>
      <c r="D34">
        <v>0.14299999999999999</v>
      </c>
      <c r="E34" s="6">
        <v>0.38700000000000001</v>
      </c>
      <c r="F34">
        <v>0.16700000000000001</v>
      </c>
      <c r="G34">
        <f t="shared" si="2"/>
        <v>0.55400000000000005</v>
      </c>
      <c r="H34" s="6">
        <v>0.245</v>
      </c>
      <c r="I34" s="7">
        <v>0.09</v>
      </c>
      <c r="J34">
        <f t="shared" si="3"/>
        <v>0.33499999999999996</v>
      </c>
      <c r="K34" s="4">
        <f t="shared" si="0"/>
        <v>0.13200000000000001</v>
      </c>
      <c r="L34" s="7">
        <f t="shared" si="1"/>
        <v>0.1245</v>
      </c>
      <c r="M34" s="6">
        <v>9.8000000000000004E-2</v>
      </c>
      <c r="N34">
        <v>3.6999999999999998E-2</v>
      </c>
      <c r="O34">
        <f t="shared" si="4"/>
        <v>0.13500000000000001</v>
      </c>
      <c r="P34" s="6">
        <v>0.245</v>
      </c>
      <c r="Q34">
        <v>9.1999999999999998E-2</v>
      </c>
      <c r="R34">
        <f t="shared" si="5"/>
        <v>0.33699999999999997</v>
      </c>
      <c r="S34" s="6">
        <v>0.14699999999999999</v>
      </c>
      <c r="T34">
        <v>5.5E-2</v>
      </c>
      <c r="U34" s="7">
        <f t="shared" si="6"/>
        <v>0.20199999999999999</v>
      </c>
      <c r="V34" s="6">
        <v>0.14699999999999999</v>
      </c>
      <c r="W34">
        <v>5.5E-2</v>
      </c>
      <c r="X34">
        <f t="shared" si="7"/>
        <v>0.20199999999999999</v>
      </c>
      <c r="Y34" s="6">
        <v>4.9000000000000002E-2</v>
      </c>
      <c r="Z34">
        <v>3.6999999999999998E-2</v>
      </c>
      <c r="AA34">
        <v>8.5999999999999993E-2</v>
      </c>
    </row>
    <row r="35" spans="1:27" x14ac:dyDescent="0.25">
      <c r="A35" s="3">
        <v>2013</v>
      </c>
      <c r="B35" s="4">
        <v>5.0000000000000001E-3</v>
      </c>
      <c r="C35" s="5">
        <v>0.17499999999999999</v>
      </c>
      <c r="D35">
        <v>0.18</v>
      </c>
      <c r="E35" s="6">
        <v>0.51300000000000001</v>
      </c>
      <c r="F35">
        <v>0.14499999999999999</v>
      </c>
      <c r="G35">
        <f t="shared" si="2"/>
        <v>0.65800000000000003</v>
      </c>
      <c r="H35" s="6">
        <v>0.26700000000000002</v>
      </c>
      <c r="I35" s="7">
        <v>0.11</v>
      </c>
      <c r="J35">
        <f t="shared" si="3"/>
        <v>0.377</v>
      </c>
      <c r="K35" s="4">
        <f t="shared" si="0"/>
        <v>0.14333333333333331</v>
      </c>
      <c r="L35" s="7">
        <f t="shared" si="1"/>
        <v>0.13600000000000001</v>
      </c>
      <c r="M35" s="6">
        <v>0.107</v>
      </c>
      <c r="N35">
        <v>4.5999999999999999E-2</v>
      </c>
      <c r="O35">
        <f t="shared" si="4"/>
        <v>0.153</v>
      </c>
      <c r="P35" s="6">
        <v>0.26700000000000002</v>
      </c>
      <c r="Q35">
        <v>0.115</v>
      </c>
      <c r="R35">
        <f t="shared" si="5"/>
        <v>0.38200000000000001</v>
      </c>
      <c r="S35" s="6">
        <v>0.16</v>
      </c>
      <c r="T35">
        <v>6.9000000000000006E-2</v>
      </c>
      <c r="U35" s="7">
        <f t="shared" si="6"/>
        <v>0.22900000000000001</v>
      </c>
      <c r="V35" s="6">
        <v>0.16</v>
      </c>
      <c r="W35">
        <v>6.9000000000000006E-2</v>
      </c>
      <c r="X35">
        <f t="shared" si="7"/>
        <v>0.22900000000000001</v>
      </c>
      <c r="Y35" s="6">
        <v>5.2999999999999999E-2</v>
      </c>
      <c r="Z35">
        <v>4.5999999999999999E-2</v>
      </c>
      <c r="AA35">
        <v>9.9000000000000005E-2</v>
      </c>
    </row>
    <row r="36" spans="1:27" x14ac:dyDescent="0.25">
      <c r="A36" s="3">
        <v>2014</v>
      </c>
      <c r="B36" s="4">
        <v>2.5999999999999999E-2</v>
      </c>
      <c r="C36" s="5">
        <v>0.15</v>
      </c>
      <c r="D36">
        <v>0.17599999999999999</v>
      </c>
      <c r="E36" s="6">
        <v>0.34300000000000003</v>
      </c>
      <c r="F36">
        <v>8.1000000000000003E-2</v>
      </c>
      <c r="G36">
        <f t="shared" si="2"/>
        <v>0.42400000000000004</v>
      </c>
      <c r="H36" s="6">
        <v>0.17399999999999999</v>
      </c>
      <c r="I36" s="7">
        <v>7.0000000000000007E-2</v>
      </c>
      <c r="J36">
        <f t="shared" si="3"/>
        <v>0.24399999999999999</v>
      </c>
      <c r="K36" s="4">
        <f t="shared" si="0"/>
        <v>0.10033333333333333</v>
      </c>
      <c r="L36" s="7">
        <f t="shared" si="1"/>
        <v>9.9999999999999992E-2</v>
      </c>
      <c r="M36" s="6">
        <v>6.9000000000000006E-2</v>
      </c>
      <c r="N36">
        <v>2.8000000000000001E-2</v>
      </c>
      <c r="O36">
        <f t="shared" si="4"/>
        <v>9.7000000000000003E-2</v>
      </c>
      <c r="P36" s="6">
        <v>0.17399999999999999</v>
      </c>
      <c r="Q36">
        <v>6.9000000000000006E-2</v>
      </c>
      <c r="R36">
        <f t="shared" si="5"/>
        <v>0.24299999999999999</v>
      </c>
      <c r="S36" s="6">
        <v>0.104</v>
      </c>
      <c r="T36">
        <v>4.1000000000000002E-2</v>
      </c>
      <c r="U36" s="7">
        <f t="shared" si="6"/>
        <v>0.14499999999999999</v>
      </c>
      <c r="V36" s="6">
        <v>0.104</v>
      </c>
      <c r="W36">
        <v>4.1000000000000002E-2</v>
      </c>
      <c r="X36">
        <f t="shared" si="7"/>
        <v>0.14499999999999999</v>
      </c>
      <c r="Y36" s="6">
        <v>3.5000000000000003E-2</v>
      </c>
      <c r="Z36">
        <v>2.8000000000000001E-2</v>
      </c>
      <c r="AA36">
        <v>6.2E-2</v>
      </c>
    </row>
    <row r="37" spans="1:27" x14ac:dyDescent="0.25">
      <c r="A37" s="3">
        <v>2015</v>
      </c>
      <c r="B37" s="8">
        <v>0.01</v>
      </c>
      <c r="C37" s="9">
        <v>0.14199999999999999</v>
      </c>
      <c r="D37" s="10">
        <v>0.151</v>
      </c>
      <c r="E37" s="6">
        <v>0.41299999999999998</v>
      </c>
      <c r="F37">
        <v>0.16800000000000001</v>
      </c>
      <c r="G37">
        <f t="shared" si="2"/>
        <v>0.58099999999999996</v>
      </c>
      <c r="H37" s="6">
        <v>0.224</v>
      </c>
      <c r="I37" s="7">
        <v>0.2</v>
      </c>
      <c r="J37">
        <f t="shared" si="3"/>
        <v>0.42400000000000004</v>
      </c>
      <c r="K37" s="4">
        <f t="shared" si="0"/>
        <v>0.17</v>
      </c>
      <c r="L37" s="7">
        <f t="shared" si="1"/>
        <v>0.11700000000000001</v>
      </c>
      <c r="M37" s="6">
        <v>0.09</v>
      </c>
      <c r="N37">
        <v>7.0999999999999994E-2</v>
      </c>
      <c r="O37">
        <f t="shared" si="4"/>
        <v>0.16099999999999998</v>
      </c>
      <c r="P37" s="6">
        <v>0.224</v>
      </c>
      <c r="Q37">
        <v>0.17599999999999999</v>
      </c>
      <c r="R37">
        <f t="shared" si="5"/>
        <v>0.4</v>
      </c>
      <c r="S37" s="6">
        <v>0.13400000000000001</v>
      </c>
      <c r="T37">
        <v>0.106</v>
      </c>
      <c r="U37" s="7">
        <f t="shared" si="6"/>
        <v>0.24</v>
      </c>
      <c r="V37" s="6">
        <v>0.13400000000000001</v>
      </c>
      <c r="W37">
        <v>0.106</v>
      </c>
      <c r="X37">
        <f t="shared" si="7"/>
        <v>0.24</v>
      </c>
      <c r="Y37" s="6">
        <v>4.4999999999999998E-2</v>
      </c>
      <c r="Z37">
        <v>7.0999999999999994E-2</v>
      </c>
      <c r="AA37">
        <v>0.115</v>
      </c>
    </row>
    <row r="38" spans="1:27" x14ac:dyDescent="0.25">
      <c r="A38" s="3">
        <v>2016</v>
      </c>
      <c r="B38" s="8">
        <v>0.01</v>
      </c>
      <c r="C38" s="9">
        <v>0.14199999999999999</v>
      </c>
      <c r="D38" s="10">
        <v>0.151</v>
      </c>
      <c r="E38" s="6">
        <v>0.55600000000000005</v>
      </c>
      <c r="F38">
        <v>0.14499999999999999</v>
      </c>
      <c r="G38">
        <f t="shared" si="2"/>
        <v>0.70100000000000007</v>
      </c>
      <c r="H38" s="4">
        <v>0.23</v>
      </c>
      <c r="I38" s="7">
        <v>0.19</v>
      </c>
      <c r="J38">
        <f t="shared" si="3"/>
        <v>0.42000000000000004</v>
      </c>
      <c r="K38" s="4">
        <f t="shared" si="0"/>
        <v>0.159</v>
      </c>
      <c r="L38" s="7">
        <f t="shared" si="1"/>
        <v>0.12000000000000001</v>
      </c>
      <c r="M38" s="6">
        <v>9.1999999999999998E-2</v>
      </c>
      <c r="N38">
        <v>7.3999999999999996E-2</v>
      </c>
      <c r="O38">
        <f t="shared" si="4"/>
        <v>0.16599999999999998</v>
      </c>
      <c r="P38" s="6">
        <v>0.23</v>
      </c>
      <c r="Q38">
        <v>0.184</v>
      </c>
      <c r="R38">
        <f t="shared" si="5"/>
        <v>0.41400000000000003</v>
      </c>
      <c r="S38" s="6">
        <f>0.6*H38</f>
        <v>0.13800000000000001</v>
      </c>
      <c r="T38">
        <f>0.6*I38</f>
        <v>0.11399999999999999</v>
      </c>
      <c r="U38" s="7">
        <f t="shared" si="6"/>
        <v>0.252</v>
      </c>
      <c r="V38" s="6">
        <v>0.13800000000000001</v>
      </c>
      <c r="W38">
        <f>0.6*I38</f>
        <v>0.11399999999999999</v>
      </c>
      <c r="X38">
        <f t="shared" si="7"/>
        <v>0.252</v>
      </c>
      <c r="Y38" s="6">
        <v>4.5999999999999999E-2</v>
      </c>
      <c r="Z38">
        <f>0.4*I38</f>
        <v>7.6000000000000012E-2</v>
      </c>
      <c r="AA38">
        <v>0.12</v>
      </c>
    </row>
    <row r="39" spans="1:27" x14ac:dyDescent="0.25">
      <c r="A39" s="3">
        <v>2017</v>
      </c>
      <c r="B39" s="8">
        <v>0.01</v>
      </c>
      <c r="C39" s="9">
        <v>0.14199999999999999</v>
      </c>
      <c r="D39" s="10">
        <v>0.151</v>
      </c>
      <c r="E39" s="6">
        <v>0.36899999999999999</v>
      </c>
      <c r="F39">
        <v>0.20899999999999999</v>
      </c>
      <c r="G39">
        <f t="shared" si="2"/>
        <v>0.57799999999999996</v>
      </c>
      <c r="H39" s="4">
        <v>0.26347751479734666</v>
      </c>
      <c r="I39" s="7">
        <v>0.17687670779871917</v>
      </c>
      <c r="J39" s="7">
        <f t="shared" si="3"/>
        <v>0.44035422259606583</v>
      </c>
      <c r="K39" s="4">
        <f t="shared" si="0"/>
        <v>0.17595890259957306</v>
      </c>
      <c r="L39" s="7">
        <f t="shared" si="1"/>
        <v>0.13673875739867333</v>
      </c>
      <c r="M39" s="4">
        <f>0.4*H39</f>
        <v>0.10539100591893867</v>
      </c>
      <c r="N39" s="7">
        <f>I39*0.4</f>
        <v>7.0750683119487665E-2</v>
      </c>
      <c r="O39" s="7">
        <f t="shared" si="4"/>
        <v>0.17614168903842634</v>
      </c>
      <c r="P39" s="4">
        <f>H39</f>
        <v>0.26347751479734666</v>
      </c>
      <c r="Q39" s="7">
        <f>I39</f>
        <v>0.17687670779871917</v>
      </c>
      <c r="R39" s="7">
        <f t="shared" si="5"/>
        <v>0.44035422259606583</v>
      </c>
      <c r="S39" s="4">
        <f>0.6*H39</f>
        <v>0.158086508878408</v>
      </c>
      <c r="T39" s="7">
        <f>0.6*I39</f>
        <v>0.1061260246792315</v>
      </c>
      <c r="U39" s="7">
        <f t="shared" si="6"/>
        <v>0.26421253355763952</v>
      </c>
      <c r="V39" s="4">
        <f>0.6*H39</f>
        <v>0.158086508878408</v>
      </c>
      <c r="W39" s="7">
        <f>0.6*I39</f>
        <v>0.1061260246792315</v>
      </c>
      <c r="X39" s="7">
        <f t="shared" si="7"/>
        <v>0.26421253355763952</v>
      </c>
      <c r="Y39" s="4">
        <f>0.4*H39</f>
        <v>0.10539100591893867</v>
      </c>
      <c r="Z39" s="7">
        <f>0.4*I39</f>
        <v>7.0750683119487665E-2</v>
      </c>
      <c r="AA39" s="7">
        <f>SUM(Y39:Z39)</f>
        <v>0.17614168903842634</v>
      </c>
    </row>
    <row r="40" spans="1:27" x14ac:dyDescent="0.25">
      <c r="A40" s="3">
        <v>2018</v>
      </c>
      <c r="B40" s="8">
        <v>0.01</v>
      </c>
      <c r="C40" s="9">
        <v>0.14199999999999999</v>
      </c>
      <c r="D40" s="11">
        <f>SUM(B40:C40)</f>
        <v>0.152</v>
      </c>
      <c r="E40" s="4">
        <v>8.7020254959570345E-2</v>
      </c>
      <c r="F40" s="7">
        <v>0.38887203718039348</v>
      </c>
      <c r="G40" s="7">
        <v>0.47589229213996381</v>
      </c>
      <c r="H40" s="4">
        <v>0.13423652407736827</v>
      </c>
      <c r="I40" s="7">
        <v>0.287917647776949</v>
      </c>
      <c r="J40" s="7">
        <f t="shared" si="3"/>
        <v>0.42215417185431725</v>
      </c>
      <c r="K40" s="8">
        <f t="shared" si="0"/>
        <v>0.2729298949857808</v>
      </c>
      <c r="L40" s="7">
        <f t="shared" si="1"/>
        <v>7.2118262038684142E-2</v>
      </c>
      <c r="M40" s="4">
        <f t="shared" ref="M40:M42" si="8">0.4*H40</f>
        <v>5.3694609630947313E-2</v>
      </c>
      <c r="N40" s="7">
        <f t="shared" ref="N40:N42" si="9">I40*0.4</f>
        <v>0.11516705911077961</v>
      </c>
      <c r="O40" s="7">
        <f t="shared" si="4"/>
        <v>0.16886166874172692</v>
      </c>
      <c r="P40" s="4">
        <f t="shared" ref="P40:Q42" si="10">H40</f>
        <v>0.13423652407736827</v>
      </c>
      <c r="Q40" s="7">
        <f t="shared" si="10"/>
        <v>0.287917647776949</v>
      </c>
      <c r="R40" s="7">
        <f t="shared" si="5"/>
        <v>0.42215417185431725</v>
      </c>
      <c r="S40" s="4">
        <f t="shared" ref="S40:T42" si="11">0.6*H40</f>
        <v>8.0541914446420962E-2</v>
      </c>
      <c r="T40" s="7">
        <f t="shared" si="11"/>
        <v>0.17275058866616941</v>
      </c>
      <c r="U40" s="7">
        <f t="shared" si="6"/>
        <v>0.25329250311259038</v>
      </c>
      <c r="V40" s="4">
        <f t="shared" ref="V40:W42" si="12">0.6*H40</f>
        <v>8.0541914446420962E-2</v>
      </c>
      <c r="W40" s="7">
        <f t="shared" si="12"/>
        <v>0.17275058866616941</v>
      </c>
      <c r="X40" s="7">
        <f t="shared" si="7"/>
        <v>0.25329250311259038</v>
      </c>
      <c r="Y40" s="4">
        <f t="shared" ref="Y40:Z42" si="13">0.4*H40</f>
        <v>5.3694609630947313E-2</v>
      </c>
      <c r="Z40" s="7">
        <f t="shared" si="13"/>
        <v>0.11516705911077961</v>
      </c>
      <c r="AA40" s="7">
        <f t="shared" ref="AA40:AA42" si="14">SUM(Y40:Z40)</f>
        <v>0.16886166874172692</v>
      </c>
    </row>
    <row r="41" spans="1:27" x14ac:dyDescent="0.25">
      <c r="A41" s="3">
        <v>2019</v>
      </c>
      <c r="B41" s="8">
        <v>0.01</v>
      </c>
      <c r="C41" s="9">
        <v>0.14199999999999999</v>
      </c>
      <c r="D41" s="11">
        <f t="shared" ref="D41:D42" si="15">SUM(B41:C41)</f>
        <v>0.152</v>
      </c>
      <c r="E41" s="4">
        <v>0.16742606713341709</v>
      </c>
      <c r="F41" s="7">
        <v>0.31863940640572924</v>
      </c>
      <c r="G41" s="7">
        <v>0.48606547353914631</v>
      </c>
      <c r="H41" s="4">
        <v>0.15799502820168321</v>
      </c>
      <c r="I41" s="7">
        <v>0.23269679128958337</v>
      </c>
      <c r="J41" s="7">
        <f t="shared" si="3"/>
        <v>0.39069181949126658</v>
      </c>
      <c r="K41" s="8">
        <f t="shared" si="0"/>
        <v>0.2311120658984375</v>
      </c>
      <c r="L41" s="7">
        <f t="shared" si="1"/>
        <v>8.3997514100841608E-2</v>
      </c>
      <c r="M41" s="4">
        <f t="shared" si="8"/>
        <v>6.3198011280673289E-2</v>
      </c>
      <c r="N41" s="7">
        <f t="shared" si="9"/>
        <v>9.3078716515833354E-2</v>
      </c>
      <c r="O41" s="7">
        <f t="shared" si="4"/>
        <v>0.15627672779650664</v>
      </c>
      <c r="P41" s="4">
        <f t="shared" si="10"/>
        <v>0.15799502820168321</v>
      </c>
      <c r="Q41" s="7">
        <f t="shared" si="10"/>
        <v>0.23269679128958337</v>
      </c>
      <c r="R41" s="7">
        <f t="shared" si="5"/>
        <v>0.39069181949126658</v>
      </c>
      <c r="S41" s="4">
        <f t="shared" si="11"/>
        <v>9.4797016921009919E-2</v>
      </c>
      <c r="T41" s="7">
        <f t="shared" si="11"/>
        <v>0.13961807477375002</v>
      </c>
      <c r="U41" s="7">
        <f t="shared" si="6"/>
        <v>0.23441509169475994</v>
      </c>
      <c r="V41" s="4">
        <f t="shared" si="12"/>
        <v>9.4797016921009919E-2</v>
      </c>
      <c r="W41" s="7">
        <f t="shared" si="12"/>
        <v>0.13961807477375002</v>
      </c>
      <c r="X41" s="7">
        <f t="shared" si="7"/>
        <v>0.23441509169475994</v>
      </c>
      <c r="Y41" s="4">
        <f t="shared" si="13"/>
        <v>6.3198011280673289E-2</v>
      </c>
      <c r="Z41" s="7">
        <f t="shared" si="13"/>
        <v>9.3078716515833354E-2</v>
      </c>
      <c r="AA41" s="7">
        <f t="shared" si="14"/>
        <v>0.15627672779650664</v>
      </c>
    </row>
    <row r="42" spans="1:27" x14ac:dyDescent="0.25">
      <c r="A42" s="3">
        <v>2020</v>
      </c>
      <c r="B42" s="8">
        <v>0.01</v>
      </c>
      <c r="C42" s="9">
        <v>7.0000000000000007E-2</v>
      </c>
      <c r="D42" s="11">
        <f t="shared" si="15"/>
        <v>0.08</v>
      </c>
      <c r="E42" s="4">
        <v>7.9470431499011632E-2</v>
      </c>
      <c r="F42" s="7">
        <v>0.46134874750444582</v>
      </c>
      <c r="G42" s="7">
        <v>0.54081917900345744</v>
      </c>
      <c r="H42" s="4">
        <v>7.4241976055346826E-2</v>
      </c>
      <c r="I42" s="7">
        <v>0.10508410372587969</v>
      </c>
      <c r="J42" s="7">
        <f t="shared" si="3"/>
        <v>0.1793260797812265</v>
      </c>
      <c r="K42" s="8">
        <f t="shared" si="0"/>
        <v>0.21214428374344185</v>
      </c>
      <c r="L42" s="7">
        <f t="shared" si="1"/>
        <v>4.212098802767341E-2</v>
      </c>
      <c r="M42" s="4">
        <f t="shared" si="8"/>
        <v>2.9696790422138731E-2</v>
      </c>
      <c r="N42" s="7">
        <f t="shared" si="9"/>
        <v>4.2033641490351881E-2</v>
      </c>
      <c r="O42" s="7">
        <f t="shared" si="4"/>
        <v>7.1730431912490608E-2</v>
      </c>
      <c r="P42" s="4">
        <f t="shared" si="10"/>
        <v>7.4241976055346826E-2</v>
      </c>
      <c r="Q42" s="7">
        <f t="shared" si="10"/>
        <v>0.10508410372587969</v>
      </c>
      <c r="R42" s="7">
        <f t="shared" si="5"/>
        <v>0.1793260797812265</v>
      </c>
      <c r="S42" s="4">
        <f t="shared" si="11"/>
        <v>4.4545185633208091E-2</v>
      </c>
      <c r="T42" s="7">
        <f t="shared" si="11"/>
        <v>6.3050462235527807E-2</v>
      </c>
      <c r="U42" s="7">
        <f t="shared" si="6"/>
        <v>0.10759564786873591</v>
      </c>
      <c r="V42" s="4">
        <f t="shared" si="12"/>
        <v>4.4545185633208091E-2</v>
      </c>
      <c r="W42" s="7">
        <f t="shared" si="12"/>
        <v>6.3050462235527807E-2</v>
      </c>
      <c r="X42" s="7">
        <f t="shared" si="7"/>
        <v>0.10759564786873591</v>
      </c>
      <c r="Y42" s="4">
        <f t="shared" si="13"/>
        <v>2.9696790422138731E-2</v>
      </c>
      <c r="Z42" s="7">
        <f t="shared" si="13"/>
        <v>4.2033641490351881E-2</v>
      </c>
      <c r="AA42" s="7">
        <f t="shared" si="14"/>
        <v>7.1730431912490608E-2</v>
      </c>
    </row>
    <row r="44" spans="1:27" x14ac:dyDescent="0.25">
      <c r="A4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Atlas</dc:creator>
  <cp:lastModifiedBy>Kyle Wilson</cp:lastModifiedBy>
  <dcterms:created xsi:type="dcterms:W3CDTF">2024-12-02T23:09:33Z</dcterms:created>
  <dcterms:modified xsi:type="dcterms:W3CDTF">2024-12-03T00:18:44Z</dcterms:modified>
</cp:coreProperties>
</file>