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SIERL\Documents\DFO Documents\Domestic Projects\"/>
    </mc:Choice>
  </mc:AlternateContent>
  <xr:revisionPtr revIDLastSave="0" documentId="8_{61E9B213-D624-41D1-94E0-9176DC6A0F5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WCVI Total" sheetId="1" r:id="rId1"/>
    <sheet name="WCVI (RCH,NIT,CON) Total" sheetId="2" r:id="rId2"/>
  </sheets>
  <externalReferences>
    <externalReference r:id="rId3"/>
  </externalReferences>
  <definedNames>
    <definedName name="age_avg_esc">[1]esc_age!$V$4:$AA$28</definedName>
    <definedName name="age_esc">[1]esc_age!$B$4:$K$265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2" i="2" l="1"/>
  <c r="U47" i="1"/>
  <c r="T47" i="1"/>
  <c r="N47" i="1"/>
  <c r="M47" i="1"/>
  <c r="G47" i="1"/>
  <c r="F47" i="1"/>
  <c r="F46" i="1"/>
  <c r="U46" i="1"/>
  <c r="T46" i="1"/>
  <c r="N46" i="1"/>
  <c r="M46" i="1"/>
  <c r="G46" i="1"/>
  <c r="O38" i="2"/>
  <c r="J38" i="2"/>
  <c r="E38" i="2"/>
  <c r="P41" i="2"/>
  <c r="G43" i="1" l="1"/>
  <c r="P39" i="2"/>
  <c r="P40" i="2"/>
  <c r="P38" i="2"/>
  <c r="U45" i="1" l="1"/>
  <c r="U44" i="1" l="1"/>
  <c r="N45" i="1"/>
  <c r="N44" i="1"/>
  <c r="G45" i="1"/>
  <c r="G44" i="1"/>
  <c r="F44" i="1"/>
  <c r="F45" i="1"/>
  <c r="M45" i="1" l="1"/>
  <c r="T45" i="1"/>
  <c r="M44" i="1"/>
  <c r="T44" i="1" l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R3" i="1"/>
  <c r="S3" i="1"/>
  <c r="Q3" i="1"/>
  <c r="T9" i="1" l="1"/>
  <c r="T3" i="1"/>
  <c r="T41" i="1"/>
  <c r="T33" i="1"/>
  <c r="T25" i="1"/>
  <c r="T17" i="1"/>
  <c r="T42" i="1"/>
  <c r="T22" i="1"/>
  <c r="T14" i="1"/>
  <c r="T6" i="1"/>
  <c r="T35" i="1"/>
  <c r="T24" i="1"/>
  <c r="T19" i="1"/>
  <c r="T11" i="1"/>
  <c r="T37" i="1"/>
  <c r="T34" i="1"/>
  <c r="T29" i="1"/>
  <c r="T26" i="1"/>
  <c r="T21" i="1"/>
  <c r="T18" i="1"/>
  <c r="T13" i="1"/>
  <c r="T10" i="1"/>
  <c r="T5" i="1"/>
  <c r="T38" i="1"/>
  <c r="T30" i="1"/>
  <c r="T40" i="1"/>
  <c r="T27" i="1"/>
  <c r="T16" i="1"/>
  <c r="T8" i="1"/>
  <c r="T39" i="1"/>
  <c r="T31" i="1"/>
  <c r="T23" i="1"/>
  <c r="T15" i="1"/>
  <c r="T7" i="1"/>
  <c r="T43" i="1"/>
  <c r="T32" i="1"/>
  <c r="T36" i="1"/>
  <c r="T28" i="1"/>
  <c r="T20" i="1"/>
  <c r="T12" i="1"/>
  <c r="T4" i="1"/>
  <c r="M4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3" i="1"/>
  <c r="M42" i="1" l="1"/>
  <c r="P37" i="2" l="1"/>
  <c r="M39" i="1"/>
  <c r="M40" i="1"/>
  <c r="M41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M5" i="1"/>
  <c r="M6" i="1"/>
  <c r="M7" i="1"/>
  <c r="M3" i="1"/>
  <c r="P24" i="2" l="1"/>
  <c r="P36" i="2"/>
  <c r="P32" i="2"/>
  <c r="P16" i="2"/>
  <c r="P4" i="2"/>
  <c r="P28" i="2"/>
  <c r="P20" i="2"/>
  <c r="P12" i="2"/>
  <c r="P8" i="2"/>
  <c r="P33" i="2"/>
  <c r="P31" i="2"/>
  <c r="P30" i="2"/>
  <c r="P29" i="2"/>
  <c r="P27" i="2"/>
  <c r="P26" i="2"/>
  <c r="P25" i="2"/>
  <c r="P23" i="2"/>
  <c r="P22" i="2"/>
  <c r="P21" i="2"/>
  <c r="P19" i="2"/>
  <c r="P18" i="2"/>
  <c r="P17" i="2"/>
  <c r="P15" i="2"/>
  <c r="P14" i="2"/>
  <c r="P13" i="2"/>
  <c r="P11" i="2"/>
  <c r="P10" i="2"/>
  <c r="P9" i="2"/>
  <c r="P7" i="2"/>
  <c r="P6" i="2"/>
  <c r="P5" i="2"/>
  <c r="P35" i="2"/>
  <c r="P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 Will, Pieter</author>
    <author>Maxime Veilleux</author>
    <author>Mathias, Karin</author>
  </authors>
  <commentList>
    <comment ref="B43" authorId="0" shapeId="0" xr:uid="{F811FE7A-660C-4C5E-B855-70C0DC3CA597}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Not available yet</t>
        </r>
      </text>
    </comment>
    <comment ref="I43" authorId="0" shapeId="0" xr:uid="{6757D05A-0F4C-4EF3-B131-AB0EA033B978}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Not available yet</t>
        </r>
      </text>
    </comment>
    <comment ref="A44" authorId="1" shapeId="0" xr:uid="{00000000-0006-0000-0000-000001000000}">
      <text>
        <r>
          <rPr>
            <b/>
            <sz val="9"/>
            <color indexed="81"/>
            <rFont val="Tahoma"/>
            <family val="2"/>
          </rPr>
          <t>Karin Mathias:</t>
        </r>
        <r>
          <rPr>
            <sz val="9"/>
            <color indexed="81"/>
            <rFont val="Tahoma"/>
            <family val="2"/>
          </rPr>
          <t xml:space="preserve">
From WCVI_TERM_2020.xlsx (tab Total_WCVI_RET)</t>
        </r>
      </text>
    </comment>
    <comment ref="A45" authorId="2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Karin Mathias:
</t>
        </r>
        <r>
          <rPr>
            <sz val="9"/>
            <color indexed="81"/>
            <rFont val="Tahoma"/>
            <family val="2"/>
          </rPr>
          <t>From WCVI_TERM_2021.xlsx (tab Total_WCVI_RET)</t>
        </r>
      </text>
    </comment>
    <comment ref="A46" authorId="0" shapeId="0" xr:uid="{94A9E344-AB71-490D-913F-E779AA802E1B}">
      <text>
        <r>
          <rPr>
            <b/>
            <sz val="9"/>
            <color indexed="81"/>
            <rFont val="Tahoma"/>
            <family val="2"/>
          </rPr>
          <t>Pat Vek:</t>
        </r>
        <r>
          <rPr>
            <sz val="9"/>
            <color indexed="81"/>
            <rFont val="Tahoma"/>
            <family val="2"/>
          </rPr>
          <t xml:space="preserve">
WCVI_TERM_2022_final.xlsx (tab Total_WCVI_RET)</t>
        </r>
      </text>
    </comment>
    <comment ref="A47" authorId="0" shapeId="0" xr:uid="{D473032E-C2A4-44C9-9A7D-F3B1C3E3599B}">
      <text>
        <r>
          <rPr>
            <sz val="11"/>
            <color theme="1"/>
            <rFont val="Calibri"/>
            <family val="2"/>
            <scheme val="minor"/>
          </rPr>
          <t>Pat Vek:
WCVI_TERM_2023.xlsx (tab Total_WCVI_RET)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tc={09CFAEF6-DABC-4599-BBF7-0F80FB99BBA0}</author>
    <author>tc={C4DCF824-7753-4EE7-9D4D-B267484ECBBC}</author>
    <author>tc={EA026674-AE38-4040-B2D1-724353FD015F}</author>
    <author>Van Will, Pieter</author>
    <author>Vek, Pat (he, him / il, lui) (DFO/MPO)</author>
    <author>Katie Davidson</author>
  </authors>
  <commentList>
    <comment ref="E3" authorId="0" shapeId="0" xr:uid="{09CFAEF6-DABC-4599-BBF7-0F80FB99BBA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Incldued 5 and 6s</t>
      </text>
    </comment>
    <comment ref="J3" authorId="1" shapeId="0" xr:uid="{C4DCF824-7753-4EE7-9D4D-B267484ECBBC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5 and 6 year olds</t>
      </text>
    </comment>
    <comment ref="O3" authorId="2" shapeId="0" xr:uid="{EA026674-AE38-4040-B2D1-724353FD015F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5 and 6s</t>
      </text>
    </comment>
    <comment ref="A40" authorId="3" shapeId="0" xr:uid="{FD87C70D-A6D1-4081-8083-439C4D2A4E1F}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From Total_WCVI_RET tab lower section</t>
        </r>
      </text>
    </comment>
    <comment ref="A41" authorId="4" shapeId="0" xr:uid="{E886B282-B4FE-404D-97B5-7DAE0D0EF232}">
      <text>
        <r>
          <rPr>
            <b/>
            <sz val="9"/>
            <color indexed="81"/>
            <rFont val="Tahoma"/>
            <charset val="1"/>
          </rPr>
          <t>Vek, Pat (he, him / il, lui) (DFO/MPO):</t>
        </r>
        <r>
          <rPr>
            <sz val="9"/>
            <color indexed="81"/>
            <rFont val="Tahoma"/>
            <charset val="1"/>
          </rPr>
          <t xml:space="preserve">
Updated Mar 4,2024 from WCVI_TERM_2022_Final</t>
        </r>
      </text>
    </comment>
    <comment ref="A42" authorId="4" shapeId="0" xr:uid="{E5BF29FC-3B85-44DF-B88D-D60D9A310EB2}">
      <text>
        <r>
          <rPr>
            <sz val="11"/>
            <color theme="1"/>
            <rFont val="Calibri"/>
            <family val="2"/>
            <scheme val="minor"/>
          </rPr>
          <t>Vek, Pat (he, him / il, lui) (DFO/MPO):
Updated Mar 4,2024 from WCVI_TERM_2023</t>
        </r>
      </text>
    </comment>
    <comment ref="J42" authorId="5" shapeId="0" xr:uid="{794A89BA-0404-47ED-BCD9-218ABEC4688E}">
      <text>
        <r>
          <rPr>
            <b/>
            <sz val="9"/>
            <color indexed="81"/>
            <rFont val="Tahoma"/>
            <charset val="1"/>
          </rPr>
          <t>Katie Davidson:</t>
        </r>
        <r>
          <rPr>
            <sz val="9"/>
            <color indexed="81"/>
            <rFont val="Tahoma"/>
            <charset val="1"/>
          </rPr>
          <t xml:space="preserve">
updated</t>
        </r>
      </text>
    </comment>
  </commentList>
</comments>
</file>

<file path=xl/sharedStrings.xml><?xml version="1.0" encoding="utf-8"?>
<sst xmlns="http://schemas.openxmlformats.org/spreadsheetml/2006/main" count="21" uniqueCount="13">
  <si>
    <t>fcs</t>
  </si>
  <si>
    <t>Total Run</t>
  </si>
  <si>
    <t>"Natural"</t>
  </si>
  <si>
    <t>Hatchery</t>
  </si>
  <si>
    <t>5+</t>
  </si>
  <si>
    <t>Total (Age 3-6)</t>
  </si>
  <si>
    <t>Total (2-6)</t>
  </si>
  <si>
    <t>All 2021 estimates are preliminary, will be finalized once all ages and enhanced contributions are updated</t>
  </si>
  <si>
    <t>Updated Mar 4, 2024-Pat V</t>
  </si>
  <si>
    <t>Hatchery (RCH, NIT, CON)</t>
  </si>
  <si>
    <t>Natural (includes supplemented stocks)</t>
  </si>
  <si>
    <t>Total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</si>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</sst>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Fill="1" applyBorder="1"/>
    <xf numFmtId="165" fontId="0" fillId="2" borderId="0" xfId="1" applyNumberFormat="1" applyFont="1" applyFill="1" applyBorder="1"/>
    <xf numFmtId="1" fontId="0" fillId="0" borderId="0" xfId="1" applyNumberFormat="1" applyFont="1"/>
    <xf numFmtId="1" fontId="0" fillId="0" borderId="0" xfId="0" applyNumberFormat="1"/>
    <xf numFmtId="1" fontId="0" fillId="0" borderId="0" xfId="1" applyNumberFormat="1" applyFont="1" applyFill="1" applyBorder="1"/>
    <xf numFmtId="165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CVI\FORECASTS\CHINOOK\Rbt_Forecast2019\WCVI_terminal_run_draft_for_forecast_March_9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-me"/>
      <sheetName val="wcvi_nat"/>
      <sheetName val="escpivot"/>
      <sheetName val="esc_age"/>
      <sheetName val="wcviterm.old"/>
      <sheetName val="term_nat"/>
      <sheetName val="wcviterm.new"/>
      <sheetName val="Gayle"/>
      <sheetName val="habitat"/>
      <sheetName val="abundance"/>
      <sheetName val="releases"/>
      <sheetName val="term.hat"/>
      <sheetName val="2015 Age"/>
      <sheetName val="2016 Age"/>
      <sheetName val="2017 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Van Will, Pieter" id="{DE82AC33-EFAD-4CCF-B8DC-33DFC44FA33B}" userId="S::Pieter.VanWill@dfo-mpo.gc.ca::cc54081b-fa5c-42e8-b0ed-17b94409e594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3-03-10T00:04:26.24" personId="{DE82AC33-EFAD-4CCF-B8DC-33DFC44FA33B}" id="{09CFAEF6-DABC-4599-BBF7-0F80FB99BBA0}">
    <text>Incldued 5 and 6s</text>
  </threadedComment>
  <threadedComment ref="J3" dT="2023-03-10T00:04:07.46" personId="{DE82AC33-EFAD-4CCF-B8DC-33DFC44FA33B}" id="{C4DCF824-7753-4EE7-9D4D-B267484ECBBC}">
    <text>includes 5 and 6 year olds</text>
  </threadedComment>
  <threadedComment ref="O3" dT="2023-03-10T00:04:37.69" personId="{DE82AC33-EFAD-4CCF-B8DC-33DFC44FA33B}" id="{EA026674-AE38-4040-B2D1-724353FD015F}">
    <text>Includes 5 and 6s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tabSelected="1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S1" sqref="S1"/>
    </sheetView>
  </sheetViews>
  <sheetFormatPr defaultRowHeight="14.5" x14ac:dyDescent="0.35"/>
  <cols>
    <col min="3" max="4" width="11.90625" bestFit="1" customWidth="1"/>
    <col min="5" max="5" width="10.90625" bestFit="1" customWidth="1"/>
    <col min="6" max="6" width="11.54296875" bestFit="1" customWidth="1"/>
    <col min="9" max="11" width="10.90625" bestFit="1" customWidth="1"/>
    <col min="12" max="12" width="10.54296875" bestFit="1" customWidth="1"/>
    <col min="14" max="14" width="11.54296875" bestFit="1" customWidth="1"/>
    <col min="15" max="15" width="11.54296875" customWidth="1"/>
    <col min="16" max="16" width="11.54296875" bestFit="1" customWidth="1"/>
    <col min="17" max="17" width="10.54296875" bestFit="1" customWidth="1"/>
    <col min="18" max="18" width="11.54296875" bestFit="1" customWidth="1"/>
  </cols>
  <sheetData>
    <row r="1" spans="1:23" x14ac:dyDescent="0.35">
      <c r="A1" s="4"/>
      <c r="B1" t="s">
        <v>0</v>
      </c>
      <c r="C1" t="s">
        <v>1</v>
      </c>
      <c r="I1" s="1" t="s">
        <v>2</v>
      </c>
      <c r="N1" t="s">
        <v>3</v>
      </c>
    </row>
    <row r="2" spans="1:23" x14ac:dyDescent="0.35">
      <c r="A2" s="4"/>
      <c r="B2" s="4">
        <v>2</v>
      </c>
      <c r="C2">
        <v>3</v>
      </c>
      <c r="D2">
        <v>4</v>
      </c>
      <c r="E2" t="s">
        <v>4</v>
      </c>
      <c r="F2" t="s">
        <v>5</v>
      </c>
      <c r="G2" t="s">
        <v>6</v>
      </c>
      <c r="I2">
        <v>2</v>
      </c>
      <c r="J2">
        <v>3</v>
      </c>
      <c r="K2">
        <v>4</v>
      </c>
      <c r="L2" t="s">
        <v>4</v>
      </c>
      <c r="M2" t="s">
        <v>5</v>
      </c>
      <c r="N2" t="s">
        <v>6</v>
      </c>
      <c r="P2">
        <v>2</v>
      </c>
      <c r="Q2">
        <v>3</v>
      </c>
      <c r="R2">
        <v>4</v>
      </c>
      <c r="S2" t="s">
        <v>4</v>
      </c>
      <c r="T2" t="s">
        <v>5</v>
      </c>
      <c r="U2" t="s">
        <v>6</v>
      </c>
    </row>
    <row r="3" spans="1:23" x14ac:dyDescent="0.35">
      <c r="A3" s="4">
        <v>1979</v>
      </c>
      <c r="B3" s="4"/>
      <c r="C3" s="7">
        <v>84311.728623639938</v>
      </c>
      <c r="D3" s="7">
        <v>16728.798617530287</v>
      </c>
      <c r="E3" s="7">
        <v>6399.1322198898742</v>
      </c>
      <c r="F3" s="8">
        <f>SUM(C3:E3)</f>
        <v>107439.6594610601</v>
      </c>
      <c r="G3" s="8"/>
      <c r="H3" s="8"/>
      <c r="I3" s="8"/>
      <c r="J3" s="7">
        <v>6647.2282705159805</v>
      </c>
      <c r="K3" s="7">
        <v>1318.9166551026788</v>
      </c>
      <c r="L3" s="7">
        <v>504.51453544145403</v>
      </c>
      <c r="M3" s="8">
        <f>SUM(J3:L3)</f>
        <v>8470.6594610601132</v>
      </c>
      <c r="N3" s="8"/>
      <c r="O3" s="8"/>
      <c r="P3" s="8"/>
      <c r="Q3" s="8">
        <f t="shared" ref="Q3:Q43" si="0">C3-J3</f>
        <v>77664.500353123964</v>
      </c>
      <c r="R3" s="8">
        <f t="shared" ref="R3:R43" si="1">D3-K3</f>
        <v>15409.881962427608</v>
      </c>
      <c r="S3" s="8">
        <f t="shared" ref="S3:S43" si="2">E3-L3</f>
        <v>5894.6176844484198</v>
      </c>
      <c r="T3" s="8">
        <f>SUM(Q3:S3)</f>
        <v>98968.999999999985</v>
      </c>
      <c r="U3" s="3"/>
      <c r="W3" s="3"/>
    </row>
    <row r="4" spans="1:23" x14ac:dyDescent="0.35">
      <c r="A4" s="4">
        <v>1980</v>
      </c>
      <c r="B4" s="4"/>
      <c r="C4" s="7">
        <v>27138.149131875391</v>
      </c>
      <c r="D4" s="7">
        <v>61633.040059539562</v>
      </c>
      <c r="E4" s="7">
        <v>2291.2452178240201</v>
      </c>
      <c r="F4" s="8">
        <f t="shared" ref="F4:F47" si="3">SUM(C4:E4)</f>
        <v>91062.434409238966</v>
      </c>
      <c r="G4" s="8"/>
      <c r="H4" s="8"/>
      <c r="I4" s="8"/>
      <c r="J4" s="7">
        <v>3742.9243597660038</v>
      </c>
      <c r="K4" s="7">
        <v>8500.4989059599429</v>
      </c>
      <c r="L4" s="7">
        <v>316.01114351302272</v>
      </c>
      <c r="M4" s="8">
        <f t="shared" ref="M4:M47" si="4">SUM(J4:L4)</f>
        <v>12559.434409238969</v>
      </c>
      <c r="N4" s="8"/>
      <c r="O4" s="8"/>
      <c r="P4" s="8"/>
      <c r="Q4" s="8">
        <f t="shared" si="0"/>
        <v>23395.224772109388</v>
      </c>
      <c r="R4" s="8">
        <f t="shared" si="1"/>
        <v>53132.541153579616</v>
      </c>
      <c r="S4" s="8">
        <f t="shared" si="2"/>
        <v>1975.2340743109974</v>
      </c>
      <c r="T4" s="8">
        <f t="shared" ref="T4:T43" si="5">SUM(Q4:S4)</f>
        <v>78503</v>
      </c>
      <c r="U4" s="3"/>
      <c r="W4" s="3"/>
    </row>
    <row r="5" spans="1:23" x14ac:dyDescent="0.35">
      <c r="A5" s="4">
        <v>1981</v>
      </c>
      <c r="B5" s="4"/>
      <c r="C5" s="7">
        <v>64196.590303634577</v>
      </c>
      <c r="D5" s="7">
        <v>23531.231812564023</v>
      </c>
      <c r="E5" s="7">
        <v>10135.584309623133</v>
      </c>
      <c r="F5" s="8">
        <f t="shared" si="3"/>
        <v>97863.40642582174</v>
      </c>
      <c r="G5" s="8"/>
      <c r="H5" s="8"/>
      <c r="I5" s="8"/>
      <c r="J5" s="7">
        <v>5930.3399369888648</v>
      </c>
      <c r="K5" s="7">
        <v>2173.7634837701121</v>
      </c>
      <c r="L5" s="7">
        <v>936.30300506275807</v>
      </c>
      <c r="M5" s="8">
        <f t="shared" si="4"/>
        <v>9040.406425821735</v>
      </c>
      <c r="N5" s="8"/>
      <c r="O5" s="8"/>
      <c r="P5" s="8"/>
      <c r="Q5" s="8">
        <f t="shared" si="0"/>
        <v>58266.250366645712</v>
      </c>
      <c r="R5" s="8">
        <f t="shared" si="1"/>
        <v>21357.468328793911</v>
      </c>
      <c r="S5" s="8">
        <f t="shared" si="2"/>
        <v>9199.2813045603743</v>
      </c>
      <c r="T5" s="8">
        <f t="shared" si="5"/>
        <v>88823</v>
      </c>
      <c r="U5" s="3"/>
      <c r="W5" s="3"/>
    </row>
    <row r="6" spans="1:23" x14ac:dyDescent="0.35">
      <c r="A6" s="4">
        <v>1982</v>
      </c>
      <c r="B6" s="4"/>
      <c r="C6" s="7">
        <v>67413.929514108109</v>
      </c>
      <c r="D6" s="7">
        <v>72313.207975238809</v>
      </c>
      <c r="E6" s="7">
        <v>10814.650932329121</v>
      </c>
      <c r="F6" s="8">
        <f t="shared" si="3"/>
        <v>150541.78842167603</v>
      </c>
      <c r="G6" s="8"/>
      <c r="H6" s="8"/>
      <c r="I6" s="8"/>
      <c r="J6" s="7">
        <v>5391.9703655937246</v>
      </c>
      <c r="K6" s="7">
        <v>5783.8295030985346</v>
      </c>
      <c r="L6" s="7">
        <v>864.98855298378385</v>
      </c>
      <c r="M6" s="8">
        <f t="shared" si="4"/>
        <v>12040.788421676043</v>
      </c>
      <c r="N6" s="8"/>
      <c r="O6" s="8"/>
      <c r="P6" s="8"/>
      <c r="Q6" s="8">
        <f t="shared" si="0"/>
        <v>62021.959148514383</v>
      </c>
      <c r="R6" s="8">
        <f t="shared" si="1"/>
        <v>66529.378472140277</v>
      </c>
      <c r="S6" s="8">
        <f t="shared" si="2"/>
        <v>9949.6623793453364</v>
      </c>
      <c r="T6" s="8">
        <f t="shared" si="5"/>
        <v>138501</v>
      </c>
      <c r="U6" s="3"/>
      <c r="W6" s="3"/>
    </row>
    <row r="7" spans="1:23" x14ac:dyDescent="0.35">
      <c r="A7" s="4">
        <v>1983</v>
      </c>
      <c r="B7" s="4"/>
      <c r="C7" s="7">
        <v>35898.619439255308</v>
      </c>
      <c r="D7" s="7">
        <v>83383.805088546273</v>
      </c>
      <c r="E7" s="7">
        <v>32633.987228194863</v>
      </c>
      <c r="F7" s="8">
        <f t="shared" si="3"/>
        <v>151916.41175599644</v>
      </c>
      <c r="G7" s="8"/>
      <c r="H7" s="8"/>
      <c r="I7" s="8"/>
      <c r="J7" s="7">
        <v>1765.7688384108742</v>
      </c>
      <c r="K7" s="7">
        <v>4101.4536757499172</v>
      </c>
      <c r="L7" s="7">
        <v>1605.1892418356556</v>
      </c>
      <c r="M7" s="8">
        <f t="shared" si="4"/>
        <v>7472.411755996447</v>
      </c>
      <c r="N7" s="8"/>
      <c r="O7" s="8"/>
      <c r="P7" s="8"/>
      <c r="Q7" s="8">
        <f t="shared" si="0"/>
        <v>34132.850600844431</v>
      </c>
      <c r="R7" s="8">
        <f t="shared" si="1"/>
        <v>79282.351412796357</v>
      </c>
      <c r="S7" s="8">
        <f t="shared" si="2"/>
        <v>31028.797986359208</v>
      </c>
      <c r="T7" s="8">
        <f t="shared" si="5"/>
        <v>144444</v>
      </c>
      <c r="U7" s="3"/>
      <c r="W7" s="3"/>
    </row>
    <row r="8" spans="1:23" x14ac:dyDescent="0.35">
      <c r="A8" s="4">
        <v>1984</v>
      </c>
      <c r="B8" s="4"/>
      <c r="C8" s="7">
        <v>29040.836455346976</v>
      </c>
      <c r="D8" s="7">
        <v>100567.09404167288</v>
      </c>
      <c r="E8" s="7">
        <v>26193.49443635295</v>
      </c>
      <c r="F8" s="8">
        <f t="shared" si="3"/>
        <v>155801.42493337282</v>
      </c>
      <c r="G8" s="8"/>
      <c r="H8" s="8"/>
      <c r="I8" s="8"/>
      <c r="J8" s="7">
        <v>2004.4005050562148</v>
      </c>
      <c r="K8" s="7">
        <v>6941.1476628473911</v>
      </c>
      <c r="L8" s="7">
        <v>1807.8767654692101</v>
      </c>
      <c r="M8" s="8">
        <f t="shared" si="4"/>
        <v>10753.424933372815</v>
      </c>
      <c r="N8" s="8"/>
      <c r="O8" s="8"/>
      <c r="P8" s="8"/>
      <c r="Q8" s="8">
        <f t="shared" si="0"/>
        <v>27036.435950290761</v>
      </c>
      <c r="R8" s="8">
        <f t="shared" si="1"/>
        <v>93625.946378825494</v>
      </c>
      <c r="S8" s="8">
        <f t="shared" si="2"/>
        <v>24385.617670883741</v>
      </c>
      <c r="T8" s="8">
        <f t="shared" si="5"/>
        <v>145048</v>
      </c>
      <c r="U8" s="3"/>
      <c r="W8" s="3"/>
    </row>
    <row r="9" spans="1:23" x14ac:dyDescent="0.35">
      <c r="A9" s="4">
        <v>1985</v>
      </c>
      <c r="B9" s="4"/>
      <c r="C9" s="7">
        <v>66178.93029365089</v>
      </c>
      <c r="D9" s="7">
        <v>58201.569075813444</v>
      </c>
      <c r="E9" s="7">
        <v>14428.984007183293</v>
      </c>
      <c r="F9" s="8">
        <f t="shared" si="3"/>
        <v>138809.48337664764</v>
      </c>
      <c r="G9" s="8"/>
      <c r="H9" s="8"/>
      <c r="I9" s="8"/>
      <c r="J9" s="7">
        <v>2976.0002936508959</v>
      </c>
      <c r="K9" s="7">
        <v>2827.8190758134406</v>
      </c>
      <c r="L9" s="7">
        <v>713.40400718329397</v>
      </c>
      <c r="M9" s="8">
        <f t="shared" si="4"/>
        <v>6517.2233766476302</v>
      </c>
      <c r="N9" s="8"/>
      <c r="O9" s="8"/>
      <c r="P9" s="8"/>
      <c r="Q9" s="8">
        <f t="shared" si="0"/>
        <v>63202.929999999993</v>
      </c>
      <c r="R9" s="8">
        <f t="shared" si="1"/>
        <v>55373.75</v>
      </c>
      <c r="S9" s="8">
        <f t="shared" si="2"/>
        <v>13715.58</v>
      </c>
      <c r="T9" s="8">
        <f t="shared" si="5"/>
        <v>132292.25999999998</v>
      </c>
    </row>
    <row r="10" spans="1:23" x14ac:dyDescent="0.35">
      <c r="A10" s="4">
        <v>1986</v>
      </c>
      <c r="B10" s="4"/>
      <c r="C10" s="7">
        <v>4036.9579605962135</v>
      </c>
      <c r="D10" s="7">
        <v>60409.125816953674</v>
      </c>
      <c r="E10" s="7">
        <v>11463.223540881323</v>
      </c>
      <c r="F10" s="8">
        <f t="shared" si="3"/>
        <v>75909.307318431209</v>
      </c>
      <c r="G10" s="8"/>
      <c r="H10" s="8"/>
      <c r="I10" s="8"/>
      <c r="J10" s="7">
        <v>221.09796059621397</v>
      </c>
      <c r="K10" s="7">
        <v>4267.5458169536705</v>
      </c>
      <c r="L10" s="7">
        <v>799.14925516703852</v>
      </c>
      <c r="M10" s="8">
        <f t="shared" si="4"/>
        <v>5287.7930327169233</v>
      </c>
      <c r="N10" s="8"/>
      <c r="O10" s="8"/>
      <c r="P10" s="8"/>
      <c r="Q10" s="8">
        <f t="shared" si="0"/>
        <v>3815.8599999999997</v>
      </c>
      <c r="R10" s="8">
        <f t="shared" si="1"/>
        <v>56141.58</v>
      </c>
      <c r="S10" s="8">
        <f t="shared" si="2"/>
        <v>10664.074285714285</v>
      </c>
      <c r="T10" s="8">
        <f t="shared" si="5"/>
        <v>70621.514285714293</v>
      </c>
      <c r="U10" s="3"/>
      <c r="W10" s="3"/>
    </row>
    <row r="11" spans="1:23" x14ac:dyDescent="0.35">
      <c r="A11" s="4">
        <v>1987</v>
      </c>
      <c r="B11" s="4"/>
      <c r="C11" s="7">
        <v>78903.716722584461</v>
      </c>
      <c r="D11" s="7">
        <v>10175.473502926172</v>
      </c>
      <c r="E11" s="7">
        <v>10824.456345746399</v>
      </c>
      <c r="F11" s="8">
        <f t="shared" si="3"/>
        <v>99903.646571257021</v>
      </c>
      <c r="G11" s="8"/>
      <c r="H11" s="8"/>
      <c r="I11" s="8"/>
      <c r="J11" s="7">
        <v>4308.3814597621167</v>
      </c>
      <c r="K11" s="7">
        <v>158.93681468969234</v>
      </c>
      <c r="L11" s="7">
        <v>288.90686823380378</v>
      </c>
      <c r="M11" s="8">
        <f t="shared" si="4"/>
        <v>4756.2251426856128</v>
      </c>
      <c r="N11" s="8"/>
      <c r="O11" s="8"/>
      <c r="P11" s="8"/>
      <c r="Q11" s="8">
        <f t="shared" si="0"/>
        <v>74595.335262822337</v>
      </c>
      <c r="R11" s="8">
        <f t="shared" si="1"/>
        <v>10016.53668823648</v>
      </c>
      <c r="S11" s="8">
        <f t="shared" si="2"/>
        <v>10535.549477512595</v>
      </c>
      <c r="T11" s="8">
        <f t="shared" si="5"/>
        <v>95147.421428571412</v>
      </c>
    </row>
    <row r="12" spans="1:23" x14ac:dyDescent="0.35">
      <c r="A12" s="4">
        <v>1988</v>
      </c>
      <c r="B12" s="4"/>
      <c r="C12" s="7">
        <v>33987.273713773437</v>
      </c>
      <c r="D12" s="7">
        <v>105050.41562421434</v>
      </c>
      <c r="E12" s="7">
        <v>11249.052586951495</v>
      </c>
      <c r="F12" s="8">
        <f t="shared" si="3"/>
        <v>150286.74192493927</v>
      </c>
      <c r="G12" s="8"/>
      <c r="H12" s="8"/>
      <c r="I12" s="8"/>
      <c r="J12" s="7">
        <v>2099.376570916289</v>
      </c>
      <c r="K12" s="7">
        <v>6759.535624214338</v>
      </c>
      <c r="L12" s="7">
        <v>96.996872665781055</v>
      </c>
      <c r="M12" s="8">
        <f t="shared" si="4"/>
        <v>8955.9090677964068</v>
      </c>
      <c r="N12" s="8"/>
      <c r="O12" s="8"/>
      <c r="P12" s="8"/>
      <c r="Q12" s="8">
        <f t="shared" si="0"/>
        <v>31887.897142857146</v>
      </c>
      <c r="R12" s="8">
        <f t="shared" si="1"/>
        <v>98290.880000000005</v>
      </c>
      <c r="S12" s="8">
        <f t="shared" si="2"/>
        <v>11152.055714285714</v>
      </c>
      <c r="T12" s="8">
        <f t="shared" si="5"/>
        <v>141330.83285714284</v>
      </c>
    </row>
    <row r="13" spans="1:23" x14ac:dyDescent="0.35">
      <c r="A13" s="4">
        <v>1989</v>
      </c>
      <c r="B13" s="4"/>
      <c r="C13" s="7">
        <v>76153.804779978425</v>
      </c>
      <c r="D13" s="7">
        <v>74451.570940947597</v>
      </c>
      <c r="E13" s="7">
        <v>39862.933887226463</v>
      </c>
      <c r="F13" s="8">
        <f t="shared" si="3"/>
        <v>190468.30960815249</v>
      </c>
      <c r="G13" s="8"/>
      <c r="H13" s="8"/>
      <c r="I13" s="8"/>
      <c r="J13" s="7">
        <v>741.96477997843522</v>
      </c>
      <c r="K13" s="7">
        <v>1178.4109409476055</v>
      </c>
      <c r="L13" s="7">
        <v>8114.0779381077709</v>
      </c>
      <c r="M13" s="8">
        <f t="shared" si="4"/>
        <v>10034.453659033812</v>
      </c>
      <c r="N13" s="8"/>
      <c r="O13" s="8"/>
      <c r="P13" s="8"/>
      <c r="Q13" s="8">
        <f t="shared" si="0"/>
        <v>75411.839999999997</v>
      </c>
      <c r="R13" s="8">
        <f t="shared" si="1"/>
        <v>73273.159999999989</v>
      </c>
      <c r="S13" s="8">
        <f t="shared" si="2"/>
        <v>31748.855949118693</v>
      </c>
      <c r="T13" s="8">
        <f t="shared" si="5"/>
        <v>180433.8559491187</v>
      </c>
    </row>
    <row r="14" spans="1:23" x14ac:dyDescent="0.35">
      <c r="A14" s="4">
        <v>1990</v>
      </c>
      <c r="B14" s="4"/>
      <c r="C14" s="7">
        <v>80745.883783814119</v>
      </c>
      <c r="D14" s="7">
        <v>115615.95060441228</v>
      </c>
      <c r="E14" s="7">
        <v>44226.03447335447</v>
      </c>
      <c r="F14" s="8">
        <f t="shared" si="3"/>
        <v>240587.86886158085</v>
      </c>
      <c r="G14" s="8"/>
      <c r="H14" s="8"/>
      <c r="I14" s="8"/>
      <c r="J14" s="7">
        <v>1170.0237838141234</v>
      </c>
      <c r="K14" s="7">
        <v>3729.1277472694264</v>
      </c>
      <c r="L14" s="7">
        <v>4573.8545458630088</v>
      </c>
      <c r="M14" s="8">
        <f t="shared" si="4"/>
        <v>9473.0060769465581</v>
      </c>
      <c r="N14" s="8"/>
      <c r="O14" s="8"/>
      <c r="P14" s="8"/>
      <c r="Q14" s="8">
        <f t="shared" si="0"/>
        <v>79575.86</v>
      </c>
      <c r="R14" s="8">
        <f t="shared" si="1"/>
        <v>111886.82285714286</v>
      </c>
      <c r="S14" s="8">
        <f t="shared" si="2"/>
        <v>39652.179927491459</v>
      </c>
      <c r="T14" s="8">
        <f t="shared" si="5"/>
        <v>231114.86278463434</v>
      </c>
    </row>
    <row r="15" spans="1:23" x14ac:dyDescent="0.35">
      <c r="A15" s="4">
        <v>1991</v>
      </c>
      <c r="B15" s="4"/>
      <c r="C15" s="7">
        <v>75266.52679534482</v>
      </c>
      <c r="D15" s="7">
        <v>153040.19164830251</v>
      </c>
      <c r="E15" s="7">
        <v>92079.216956006785</v>
      </c>
      <c r="F15" s="8">
        <f t="shared" si="3"/>
        <v>320385.93539965409</v>
      </c>
      <c r="G15" s="8"/>
      <c r="H15" s="8"/>
      <c r="I15" s="8"/>
      <c r="J15" s="7">
        <v>1929.2296524876738</v>
      </c>
      <c r="K15" s="7">
        <v>2579.1316483025066</v>
      </c>
      <c r="L15" s="7">
        <v>4932.4970221514268</v>
      </c>
      <c r="M15" s="8">
        <f t="shared" si="4"/>
        <v>9440.8583229416072</v>
      </c>
      <c r="N15" s="8"/>
      <c r="O15" s="8"/>
      <c r="P15" s="8"/>
      <c r="Q15" s="8">
        <f t="shared" si="0"/>
        <v>73337.297142857147</v>
      </c>
      <c r="R15" s="8">
        <f t="shared" si="1"/>
        <v>150461.06</v>
      </c>
      <c r="S15" s="8">
        <f t="shared" si="2"/>
        <v>87146.719933855362</v>
      </c>
      <c r="T15" s="8">
        <f t="shared" si="5"/>
        <v>310945.07707671251</v>
      </c>
    </row>
    <row r="16" spans="1:23" x14ac:dyDescent="0.35">
      <c r="A16" s="4">
        <v>1992</v>
      </c>
      <c r="B16" s="4"/>
      <c r="C16" s="7">
        <v>70925.828959670995</v>
      </c>
      <c r="D16" s="7">
        <v>140683.38398087723</v>
      </c>
      <c r="E16" s="7">
        <v>76559.998875531135</v>
      </c>
      <c r="F16" s="8">
        <f t="shared" si="3"/>
        <v>288169.21181607933</v>
      </c>
      <c r="G16" s="8"/>
      <c r="H16" s="8"/>
      <c r="I16" s="8"/>
      <c r="J16" s="7">
        <v>2966.2521919942246</v>
      </c>
      <c r="K16" s="7">
        <v>6310.2154960287353</v>
      </c>
      <c r="L16" s="7">
        <v>4464.4411897241134</v>
      </c>
      <c r="M16" s="8">
        <f t="shared" si="4"/>
        <v>13740.908877747073</v>
      </c>
      <c r="N16" s="8"/>
      <c r="O16" s="8"/>
      <c r="P16" s="8"/>
      <c r="Q16" s="8">
        <f t="shared" si="0"/>
        <v>67959.576767676772</v>
      </c>
      <c r="R16" s="8">
        <f t="shared" si="1"/>
        <v>134373.16848484849</v>
      </c>
      <c r="S16" s="8">
        <f t="shared" si="2"/>
        <v>72095.557685807027</v>
      </c>
      <c r="T16" s="8">
        <f t="shared" si="5"/>
        <v>274428.30293833232</v>
      </c>
    </row>
    <row r="17" spans="1:20" x14ac:dyDescent="0.35">
      <c r="A17" s="4">
        <v>1993</v>
      </c>
      <c r="B17" s="4"/>
      <c r="C17" s="7">
        <v>47260.953277654946</v>
      </c>
      <c r="D17" s="7">
        <v>155640.23785019244</v>
      </c>
      <c r="E17" s="7">
        <v>68409.331033847309</v>
      </c>
      <c r="F17" s="8">
        <f t="shared" si="3"/>
        <v>271310.52216169471</v>
      </c>
      <c r="G17" s="8"/>
      <c r="H17" s="8"/>
      <c r="I17" s="8"/>
      <c r="J17" s="7">
        <v>1150.2717442341277</v>
      </c>
      <c r="K17" s="7">
        <v>5080.4445295249061</v>
      </c>
      <c r="L17" s="7">
        <v>5881.9911471976702</v>
      </c>
      <c r="M17" s="8">
        <f t="shared" si="4"/>
        <v>12112.707420956704</v>
      </c>
      <c r="N17" s="8"/>
      <c r="O17" s="8"/>
      <c r="P17" s="8"/>
      <c r="Q17" s="8">
        <f t="shared" si="0"/>
        <v>46110.681533420815</v>
      </c>
      <c r="R17" s="8">
        <f t="shared" si="1"/>
        <v>150559.79332066752</v>
      </c>
      <c r="S17" s="8">
        <f t="shared" si="2"/>
        <v>62527.339886649643</v>
      </c>
      <c r="T17" s="8">
        <f t="shared" si="5"/>
        <v>259197.81474073796</v>
      </c>
    </row>
    <row r="18" spans="1:20" x14ac:dyDescent="0.35">
      <c r="A18" s="4">
        <v>1994</v>
      </c>
      <c r="B18" s="4"/>
      <c r="C18" s="7">
        <v>5871.0138352669464</v>
      </c>
      <c r="D18" s="7">
        <v>110159.30604236043</v>
      </c>
      <c r="E18" s="7">
        <v>64092.217862258432</v>
      </c>
      <c r="F18" s="8">
        <f t="shared" si="3"/>
        <v>180122.5377398858</v>
      </c>
      <c r="G18" s="8"/>
      <c r="H18" s="8"/>
      <c r="I18" s="8"/>
      <c r="J18" s="7">
        <v>769.1485311306933</v>
      </c>
      <c r="K18" s="7">
        <v>4601.1296433336611</v>
      </c>
      <c r="L18" s="7">
        <v>5642.1368525625785</v>
      </c>
      <c r="M18" s="8">
        <f t="shared" si="4"/>
        <v>11012.415027026933</v>
      </c>
      <c r="N18" s="8"/>
      <c r="O18" s="8"/>
      <c r="P18" s="8"/>
      <c r="Q18" s="8">
        <f t="shared" si="0"/>
        <v>5101.8653041362531</v>
      </c>
      <c r="R18" s="8">
        <f t="shared" si="1"/>
        <v>105558.17639902676</v>
      </c>
      <c r="S18" s="8">
        <f t="shared" si="2"/>
        <v>58450.081009695852</v>
      </c>
      <c r="T18" s="8">
        <f t="shared" si="5"/>
        <v>169110.12271285887</v>
      </c>
    </row>
    <row r="19" spans="1:20" x14ac:dyDescent="0.35">
      <c r="A19" s="4">
        <v>1995</v>
      </c>
      <c r="B19" s="4"/>
      <c r="C19" s="7">
        <v>3027.5509275915429</v>
      </c>
      <c r="D19" s="7">
        <v>22416.487981670496</v>
      </c>
      <c r="E19" s="7">
        <v>67159.24657864953</v>
      </c>
      <c r="F19" s="8">
        <f t="shared" si="3"/>
        <v>92603.285487911577</v>
      </c>
      <c r="G19" s="8"/>
      <c r="H19" s="8"/>
      <c r="I19" s="8"/>
      <c r="J19" s="7">
        <v>531.95092759154295</v>
      </c>
      <c r="K19" s="7">
        <v>1612.0062425400606</v>
      </c>
      <c r="L19" s="7">
        <v>4305.7553180679406</v>
      </c>
      <c r="M19" s="8">
        <f t="shared" si="4"/>
        <v>6449.7124881995442</v>
      </c>
      <c r="N19" s="8"/>
      <c r="O19" s="8"/>
      <c r="P19" s="8"/>
      <c r="Q19" s="8">
        <f t="shared" si="0"/>
        <v>2495.6</v>
      </c>
      <c r="R19" s="8">
        <f t="shared" si="1"/>
        <v>20804.481739130435</v>
      </c>
      <c r="S19" s="8">
        <f t="shared" si="2"/>
        <v>62853.491260581592</v>
      </c>
      <c r="T19" s="8">
        <f t="shared" si="5"/>
        <v>86153.572999712022</v>
      </c>
    </row>
    <row r="20" spans="1:20" x14ac:dyDescent="0.35">
      <c r="A20" s="4">
        <v>1996</v>
      </c>
      <c r="B20" s="4"/>
      <c r="C20" s="7">
        <v>58569.04060255333</v>
      </c>
      <c r="D20" s="7">
        <v>22309.46831982963</v>
      </c>
      <c r="E20" s="7">
        <v>23900.449707166536</v>
      </c>
      <c r="F20" s="8">
        <f t="shared" si="3"/>
        <v>104778.9586295495</v>
      </c>
      <c r="G20" s="8"/>
      <c r="H20" s="8"/>
      <c r="I20" s="8"/>
      <c r="J20" s="7">
        <v>2666.1385487636035</v>
      </c>
      <c r="K20" s="7">
        <v>4190.3048723968686</v>
      </c>
      <c r="L20" s="7">
        <v>3032.1786135172483</v>
      </c>
      <c r="M20" s="8">
        <f t="shared" si="4"/>
        <v>9888.6220346777209</v>
      </c>
      <c r="N20" s="8"/>
      <c r="O20" s="8"/>
      <c r="P20" s="8"/>
      <c r="Q20" s="8">
        <f t="shared" si="0"/>
        <v>55902.90205378973</v>
      </c>
      <c r="R20" s="8">
        <f t="shared" si="1"/>
        <v>18119.163447432762</v>
      </c>
      <c r="S20" s="8">
        <f t="shared" si="2"/>
        <v>20868.271093649288</v>
      </c>
      <c r="T20" s="8">
        <f t="shared" si="5"/>
        <v>94890.336594871769</v>
      </c>
    </row>
    <row r="21" spans="1:20" x14ac:dyDescent="0.35">
      <c r="A21" s="4">
        <v>1997</v>
      </c>
      <c r="B21" s="4"/>
      <c r="C21" s="7">
        <v>54390.59015925783</v>
      </c>
      <c r="D21" s="7">
        <v>85896.969933286746</v>
      </c>
      <c r="E21" s="7">
        <v>6506.8836013721757</v>
      </c>
      <c r="F21" s="8">
        <f t="shared" si="3"/>
        <v>146794.44369391678</v>
      </c>
      <c r="G21" s="8"/>
      <c r="H21" s="8"/>
      <c r="I21" s="8"/>
      <c r="J21" s="7">
        <v>3637.856357232718</v>
      </c>
      <c r="K21" s="7">
        <v>9007.8749782059986</v>
      </c>
      <c r="L21" s="7">
        <v>2324.1659438343627</v>
      </c>
      <c r="M21" s="8">
        <f t="shared" si="4"/>
        <v>14969.89727927308</v>
      </c>
      <c r="N21" s="8"/>
      <c r="O21" s="8"/>
      <c r="P21" s="8"/>
      <c r="Q21" s="8">
        <f t="shared" si="0"/>
        <v>50752.733802025112</v>
      </c>
      <c r="R21" s="8">
        <f t="shared" si="1"/>
        <v>76889.094955080742</v>
      </c>
      <c r="S21" s="8">
        <f t="shared" si="2"/>
        <v>4182.7176575378126</v>
      </c>
      <c r="T21" s="8">
        <f t="shared" si="5"/>
        <v>131824.54641464367</v>
      </c>
    </row>
    <row r="22" spans="1:20" x14ac:dyDescent="0.35">
      <c r="A22" s="4">
        <v>1998</v>
      </c>
      <c r="B22" s="4"/>
      <c r="C22" s="7">
        <v>8802.5248732980763</v>
      </c>
      <c r="D22" s="7">
        <v>147624.5488992545</v>
      </c>
      <c r="E22" s="7">
        <v>37612.998962612575</v>
      </c>
      <c r="F22" s="8">
        <f t="shared" si="3"/>
        <v>194040.07273516513</v>
      </c>
      <c r="G22" s="8"/>
      <c r="H22" s="8"/>
      <c r="I22" s="8"/>
      <c r="J22" s="7">
        <v>1906.0573595280468</v>
      </c>
      <c r="K22" s="7">
        <v>18510.013839609459</v>
      </c>
      <c r="L22" s="7">
        <v>11415.678114338518</v>
      </c>
      <c r="M22" s="8">
        <f t="shared" si="4"/>
        <v>31831.749313476023</v>
      </c>
      <c r="N22" s="8"/>
      <c r="O22" s="8"/>
      <c r="P22" s="8"/>
      <c r="Q22" s="8">
        <f t="shared" si="0"/>
        <v>6896.4675137700297</v>
      </c>
      <c r="R22" s="8">
        <f t="shared" si="1"/>
        <v>129114.53505964504</v>
      </c>
      <c r="S22" s="8">
        <f t="shared" si="2"/>
        <v>26197.320848274059</v>
      </c>
      <c r="T22" s="8">
        <f t="shared" si="5"/>
        <v>162208.32342168916</v>
      </c>
    </row>
    <row r="23" spans="1:20" x14ac:dyDescent="0.35">
      <c r="A23" s="4">
        <v>1999</v>
      </c>
      <c r="B23" s="4"/>
      <c r="C23" s="7">
        <v>7279.5505042675868</v>
      </c>
      <c r="D23" s="7">
        <v>32349.853614781845</v>
      </c>
      <c r="E23" s="7">
        <v>65229.385812042987</v>
      </c>
      <c r="F23" s="8">
        <f t="shared" si="3"/>
        <v>104858.78993109241</v>
      </c>
      <c r="G23" s="8"/>
      <c r="H23" s="8"/>
      <c r="I23" s="8"/>
      <c r="J23" s="7">
        <v>732.58693780823535</v>
      </c>
      <c r="K23" s="7">
        <v>5188.7073420279421</v>
      </c>
      <c r="L23" s="7">
        <v>16038.038996544226</v>
      </c>
      <c r="M23" s="8">
        <f t="shared" si="4"/>
        <v>21959.333276380403</v>
      </c>
      <c r="N23" s="8"/>
      <c r="O23" s="8"/>
      <c r="P23" s="8"/>
      <c r="Q23" s="8">
        <f t="shared" si="0"/>
        <v>6546.9635664593516</v>
      </c>
      <c r="R23" s="8">
        <f t="shared" si="1"/>
        <v>27161.146272753904</v>
      </c>
      <c r="S23" s="8">
        <f t="shared" si="2"/>
        <v>49191.346815498764</v>
      </c>
      <c r="T23" s="8">
        <f t="shared" si="5"/>
        <v>82899.456654712019</v>
      </c>
    </row>
    <row r="24" spans="1:20" x14ac:dyDescent="0.35">
      <c r="A24" s="4">
        <v>2000</v>
      </c>
      <c r="B24" s="4"/>
      <c r="C24" s="7">
        <v>3843.3184439691545</v>
      </c>
      <c r="D24" s="7">
        <v>21155.254689912475</v>
      </c>
      <c r="E24" s="7">
        <v>13485.411699070053</v>
      </c>
      <c r="F24" s="8">
        <f t="shared" si="3"/>
        <v>38483.984832951683</v>
      </c>
      <c r="G24" s="8"/>
      <c r="H24" s="8"/>
      <c r="I24" s="8"/>
      <c r="J24" s="7">
        <v>1076.0945232333579</v>
      </c>
      <c r="K24" s="7">
        <v>4032.8793512352472</v>
      </c>
      <c r="L24" s="7">
        <v>2843.6862201254653</v>
      </c>
      <c r="M24" s="8">
        <f t="shared" si="4"/>
        <v>7952.6600945940709</v>
      </c>
      <c r="N24" s="8"/>
      <c r="O24" s="8"/>
      <c r="P24" s="8"/>
      <c r="Q24" s="8">
        <f t="shared" si="0"/>
        <v>2767.2239207357966</v>
      </c>
      <c r="R24" s="8">
        <f t="shared" si="1"/>
        <v>17122.37533867723</v>
      </c>
      <c r="S24" s="8">
        <f t="shared" si="2"/>
        <v>10641.725478944587</v>
      </c>
      <c r="T24" s="8">
        <f t="shared" si="5"/>
        <v>30531.324738357613</v>
      </c>
    </row>
    <row r="25" spans="1:20" x14ac:dyDescent="0.35">
      <c r="A25" s="4">
        <v>2001</v>
      </c>
      <c r="B25" s="4"/>
      <c r="C25" s="7">
        <v>58971.68819096464</v>
      </c>
      <c r="D25" s="7">
        <v>18753.520776891048</v>
      </c>
      <c r="E25" s="7">
        <v>10558.689144537597</v>
      </c>
      <c r="F25" s="8">
        <f t="shared" si="3"/>
        <v>88283.89811239329</v>
      </c>
      <c r="G25" s="8"/>
      <c r="H25" s="8"/>
      <c r="I25" s="8"/>
      <c r="J25" s="7">
        <v>4170.6881909646372</v>
      </c>
      <c r="K25" s="7">
        <v>2560.5207768910473</v>
      </c>
      <c r="L25" s="7">
        <v>2177.8400226084409</v>
      </c>
      <c r="M25" s="8">
        <f t="shared" si="4"/>
        <v>8909.0489904641254</v>
      </c>
      <c r="N25" s="8"/>
      <c r="O25" s="8"/>
      <c r="P25" s="8"/>
      <c r="Q25" s="8">
        <f t="shared" si="0"/>
        <v>54801</v>
      </c>
      <c r="R25" s="8">
        <f t="shared" si="1"/>
        <v>16193</v>
      </c>
      <c r="S25" s="8">
        <f t="shared" si="2"/>
        <v>8380.8491219291554</v>
      </c>
      <c r="T25" s="8">
        <f t="shared" si="5"/>
        <v>79374.849121929161</v>
      </c>
    </row>
    <row r="26" spans="1:20" x14ac:dyDescent="0.35">
      <c r="A26" s="4">
        <v>2002</v>
      </c>
      <c r="B26" s="4"/>
      <c r="C26" s="7">
        <v>47435.811352013465</v>
      </c>
      <c r="D26" s="7">
        <v>113029.16713046496</v>
      </c>
      <c r="E26" s="7">
        <v>5534.2988360613463</v>
      </c>
      <c r="F26" s="8">
        <f t="shared" si="3"/>
        <v>165999.27731853977</v>
      </c>
      <c r="G26" s="8"/>
      <c r="H26" s="8"/>
      <c r="I26" s="8"/>
      <c r="J26" s="7">
        <v>2760.1250172101609</v>
      </c>
      <c r="K26" s="7">
        <v>17816.520047174792</v>
      </c>
      <c r="L26" s="7">
        <v>2747.7339793251695</v>
      </c>
      <c r="M26" s="8">
        <f t="shared" si="4"/>
        <v>23324.379043710123</v>
      </c>
      <c r="N26" s="8"/>
      <c r="O26" s="8"/>
      <c r="P26" s="8"/>
      <c r="Q26" s="8">
        <f t="shared" si="0"/>
        <v>44675.686334803308</v>
      </c>
      <c r="R26" s="8">
        <f t="shared" si="1"/>
        <v>95212.647083290169</v>
      </c>
      <c r="S26" s="8">
        <f t="shared" si="2"/>
        <v>2786.5648567361768</v>
      </c>
      <c r="T26" s="8">
        <f t="shared" si="5"/>
        <v>142674.89827482964</v>
      </c>
    </row>
    <row r="27" spans="1:20" x14ac:dyDescent="0.35">
      <c r="A27" s="4">
        <v>2003</v>
      </c>
      <c r="B27" s="4"/>
      <c r="C27" s="7">
        <v>43788.418268550857</v>
      </c>
      <c r="D27" s="7">
        <v>135078.20511858357</v>
      </c>
      <c r="E27" s="7">
        <v>37675.816341424543</v>
      </c>
      <c r="F27" s="8">
        <f t="shared" si="3"/>
        <v>216542.43972855897</v>
      </c>
      <c r="G27" s="8"/>
      <c r="H27" s="8"/>
      <c r="I27" s="8"/>
      <c r="J27" s="7">
        <v>2551.6788418856809</v>
      </c>
      <c r="K27" s="7">
        <v>17369.556049005805</v>
      </c>
      <c r="L27" s="7">
        <v>8516.0593372695821</v>
      </c>
      <c r="M27" s="8">
        <f t="shared" si="4"/>
        <v>28437.294228161067</v>
      </c>
      <c r="N27" s="8"/>
      <c r="O27" s="8"/>
      <c r="P27" s="8"/>
      <c r="Q27" s="8">
        <f t="shared" si="0"/>
        <v>41236.739426665175</v>
      </c>
      <c r="R27" s="8">
        <f t="shared" si="1"/>
        <v>117708.64906957778</v>
      </c>
      <c r="S27" s="8">
        <f t="shared" si="2"/>
        <v>29159.757004154962</v>
      </c>
      <c r="T27" s="8">
        <f t="shared" si="5"/>
        <v>188105.14550039792</v>
      </c>
    </row>
    <row r="28" spans="1:20" x14ac:dyDescent="0.35">
      <c r="A28" s="4">
        <v>2004</v>
      </c>
      <c r="B28" s="4"/>
      <c r="C28" s="7">
        <v>108611.10925565381</v>
      </c>
      <c r="D28" s="7">
        <v>85334.369790150318</v>
      </c>
      <c r="E28" s="7">
        <v>70808.904033321654</v>
      </c>
      <c r="F28" s="8">
        <f t="shared" si="3"/>
        <v>264754.38307912578</v>
      </c>
      <c r="G28" s="8"/>
      <c r="H28" s="8"/>
      <c r="I28" s="8"/>
      <c r="J28" s="7">
        <v>3143.3005187483191</v>
      </c>
      <c r="K28" s="7">
        <v>7418.3911118446003</v>
      </c>
      <c r="L28" s="7">
        <v>14296.115178932345</v>
      </c>
      <c r="M28" s="8">
        <f t="shared" si="4"/>
        <v>24857.806809525264</v>
      </c>
      <c r="N28" s="8"/>
      <c r="O28" s="8"/>
      <c r="P28" s="8"/>
      <c r="Q28" s="8">
        <f t="shared" si="0"/>
        <v>105467.80873690548</v>
      </c>
      <c r="R28" s="8">
        <f t="shared" si="1"/>
        <v>77915.978678305721</v>
      </c>
      <c r="S28" s="8">
        <f t="shared" si="2"/>
        <v>56512.788854389306</v>
      </c>
      <c r="T28" s="8">
        <f t="shared" si="5"/>
        <v>239896.57626960051</v>
      </c>
    </row>
    <row r="29" spans="1:20" x14ac:dyDescent="0.35">
      <c r="A29" s="4">
        <v>2005</v>
      </c>
      <c r="B29" s="4"/>
      <c r="C29" s="7">
        <v>29315.637930786983</v>
      </c>
      <c r="D29" s="7">
        <v>107382.62789162871</v>
      </c>
      <c r="E29" s="7">
        <v>20780.43806214122</v>
      </c>
      <c r="F29" s="8">
        <f t="shared" si="3"/>
        <v>157478.70388455692</v>
      </c>
      <c r="G29" s="8"/>
      <c r="H29" s="8"/>
      <c r="I29" s="8"/>
      <c r="J29" s="7">
        <v>1553.6073272687079</v>
      </c>
      <c r="K29" s="7">
        <v>4294.5526306113679</v>
      </c>
      <c r="L29" s="7">
        <v>2197.8511225144339</v>
      </c>
      <c r="M29" s="8">
        <f t="shared" si="4"/>
        <v>8046.0110803945099</v>
      </c>
      <c r="N29" s="8"/>
      <c r="O29" s="8"/>
      <c r="P29" s="8"/>
      <c r="Q29" s="8">
        <f t="shared" si="0"/>
        <v>27762.030603518277</v>
      </c>
      <c r="R29" s="8">
        <f t="shared" si="1"/>
        <v>103088.07526101734</v>
      </c>
      <c r="S29" s="8">
        <f t="shared" si="2"/>
        <v>18582.586939626788</v>
      </c>
      <c r="T29" s="8">
        <f t="shared" si="5"/>
        <v>149432.69280416239</v>
      </c>
    </row>
    <row r="30" spans="1:20" x14ac:dyDescent="0.35">
      <c r="A30" s="4">
        <v>2006</v>
      </c>
      <c r="B30" s="4"/>
      <c r="C30" s="7">
        <v>76331.780064954946</v>
      </c>
      <c r="D30" s="7">
        <v>89166.837607172347</v>
      </c>
      <c r="E30" s="7">
        <v>32152.134356321629</v>
      </c>
      <c r="F30" s="8">
        <f t="shared" si="3"/>
        <v>197650.75202844891</v>
      </c>
      <c r="G30" s="8"/>
      <c r="H30" s="8"/>
      <c r="I30" s="8"/>
      <c r="J30" s="7">
        <v>2989.8903043625019</v>
      </c>
      <c r="K30" s="7">
        <v>8227.847858793526</v>
      </c>
      <c r="L30" s="7">
        <v>4961.3885340431425</v>
      </c>
      <c r="M30" s="8">
        <f t="shared" si="4"/>
        <v>16179.12669719917</v>
      </c>
      <c r="N30" s="8"/>
      <c r="O30" s="8"/>
      <c r="P30" s="8"/>
      <c r="Q30" s="8">
        <f t="shared" si="0"/>
        <v>73341.889760592443</v>
      </c>
      <c r="R30" s="8">
        <f t="shared" si="1"/>
        <v>80938.989748378823</v>
      </c>
      <c r="S30" s="8">
        <f t="shared" si="2"/>
        <v>27190.745822278484</v>
      </c>
      <c r="T30" s="8">
        <f t="shared" si="5"/>
        <v>181471.62533124976</v>
      </c>
    </row>
    <row r="31" spans="1:20" x14ac:dyDescent="0.35">
      <c r="A31" s="4">
        <v>2007</v>
      </c>
      <c r="B31" s="4"/>
      <c r="C31" s="7">
        <v>7291.5017534272702</v>
      </c>
      <c r="D31" s="7">
        <v>97939.674160534894</v>
      </c>
      <c r="E31" s="7">
        <v>15573.292691196653</v>
      </c>
      <c r="F31" s="8">
        <f t="shared" si="3"/>
        <v>120804.46860515881</v>
      </c>
      <c r="G31" s="8"/>
      <c r="H31" s="8"/>
      <c r="I31" s="8"/>
      <c r="J31" s="7">
        <v>1026.4669432825724</v>
      </c>
      <c r="K31" s="7">
        <v>6916.8148032378149</v>
      </c>
      <c r="L31" s="7">
        <v>2539.2728858047917</v>
      </c>
      <c r="M31" s="8">
        <f t="shared" si="4"/>
        <v>10482.554632325178</v>
      </c>
      <c r="N31" s="8"/>
      <c r="O31" s="8"/>
      <c r="P31" s="8"/>
      <c r="Q31" s="8">
        <f t="shared" si="0"/>
        <v>6265.034810144698</v>
      </c>
      <c r="R31" s="8">
        <f t="shared" si="1"/>
        <v>91022.859357297086</v>
      </c>
      <c r="S31" s="8">
        <f t="shared" si="2"/>
        <v>13034.019805391861</v>
      </c>
      <c r="T31" s="8">
        <f t="shared" si="5"/>
        <v>110321.91397283364</v>
      </c>
    </row>
    <row r="32" spans="1:20" x14ac:dyDescent="0.35">
      <c r="A32" s="4">
        <v>2008</v>
      </c>
      <c r="B32" s="4"/>
      <c r="C32" s="7">
        <v>40087.395361819545</v>
      </c>
      <c r="D32" s="7">
        <v>24423.078350031421</v>
      </c>
      <c r="E32" s="7">
        <v>33941.872224486367</v>
      </c>
      <c r="F32" s="8">
        <f t="shared" si="3"/>
        <v>98452.34593633734</v>
      </c>
      <c r="G32" s="8"/>
      <c r="H32" s="8"/>
      <c r="I32" s="8"/>
      <c r="J32" s="7">
        <v>1820.6882738260385</v>
      </c>
      <c r="K32" s="7">
        <v>2183.8407468017203</v>
      </c>
      <c r="L32" s="7">
        <v>4747.094988909218</v>
      </c>
      <c r="M32" s="8">
        <f t="shared" si="4"/>
        <v>8751.6240095369758</v>
      </c>
      <c r="N32" s="8"/>
      <c r="O32" s="8"/>
      <c r="P32" s="8"/>
      <c r="Q32" s="8">
        <f t="shared" si="0"/>
        <v>38266.707087993505</v>
      </c>
      <c r="R32" s="8">
        <f t="shared" si="1"/>
        <v>22239.2376032297</v>
      </c>
      <c r="S32" s="8">
        <f t="shared" si="2"/>
        <v>29194.777235577149</v>
      </c>
      <c r="T32" s="8">
        <f t="shared" si="5"/>
        <v>89700.721926800354</v>
      </c>
    </row>
    <row r="33" spans="1:22" x14ac:dyDescent="0.35">
      <c r="A33" s="4">
        <v>2009</v>
      </c>
      <c r="B33" s="4"/>
      <c r="C33" s="7">
        <v>24847.821286920142</v>
      </c>
      <c r="D33" s="7">
        <v>53030.06336762906</v>
      </c>
      <c r="E33" s="7">
        <v>13766.032857163211</v>
      </c>
      <c r="F33" s="8">
        <f t="shared" si="3"/>
        <v>91643.91751171241</v>
      </c>
      <c r="G33" s="8"/>
      <c r="H33" s="8"/>
      <c r="I33" s="8"/>
      <c r="J33" s="7">
        <v>2419.6787885142394</v>
      </c>
      <c r="K33" s="7">
        <v>7827.675395253329</v>
      </c>
      <c r="L33" s="7">
        <v>3804.8829432098833</v>
      </c>
      <c r="M33" s="8">
        <f t="shared" si="4"/>
        <v>14052.237126977452</v>
      </c>
      <c r="N33" s="8"/>
      <c r="O33" s="8"/>
      <c r="P33" s="8"/>
      <c r="Q33" s="8">
        <f t="shared" si="0"/>
        <v>22428.142498405901</v>
      </c>
      <c r="R33" s="8">
        <f t="shared" si="1"/>
        <v>45202.387972375727</v>
      </c>
      <c r="S33" s="8">
        <f t="shared" si="2"/>
        <v>9961.149913953328</v>
      </c>
      <c r="T33" s="8">
        <f t="shared" si="5"/>
        <v>77591.680384734951</v>
      </c>
    </row>
    <row r="34" spans="1:22" x14ac:dyDescent="0.35">
      <c r="A34" s="4">
        <v>2010</v>
      </c>
      <c r="B34" s="4"/>
      <c r="C34" s="7">
        <v>58320.251459052357</v>
      </c>
      <c r="D34" s="7">
        <v>28504.001577366696</v>
      </c>
      <c r="E34" s="7">
        <v>7848.0278014033138</v>
      </c>
      <c r="F34" s="8">
        <f t="shared" si="3"/>
        <v>94672.280837822356</v>
      </c>
      <c r="G34" s="8"/>
      <c r="H34" s="8"/>
      <c r="I34" s="8"/>
      <c r="J34" s="7">
        <v>4767.6575094248456</v>
      </c>
      <c r="K34" s="7">
        <v>7475.5130187441309</v>
      </c>
      <c r="L34" s="7">
        <v>1733.5844719686088</v>
      </c>
      <c r="M34" s="8">
        <f t="shared" si="4"/>
        <v>13976.755000137584</v>
      </c>
      <c r="N34" s="8"/>
      <c r="O34" s="8"/>
      <c r="P34" s="8"/>
      <c r="Q34" s="8">
        <f t="shared" si="0"/>
        <v>53552.59394962751</v>
      </c>
      <c r="R34" s="8">
        <f t="shared" si="1"/>
        <v>21028.488558622565</v>
      </c>
      <c r="S34" s="8">
        <f t="shared" si="2"/>
        <v>6114.4433294347054</v>
      </c>
      <c r="T34" s="8">
        <f t="shared" si="5"/>
        <v>80695.525837684792</v>
      </c>
    </row>
    <row r="35" spans="1:22" x14ac:dyDescent="0.35">
      <c r="A35" s="4">
        <v>2011</v>
      </c>
      <c r="B35" s="4"/>
      <c r="C35" s="7">
        <v>15985.797076233652</v>
      </c>
      <c r="D35" s="7">
        <v>137517.94828783959</v>
      </c>
      <c r="E35" s="7">
        <v>4618.8974729529491</v>
      </c>
      <c r="F35" s="8">
        <f t="shared" si="3"/>
        <v>158122.64283702621</v>
      </c>
      <c r="G35" s="8"/>
      <c r="H35" s="8"/>
      <c r="I35" s="8"/>
      <c r="J35" s="7">
        <v>1038.6285515664836</v>
      </c>
      <c r="K35" s="7">
        <v>10561.849728454061</v>
      </c>
      <c r="L35" s="7">
        <v>1263.6902972243588</v>
      </c>
      <c r="M35" s="8">
        <f t="shared" si="4"/>
        <v>12864.168577244904</v>
      </c>
      <c r="N35" s="8"/>
      <c r="O35" s="8"/>
      <c r="P35" s="8"/>
      <c r="Q35" s="8">
        <f t="shared" si="0"/>
        <v>14947.168524667168</v>
      </c>
      <c r="R35" s="8">
        <f t="shared" si="1"/>
        <v>126956.09855938553</v>
      </c>
      <c r="S35" s="8">
        <f t="shared" si="2"/>
        <v>3355.2071757285903</v>
      </c>
      <c r="T35" s="8">
        <f t="shared" si="5"/>
        <v>145258.4742597813</v>
      </c>
    </row>
    <row r="36" spans="1:22" x14ac:dyDescent="0.35">
      <c r="A36" s="4">
        <v>2012</v>
      </c>
      <c r="B36" s="4"/>
      <c r="C36" s="7">
        <v>12759.778479722336</v>
      </c>
      <c r="D36" s="7">
        <v>38042.269798671667</v>
      </c>
      <c r="E36" s="7">
        <v>30095.097393143162</v>
      </c>
      <c r="F36" s="8">
        <f t="shared" si="3"/>
        <v>80897.145671537161</v>
      </c>
      <c r="G36" s="8"/>
      <c r="H36" s="8"/>
      <c r="I36" s="8"/>
      <c r="J36" s="7">
        <v>720.30404401522367</v>
      </c>
      <c r="K36" s="7">
        <v>5171.874394761544</v>
      </c>
      <c r="L36" s="7">
        <v>4470.1744652433244</v>
      </c>
      <c r="M36" s="8">
        <f t="shared" si="4"/>
        <v>10362.352904020092</v>
      </c>
      <c r="N36" s="8"/>
      <c r="O36" s="8"/>
      <c r="P36" s="8"/>
      <c r="Q36" s="8">
        <f t="shared" si="0"/>
        <v>12039.474435707112</v>
      </c>
      <c r="R36" s="8">
        <f t="shared" si="1"/>
        <v>32870.395403910123</v>
      </c>
      <c r="S36" s="8">
        <f t="shared" si="2"/>
        <v>25624.922927899839</v>
      </c>
      <c r="T36" s="8">
        <f t="shared" si="5"/>
        <v>70534.792767517065</v>
      </c>
    </row>
    <row r="37" spans="1:22" x14ac:dyDescent="0.35">
      <c r="A37" s="4">
        <v>2013</v>
      </c>
      <c r="B37" s="4"/>
      <c r="C37" s="7">
        <v>85782.139476431505</v>
      </c>
      <c r="D37" s="7">
        <v>69377.6279922549</v>
      </c>
      <c r="E37" s="7">
        <v>20280.102459233349</v>
      </c>
      <c r="F37" s="8">
        <f t="shared" si="3"/>
        <v>175439.86992791973</v>
      </c>
      <c r="G37" s="8"/>
      <c r="H37" s="8"/>
      <c r="I37" s="8"/>
      <c r="J37" s="7">
        <v>9461.9059752575649</v>
      </c>
      <c r="K37" s="7">
        <v>8253.1162251145288</v>
      </c>
      <c r="L37" s="7">
        <v>5064.4122290475507</v>
      </c>
      <c r="M37" s="8">
        <f t="shared" si="4"/>
        <v>22779.434429419642</v>
      </c>
      <c r="N37" s="8"/>
      <c r="O37" s="8"/>
      <c r="P37" s="8"/>
      <c r="Q37" s="8">
        <f t="shared" si="0"/>
        <v>76320.233501173934</v>
      </c>
      <c r="R37" s="8">
        <f t="shared" si="1"/>
        <v>61124.511767140371</v>
      </c>
      <c r="S37" s="8">
        <f t="shared" si="2"/>
        <v>15215.690230185799</v>
      </c>
      <c r="T37" s="8">
        <f t="shared" si="5"/>
        <v>152660.43549850013</v>
      </c>
    </row>
    <row r="38" spans="1:22" x14ac:dyDescent="0.35">
      <c r="A38" s="4">
        <v>2014</v>
      </c>
      <c r="B38" s="4"/>
      <c r="C38" s="9">
        <v>16906.590460364929</v>
      </c>
      <c r="D38" s="9">
        <v>88580.81117773008</v>
      </c>
      <c r="E38" s="9">
        <v>9660.9475001791561</v>
      </c>
      <c r="F38" s="8">
        <f t="shared" si="3"/>
        <v>115148.34913827416</v>
      </c>
      <c r="G38" s="8"/>
      <c r="H38" s="8"/>
      <c r="I38" s="8"/>
      <c r="J38" s="9">
        <v>1743.0317485837834</v>
      </c>
      <c r="K38" s="9">
        <v>11296.818974311878</v>
      </c>
      <c r="L38" s="9">
        <v>1233.2771806017336</v>
      </c>
      <c r="M38" s="8">
        <f t="shared" si="4"/>
        <v>14273.127903497396</v>
      </c>
      <c r="N38" s="8"/>
      <c r="O38" s="8"/>
      <c r="P38" s="8"/>
      <c r="Q38" s="8">
        <f t="shared" si="0"/>
        <v>15163.558711781145</v>
      </c>
      <c r="R38" s="8">
        <f t="shared" si="1"/>
        <v>77283.992203418195</v>
      </c>
      <c r="S38" s="8">
        <f t="shared" si="2"/>
        <v>8427.6703195774226</v>
      </c>
      <c r="T38" s="8">
        <f t="shared" si="5"/>
        <v>100875.22123477675</v>
      </c>
    </row>
    <row r="39" spans="1:22" x14ac:dyDescent="0.35">
      <c r="A39" s="4">
        <v>2015</v>
      </c>
      <c r="B39" s="4"/>
      <c r="C39" s="9">
        <v>113625.41301209157</v>
      </c>
      <c r="D39" s="9">
        <v>58067.82728270533</v>
      </c>
      <c r="E39" s="9">
        <v>17365.204338268028</v>
      </c>
      <c r="F39" s="8">
        <f t="shared" si="3"/>
        <v>189058.44463306491</v>
      </c>
      <c r="G39" s="8"/>
      <c r="H39" s="8"/>
      <c r="I39" s="8"/>
      <c r="J39" s="9">
        <v>13228.319329539747</v>
      </c>
      <c r="K39" s="9">
        <v>8008.2693880890383</v>
      </c>
      <c r="L39" s="9">
        <v>5890.8997331230894</v>
      </c>
      <c r="M39" s="8">
        <f t="shared" si="4"/>
        <v>27127.488450751876</v>
      </c>
      <c r="N39" s="8"/>
      <c r="O39" s="8"/>
      <c r="P39" s="8"/>
      <c r="Q39" s="8">
        <f t="shared" si="0"/>
        <v>100397.09368255181</v>
      </c>
      <c r="R39" s="8">
        <f t="shared" si="1"/>
        <v>50059.557894616293</v>
      </c>
      <c r="S39" s="8">
        <f t="shared" si="2"/>
        <v>11474.304605144938</v>
      </c>
      <c r="T39" s="8">
        <f t="shared" si="5"/>
        <v>161930.95618231306</v>
      </c>
    </row>
    <row r="40" spans="1:22" x14ac:dyDescent="0.35">
      <c r="A40" s="4">
        <v>2016</v>
      </c>
      <c r="B40" s="4"/>
      <c r="C40" s="9">
        <v>53612.538911153926</v>
      </c>
      <c r="D40" s="9">
        <v>95415.749807054439</v>
      </c>
      <c r="E40" s="9">
        <v>19627.787014915262</v>
      </c>
      <c r="F40" s="8">
        <f t="shared" si="3"/>
        <v>168656.07573312364</v>
      </c>
      <c r="G40" s="8"/>
      <c r="H40" s="8"/>
      <c r="I40" s="8"/>
      <c r="J40" s="9">
        <v>3657.1490625347724</v>
      </c>
      <c r="K40" s="9">
        <v>19424.900842884166</v>
      </c>
      <c r="L40" s="9">
        <v>921.27219873150102</v>
      </c>
      <c r="M40" s="8">
        <f t="shared" si="4"/>
        <v>24003.32210415044</v>
      </c>
      <c r="N40" s="8"/>
      <c r="O40" s="8"/>
      <c r="P40" s="8"/>
      <c r="Q40" s="8">
        <f t="shared" si="0"/>
        <v>49955.389848619154</v>
      </c>
      <c r="R40" s="8">
        <f t="shared" si="1"/>
        <v>75990.848964170276</v>
      </c>
      <c r="S40" s="8">
        <f t="shared" si="2"/>
        <v>18706.514816183761</v>
      </c>
      <c r="T40" s="8">
        <f t="shared" si="5"/>
        <v>144652.75362897321</v>
      </c>
    </row>
    <row r="41" spans="1:22" x14ac:dyDescent="0.35">
      <c r="A41" s="4">
        <v>2017</v>
      </c>
      <c r="B41" s="4"/>
      <c r="C41" s="9">
        <v>50484.61795532133</v>
      </c>
      <c r="D41" s="9">
        <v>99781.972291971528</v>
      </c>
      <c r="E41" s="9">
        <v>26932.7167078157</v>
      </c>
      <c r="F41" s="8">
        <f t="shared" si="3"/>
        <v>177199.30695510856</v>
      </c>
      <c r="G41" s="8"/>
      <c r="H41" s="8"/>
      <c r="I41" s="8"/>
      <c r="J41" s="9">
        <v>2236.9022327608304</v>
      </c>
      <c r="K41" s="9">
        <v>13900.006749551398</v>
      </c>
      <c r="L41" s="9">
        <v>5143.2803896436808</v>
      </c>
      <c r="M41" s="8">
        <f t="shared" si="4"/>
        <v>21280.189371955908</v>
      </c>
      <c r="N41" s="8"/>
      <c r="O41" s="8"/>
      <c r="P41" s="8"/>
      <c r="Q41" s="8">
        <f t="shared" si="0"/>
        <v>48247.715722560497</v>
      </c>
      <c r="R41" s="8">
        <f t="shared" si="1"/>
        <v>85881.965542420134</v>
      </c>
      <c r="S41" s="8">
        <f t="shared" si="2"/>
        <v>21789.436318172018</v>
      </c>
      <c r="T41" s="8">
        <f t="shared" si="5"/>
        <v>155919.11758315266</v>
      </c>
    </row>
    <row r="42" spans="1:22" x14ac:dyDescent="0.35">
      <c r="A42" s="4">
        <v>2018</v>
      </c>
      <c r="B42" s="4"/>
      <c r="C42" s="9">
        <v>99014.752775128902</v>
      </c>
      <c r="D42" s="9">
        <v>56670.971186333554</v>
      </c>
      <c r="E42" s="9">
        <v>14958.209303242571</v>
      </c>
      <c r="F42" s="8">
        <f t="shared" si="3"/>
        <v>170643.933264705</v>
      </c>
      <c r="G42" s="8"/>
      <c r="H42" s="8"/>
      <c r="I42" s="8"/>
      <c r="J42" s="9">
        <v>9075.0285224097424</v>
      </c>
      <c r="K42" s="9">
        <v>6087.0170182488464</v>
      </c>
      <c r="L42" s="9">
        <v>5862.4078412059898</v>
      </c>
      <c r="M42" s="8">
        <f t="shared" si="4"/>
        <v>21024.45338186458</v>
      </c>
      <c r="N42" s="8"/>
      <c r="O42" s="8"/>
      <c r="P42" s="8"/>
      <c r="Q42" s="8">
        <f t="shared" si="0"/>
        <v>89939.724252719156</v>
      </c>
      <c r="R42" s="8">
        <f t="shared" si="1"/>
        <v>50583.954168084711</v>
      </c>
      <c r="S42" s="8">
        <f t="shared" si="2"/>
        <v>9095.8014620365811</v>
      </c>
      <c r="T42" s="8">
        <f t="shared" si="5"/>
        <v>149619.47988284045</v>
      </c>
    </row>
    <row r="43" spans="1:22" x14ac:dyDescent="0.35">
      <c r="A43" s="4">
        <v>2019</v>
      </c>
      <c r="B43" s="4"/>
      <c r="C43" s="9">
        <v>45692.585179416172</v>
      </c>
      <c r="D43" s="9">
        <v>137267.89206023017</v>
      </c>
      <c r="E43" s="9">
        <v>5770.1708466443561</v>
      </c>
      <c r="F43" s="8">
        <f t="shared" si="3"/>
        <v>188730.64808629069</v>
      </c>
      <c r="G43" s="8">
        <f>SUM(B43:E43)</f>
        <v>188730.64808629069</v>
      </c>
      <c r="H43" s="8"/>
      <c r="I43" s="8"/>
      <c r="J43" s="9">
        <v>5700.6182380216378</v>
      </c>
      <c r="K43" s="9">
        <v>12834.534775888716</v>
      </c>
      <c r="L43" s="9">
        <v>1302.998454404946</v>
      </c>
      <c r="M43" s="8">
        <f t="shared" si="4"/>
        <v>19838.151468315304</v>
      </c>
      <c r="N43" s="8"/>
      <c r="O43" s="8"/>
      <c r="P43" s="8"/>
      <c r="Q43" s="8">
        <f t="shared" si="0"/>
        <v>39991.966941394538</v>
      </c>
      <c r="R43" s="8">
        <f t="shared" si="1"/>
        <v>124433.35728434144</v>
      </c>
      <c r="S43" s="8">
        <f t="shared" si="2"/>
        <v>4467.1723922394103</v>
      </c>
      <c r="T43" s="8">
        <f t="shared" si="5"/>
        <v>168892.49661797538</v>
      </c>
    </row>
    <row r="44" spans="1:22" x14ac:dyDescent="0.35">
      <c r="A44" s="4">
        <v>2020</v>
      </c>
      <c r="B44" s="4">
        <v>6934</v>
      </c>
      <c r="C44" s="9">
        <v>87163.25658762877</v>
      </c>
      <c r="D44" s="9">
        <v>94988.100779825283</v>
      </c>
      <c r="E44" s="9">
        <v>29836</v>
      </c>
      <c r="F44" s="8">
        <f t="shared" si="3"/>
        <v>211987.35736745404</v>
      </c>
      <c r="G44" s="8">
        <f>SUM(B44:E44)</f>
        <v>218921.35736745404</v>
      </c>
      <c r="H44" s="8"/>
      <c r="I44" s="8">
        <v>266</v>
      </c>
      <c r="J44" s="9">
        <v>8889.3872904682794</v>
      </c>
      <c r="K44" s="9">
        <v>13084.690191481423</v>
      </c>
      <c r="L44" s="9">
        <v>6107</v>
      </c>
      <c r="M44" s="8">
        <f t="shared" si="4"/>
        <v>28081.077481949702</v>
      </c>
      <c r="N44" s="8">
        <f>SUM(I44:L44)</f>
        <v>28347.077481949702</v>
      </c>
      <c r="O44" s="8"/>
      <c r="P44" s="8">
        <v>6668</v>
      </c>
      <c r="Q44" s="8">
        <v>78273.869297160491</v>
      </c>
      <c r="R44" s="8">
        <v>81903.410588343861</v>
      </c>
      <c r="S44" s="8">
        <v>23729</v>
      </c>
      <c r="T44" s="8">
        <f t="shared" ref="T44:T47" si="6">SUM(Q44:S44)</f>
        <v>183906.27988550434</v>
      </c>
      <c r="U44" s="8">
        <f>SUM(P44:S44)</f>
        <v>190574.27988550434</v>
      </c>
    </row>
    <row r="45" spans="1:22" x14ac:dyDescent="0.35">
      <c r="A45" s="4">
        <v>2021</v>
      </c>
      <c r="B45" s="4">
        <v>12997</v>
      </c>
      <c r="C45" s="9">
        <v>78560.152487940606</v>
      </c>
      <c r="D45" s="9">
        <v>144605.30508904855</v>
      </c>
      <c r="E45" s="9">
        <v>9016.1259841371648</v>
      </c>
      <c r="F45" s="8">
        <f t="shared" si="3"/>
        <v>232181.58356112632</v>
      </c>
      <c r="G45" s="8">
        <f>SUM(B45:E45)</f>
        <v>245178.58356112632</v>
      </c>
      <c r="H45" s="8"/>
      <c r="I45" s="8">
        <v>2403</v>
      </c>
      <c r="J45" s="9">
        <v>7488.3763497325854</v>
      </c>
      <c r="K45" s="9">
        <v>20744.229679309705</v>
      </c>
      <c r="L45" s="9">
        <v>1971.0419453709719</v>
      </c>
      <c r="M45" s="8">
        <f t="shared" si="4"/>
        <v>30203.647974413263</v>
      </c>
      <c r="N45" s="8">
        <f>SUM(I45:L45)</f>
        <v>32606.647974413263</v>
      </c>
      <c r="O45" s="8"/>
      <c r="P45" s="8">
        <v>10594</v>
      </c>
      <c r="Q45" s="8">
        <v>71071.776138208021</v>
      </c>
      <c r="R45" s="8">
        <v>123861.07540973884</v>
      </c>
      <c r="S45" s="8">
        <v>7045.0840387661929</v>
      </c>
      <c r="T45" s="8">
        <f t="shared" si="6"/>
        <v>201977.93558671305</v>
      </c>
      <c r="U45" s="8">
        <f>SUM(P45:S45)</f>
        <v>212571.93558671305</v>
      </c>
      <c r="V45" t="s">
        <v>7</v>
      </c>
    </row>
    <row r="46" spans="1:22" x14ac:dyDescent="0.35">
      <c r="A46" s="4">
        <v>2022</v>
      </c>
      <c r="B46">
        <v>8458</v>
      </c>
      <c r="C46">
        <v>117782</v>
      </c>
      <c r="D46" s="9">
        <v>95853</v>
      </c>
      <c r="E46" s="9">
        <v>11822</v>
      </c>
      <c r="F46" s="9">
        <f t="shared" si="3"/>
        <v>225457</v>
      </c>
      <c r="G46" s="9">
        <f>SUM(B46:E46)</f>
        <v>233915</v>
      </c>
      <c r="H46" s="9"/>
      <c r="I46" s="9">
        <v>592</v>
      </c>
      <c r="J46" s="9">
        <v>11553</v>
      </c>
      <c r="K46" s="9">
        <v>18166</v>
      </c>
      <c r="L46" s="9">
        <v>2711</v>
      </c>
      <c r="M46" s="9">
        <f t="shared" si="4"/>
        <v>32430</v>
      </c>
      <c r="N46" s="9">
        <f>SUM(I46:L46)</f>
        <v>33022</v>
      </c>
      <c r="O46" s="9"/>
      <c r="P46" s="9">
        <v>7866</v>
      </c>
      <c r="Q46" s="9">
        <v>106229</v>
      </c>
      <c r="R46" s="9">
        <v>77687</v>
      </c>
      <c r="S46" s="9">
        <v>9111</v>
      </c>
      <c r="T46" s="9">
        <f t="shared" si="6"/>
        <v>193027</v>
      </c>
      <c r="U46" s="9">
        <f>SUM(P46:S46)</f>
        <v>200893</v>
      </c>
      <c r="V46" t="s">
        <v>8</v>
      </c>
    </row>
    <row r="47" spans="1:22" x14ac:dyDescent="0.35">
      <c r="A47" s="4">
        <v>2023</v>
      </c>
      <c r="B47">
        <v>6388</v>
      </c>
      <c r="C47">
        <v>105723</v>
      </c>
      <c r="D47">
        <v>216589</v>
      </c>
      <c r="E47">
        <v>15735</v>
      </c>
      <c r="F47" s="9">
        <f t="shared" si="3"/>
        <v>338047</v>
      </c>
      <c r="G47" s="9">
        <f>SUM(B47:E47)</f>
        <v>344435</v>
      </c>
      <c r="I47">
        <v>3154</v>
      </c>
      <c r="J47">
        <v>18442</v>
      </c>
      <c r="K47">
        <v>83851</v>
      </c>
      <c r="L47">
        <v>6501</v>
      </c>
      <c r="M47" s="9">
        <f t="shared" si="4"/>
        <v>108794</v>
      </c>
      <c r="N47" s="9">
        <f>SUM(I47:L47)</f>
        <v>111948</v>
      </c>
      <c r="P47">
        <v>3234</v>
      </c>
      <c r="Q47">
        <v>87281</v>
      </c>
      <c r="R47">
        <v>132738</v>
      </c>
      <c r="S47">
        <v>9234</v>
      </c>
      <c r="T47" s="9">
        <f t="shared" si="6"/>
        <v>229253</v>
      </c>
      <c r="U47" s="9">
        <f>SUM(P47:S47)</f>
        <v>232487</v>
      </c>
      <c r="V47" t="s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6"/>
  <sheetViews>
    <sheetView topLeftCell="A13" workbookViewId="0"/>
  </sheetViews>
  <sheetFormatPr defaultRowHeight="14.5" x14ac:dyDescent="0.35"/>
  <cols>
    <col min="2" max="2" width="10.54296875" bestFit="1" customWidth="1"/>
    <col min="3" max="4" width="11.54296875" bestFit="1" customWidth="1"/>
    <col min="5" max="5" width="10.54296875" bestFit="1" customWidth="1"/>
    <col min="7" max="7" width="9.54296875" bestFit="1" customWidth="1"/>
    <col min="8" max="10" width="10.54296875" bestFit="1" customWidth="1"/>
  </cols>
  <sheetData>
    <row r="1" spans="1:21" x14ac:dyDescent="0.35">
      <c r="A1" t="s">
        <v>9</v>
      </c>
      <c r="G1" t="s">
        <v>10</v>
      </c>
      <c r="L1" t="s">
        <v>11</v>
      </c>
    </row>
    <row r="3" spans="1:21" x14ac:dyDescent="0.35">
      <c r="A3" t="s">
        <v>12</v>
      </c>
      <c r="B3">
        <v>2</v>
      </c>
      <c r="C3">
        <v>3</v>
      </c>
      <c r="D3">
        <v>4</v>
      </c>
      <c r="E3">
        <v>5</v>
      </c>
      <c r="G3">
        <v>2</v>
      </c>
      <c r="H3">
        <v>3</v>
      </c>
      <c r="I3">
        <v>4</v>
      </c>
      <c r="J3">
        <v>5</v>
      </c>
      <c r="L3">
        <v>2</v>
      </c>
      <c r="M3">
        <v>3</v>
      </c>
      <c r="N3">
        <v>4</v>
      </c>
      <c r="O3">
        <v>5</v>
      </c>
      <c r="P3" t="s">
        <v>11</v>
      </c>
    </row>
    <row r="4" spans="1:21" x14ac:dyDescent="0.35">
      <c r="A4">
        <v>1985</v>
      </c>
      <c r="B4" s="2">
        <v>2043.9737051021398</v>
      </c>
      <c r="C4" s="2">
        <v>63202.93</v>
      </c>
      <c r="D4" s="2">
        <v>55373.75</v>
      </c>
      <c r="E4" s="2">
        <v>13715.58</v>
      </c>
      <c r="G4" s="2">
        <v>63.45592793870901</v>
      </c>
      <c r="H4" s="2">
        <v>2976.0002936508899</v>
      </c>
      <c r="I4" s="2">
        <v>2827.8190758134442</v>
      </c>
      <c r="J4" s="2">
        <v>713.40400718329329</v>
      </c>
      <c r="L4" s="3">
        <v>2107.4296330408488</v>
      </c>
      <c r="M4" s="3">
        <v>66178.93029365089</v>
      </c>
      <c r="N4" s="3">
        <v>58201.569075813444</v>
      </c>
      <c r="O4" s="3">
        <v>14428.984007183293</v>
      </c>
      <c r="P4" s="3">
        <f>SUM(L4:O4)</f>
        <v>140916.91300968849</v>
      </c>
      <c r="R4" s="3"/>
      <c r="S4" s="3"/>
      <c r="T4" s="3"/>
      <c r="U4" s="3"/>
    </row>
    <row r="5" spans="1:21" x14ac:dyDescent="0.35">
      <c r="A5">
        <v>1986</v>
      </c>
      <c r="B5" s="2">
        <v>17635.325714285715</v>
      </c>
      <c r="C5" s="2">
        <v>3815.8599999999997</v>
      </c>
      <c r="D5" s="2">
        <v>56141.58</v>
      </c>
      <c r="E5" s="2">
        <v>10664.074285714285</v>
      </c>
      <c r="G5" s="2">
        <v>1206.1670506390547</v>
      </c>
      <c r="H5" s="2">
        <v>221.09796059621385</v>
      </c>
      <c r="I5" s="2">
        <v>4267.5458169536723</v>
      </c>
      <c r="J5" s="2">
        <v>799.14925516703806</v>
      </c>
      <c r="L5" s="3">
        <v>18841.492764924769</v>
      </c>
      <c r="M5" s="3">
        <v>4036.9579605962135</v>
      </c>
      <c r="N5" s="3">
        <v>60409.125816953674</v>
      </c>
      <c r="O5" s="3">
        <v>11463.223540881323</v>
      </c>
      <c r="P5" s="3">
        <f t="shared" ref="P5:P36" si="0">SUM(L5:O5)</f>
        <v>94750.800083355978</v>
      </c>
      <c r="R5" s="3"/>
      <c r="S5" s="3"/>
      <c r="T5" s="3"/>
      <c r="U5" s="3"/>
    </row>
    <row r="6" spans="1:21" x14ac:dyDescent="0.35">
      <c r="A6">
        <v>1987</v>
      </c>
      <c r="B6" s="2">
        <v>5641.14</v>
      </c>
      <c r="C6" s="2">
        <v>74595.335262822351</v>
      </c>
      <c r="D6" s="2">
        <v>10016.53668823648</v>
      </c>
      <c r="E6" s="2">
        <v>10535.549477512595</v>
      </c>
      <c r="G6" s="2">
        <v>306.2227146660598</v>
      </c>
      <c r="H6" s="2">
        <v>4308.3814597621094</v>
      </c>
      <c r="I6" s="2">
        <v>158.93681468969226</v>
      </c>
      <c r="J6" s="2">
        <v>288.90686823380383</v>
      </c>
      <c r="L6" s="3">
        <v>5947.3627146660601</v>
      </c>
      <c r="M6" s="3">
        <v>78903.716722584461</v>
      </c>
      <c r="N6" s="3">
        <v>10175.473502926172</v>
      </c>
      <c r="O6" s="3">
        <v>10824.456345746399</v>
      </c>
      <c r="P6" s="3">
        <f t="shared" si="0"/>
        <v>105851.00928592308</v>
      </c>
      <c r="R6" s="3"/>
      <c r="S6" s="3"/>
      <c r="T6" s="3"/>
      <c r="U6" s="3"/>
    </row>
    <row r="7" spans="1:21" x14ac:dyDescent="0.35">
      <c r="A7">
        <v>1988</v>
      </c>
      <c r="B7" s="2">
        <v>16513.222822350308</v>
      </c>
      <c r="C7" s="2">
        <v>31887.897142857142</v>
      </c>
      <c r="D7" s="2">
        <v>98290.880000000005</v>
      </c>
      <c r="E7" s="2">
        <v>11152.055714285714</v>
      </c>
      <c r="G7" s="2">
        <v>1203.8798650162134</v>
      </c>
      <c r="H7" s="2">
        <v>2166.2811581561946</v>
      </c>
      <c r="I7" s="2">
        <v>6974.9538331896329</v>
      </c>
      <c r="J7" s="2">
        <v>100.08804545448766</v>
      </c>
      <c r="L7" s="3">
        <v>17717.102687366521</v>
      </c>
      <c r="M7" s="3">
        <v>34054.178301013337</v>
      </c>
      <c r="N7" s="3">
        <v>105265.83383318964</v>
      </c>
      <c r="O7" s="3">
        <v>11252.143759740202</v>
      </c>
      <c r="P7" s="3">
        <f t="shared" si="0"/>
        <v>168289.2585813097</v>
      </c>
      <c r="R7" s="3"/>
      <c r="S7" s="3"/>
      <c r="T7" s="3"/>
      <c r="U7" s="3"/>
    </row>
    <row r="8" spans="1:21" x14ac:dyDescent="0.35">
      <c r="A8">
        <v>1989</v>
      </c>
      <c r="B8" s="2">
        <v>21077.389882711992</v>
      </c>
      <c r="C8" s="2">
        <v>75411.839999999997</v>
      </c>
      <c r="D8" s="2">
        <v>73273.16</v>
      </c>
      <c r="E8" s="2">
        <v>31684</v>
      </c>
      <c r="G8" s="2">
        <v>86.964641253827722</v>
      </c>
      <c r="H8" s="2">
        <v>750.51119520784414</v>
      </c>
      <c r="I8" s="2">
        <v>1194.1624462489417</v>
      </c>
      <c r="J8" s="2">
        <v>8381.9261424231809</v>
      </c>
      <c r="L8" s="3">
        <v>21164.35452396582</v>
      </c>
      <c r="M8" s="3">
        <v>76162.351195207841</v>
      </c>
      <c r="N8" s="3">
        <v>74467.322446248945</v>
      </c>
      <c r="O8" s="3">
        <v>40065.926142423181</v>
      </c>
      <c r="P8" s="3">
        <f t="shared" si="0"/>
        <v>211859.95430784579</v>
      </c>
      <c r="R8" s="3"/>
      <c r="S8" s="3"/>
      <c r="T8" s="3"/>
      <c r="U8" s="3"/>
    </row>
    <row r="9" spans="1:21" x14ac:dyDescent="0.35">
      <c r="A9">
        <v>1990</v>
      </c>
      <c r="B9" s="2">
        <v>19278.043046727471</v>
      </c>
      <c r="C9" s="2">
        <v>79575.86</v>
      </c>
      <c r="D9" s="2">
        <v>111886.82285714286</v>
      </c>
      <c r="E9" s="2">
        <v>38835.97</v>
      </c>
      <c r="G9" s="2">
        <v>355.25249912099753</v>
      </c>
      <c r="H9" s="2">
        <v>1191.7036967985478</v>
      </c>
      <c r="I9" s="2">
        <v>3798.1828501653217</v>
      </c>
      <c r="J9" s="2">
        <v>4646.8644918328937</v>
      </c>
      <c r="L9" s="3">
        <v>19633.295545848468</v>
      </c>
      <c r="M9" s="3">
        <v>80767.563696798548</v>
      </c>
      <c r="N9" s="3">
        <v>115685.00570730818</v>
      </c>
      <c r="O9" s="3">
        <v>43482.834491832895</v>
      </c>
      <c r="P9" s="3">
        <f t="shared" si="0"/>
        <v>259568.69944178808</v>
      </c>
      <c r="R9" s="3"/>
      <c r="S9" s="3"/>
      <c r="T9" s="3"/>
      <c r="U9" s="3"/>
    </row>
    <row r="10" spans="1:21" x14ac:dyDescent="0.35">
      <c r="A10">
        <v>1991</v>
      </c>
      <c r="B10" s="2">
        <v>17563.429197697558</v>
      </c>
      <c r="C10" s="2">
        <v>73337.297142857147</v>
      </c>
      <c r="D10" s="2">
        <v>150461.06</v>
      </c>
      <c r="E10" s="2">
        <v>85702.611428571428</v>
      </c>
      <c r="G10" s="2">
        <v>283.28534559304535</v>
      </c>
      <c r="H10" s="2">
        <v>1957.1981876951177</v>
      </c>
      <c r="I10" s="2">
        <v>2689.2120340089023</v>
      </c>
      <c r="J10" s="2">
        <v>5179.190901435737</v>
      </c>
      <c r="L10" s="3">
        <v>17846.714543290604</v>
      </c>
      <c r="M10" s="3">
        <v>75294.495330552265</v>
      </c>
      <c r="N10" s="3">
        <v>153150.2720340089</v>
      </c>
      <c r="O10" s="3">
        <v>90881.802330007165</v>
      </c>
      <c r="P10" s="3">
        <f t="shared" si="0"/>
        <v>337173.28423785896</v>
      </c>
      <c r="R10" s="3"/>
      <c r="S10" s="3"/>
      <c r="T10" s="3"/>
      <c r="U10" s="3"/>
    </row>
    <row r="11" spans="1:21" x14ac:dyDescent="0.35">
      <c r="A11">
        <v>1992</v>
      </c>
      <c r="B11" s="2">
        <v>4052.6785980139703</v>
      </c>
      <c r="C11" s="2">
        <v>67959.576767676772</v>
      </c>
      <c r="D11" s="2">
        <v>134373.16848484849</v>
      </c>
      <c r="E11" s="2">
        <v>71634.664747474744</v>
      </c>
      <c r="G11" s="2">
        <v>110.05225323579361</v>
      </c>
      <c r="H11" s="2">
        <v>3006.5786769969418</v>
      </c>
      <c r="I11" s="2">
        <v>6513.7636736118875</v>
      </c>
      <c r="J11" s="2">
        <v>4670.0612111685041</v>
      </c>
      <c r="L11" s="3">
        <v>4162.7308512497639</v>
      </c>
      <c r="M11" s="3">
        <v>70966.155444673714</v>
      </c>
      <c r="N11" s="3">
        <v>140886.93215846037</v>
      </c>
      <c r="O11" s="3">
        <v>76304.725958643248</v>
      </c>
      <c r="P11" s="3">
        <f t="shared" si="0"/>
        <v>292320.54441302712</v>
      </c>
      <c r="R11" s="3"/>
      <c r="S11" s="3"/>
      <c r="T11" s="3"/>
      <c r="U11" s="3"/>
    </row>
    <row r="12" spans="1:21" x14ac:dyDescent="0.35">
      <c r="A12">
        <v>1993</v>
      </c>
      <c r="B12" s="2">
        <v>2062.7253467312548</v>
      </c>
      <c r="C12" s="2">
        <v>46110.681533420815</v>
      </c>
      <c r="D12" s="2">
        <v>150559.79332066752</v>
      </c>
      <c r="E12" s="2">
        <v>62288.845145911662</v>
      </c>
      <c r="G12" s="2">
        <v>63.735346364627731</v>
      </c>
      <c r="H12" s="2">
        <v>1223.1694295671114</v>
      </c>
      <c r="I12" s="2">
        <v>5321.9924074990267</v>
      </c>
      <c r="J12" s="2">
        <v>6146.3689075527218</v>
      </c>
      <c r="L12" s="3">
        <v>2126.4606930958826</v>
      </c>
      <c r="M12" s="3">
        <v>47333.850962987926</v>
      </c>
      <c r="N12" s="3">
        <v>155881.78572816655</v>
      </c>
      <c r="O12" s="3">
        <v>68435.214053464384</v>
      </c>
      <c r="P12" s="3">
        <f t="shared" si="0"/>
        <v>273777.31143771473</v>
      </c>
      <c r="R12" s="3"/>
      <c r="S12" s="3"/>
      <c r="T12" s="3"/>
      <c r="U12" s="3"/>
    </row>
    <row r="13" spans="1:21" x14ac:dyDescent="0.35">
      <c r="A13">
        <v>1994</v>
      </c>
      <c r="B13" s="2">
        <v>2157.3988836868248</v>
      </c>
      <c r="C13" s="2">
        <v>5101.8653041362531</v>
      </c>
      <c r="D13" s="2">
        <v>105558.17639902676</v>
      </c>
      <c r="E13" s="2">
        <v>57418.338296836984</v>
      </c>
      <c r="G13" s="2">
        <v>209.19413711964262</v>
      </c>
      <c r="H13" s="2">
        <v>788.94701797754715</v>
      </c>
      <c r="I13" s="2">
        <v>4721.9499232389207</v>
      </c>
      <c r="J13" s="2">
        <v>5781.5786738969909</v>
      </c>
      <c r="L13" s="3">
        <v>2366.5930208064674</v>
      </c>
      <c r="M13" s="3">
        <v>5890.8123221138003</v>
      </c>
      <c r="N13" s="3">
        <v>110280.12632226569</v>
      </c>
      <c r="O13" s="3">
        <v>63199.916970733975</v>
      </c>
      <c r="P13" s="3">
        <f t="shared" si="0"/>
        <v>181737.44863591995</v>
      </c>
      <c r="R13" s="3"/>
      <c r="S13" s="3"/>
      <c r="T13" s="3"/>
      <c r="U13" s="3"/>
    </row>
    <row r="14" spans="1:21" x14ac:dyDescent="0.35">
      <c r="A14">
        <v>1995</v>
      </c>
      <c r="B14" s="2">
        <v>3631.0385207124009</v>
      </c>
      <c r="C14" s="2">
        <v>2495.6000000000004</v>
      </c>
      <c r="D14" s="2">
        <v>20804.481739130435</v>
      </c>
      <c r="E14" s="2">
        <v>62502.258260869567</v>
      </c>
      <c r="G14" s="2">
        <v>624.12926989558673</v>
      </c>
      <c r="H14" s="2">
        <v>583.5698629299859</v>
      </c>
      <c r="I14" s="2">
        <v>1768.4282791297555</v>
      </c>
      <c r="J14" s="2">
        <v>4689.1914490998024</v>
      </c>
      <c r="L14" s="3">
        <v>4255.1677906079876</v>
      </c>
      <c r="M14" s="3">
        <v>3079.1698629299863</v>
      </c>
      <c r="N14" s="3">
        <v>22572.910018260191</v>
      </c>
      <c r="O14" s="3">
        <v>67191.449709969369</v>
      </c>
      <c r="P14" s="3">
        <f t="shared" si="0"/>
        <v>97098.697381767532</v>
      </c>
      <c r="R14" s="3"/>
      <c r="S14" s="3"/>
      <c r="T14" s="3"/>
      <c r="U14" s="3"/>
    </row>
    <row r="15" spans="1:21" x14ac:dyDescent="0.35">
      <c r="A15">
        <v>1996</v>
      </c>
      <c r="B15" s="2">
        <v>3723.9760000000001</v>
      </c>
      <c r="C15" s="2">
        <v>55902.90205378973</v>
      </c>
      <c r="D15" s="2">
        <v>18119.163447432762</v>
      </c>
      <c r="E15" s="2">
        <v>19956.014498777506</v>
      </c>
      <c r="G15" s="2">
        <v>563.27132226618096</v>
      </c>
      <c r="H15" s="2">
        <v>2746.6938127909452</v>
      </c>
      <c r="I15" s="2">
        <v>4388.552767062738</v>
      </c>
      <c r="J15" s="2">
        <v>3166.4903789312011</v>
      </c>
      <c r="L15" s="3">
        <v>4287.2473222661811</v>
      </c>
      <c r="M15" s="3">
        <v>58649.595866580676</v>
      </c>
      <c r="N15" s="3">
        <v>22507.7162144955</v>
      </c>
      <c r="O15" s="3">
        <v>23122.504877708707</v>
      </c>
      <c r="P15" s="3">
        <f t="shared" si="0"/>
        <v>108567.06428105106</v>
      </c>
      <c r="R15" s="3"/>
      <c r="S15" s="3"/>
      <c r="T15" s="3"/>
      <c r="U15" s="3"/>
    </row>
    <row r="16" spans="1:21" x14ac:dyDescent="0.35">
      <c r="A16">
        <v>1997</v>
      </c>
      <c r="B16" s="2">
        <v>1363</v>
      </c>
      <c r="C16" s="2">
        <v>50752.733802025119</v>
      </c>
      <c r="D16" s="2">
        <v>76889.094955080742</v>
      </c>
      <c r="E16" s="2">
        <v>4025.0752428941487</v>
      </c>
      <c r="G16" s="2">
        <v>126.54634978510808</v>
      </c>
      <c r="H16" s="2">
        <v>3713.6896179164469</v>
      </c>
      <c r="I16" s="2">
        <v>9226.7749748804054</v>
      </c>
      <c r="J16" s="2">
        <v>2399.9238641148877</v>
      </c>
      <c r="L16" s="3">
        <v>1489.5463497851081</v>
      </c>
      <c r="M16" s="3">
        <v>54466.423419941566</v>
      </c>
      <c r="N16" s="3">
        <v>86115.869929961147</v>
      </c>
      <c r="O16" s="3">
        <v>6424.9991070090364</v>
      </c>
      <c r="P16" s="3">
        <f t="shared" si="0"/>
        <v>148496.83880669685</v>
      </c>
      <c r="R16" s="3"/>
      <c r="S16" s="3"/>
      <c r="T16" s="3"/>
      <c r="U16" s="3"/>
    </row>
    <row r="17" spans="1:21" x14ac:dyDescent="0.35">
      <c r="A17">
        <v>1998</v>
      </c>
      <c r="B17" s="2">
        <v>504.72660098522169</v>
      </c>
      <c r="C17" s="2">
        <v>6896.4675137700287</v>
      </c>
      <c r="D17" s="2">
        <v>129114.53505964504</v>
      </c>
      <c r="E17" s="2">
        <v>26102.270825599713</v>
      </c>
      <c r="G17" s="2">
        <v>119.84261442637091</v>
      </c>
      <c r="H17" s="2">
        <v>1967.7431883784848</v>
      </c>
      <c r="I17" s="2">
        <v>19018.135116474034</v>
      </c>
      <c r="J17" s="2">
        <v>11751.838652011174</v>
      </c>
      <c r="L17" s="3">
        <v>624.56921541159261</v>
      </c>
      <c r="M17" s="3">
        <v>8864.2107021485135</v>
      </c>
      <c r="N17" s="3">
        <v>148132.67017611908</v>
      </c>
      <c r="O17" s="3">
        <v>37854.109477610888</v>
      </c>
      <c r="P17" s="3">
        <f t="shared" si="0"/>
        <v>195475.55957129007</v>
      </c>
      <c r="R17" s="3"/>
      <c r="S17" s="3"/>
      <c r="T17" s="3"/>
      <c r="U17" s="3"/>
    </row>
    <row r="18" spans="1:21" x14ac:dyDescent="0.35">
      <c r="A18">
        <v>1999</v>
      </c>
      <c r="B18" s="2">
        <v>403</v>
      </c>
      <c r="C18" s="2">
        <v>6546.9635664593516</v>
      </c>
      <c r="D18" s="2">
        <v>27161.146272753904</v>
      </c>
      <c r="E18" s="2">
        <v>48833.890160786745</v>
      </c>
      <c r="G18" s="2">
        <v>17.416604179808246</v>
      </c>
      <c r="H18" s="2">
        <v>745.37456980107254</v>
      </c>
      <c r="I18" s="2">
        <v>5316.073245288324</v>
      </c>
      <c r="J18" s="2">
        <v>16416.886465201722</v>
      </c>
      <c r="L18" s="3">
        <v>420.41660417980825</v>
      </c>
      <c r="M18" s="3">
        <v>7292.3381362604241</v>
      </c>
      <c r="N18" s="3">
        <v>32477.219518042228</v>
      </c>
      <c r="O18" s="3">
        <v>65250.776625988467</v>
      </c>
      <c r="P18" s="3">
        <f t="shared" si="0"/>
        <v>105440.75088447092</v>
      </c>
      <c r="R18" s="3"/>
      <c r="S18" s="3"/>
      <c r="T18" s="3"/>
      <c r="U18" s="3"/>
    </row>
    <row r="19" spans="1:21" x14ac:dyDescent="0.35">
      <c r="A19">
        <v>2000</v>
      </c>
      <c r="B19" s="2">
        <v>4355</v>
      </c>
      <c r="C19" s="2">
        <v>2767.2239207357966</v>
      </c>
      <c r="D19" s="2">
        <v>17122.37533867723</v>
      </c>
      <c r="E19" s="2">
        <v>10154.400740586978</v>
      </c>
      <c r="G19" s="2">
        <v>441.52157115773844</v>
      </c>
      <c r="H19" s="2">
        <v>1099.7923239605298</v>
      </c>
      <c r="I19" s="2">
        <v>4188.2506975343167</v>
      </c>
      <c r="J19" s="2">
        <v>2949.7304350733211</v>
      </c>
      <c r="L19" s="3">
        <v>4796.5215711577384</v>
      </c>
      <c r="M19" s="3">
        <v>3867.0162446963263</v>
      </c>
      <c r="N19" s="3">
        <v>21310.626036211546</v>
      </c>
      <c r="O19" s="3">
        <v>13104.131175660299</v>
      </c>
      <c r="P19" s="3">
        <f t="shared" si="0"/>
        <v>43078.295027725908</v>
      </c>
      <c r="R19" s="3"/>
      <c r="S19" s="3"/>
      <c r="T19" s="3"/>
      <c r="U19" s="3"/>
    </row>
    <row r="20" spans="1:21" x14ac:dyDescent="0.35">
      <c r="A20">
        <v>2001</v>
      </c>
      <c r="B20" s="2">
        <v>6701.7546481481477</v>
      </c>
      <c r="C20" s="2">
        <v>54801</v>
      </c>
      <c r="D20" s="2">
        <v>16193</v>
      </c>
      <c r="E20" s="2">
        <v>8322</v>
      </c>
      <c r="G20" s="2">
        <v>915.03408065322947</v>
      </c>
      <c r="H20" s="2">
        <v>4175.3653201749257</v>
      </c>
      <c r="I20" s="2">
        <v>2563.7830178392323</v>
      </c>
      <c r="J20" s="2">
        <v>2180.5344587276813</v>
      </c>
      <c r="L20" s="3">
        <v>7616.7887288013771</v>
      </c>
      <c r="M20" s="3">
        <v>58976.365320174926</v>
      </c>
      <c r="N20" s="3">
        <v>18756.783017839232</v>
      </c>
      <c r="O20" s="3">
        <v>10502.534458727681</v>
      </c>
      <c r="P20" s="3">
        <f t="shared" si="0"/>
        <v>95852.471525543209</v>
      </c>
      <c r="R20" s="3"/>
      <c r="S20" s="3"/>
      <c r="T20" s="3"/>
      <c r="U20" s="3"/>
    </row>
    <row r="21" spans="1:21" x14ac:dyDescent="0.35">
      <c r="A21">
        <v>2002</v>
      </c>
      <c r="B21" s="2">
        <v>3206</v>
      </c>
      <c r="C21" s="2">
        <v>44675.6863348033</v>
      </c>
      <c r="D21" s="2">
        <v>95212.647083290169</v>
      </c>
      <c r="E21" s="2">
        <v>2738.7532209679512</v>
      </c>
      <c r="G21" s="2">
        <v>905.14376702198024</v>
      </c>
      <c r="H21" s="2">
        <v>2829.5475653313842</v>
      </c>
      <c r="I21" s="2">
        <v>18301.805271116551</v>
      </c>
      <c r="J21" s="2">
        <v>2835.4859207814943</v>
      </c>
      <c r="L21" s="3">
        <v>4111.1437670219802</v>
      </c>
      <c r="M21" s="3">
        <v>47505.233900134685</v>
      </c>
      <c r="N21" s="3">
        <v>113514.45235440672</v>
      </c>
      <c r="O21" s="3">
        <v>5574.2391417494455</v>
      </c>
      <c r="P21" s="3">
        <f t="shared" si="0"/>
        <v>170705.06916331284</v>
      </c>
      <c r="R21" s="3"/>
      <c r="S21" s="3"/>
      <c r="T21" s="3"/>
      <c r="U21" s="3"/>
    </row>
    <row r="22" spans="1:21" x14ac:dyDescent="0.35">
      <c r="A22">
        <v>2003</v>
      </c>
      <c r="B22" s="2">
        <v>6982</v>
      </c>
      <c r="C22" s="2">
        <v>41236.739426665175</v>
      </c>
      <c r="D22" s="2">
        <v>117708.64906957778</v>
      </c>
      <c r="E22" s="2">
        <v>29111.712645521104</v>
      </c>
      <c r="G22" s="2">
        <v>613.91598527143196</v>
      </c>
      <c r="H22" s="2">
        <v>2595.8573783216416</v>
      </c>
      <c r="I22" s="2">
        <v>17682.04728467454</v>
      </c>
      <c r="J22" s="2">
        <v>8664.1405982918877</v>
      </c>
      <c r="L22" s="3">
        <v>7595.915985271432</v>
      </c>
      <c r="M22" s="3">
        <v>43832.596804986817</v>
      </c>
      <c r="N22" s="3">
        <v>135390.69635425232</v>
      </c>
      <c r="O22" s="3">
        <v>37775.853243812991</v>
      </c>
      <c r="P22" s="3">
        <f t="shared" si="0"/>
        <v>224595.06238832354</v>
      </c>
      <c r="R22" s="3"/>
      <c r="S22" s="3"/>
      <c r="T22" s="3"/>
      <c r="U22" s="3"/>
    </row>
    <row r="23" spans="1:21" x14ac:dyDescent="0.35">
      <c r="A23">
        <v>2004</v>
      </c>
      <c r="B23" s="2">
        <v>3385.9879659584012</v>
      </c>
      <c r="C23" s="2">
        <v>105467.80873690548</v>
      </c>
      <c r="D23" s="2">
        <v>77915.978678305721</v>
      </c>
      <c r="E23" s="2">
        <v>56512.788854389306</v>
      </c>
      <c r="G23" s="2">
        <v>149.98743607871666</v>
      </c>
      <c r="H23" s="2">
        <v>2584.6572331087955</v>
      </c>
      <c r="I23" s="2">
        <v>6299.3666594494134</v>
      </c>
      <c r="J23" s="2">
        <v>12896.988671363084</v>
      </c>
      <c r="L23" s="3">
        <v>3535.9754020371179</v>
      </c>
      <c r="M23" s="3">
        <v>108052.46597001428</v>
      </c>
      <c r="N23" s="3">
        <v>84215.345337755134</v>
      </c>
      <c r="O23" s="3">
        <v>69409.77752575239</v>
      </c>
      <c r="P23" s="3">
        <f t="shared" si="0"/>
        <v>265213.56423555891</v>
      </c>
      <c r="R23" s="3"/>
      <c r="S23" s="3"/>
      <c r="T23" s="3"/>
      <c r="U23" s="3"/>
    </row>
    <row r="24" spans="1:21" x14ac:dyDescent="0.35">
      <c r="A24">
        <v>2005</v>
      </c>
      <c r="B24" s="2">
        <v>7658.657480217822</v>
      </c>
      <c r="C24" s="2">
        <v>27762.030603518277</v>
      </c>
      <c r="D24" s="2">
        <v>103088.07526101734</v>
      </c>
      <c r="E24" s="2">
        <v>17271.426080075762</v>
      </c>
      <c r="G24" s="2">
        <v>282.43539193835113</v>
      </c>
      <c r="H24" s="2">
        <v>1568.6030535945138</v>
      </c>
      <c r="I24" s="2">
        <v>4356.2092950283259</v>
      </c>
      <c r="J24" s="2">
        <v>2238.78129372275</v>
      </c>
      <c r="L24" s="3">
        <v>7941.0928721561731</v>
      </c>
      <c r="M24" s="3">
        <v>29330.63365711279</v>
      </c>
      <c r="N24" s="3">
        <v>107444.28455604566</v>
      </c>
      <c r="O24" s="3">
        <v>19510.207373798512</v>
      </c>
      <c r="P24" s="3">
        <f t="shared" si="0"/>
        <v>164226.21845911312</v>
      </c>
      <c r="R24" s="3"/>
      <c r="S24" s="3"/>
      <c r="T24" s="3"/>
      <c r="U24" s="3"/>
    </row>
    <row r="25" spans="1:21" x14ac:dyDescent="0.35">
      <c r="A25">
        <v>2006</v>
      </c>
      <c r="B25" s="2">
        <v>1203.4000000000001</v>
      </c>
      <c r="C25" s="2">
        <v>73341.889760592443</v>
      </c>
      <c r="D25" s="2">
        <v>80938.989748378808</v>
      </c>
      <c r="E25" s="2">
        <v>26866.574808570291</v>
      </c>
      <c r="G25" s="2">
        <v>62.827360361356114</v>
      </c>
      <c r="H25" s="2">
        <v>2999.1320531171077</v>
      </c>
      <c r="I25" s="2">
        <v>8300.5924808009295</v>
      </c>
      <c r="J25" s="2">
        <v>5027.5745657040898</v>
      </c>
      <c r="L25" s="3">
        <v>1266.2273603613562</v>
      </c>
      <c r="M25" s="3">
        <v>76341.021813709551</v>
      </c>
      <c r="N25" s="3">
        <v>89239.582229179738</v>
      </c>
      <c r="O25" s="3">
        <v>31894.149374274381</v>
      </c>
      <c r="P25" s="3">
        <f t="shared" si="0"/>
        <v>198740.98077752502</v>
      </c>
      <c r="R25" s="3"/>
      <c r="S25" s="3"/>
      <c r="T25" s="3"/>
      <c r="U25" s="3"/>
    </row>
    <row r="26" spans="1:21" x14ac:dyDescent="0.35">
      <c r="A26">
        <v>2007</v>
      </c>
      <c r="B26" s="2">
        <v>2800.9841764678208</v>
      </c>
      <c r="C26" s="2">
        <v>6265.034810144698</v>
      </c>
      <c r="D26" s="2">
        <v>91022.859357297071</v>
      </c>
      <c r="E26" s="2">
        <v>13012.775200258029</v>
      </c>
      <c r="G26" s="2">
        <v>182.0376542389331</v>
      </c>
      <c r="H26" s="2">
        <v>1054.0876362333302</v>
      </c>
      <c r="I26" s="2">
        <v>7065.8521297932602</v>
      </c>
      <c r="J26" s="2">
        <v>2607.5450612469358</v>
      </c>
      <c r="L26" s="3">
        <v>2983.0218307067539</v>
      </c>
      <c r="M26" s="3">
        <v>7319.1224463780281</v>
      </c>
      <c r="N26" s="3">
        <v>98088.711487090332</v>
      </c>
      <c r="O26" s="3">
        <v>15620.320261504965</v>
      </c>
      <c r="P26" s="3">
        <f t="shared" si="0"/>
        <v>124011.17602568008</v>
      </c>
      <c r="R26" s="3"/>
      <c r="S26" s="3"/>
      <c r="T26" s="3"/>
      <c r="U26" s="3"/>
    </row>
    <row r="27" spans="1:21" x14ac:dyDescent="0.35">
      <c r="A27">
        <v>2008</v>
      </c>
      <c r="B27" s="2">
        <v>1976.5297065637087</v>
      </c>
      <c r="C27" s="2">
        <v>38266.707087993505</v>
      </c>
      <c r="D27" s="2">
        <v>22239.2376032297</v>
      </c>
      <c r="E27" s="2">
        <v>28933.732800854334</v>
      </c>
      <c r="G27" s="2">
        <v>103.24598278609437</v>
      </c>
      <c r="H27" s="2">
        <v>1887.0308938302478</v>
      </c>
      <c r="I27" s="2">
        <v>2454.2848942210039</v>
      </c>
      <c r="J27" s="2">
        <v>5153.1036628701549</v>
      </c>
      <c r="L27" s="3">
        <v>2079.7756893498031</v>
      </c>
      <c r="M27" s="3">
        <v>40153.737981823753</v>
      </c>
      <c r="N27" s="3">
        <v>24693.522497450704</v>
      </c>
      <c r="O27" s="3">
        <v>34086.836463724489</v>
      </c>
      <c r="P27" s="3">
        <f t="shared" si="0"/>
        <v>101013.87263234874</v>
      </c>
      <c r="R27" s="3"/>
      <c r="S27" s="3"/>
      <c r="T27" s="3"/>
      <c r="U27" s="3"/>
    </row>
    <row r="28" spans="1:21" x14ac:dyDescent="0.35">
      <c r="A28">
        <v>2009</v>
      </c>
      <c r="B28" s="2">
        <v>12086.934585671224</v>
      </c>
      <c r="C28" s="2">
        <v>22428.142498405901</v>
      </c>
      <c r="D28" s="2">
        <v>45202.387972375742</v>
      </c>
      <c r="E28" s="2">
        <v>9848.6878839106212</v>
      </c>
      <c r="G28" s="2">
        <v>1009.4592680226742</v>
      </c>
      <c r="H28" s="2">
        <v>2462.0961995521757</v>
      </c>
      <c r="I28" s="2">
        <v>8005.3700803582906</v>
      </c>
      <c r="J28" s="2">
        <v>3874.2625646032284</v>
      </c>
      <c r="L28" s="3">
        <v>13096.393853693899</v>
      </c>
      <c r="M28" s="3">
        <v>24890.238697958077</v>
      </c>
      <c r="N28" s="3">
        <v>53207.758052734032</v>
      </c>
      <c r="O28" s="3">
        <v>13722.95044851385</v>
      </c>
      <c r="P28" s="3">
        <f t="shared" si="0"/>
        <v>104917.34105289985</v>
      </c>
      <c r="R28" s="3"/>
      <c r="S28" s="3"/>
      <c r="T28" s="3"/>
      <c r="U28" s="3"/>
    </row>
    <row r="29" spans="1:21" x14ac:dyDescent="0.35">
      <c r="A29">
        <v>2010</v>
      </c>
      <c r="B29" s="2">
        <v>3057.7142604154424</v>
      </c>
      <c r="C29" s="2">
        <v>53552.59394962751</v>
      </c>
      <c r="D29" s="2">
        <v>21028.488558622565</v>
      </c>
      <c r="E29" s="2">
        <v>6029.6188238910854</v>
      </c>
      <c r="G29" s="2">
        <v>544.98268767702575</v>
      </c>
      <c r="H29" s="2">
        <v>4812.1785788953348</v>
      </c>
      <c r="I29" s="2">
        <v>7562.3912890249485</v>
      </c>
      <c r="J29" s="2">
        <v>1749.8883918300453</v>
      </c>
      <c r="L29" s="3">
        <v>3602.6969480924681</v>
      </c>
      <c r="M29" s="3">
        <v>58364.772528522844</v>
      </c>
      <c r="N29" s="3">
        <v>28590.879847647513</v>
      </c>
      <c r="O29" s="3">
        <v>7779.5072157211307</v>
      </c>
      <c r="P29" s="3">
        <f t="shared" si="0"/>
        <v>98337.856539983943</v>
      </c>
      <c r="R29" s="3"/>
      <c r="S29" s="3"/>
      <c r="T29" s="3"/>
      <c r="U29" s="3"/>
    </row>
    <row r="30" spans="1:21" x14ac:dyDescent="0.35">
      <c r="A30">
        <v>2011</v>
      </c>
      <c r="B30" s="2">
        <v>1750.5419080726149</v>
      </c>
      <c r="C30" s="2">
        <v>14999.963108688054</v>
      </c>
      <c r="D30" s="2">
        <v>128360.06827071832</v>
      </c>
      <c r="E30" s="2">
        <v>6486.4037228303032</v>
      </c>
      <c r="G30" s="2">
        <v>288.04954061548892</v>
      </c>
      <c r="H30" s="2">
        <v>1038.6285515664822</v>
      </c>
      <c r="I30" s="2">
        <v>10561.849728454064</v>
      </c>
      <c r="J30" s="2">
        <v>1263.6902972243588</v>
      </c>
      <c r="L30" s="3">
        <v>2038.5914486881038</v>
      </c>
      <c r="M30" s="3">
        <v>16038.591660254537</v>
      </c>
      <c r="N30" s="3">
        <v>138921.91799917238</v>
      </c>
      <c r="O30" s="3">
        <v>7750.094020054662</v>
      </c>
      <c r="P30" s="3">
        <f t="shared" si="0"/>
        <v>164749.1951281697</v>
      </c>
      <c r="R30" s="3"/>
      <c r="S30" s="3"/>
      <c r="T30" s="3"/>
      <c r="U30" s="3"/>
    </row>
    <row r="31" spans="1:21" x14ac:dyDescent="0.35">
      <c r="A31">
        <v>2012</v>
      </c>
      <c r="B31" s="2">
        <v>4141.6760705076722</v>
      </c>
      <c r="C31" s="2">
        <v>13884.880527977295</v>
      </c>
      <c r="D31" s="2">
        <v>32488.251798555793</v>
      </c>
      <c r="E31" s="2">
        <v>24340.165964751344</v>
      </c>
      <c r="G31" s="2">
        <v>614.09977806538427</v>
      </c>
      <c r="H31" s="2">
        <v>728.77604847769726</v>
      </c>
      <c r="I31" s="2">
        <v>5270.2301051256873</v>
      </c>
      <c r="J31" s="2">
        <v>4564.9151292804454</v>
      </c>
      <c r="L31" s="3">
        <v>4755.7758485730565</v>
      </c>
      <c r="M31" s="3">
        <v>14613.656576454992</v>
      </c>
      <c r="N31" s="3">
        <v>37758.481903681481</v>
      </c>
      <c r="O31" s="3">
        <v>28905.08109403179</v>
      </c>
      <c r="P31" s="3">
        <f t="shared" si="0"/>
        <v>86032.995422741311</v>
      </c>
      <c r="R31" s="3"/>
      <c r="S31" s="3"/>
      <c r="T31" s="3"/>
      <c r="U31" s="3"/>
    </row>
    <row r="32" spans="1:21" x14ac:dyDescent="0.35">
      <c r="A32">
        <v>2013</v>
      </c>
      <c r="B32" s="2">
        <v>5830.7763157894733</v>
      </c>
      <c r="C32" s="2">
        <v>73484.81355177454</v>
      </c>
      <c r="D32" s="2">
        <v>66536.158114349921</v>
      </c>
      <c r="E32" s="2">
        <v>18070.519135897484</v>
      </c>
      <c r="G32" s="2">
        <v>313.30474689340099</v>
      </c>
      <c r="H32" s="2">
        <v>9482.6903393069369</v>
      </c>
      <c r="I32" s="2">
        <v>8271.2453179857985</v>
      </c>
      <c r="J32" s="2">
        <v>5075.5368996730977</v>
      </c>
      <c r="L32" s="3">
        <v>6144.0810626828743</v>
      </c>
      <c r="M32" s="3">
        <v>82967.503891081476</v>
      </c>
      <c r="N32" s="3">
        <v>74807.403432335719</v>
      </c>
      <c r="O32" s="3">
        <v>23146.056035570582</v>
      </c>
      <c r="P32" s="3">
        <f t="shared" si="0"/>
        <v>187065.04442167067</v>
      </c>
      <c r="R32" s="3"/>
      <c r="S32" s="3"/>
      <c r="T32" s="3"/>
      <c r="U32" s="3"/>
    </row>
    <row r="33" spans="1:21" x14ac:dyDescent="0.35">
      <c r="A33">
        <v>2014</v>
      </c>
      <c r="B33" s="2">
        <v>11109.779414043942</v>
      </c>
      <c r="C33" s="2">
        <v>15834.694628395755</v>
      </c>
      <c r="D33" s="2">
        <v>81680.877623874054</v>
      </c>
      <c r="E33" s="2">
        <v>8853.8606503413175</v>
      </c>
      <c r="G33" s="6">
        <v>990.83653357978437</v>
      </c>
      <c r="H33" s="6">
        <v>1750.4778759909532</v>
      </c>
      <c r="I33" s="6">
        <v>11345.078309488512</v>
      </c>
      <c r="J33" s="6">
        <v>1238.5456669747291</v>
      </c>
      <c r="L33" s="3">
        <v>12100.615947623726</v>
      </c>
      <c r="M33" s="3">
        <v>17585.172504386708</v>
      </c>
      <c r="N33" s="3">
        <v>93025.955933362566</v>
      </c>
      <c r="O33" s="3">
        <v>10092.406317316047</v>
      </c>
      <c r="P33" s="3">
        <f t="shared" si="0"/>
        <v>132804.15070268905</v>
      </c>
      <c r="R33" s="3"/>
      <c r="S33" s="3"/>
      <c r="T33" s="3"/>
      <c r="U33" s="3"/>
    </row>
    <row r="34" spans="1:21" x14ac:dyDescent="0.35">
      <c r="A34">
        <v>2015</v>
      </c>
      <c r="B34" s="5">
        <v>3484.3667068915429</v>
      </c>
      <c r="C34" s="5">
        <v>107229.47932449193</v>
      </c>
      <c r="D34" s="5">
        <v>55889.829272702817</v>
      </c>
      <c r="E34" s="5">
        <v>13119.098127405574</v>
      </c>
      <c r="G34" s="5">
        <v>415.59784371417618</v>
      </c>
      <c r="H34" s="5">
        <v>12299.873520302208</v>
      </c>
      <c r="I34" s="5">
        <v>14760.633742129954</v>
      </c>
      <c r="J34" s="5">
        <v>5964.5409643503917</v>
      </c>
      <c r="L34" s="3">
        <v>3899.9645506057191</v>
      </c>
      <c r="M34" s="3">
        <v>119529.35284479414</v>
      </c>
      <c r="N34" s="3">
        <v>70650.463014832771</v>
      </c>
      <c r="O34" s="3">
        <v>19083.639091755966</v>
      </c>
      <c r="P34" s="3">
        <f t="shared" si="0"/>
        <v>213163.41950198857</v>
      </c>
      <c r="R34" s="3"/>
      <c r="S34" s="3"/>
      <c r="T34" s="3"/>
      <c r="U34" s="3"/>
    </row>
    <row r="35" spans="1:21" x14ac:dyDescent="0.35">
      <c r="A35">
        <v>2016</v>
      </c>
      <c r="B35" s="5">
        <v>8579.3809885040209</v>
      </c>
      <c r="C35" s="5">
        <v>42804.957784662431</v>
      </c>
      <c r="D35" s="5">
        <v>89291.480999915686</v>
      </c>
      <c r="E35" s="5">
        <v>6470.3189624095066</v>
      </c>
      <c r="G35" s="5">
        <v>484.83486840543446</v>
      </c>
      <c r="H35" s="5">
        <v>7854.8972273254331</v>
      </c>
      <c r="I35" s="5">
        <v>24213.901276825403</v>
      </c>
      <c r="J35" s="5">
        <v>2070.0154291470062</v>
      </c>
      <c r="L35" s="3">
        <v>9064.2158569094554</v>
      </c>
      <c r="M35" s="3">
        <v>50659.855011987864</v>
      </c>
      <c r="N35" s="3">
        <v>113505.38227674109</v>
      </c>
      <c r="O35" s="3">
        <v>8540.3343915565129</v>
      </c>
      <c r="P35" s="3">
        <f t="shared" si="0"/>
        <v>181769.7875371949</v>
      </c>
      <c r="R35" s="3"/>
      <c r="S35" s="3"/>
      <c r="T35" s="3"/>
      <c r="U35" s="3"/>
    </row>
    <row r="36" spans="1:21" ht="13.5" customHeight="1" x14ac:dyDescent="0.35">
      <c r="A36">
        <v>2017</v>
      </c>
      <c r="B36" s="5">
        <v>11250.188145294474</v>
      </c>
      <c r="C36" s="5">
        <v>49498.395507171299</v>
      </c>
      <c r="D36" s="5">
        <v>89869.746297598467</v>
      </c>
      <c r="E36" s="5">
        <v>22486.62271447101</v>
      </c>
      <c r="G36" s="5">
        <v>140.50909925299129</v>
      </c>
      <c r="H36" s="5">
        <v>3029.6495739558959</v>
      </c>
      <c r="I36" s="5">
        <v>16498.863546416178</v>
      </c>
      <c r="J36" s="5">
        <v>5723.8870184708103</v>
      </c>
      <c r="L36" s="3">
        <v>11390.697244547466</v>
      </c>
      <c r="M36" s="3">
        <v>52528.045081127195</v>
      </c>
      <c r="N36" s="3">
        <v>106368.60984401465</v>
      </c>
      <c r="O36" s="3">
        <v>28210.50973294182</v>
      </c>
      <c r="P36" s="3">
        <f t="shared" si="0"/>
        <v>198497.86190263112</v>
      </c>
      <c r="R36" s="3"/>
      <c r="S36" s="3"/>
      <c r="T36" s="3"/>
      <c r="U36" s="3"/>
    </row>
    <row r="37" spans="1:21" x14ac:dyDescent="0.35">
      <c r="A37">
        <v>2018</v>
      </c>
      <c r="B37" s="12">
        <v>2787.2625205584454</v>
      </c>
      <c r="C37" s="12">
        <v>81244.99082832865</v>
      </c>
      <c r="D37" s="12">
        <v>64644.043167185635</v>
      </c>
      <c r="E37" s="12">
        <v>12278.222155577196</v>
      </c>
      <c r="G37" s="12">
        <v>851.45096211147938</v>
      </c>
      <c r="H37" s="12">
        <v>9860.3514644522947</v>
      </c>
      <c r="I37" s="12">
        <v>6784.1415368237358</v>
      </c>
      <c r="J37" s="12">
        <v>6317.2168156658172</v>
      </c>
      <c r="L37" s="3">
        <v>3638.7134826699248</v>
      </c>
      <c r="M37" s="3">
        <v>91105.342292780944</v>
      </c>
      <c r="N37" s="3">
        <v>71428.184704009371</v>
      </c>
      <c r="O37" s="3">
        <v>18595.438971243013</v>
      </c>
      <c r="P37" s="3">
        <f t="shared" ref="P37:P41" si="1">SUM(L37:O37)</f>
        <v>184767.67945070323</v>
      </c>
      <c r="R37" s="3"/>
      <c r="S37" s="3"/>
      <c r="T37" s="3"/>
      <c r="U37" s="3"/>
    </row>
    <row r="38" spans="1:21" x14ac:dyDescent="0.35">
      <c r="A38">
        <v>2019</v>
      </c>
      <c r="B38" s="10">
        <v>6593.0550716467988</v>
      </c>
      <c r="C38" s="10">
        <v>38140.266925620774</v>
      </c>
      <c r="D38" s="10">
        <v>110463.18198053537</v>
      </c>
      <c r="E38" s="10">
        <f>4129+124</f>
        <v>4253</v>
      </c>
      <c r="F38" s="10"/>
      <c r="G38" s="10">
        <v>439.18476503145303</v>
      </c>
      <c r="H38" s="10">
        <v>6138.2898029352145</v>
      </c>
      <c r="I38" s="10">
        <v>29052.660350600418</v>
      </c>
      <c r="J38" s="10">
        <f>1040+84</f>
        <v>1124</v>
      </c>
      <c r="K38" s="10"/>
      <c r="L38" s="10">
        <v>7032.2398366782518</v>
      </c>
      <c r="M38" s="10">
        <v>44278.556728555988</v>
      </c>
      <c r="N38" s="10">
        <v>139515.84233113579</v>
      </c>
      <c r="O38" s="10">
        <f>5169+208</f>
        <v>5377</v>
      </c>
      <c r="P38" s="3">
        <f t="shared" si="1"/>
        <v>196203.63889637002</v>
      </c>
    </row>
    <row r="39" spans="1:21" x14ac:dyDescent="0.35">
      <c r="A39">
        <v>2020</v>
      </c>
      <c r="B39" s="10">
        <v>6612.5315575020786</v>
      </c>
      <c r="C39" s="10">
        <v>77156.787372477658</v>
      </c>
      <c r="D39" s="10">
        <v>77848.674714609311</v>
      </c>
      <c r="E39" s="10">
        <v>22971.175266650356</v>
      </c>
      <c r="F39" s="10"/>
      <c r="G39" s="10">
        <v>215.49362347343322</v>
      </c>
      <c r="H39" s="10">
        <v>7641.2304456116835</v>
      </c>
      <c r="I39" s="10">
        <v>7818.6066721865936</v>
      </c>
      <c r="J39" s="10">
        <v>4387.7106657419681</v>
      </c>
      <c r="K39" s="10"/>
      <c r="L39" s="10">
        <v>6828.0251809755118</v>
      </c>
      <c r="M39" s="10">
        <v>84798.017818089342</v>
      </c>
      <c r="N39" s="10">
        <v>85667.281386795905</v>
      </c>
      <c r="O39" s="10">
        <v>27358.885932392324</v>
      </c>
      <c r="P39" s="3">
        <f t="shared" si="1"/>
        <v>204652.21031825308</v>
      </c>
    </row>
    <row r="40" spans="1:21" x14ac:dyDescent="0.35">
      <c r="A40">
        <v>2021</v>
      </c>
      <c r="B40" s="10">
        <v>10541</v>
      </c>
      <c r="C40" s="10">
        <v>69365.858369442081</v>
      </c>
      <c r="D40" s="10">
        <v>117496.2817581853</v>
      </c>
      <c r="E40" s="3">
        <v>6476.0772001256255</v>
      </c>
      <c r="G40" s="10">
        <v>2375</v>
      </c>
      <c r="H40" s="10">
        <v>5547.582601230315</v>
      </c>
      <c r="I40" s="10">
        <v>12636.243623757604</v>
      </c>
      <c r="J40" s="3">
        <v>994.77784841901212</v>
      </c>
      <c r="L40" s="10">
        <v>12915.273293073686</v>
      </c>
      <c r="M40" s="10">
        <v>74913.440970672396</v>
      </c>
      <c r="N40" s="10">
        <v>130132.52538194291</v>
      </c>
      <c r="O40" s="3">
        <v>7470.8550485446376</v>
      </c>
      <c r="P40" s="3">
        <f t="shared" si="1"/>
        <v>225432.09469423362</v>
      </c>
    </row>
    <row r="41" spans="1:21" x14ac:dyDescent="0.35">
      <c r="A41">
        <v>2022</v>
      </c>
      <c r="B41" s="10">
        <v>7457</v>
      </c>
      <c r="C41" s="10">
        <v>102755</v>
      </c>
      <c r="D41" s="10">
        <v>72057</v>
      </c>
      <c r="E41" s="10">
        <v>8395</v>
      </c>
      <c r="F41" s="10"/>
      <c r="G41" s="10">
        <v>533</v>
      </c>
      <c r="H41" s="10">
        <v>10598</v>
      </c>
      <c r="I41" s="10">
        <v>14624</v>
      </c>
      <c r="J41" s="10">
        <v>2178</v>
      </c>
      <c r="L41" s="10">
        <v>7990</v>
      </c>
      <c r="M41" s="10">
        <v>113353</v>
      </c>
      <c r="N41" s="10">
        <v>86681</v>
      </c>
      <c r="O41" s="10">
        <v>10573</v>
      </c>
      <c r="P41" s="3">
        <f t="shared" si="1"/>
        <v>218597</v>
      </c>
    </row>
    <row r="42" spans="1:21" x14ac:dyDescent="0.35">
      <c r="A42">
        <v>2023</v>
      </c>
      <c r="B42" s="10">
        <v>3175</v>
      </c>
      <c r="C42" s="10">
        <v>84527</v>
      </c>
      <c r="D42" s="10">
        <v>125389</v>
      </c>
      <c r="E42" s="10">
        <v>8647</v>
      </c>
      <c r="F42" s="10"/>
      <c r="G42" s="10">
        <v>3116</v>
      </c>
      <c r="H42" s="10">
        <v>17126</v>
      </c>
      <c r="I42" s="10">
        <v>76841</v>
      </c>
      <c r="J42" s="10">
        <v>4454</v>
      </c>
      <c r="L42" s="10">
        <v>6291</v>
      </c>
      <c r="M42" s="10">
        <v>101653</v>
      </c>
      <c r="N42" s="10">
        <v>202230</v>
      </c>
      <c r="O42" s="10">
        <v>13101</v>
      </c>
      <c r="P42" s="3">
        <f t="shared" ref="P42" si="2">SUM(L42:O42)</f>
        <v>323275</v>
      </c>
    </row>
    <row r="44" spans="1:21" x14ac:dyDescent="0.35">
      <c r="B44" s="11"/>
      <c r="C44" s="10"/>
      <c r="D44" s="10"/>
      <c r="E44" s="10"/>
      <c r="F44" s="10"/>
      <c r="G44" s="10"/>
    </row>
    <row r="45" spans="1:21" x14ac:dyDescent="0.35">
      <c r="B45" s="11"/>
      <c r="C45" s="10"/>
      <c r="D45" s="10"/>
      <c r="E45" s="10"/>
      <c r="F45" s="10"/>
      <c r="G45" s="10"/>
    </row>
    <row r="46" spans="1:21" x14ac:dyDescent="0.35">
      <c r="B46" s="11"/>
      <c r="C46" s="10"/>
      <c r="D46" s="10"/>
      <c r="E46" s="10"/>
      <c r="F46" s="10"/>
      <c r="G46" s="10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0d13f1b-fa20-4a98-a30f-232db294dd56">
      <Terms xmlns="http://schemas.microsoft.com/office/infopath/2007/PartnerControls"/>
    </lcf76f155ced4ddcb4097134ff3c332f>
    <TaxCatchAll xmlns="7c76acbe-e084-4ce7-86cd-5dc6c662d7d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C89EFB41414740A90D2BAACBA9F4FF" ma:contentTypeVersion="18" ma:contentTypeDescription="Create a new document." ma:contentTypeScope="" ma:versionID="37d488f066e0eeb6bf9fe39dd396fa59">
  <xsd:schema xmlns:xsd="http://www.w3.org/2001/XMLSchema" xmlns:xs="http://www.w3.org/2001/XMLSchema" xmlns:p="http://schemas.microsoft.com/office/2006/metadata/properties" xmlns:ns2="60d13f1b-fa20-4a98-a30f-232db294dd56" xmlns:ns3="7c76acbe-e084-4ce7-86cd-5dc6c662d7d2" targetNamespace="http://schemas.microsoft.com/office/2006/metadata/properties" ma:root="true" ma:fieldsID="26e3a8b2ab3472d088db4743a16afdda" ns2:_="" ns3:_="">
    <xsd:import namespace="60d13f1b-fa20-4a98-a30f-232db294dd56"/>
    <xsd:import namespace="7c76acbe-e084-4ce7-86cd-5dc6c662d7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d13f1b-fa20-4a98-a30f-232db294dd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cca27c4-1c34-4d50-97f2-be840b0de0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76acbe-e084-4ce7-86cd-5dc6c662d7d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a3dd25b-0c25-47ef-9f58-431368f85743}" ma:internalName="TaxCatchAll" ma:showField="CatchAllData" ma:web="7c76acbe-e084-4ce7-86cd-5dc6c662d7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B23DC6-C8F8-4CBC-99EC-9AFBCF514A76}">
  <ds:schemaRefs>
    <ds:schemaRef ds:uri="http://schemas.microsoft.com/office/2006/metadata/properties"/>
    <ds:schemaRef ds:uri="http://schemas.microsoft.com/office/infopath/2007/PartnerControls"/>
    <ds:schemaRef ds:uri="60d13f1b-fa20-4a98-a30f-232db294dd56"/>
    <ds:schemaRef ds:uri="7c76acbe-e084-4ce7-86cd-5dc6c662d7d2"/>
  </ds:schemaRefs>
</ds:datastoreItem>
</file>

<file path=customXml/itemProps2.xml><?xml version="1.0" encoding="utf-8"?>
<ds:datastoreItem xmlns:ds="http://schemas.openxmlformats.org/officeDocument/2006/customXml" ds:itemID="{928A76FC-9FEA-4032-94B7-91F767BC30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d13f1b-fa20-4a98-a30f-232db294dd56"/>
    <ds:schemaRef ds:uri="7c76acbe-e084-4ce7-86cd-5dc6c662d7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82FA7-660E-415B-BAE3-FDA1829153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WCVI Total</vt:lpstr>
      <vt:lpstr>WCVI (RCH,NIT,CON) Total</vt:lpstr>
    </vt:vector>
  </TitlesOfParts>
  <Manager/>
  <Company>DFO-MPO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DFO-MPO</dc:creator>
  <cp:keywords/>
  <dc:description/>
  <cp:lastModifiedBy>Tessier, Laura</cp:lastModifiedBy>
  <cp:revision/>
  <dcterms:created xsi:type="dcterms:W3CDTF">2018-03-09T20:35:02Z</dcterms:created>
  <dcterms:modified xsi:type="dcterms:W3CDTF">2024-08-26T23:11:53Z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2022-02-07T22:27:30Z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f14c16ae-30db-4fc0-b228-00007f12cff8</vt:lpwstr>
  </property>
  <property fmtid="{D5CDD505-2E9C-101B-9397-08002B2CF9AE}" pid="8" name="ContentTypeId">
    <vt:lpwstr>0x010100C3C89EFB41414740A90D2BAACBA9F4FF</vt:lpwstr>
  </property>
  <property fmtid="{D5CDD505-2E9C-101B-9397-08002B2CF9AE}" pid="9" name="MediaServiceImageTags">
    <vt:lpwstr/>
  </property>
</Properties>
</file>